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_projects\projects\financial_excel_project\"/>
    </mc:Choice>
  </mc:AlternateContent>
  <xr:revisionPtr revIDLastSave="0" documentId="13_ncr:1_{C2BDD7D1-6D59-4AB0-9B72-8A71321C2679}" xr6:coauthVersionLast="47" xr6:coauthVersionMax="47" xr10:uidLastSave="{00000000-0000-0000-0000-000000000000}"/>
  <bookViews>
    <workbookView xWindow="-108" yWindow="-108" windowWidth="23256" windowHeight="12456" firstSheet="4" activeTab="4" xr2:uid="{22174682-F53F-48F5-BC56-E5DD9007B5EF}"/>
  </bookViews>
  <sheets>
    <sheet name="cards_dataset" sheetId="1" state="hidden" r:id="rId1"/>
    <sheet name="users_dataset" sheetId="2" state="hidden" r:id="rId2"/>
    <sheet name="pivot_table_cards" sheetId="5" state="hidden" r:id="rId3"/>
    <sheet name="pivot_table_users" sheetId="4" state="hidden" r:id="rId4"/>
    <sheet name="dashboard" sheetId="3" r:id="rId5"/>
  </sheets>
  <definedNames>
    <definedName name="_xlcn.WorksheetConnection_banking_creditrisk_dashboard.xlsxTabela11" hidden="1">Tabela1[]</definedName>
    <definedName name="_xlcn.WorksheetConnection_banking_creditrisk_dashboard.xlsxTabela21" hidden="1">Tabela2[]</definedName>
    <definedName name="_xlcn.WorksheetConnection_users_datasetA1P20011" hidden="1">users_dataset!$A$1:$P$2001</definedName>
    <definedName name="_xlcn.WorksheetConnection_users_datasetA1Q20011" hidden="1">users_dataset!$A$1:$Q$2001</definedName>
    <definedName name="SegmentaçãodeDados_age_range">#N/A</definedName>
    <definedName name="SegmentaçãodeDados_customer_risk1">#N/A</definedName>
    <definedName name="SegmentaçãodeDados_gender1">#N/A</definedName>
    <definedName name="SegmentaçãodeDados_num_credit_cards">#N/A</definedName>
  </definedNames>
  <calcPr calcId="191029"/>
  <pivotCaches>
    <pivotCache cacheId="3123" r:id="rId6"/>
    <pivotCache cacheId="3126" r:id="rId7"/>
    <pivotCache cacheId="3129" r:id="rId8"/>
    <pivotCache cacheId="3132" r:id="rId9"/>
    <pivotCache cacheId="3135" r:id="rId10"/>
  </pivotCaches>
  <extLst>
    <ext xmlns:x14="http://schemas.microsoft.com/office/spreadsheetml/2009/9/main" uri="{876F7934-8845-4945-9796-88D515C7AA90}">
      <x14:pivotCaches>
        <pivotCache cacheId="2303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" name="Tabela1" connection="WorksheetConnection_banking_creditrisk_dashboard.xlsx!Tabela1"/>
          <x15:modelTable id="Intervalo" name="Intervalo" connection="WorksheetConnection_users_dataset!$A$1:$Q$2001"/>
          <x15:modelTable id="Intervalo 1" name="Intervalo 1" connection="WorksheetConnection_users_dataset!$A$1:$P$2001"/>
          <x15:modelTable id="Tabela2" name="Tabela2" connection="WorksheetConnection_banking_creditrisk_dashboard.xlsx!Tabela2"/>
        </x15:modelTables>
        <x15:modelRelationships>
          <x15:modelRelationship fromTable="Tabela1" fromColumn="client_id" toTable="Tabela2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Q2" i="2"/>
  <c r="P7" i="3"/>
  <c r="F7" i="3"/>
  <c r="P4" i="2"/>
  <c r="P107" i="2"/>
  <c r="P112" i="2"/>
  <c r="P118" i="2"/>
  <c r="P120" i="2"/>
  <c r="P166" i="2"/>
  <c r="P178" i="2"/>
  <c r="P179" i="2"/>
  <c r="P226" i="2"/>
  <c r="P227" i="2"/>
  <c r="P262" i="2"/>
  <c r="P268" i="2"/>
  <c r="P274" i="2"/>
  <c r="P286" i="2"/>
  <c r="P310" i="2"/>
  <c r="P328" i="2"/>
  <c r="P364" i="2"/>
  <c r="P370" i="2"/>
  <c r="P371" i="2"/>
  <c r="P402" i="2"/>
  <c r="P406" i="2"/>
  <c r="P407" i="2"/>
  <c r="P448" i="2"/>
  <c r="P449" i="2"/>
  <c r="P450" i="2"/>
  <c r="P474" i="2"/>
  <c r="P478" i="2"/>
  <c r="P486" i="2"/>
  <c r="P514" i="2"/>
  <c r="P515" i="2"/>
  <c r="P550" i="2"/>
  <c r="P551" i="2"/>
  <c r="P558" i="2"/>
  <c r="P562" i="2"/>
  <c r="P563" i="2"/>
  <c r="P594" i="2"/>
  <c r="P598" i="2"/>
  <c r="P599" i="2"/>
  <c r="P630" i="2"/>
  <c r="P642" i="2"/>
  <c r="P676" i="2"/>
  <c r="P700" i="2"/>
  <c r="P702" i="2"/>
  <c r="P706" i="2"/>
  <c r="P737" i="2"/>
  <c r="P748" i="2"/>
  <c r="P761" i="2"/>
  <c r="P772" i="2"/>
  <c r="P774" i="2"/>
  <c r="P779" i="2"/>
  <c r="P798" i="2"/>
  <c r="P802" i="2"/>
  <c r="P809" i="2"/>
  <c r="P810" i="2"/>
  <c r="P832" i="2"/>
  <c r="P833" i="2"/>
  <c r="P834" i="2"/>
  <c r="P838" i="2"/>
  <c r="P839" i="2"/>
  <c r="P851" i="2"/>
  <c r="P875" i="2"/>
  <c r="P882" i="2"/>
  <c r="P905" i="2"/>
  <c r="P906" i="2"/>
  <c r="P910" i="2"/>
  <c r="P934" i="2"/>
  <c r="P935" i="2"/>
  <c r="P942" i="2"/>
  <c r="P946" i="2"/>
  <c r="P965" i="2"/>
  <c r="P966" i="2"/>
  <c r="P978" i="2"/>
  <c r="P982" i="2"/>
  <c r="P983" i="2"/>
  <c r="P1006" i="2"/>
  <c r="P1019" i="2"/>
  <c r="P1036" i="2"/>
  <c r="P1037" i="2"/>
  <c r="P1038" i="2"/>
  <c r="P1039" i="2"/>
  <c r="P1065" i="2"/>
  <c r="P1067" i="2"/>
  <c r="P1085" i="2"/>
  <c r="P1086" i="2"/>
  <c r="P1091" i="2"/>
  <c r="P1110" i="2"/>
  <c r="P1111" i="2"/>
  <c r="P1112" i="2"/>
  <c r="P1113" i="2"/>
  <c r="P1115" i="2"/>
  <c r="P1123" i="2"/>
  <c r="P1135" i="2"/>
  <c r="P1136" i="2"/>
  <c r="P1141" i="2"/>
  <c r="P1148" i="2"/>
  <c r="P1169" i="2"/>
  <c r="P1170" i="2"/>
  <c r="P1185" i="2"/>
  <c r="P1187" i="2"/>
  <c r="P1192" i="2"/>
  <c r="P1194" i="2"/>
  <c r="P1199" i="2"/>
  <c r="P1211" i="2"/>
  <c r="P1220" i="2"/>
  <c r="P1221" i="2"/>
  <c r="P1223" i="2"/>
  <c r="P1240" i="2"/>
  <c r="P1241" i="2"/>
  <c r="P1242" i="2"/>
  <c r="P1243" i="2"/>
  <c r="P1244" i="2"/>
  <c r="P1266" i="2"/>
  <c r="P1267" i="2"/>
  <c r="P1268" i="2"/>
  <c r="P1269" i="2"/>
  <c r="P1278" i="2"/>
  <c r="P1288" i="2"/>
  <c r="P1296" i="2"/>
  <c r="P1315" i="2"/>
  <c r="P1316" i="2"/>
  <c r="P1324" i="2"/>
  <c r="P1325" i="2"/>
  <c r="P1340" i="2"/>
  <c r="P1341" i="2"/>
  <c r="P1342" i="2"/>
  <c r="P1343" i="2"/>
  <c r="P1351" i="2"/>
  <c r="P1362" i="2"/>
  <c r="P1366" i="2"/>
  <c r="P1367" i="2"/>
  <c r="P1372" i="2"/>
  <c r="P1385" i="2"/>
  <c r="P1386" i="2"/>
  <c r="P1387" i="2"/>
  <c r="P1388" i="2"/>
  <c r="P1389" i="2"/>
  <c r="P1390" i="2"/>
  <c r="P1403" i="2"/>
  <c r="P1409" i="2"/>
  <c r="P1410" i="2"/>
  <c r="P1414" i="2"/>
  <c r="P1424" i="2"/>
  <c r="P1425" i="2"/>
  <c r="P1432" i="2"/>
  <c r="P1434" i="2"/>
  <c r="P1435" i="2"/>
  <c r="P1448" i="2"/>
  <c r="P1449" i="2"/>
  <c r="P1450" i="2"/>
  <c r="P1451" i="2"/>
  <c r="P1456" i="2"/>
  <c r="P1469" i="2"/>
  <c r="P1470" i="2"/>
  <c r="P1471" i="2"/>
  <c r="P1472" i="2"/>
  <c r="P1473" i="2"/>
  <c r="P1486" i="2"/>
  <c r="P1487" i="2"/>
  <c r="P1494" i="2"/>
  <c r="P1495" i="2"/>
  <c r="P1496" i="2"/>
  <c r="P1508" i="2"/>
  <c r="P1509" i="2"/>
  <c r="P1510" i="2"/>
  <c r="P1511" i="2"/>
  <c r="P1530" i="2"/>
  <c r="P1531" i="2"/>
  <c r="P1535" i="2"/>
  <c r="P1544" i="2"/>
  <c r="P1545" i="2"/>
  <c r="P1549" i="2"/>
  <c r="P1566" i="2"/>
  <c r="P1567" i="2"/>
  <c r="P1568" i="2"/>
  <c r="P1569" i="2"/>
  <c r="P1580" i="2"/>
  <c r="P1581" i="2"/>
  <c r="P1582" i="2"/>
  <c r="P1583" i="2"/>
  <c r="P1602" i="2"/>
  <c r="P1603" i="2"/>
  <c r="P1604" i="2"/>
  <c r="P1605" i="2"/>
  <c r="P1616" i="2"/>
  <c r="P1617" i="2"/>
  <c r="P1618" i="2"/>
  <c r="P1619" i="2"/>
  <c r="P1637" i="2"/>
  <c r="P1641" i="2"/>
  <c r="P1649" i="2"/>
  <c r="P1650" i="2"/>
  <c r="P1654" i="2"/>
  <c r="P1655" i="2"/>
  <c r="P1673" i="2"/>
  <c r="P1674" i="2"/>
  <c r="P1685" i="2"/>
  <c r="P1686" i="2"/>
  <c r="P1687" i="2"/>
  <c r="P1688" i="2"/>
  <c r="P1689" i="2"/>
  <c r="P1701" i="2"/>
  <c r="P1702" i="2"/>
  <c r="P1709" i="2"/>
  <c r="P1710" i="2"/>
  <c r="P1721" i="2"/>
  <c r="P1722" i="2"/>
  <c r="P1723" i="2"/>
  <c r="P1724" i="2"/>
  <c r="P1725" i="2"/>
  <c r="P1726" i="2"/>
  <c r="P1737" i="2"/>
  <c r="P1738" i="2"/>
  <c r="P1739" i="2"/>
  <c r="P1746" i="2"/>
  <c r="P1759" i="2"/>
  <c r="P1760" i="2"/>
  <c r="P1761" i="2"/>
  <c r="P1762" i="2"/>
  <c r="P1773" i="2"/>
  <c r="P1774" i="2"/>
  <c r="P1775" i="2"/>
  <c r="P1792" i="2"/>
  <c r="P1794" i="2"/>
  <c r="P1798" i="2"/>
  <c r="P1806" i="2"/>
  <c r="P1807" i="2"/>
  <c r="P1811" i="2"/>
  <c r="P1824" i="2"/>
  <c r="P1825" i="2"/>
  <c r="P1826" i="2"/>
  <c r="P1830" i="2"/>
  <c r="P1842" i="2"/>
  <c r="P1843" i="2"/>
  <c r="P1844" i="2"/>
  <c r="P1853" i="2"/>
  <c r="P1854" i="2"/>
  <c r="P1855" i="2"/>
  <c r="P1856" i="2"/>
  <c r="P1857" i="2"/>
  <c r="P1858" i="2"/>
  <c r="P1867" i="2"/>
  <c r="P1868" i="2"/>
  <c r="P1869" i="2"/>
  <c r="P1870" i="2"/>
  <c r="P1871" i="2"/>
  <c r="P1881" i="2"/>
  <c r="P1882" i="2"/>
  <c r="P1883" i="2"/>
  <c r="P1895" i="2"/>
  <c r="P1900" i="2"/>
  <c r="P1901" i="2"/>
  <c r="P1912" i="2"/>
  <c r="P1914" i="2"/>
  <c r="P1916" i="2"/>
  <c r="P1926" i="2"/>
  <c r="P1927" i="2"/>
  <c r="P1929" i="2"/>
  <c r="P1930" i="2"/>
  <c r="P1938" i="2"/>
  <c r="P1939" i="2"/>
  <c r="P1940" i="2"/>
  <c r="P1942" i="2"/>
  <c r="P1943" i="2"/>
  <c r="P1952" i="2"/>
  <c r="P1953" i="2"/>
  <c r="P1955" i="2"/>
  <c r="P1966" i="2"/>
  <c r="P1968" i="2"/>
  <c r="P1969" i="2"/>
  <c r="P1985" i="2"/>
  <c r="P1986" i="2"/>
  <c r="P1987" i="2"/>
  <c r="P1996" i="2"/>
  <c r="P1997" i="2"/>
  <c r="P1998" i="2"/>
  <c r="P1999" i="2"/>
  <c r="P2000" i="2"/>
  <c r="P2001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O3" i="2"/>
  <c r="P3" i="2" s="1"/>
  <c r="O4" i="2"/>
  <c r="O5" i="2"/>
  <c r="P5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27" i="2"/>
  <c r="P27" i="2" s="1"/>
  <c r="O28" i="2"/>
  <c r="P28" i="2" s="1"/>
  <c r="O29" i="2"/>
  <c r="P29" i="2" s="1"/>
  <c r="O30" i="2"/>
  <c r="P30" i="2" s="1"/>
  <c r="O31" i="2"/>
  <c r="P31" i="2" s="1"/>
  <c r="O32" i="2"/>
  <c r="P32" i="2" s="1"/>
  <c r="O33" i="2"/>
  <c r="P33" i="2" s="1"/>
  <c r="O34" i="2"/>
  <c r="P34" i="2" s="1"/>
  <c r="O35" i="2"/>
  <c r="P35" i="2" s="1"/>
  <c r="O36" i="2"/>
  <c r="P36" i="2" s="1"/>
  <c r="O37" i="2"/>
  <c r="P37" i="2" s="1"/>
  <c r="O38" i="2"/>
  <c r="P38" i="2" s="1"/>
  <c r="O39" i="2"/>
  <c r="P39" i="2" s="1"/>
  <c r="O40" i="2"/>
  <c r="P40" i="2" s="1"/>
  <c r="O41" i="2"/>
  <c r="P41" i="2" s="1"/>
  <c r="O42" i="2"/>
  <c r="P42" i="2" s="1"/>
  <c r="O43" i="2"/>
  <c r="P43" i="2" s="1"/>
  <c r="O44" i="2"/>
  <c r="P44" i="2" s="1"/>
  <c r="O45" i="2"/>
  <c r="P45" i="2" s="1"/>
  <c r="O46" i="2"/>
  <c r="P46" i="2" s="1"/>
  <c r="O47" i="2"/>
  <c r="P47" i="2" s="1"/>
  <c r="O48" i="2"/>
  <c r="P48" i="2" s="1"/>
  <c r="O49" i="2"/>
  <c r="P49" i="2" s="1"/>
  <c r="O50" i="2"/>
  <c r="P50" i="2" s="1"/>
  <c r="O51" i="2"/>
  <c r="P51" i="2" s="1"/>
  <c r="O52" i="2"/>
  <c r="P52" i="2" s="1"/>
  <c r="O53" i="2"/>
  <c r="P53" i="2" s="1"/>
  <c r="O54" i="2"/>
  <c r="P54" i="2" s="1"/>
  <c r="O55" i="2"/>
  <c r="P55" i="2" s="1"/>
  <c r="O56" i="2"/>
  <c r="P56" i="2" s="1"/>
  <c r="O57" i="2"/>
  <c r="P57" i="2" s="1"/>
  <c r="O58" i="2"/>
  <c r="P58" i="2" s="1"/>
  <c r="O59" i="2"/>
  <c r="P59" i="2" s="1"/>
  <c r="O60" i="2"/>
  <c r="P60" i="2" s="1"/>
  <c r="O61" i="2"/>
  <c r="P61" i="2" s="1"/>
  <c r="O62" i="2"/>
  <c r="P62" i="2" s="1"/>
  <c r="O63" i="2"/>
  <c r="P63" i="2" s="1"/>
  <c r="O64" i="2"/>
  <c r="P64" i="2" s="1"/>
  <c r="O65" i="2"/>
  <c r="P65" i="2" s="1"/>
  <c r="O66" i="2"/>
  <c r="P66" i="2" s="1"/>
  <c r="O67" i="2"/>
  <c r="P67" i="2" s="1"/>
  <c r="O68" i="2"/>
  <c r="P68" i="2" s="1"/>
  <c r="O69" i="2"/>
  <c r="P69" i="2" s="1"/>
  <c r="O70" i="2"/>
  <c r="P70" i="2" s="1"/>
  <c r="O71" i="2"/>
  <c r="P71" i="2" s="1"/>
  <c r="O72" i="2"/>
  <c r="P72" i="2" s="1"/>
  <c r="O73" i="2"/>
  <c r="P73" i="2" s="1"/>
  <c r="O74" i="2"/>
  <c r="P74" i="2" s="1"/>
  <c r="O75" i="2"/>
  <c r="P75" i="2" s="1"/>
  <c r="O76" i="2"/>
  <c r="P76" i="2" s="1"/>
  <c r="O77" i="2"/>
  <c r="P77" i="2" s="1"/>
  <c r="O78" i="2"/>
  <c r="P78" i="2" s="1"/>
  <c r="O79" i="2"/>
  <c r="P79" i="2" s="1"/>
  <c r="O80" i="2"/>
  <c r="P80" i="2" s="1"/>
  <c r="O81" i="2"/>
  <c r="P81" i="2" s="1"/>
  <c r="O82" i="2"/>
  <c r="P82" i="2" s="1"/>
  <c r="O83" i="2"/>
  <c r="P83" i="2" s="1"/>
  <c r="O84" i="2"/>
  <c r="P84" i="2" s="1"/>
  <c r="O85" i="2"/>
  <c r="P85" i="2" s="1"/>
  <c r="O86" i="2"/>
  <c r="P86" i="2" s="1"/>
  <c r="O87" i="2"/>
  <c r="P87" i="2" s="1"/>
  <c r="O88" i="2"/>
  <c r="P88" i="2" s="1"/>
  <c r="O89" i="2"/>
  <c r="P89" i="2" s="1"/>
  <c r="O90" i="2"/>
  <c r="P90" i="2" s="1"/>
  <c r="O91" i="2"/>
  <c r="P91" i="2" s="1"/>
  <c r="O92" i="2"/>
  <c r="P92" i="2" s="1"/>
  <c r="O93" i="2"/>
  <c r="P93" i="2" s="1"/>
  <c r="O94" i="2"/>
  <c r="P94" i="2" s="1"/>
  <c r="O95" i="2"/>
  <c r="P95" i="2" s="1"/>
  <c r="O96" i="2"/>
  <c r="P96" i="2" s="1"/>
  <c r="O97" i="2"/>
  <c r="P97" i="2" s="1"/>
  <c r="O98" i="2"/>
  <c r="P98" i="2" s="1"/>
  <c r="O99" i="2"/>
  <c r="P99" i="2" s="1"/>
  <c r="O100" i="2"/>
  <c r="P100" i="2" s="1"/>
  <c r="O101" i="2"/>
  <c r="P101" i="2" s="1"/>
  <c r="O102" i="2"/>
  <c r="P102" i="2" s="1"/>
  <c r="O103" i="2"/>
  <c r="P103" i="2" s="1"/>
  <c r="O104" i="2"/>
  <c r="P104" i="2" s="1"/>
  <c r="O105" i="2"/>
  <c r="P105" i="2" s="1"/>
  <c r="O106" i="2"/>
  <c r="P106" i="2" s="1"/>
  <c r="O107" i="2"/>
  <c r="O108" i="2"/>
  <c r="P108" i="2" s="1"/>
  <c r="O109" i="2"/>
  <c r="P109" i="2" s="1"/>
  <c r="O110" i="2"/>
  <c r="P110" i="2" s="1"/>
  <c r="O111" i="2"/>
  <c r="P111" i="2" s="1"/>
  <c r="O112" i="2"/>
  <c r="O113" i="2"/>
  <c r="P113" i="2" s="1"/>
  <c r="O114" i="2"/>
  <c r="P114" i="2" s="1"/>
  <c r="O115" i="2"/>
  <c r="P115" i="2" s="1"/>
  <c r="O116" i="2"/>
  <c r="P116" i="2" s="1"/>
  <c r="O117" i="2"/>
  <c r="P117" i="2" s="1"/>
  <c r="O118" i="2"/>
  <c r="O119" i="2"/>
  <c r="P119" i="2" s="1"/>
  <c r="O120" i="2"/>
  <c r="O121" i="2"/>
  <c r="P121" i="2" s="1"/>
  <c r="O122" i="2"/>
  <c r="P122" i="2" s="1"/>
  <c r="O123" i="2"/>
  <c r="P123" i="2" s="1"/>
  <c r="O124" i="2"/>
  <c r="P124" i="2" s="1"/>
  <c r="O125" i="2"/>
  <c r="P125" i="2" s="1"/>
  <c r="O126" i="2"/>
  <c r="P126" i="2" s="1"/>
  <c r="O127" i="2"/>
  <c r="P127" i="2" s="1"/>
  <c r="O128" i="2"/>
  <c r="P128" i="2" s="1"/>
  <c r="O129" i="2"/>
  <c r="P129" i="2" s="1"/>
  <c r="O130" i="2"/>
  <c r="P130" i="2" s="1"/>
  <c r="O131" i="2"/>
  <c r="P131" i="2" s="1"/>
  <c r="O132" i="2"/>
  <c r="P132" i="2" s="1"/>
  <c r="O133" i="2"/>
  <c r="P133" i="2" s="1"/>
  <c r="O134" i="2"/>
  <c r="P134" i="2" s="1"/>
  <c r="O135" i="2"/>
  <c r="P135" i="2" s="1"/>
  <c r="O136" i="2"/>
  <c r="P136" i="2" s="1"/>
  <c r="O137" i="2"/>
  <c r="P137" i="2" s="1"/>
  <c r="O138" i="2"/>
  <c r="P138" i="2" s="1"/>
  <c r="O139" i="2"/>
  <c r="P139" i="2" s="1"/>
  <c r="O140" i="2"/>
  <c r="P140" i="2" s="1"/>
  <c r="O141" i="2"/>
  <c r="P141" i="2" s="1"/>
  <c r="O142" i="2"/>
  <c r="P142" i="2" s="1"/>
  <c r="O143" i="2"/>
  <c r="P143" i="2" s="1"/>
  <c r="O144" i="2"/>
  <c r="P144" i="2" s="1"/>
  <c r="O145" i="2"/>
  <c r="P145" i="2" s="1"/>
  <c r="O146" i="2"/>
  <c r="P146" i="2" s="1"/>
  <c r="O147" i="2"/>
  <c r="P147" i="2" s="1"/>
  <c r="O148" i="2"/>
  <c r="P148" i="2" s="1"/>
  <c r="O149" i="2"/>
  <c r="P149" i="2" s="1"/>
  <c r="O150" i="2"/>
  <c r="P150" i="2" s="1"/>
  <c r="O151" i="2"/>
  <c r="P151" i="2" s="1"/>
  <c r="O152" i="2"/>
  <c r="P152" i="2" s="1"/>
  <c r="O153" i="2"/>
  <c r="P153" i="2" s="1"/>
  <c r="O154" i="2"/>
  <c r="P154" i="2" s="1"/>
  <c r="O155" i="2"/>
  <c r="P155" i="2" s="1"/>
  <c r="O156" i="2"/>
  <c r="P156" i="2" s="1"/>
  <c r="O157" i="2"/>
  <c r="P157" i="2" s="1"/>
  <c r="O158" i="2"/>
  <c r="P158" i="2" s="1"/>
  <c r="O159" i="2"/>
  <c r="P159" i="2" s="1"/>
  <c r="O160" i="2"/>
  <c r="P160" i="2" s="1"/>
  <c r="O161" i="2"/>
  <c r="P161" i="2" s="1"/>
  <c r="O162" i="2"/>
  <c r="P162" i="2" s="1"/>
  <c r="O163" i="2"/>
  <c r="P163" i="2" s="1"/>
  <c r="O164" i="2"/>
  <c r="P164" i="2" s="1"/>
  <c r="O165" i="2"/>
  <c r="P165" i="2" s="1"/>
  <c r="O166" i="2"/>
  <c r="O167" i="2"/>
  <c r="P167" i="2" s="1"/>
  <c r="O168" i="2"/>
  <c r="P168" i="2" s="1"/>
  <c r="O169" i="2"/>
  <c r="P169" i="2" s="1"/>
  <c r="O170" i="2"/>
  <c r="P170" i="2" s="1"/>
  <c r="O171" i="2"/>
  <c r="P171" i="2" s="1"/>
  <c r="O172" i="2"/>
  <c r="P172" i="2" s="1"/>
  <c r="O173" i="2"/>
  <c r="P173" i="2" s="1"/>
  <c r="O174" i="2"/>
  <c r="P174" i="2" s="1"/>
  <c r="O175" i="2"/>
  <c r="P175" i="2" s="1"/>
  <c r="O176" i="2"/>
  <c r="P176" i="2" s="1"/>
  <c r="O177" i="2"/>
  <c r="P177" i="2" s="1"/>
  <c r="O178" i="2"/>
  <c r="O179" i="2"/>
  <c r="O180" i="2"/>
  <c r="P180" i="2" s="1"/>
  <c r="O181" i="2"/>
  <c r="P181" i="2" s="1"/>
  <c r="O182" i="2"/>
  <c r="P182" i="2" s="1"/>
  <c r="O183" i="2"/>
  <c r="P183" i="2" s="1"/>
  <c r="O184" i="2"/>
  <c r="P184" i="2" s="1"/>
  <c r="O185" i="2"/>
  <c r="P185" i="2" s="1"/>
  <c r="O186" i="2"/>
  <c r="P186" i="2" s="1"/>
  <c r="O187" i="2"/>
  <c r="P187" i="2" s="1"/>
  <c r="O188" i="2"/>
  <c r="P188" i="2" s="1"/>
  <c r="O189" i="2"/>
  <c r="P189" i="2" s="1"/>
  <c r="O190" i="2"/>
  <c r="P190" i="2" s="1"/>
  <c r="O191" i="2"/>
  <c r="P191" i="2" s="1"/>
  <c r="O192" i="2"/>
  <c r="P192" i="2" s="1"/>
  <c r="O193" i="2"/>
  <c r="P193" i="2" s="1"/>
  <c r="O194" i="2"/>
  <c r="P194" i="2" s="1"/>
  <c r="O195" i="2"/>
  <c r="P195" i="2" s="1"/>
  <c r="O196" i="2"/>
  <c r="P196" i="2" s="1"/>
  <c r="O197" i="2"/>
  <c r="P197" i="2" s="1"/>
  <c r="O198" i="2"/>
  <c r="P198" i="2" s="1"/>
  <c r="O199" i="2"/>
  <c r="P199" i="2" s="1"/>
  <c r="O200" i="2"/>
  <c r="P200" i="2" s="1"/>
  <c r="O201" i="2"/>
  <c r="P201" i="2" s="1"/>
  <c r="O202" i="2"/>
  <c r="P202" i="2" s="1"/>
  <c r="O203" i="2"/>
  <c r="P203" i="2" s="1"/>
  <c r="O204" i="2"/>
  <c r="P204" i="2" s="1"/>
  <c r="O205" i="2"/>
  <c r="P205" i="2" s="1"/>
  <c r="O206" i="2"/>
  <c r="P206" i="2" s="1"/>
  <c r="O207" i="2"/>
  <c r="P207" i="2" s="1"/>
  <c r="O208" i="2"/>
  <c r="P208" i="2" s="1"/>
  <c r="O209" i="2"/>
  <c r="P209" i="2" s="1"/>
  <c r="O210" i="2"/>
  <c r="P210" i="2" s="1"/>
  <c r="O211" i="2"/>
  <c r="P211" i="2" s="1"/>
  <c r="O212" i="2"/>
  <c r="P212" i="2" s="1"/>
  <c r="O213" i="2"/>
  <c r="P213" i="2" s="1"/>
  <c r="O214" i="2"/>
  <c r="P214" i="2" s="1"/>
  <c r="O215" i="2"/>
  <c r="P215" i="2" s="1"/>
  <c r="O216" i="2"/>
  <c r="P216" i="2" s="1"/>
  <c r="O217" i="2"/>
  <c r="P217" i="2" s="1"/>
  <c r="O218" i="2"/>
  <c r="P218" i="2" s="1"/>
  <c r="O219" i="2"/>
  <c r="P219" i="2" s="1"/>
  <c r="O220" i="2"/>
  <c r="P220" i="2" s="1"/>
  <c r="O221" i="2"/>
  <c r="P221" i="2" s="1"/>
  <c r="O222" i="2"/>
  <c r="P222" i="2" s="1"/>
  <c r="O223" i="2"/>
  <c r="P223" i="2" s="1"/>
  <c r="O224" i="2"/>
  <c r="P224" i="2" s="1"/>
  <c r="O225" i="2"/>
  <c r="P225" i="2" s="1"/>
  <c r="O226" i="2"/>
  <c r="O227" i="2"/>
  <c r="O228" i="2"/>
  <c r="P228" i="2" s="1"/>
  <c r="O229" i="2"/>
  <c r="P229" i="2" s="1"/>
  <c r="O230" i="2"/>
  <c r="P230" i="2" s="1"/>
  <c r="O231" i="2"/>
  <c r="P231" i="2" s="1"/>
  <c r="O232" i="2"/>
  <c r="P232" i="2" s="1"/>
  <c r="O233" i="2"/>
  <c r="P233" i="2" s="1"/>
  <c r="O234" i="2"/>
  <c r="P234" i="2" s="1"/>
  <c r="O235" i="2"/>
  <c r="P235" i="2" s="1"/>
  <c r="O236" i="2"/>
  <c r="P236" i="2" s="1"/>
  <c r="O237" i="2"/>
  <c r="P237" i="2" s="1"/>
  <c r="O238" i="2"/>
  <c r="P238" i="2" s="1"/>
  <c r="O239" i="2"/>
  <c r="P239" i="2" s="1"/>
  <c r="O240" i="2"/>
  <c r="P240" i="2" s="1"/>
  <c r="O241" i="2"/>
  <c r="P241" i="2" s="1"/>
  <c r="O242" i="2"/>
  <c r="P242" i="2" s="1"/>
  <c r="O243" i="2"/>
  <c r="P243" i="2" s="1"/>
  <c r="O244" i="2"/>
  <c r="P244" i="2" s="1"/>
  <c r="O245" i="2"/>
  <c r="P245" i="2" s="1"/>
  <c r="O246" i="2"/>
  <c r="P246" i="2" s="1"/>
  <c r="O247" i="2"/>
  <c r="P247" i="2" s="1"/>
  <c r="O248" i="2"/>
  <c r="P248" i="2" s="1"/>
  <c r="O249" i="2"/>
  <c r="P249" i="2" s="1"/>
  <c r="O250" i="2"/>
  <c r="P250" i="2" s="1"/>
  <c r="O251" i="2"/>
  <c r="P251" i="2" s="1"/>
  <c r="O252" i="2"/>
  <c r="P252" i="2" s="1"/>
  <c r="O253" i="2"/>
  <c r="P253" i="2" s="1"/>
  <c r="O254" i="2"/>
  <c r="P254" i="2" s="1"/>
  <c r="O255" i="2"/>
  <c r="P255" i="2" s="1"/>
  <c r="O256" i="2"/>
  <c r="P256" i="2" s="1"/>
  <c r="O257" i="2"/>
  <c r="P257" i="2" s="1"/>
  <c r="O258" i="2"/>
  <c r="P258" i="2" s="1"/>
  <c r="O259" i="2"/>
  <c r="P259" i="2" s="1"/>
  <c r="O260" i="2"/>
  <c r="P260" i="2" s="1"/>
  <c r="O261" i="2"/>
  <c r="P261" i="2" s="1"/>
  <c r="O262" i="2"/>
  <c r="O263" i="2"/>
  <c r="P263" i="2" s="1"/>
  <c r="O264" i="2"/>
  <c r="P264" i="2" s="1"/>
  <c r="O265" i="2"/>
  <c r="P265" i="2" s="1"/>
  <c r="O266" i="2"/>
  <c r="P266" i="2" s="1"/>
  <c r="O267" i="2"/>
  <c r="P267" i="2" s="1"/>
  <c r="O268" i="2"/>
  <c r="O269" i="2"/>
  <c r="P269" i="2" s="1"/>
  <c r="O270" i="2"/>
  <c r="P270" i="2" s="1"/>
  <c r="O271" i="2"/>
  <c r="P271" i="2" s="1"/>
  <c r="O272" i="2"/>
  <c r="P272" i="2" s="1"/>
  <c r="O273" i="2"/>
  <c r="P273" i="2" s="1"/>
  <c r="O274" i="2"/>
  <c r="O275" i="2"/>
  <c r="P275" i="2" s="1"/>
  <c r="O276" i="2"/>
  <c r="P276" i="2" s="1"/>
  <c r="O277" i="2"/>
  <c r="P277" i="2" s="1"/>
  <c r="O278" i="2"/>
  <c r="P278" i="2" s="1"/>
  <c r="O279" i="2"/>
  <c r="P279" i="2" s="1"/>
  <c r="O280" i="2"/>
  <c r="P280" i="2" s="1"/>
  <c r="O281" i="2"/>
  <c r="P281" i="2" s="1"/>
  <c r="O282" i="2"/>
  <c r="P282" i="2" s="1"/>
  <c r="O283" i="2"/>
  <c r="P283" i="2" s="1"/>
  <c r="O284" i="2"/>
  <c r="P284" i="2" s="1"/>
  <c r="O285" i="2"/>
  <c r="P285" i="2" s="1"/>
  <c r="O286" i="2"/>
  <c r="O287" i="2"/>
  <c r="P287" i="2" s="1"/>
  <c r="O288" i="2"/>
  <c r="P288" i="2" s="1"/>
  <c r="O289" i="2"/>
  <c r="P289" i="2" s="1"/>
  <c r="O290" i="2"/>
  <c r="P290" i="2" s="1"/>
  <c r="O291" i="2"/>
  <c r="P291" i="2" s="1"/>
  <c r="O292" i="2"/>
  <c r="P292" i="2" s="1"/>
  <c r="O293" i="2"/>
  <c r="P293" i="2" s="1"/>
  <c r="O294" i="2"/>
  <c r="P294" i="2" s="1"/>
  <c r="O295" i="2"/>
  <c r="P295" i="2" s="1"/>
  <c r="O296" i="2"/>
  <c r="P296" i="2" s="1"/>
  <c r="O297" i="2"/>
  <c r="P297" i="2" s="1"/>
  <c r="O298" i="2"/>
  <c r="P298" i="2" s="1"/>
  <c r="O299" i="2"/>
  <c r="P299" i="2" s="1"/>
  <c r="O300" i="2"/>
  <c r="P300" i="2" s="1"/>
  <c r="O301" i="2"/>
  <c r="P301" i="2" s="1"/>
  <c r="O302" i="2"/>
  <c r="P302" i="2" s="1"/>
  <c r="O303" i="2"/>
  <c r="P303" i="2" s="1"/>
  <c r="O304" i="2"/>
  <c r="P304" i="2" s="1"/>
  <c r="O305" i="2"/>
  <c r="P305" i="2" s="1"/>
  <c r="O306" i="2"/>
  <c r="P306" i="2" s="1"/>
  <c r="O307" i="2"/>
  <c r="P307" i="2" s="1"/>
  <c r="O308" i="2"/>
  <c r="P308" i="2" s="1"/>
  <c r="O309" i="2"/>
  <c r="P309" i="2" s="1"/>
  <c r="O310" i="2"/>
  <c r="O311" i="2"/>
  <c r="P311" i="2" s="1"/>
  <c r="O312" i="2"/>
  <c r="P312" i="2" s="1"/>
  <c r="O313" i="2"/>
  <c r="P313" i="2" s="1"/>
  <c r="O314" i="2"/>
  <c r="P314" i="2" s="1"/>
  <c r="O315" i="2"/>
  <c r="P315" i="2" s="1"/>
  <c r="O316" i="2"/>
  <c r="P316" i="2" s="1"/>
  <c r="O317" i="2"/>
  <c r="P317" i="2" s="1"/>
  <c r="O318" i="2"/>
  <c r="P318" i="2" s="1"/>
  <c r="O319" i="2"/>
  <c r="P319" i="2" s="1"/>
  <c r="O320" i="2"/>
  <c r="P320" i="2" s="1"/>
  <c r="O321" i="2"/>
  <c r="P321" i="2" s="1"/>
  <c r="O322" i="2"/>
  <c r="P322" i="2" s="1"/>
  <c r="O323" i="2"/>
  <c r="P323" i="2" s="1"/>
  <c r="O324" i="2"/>
  <c r="P324" i="2" s="1"/>
  <c r="O325" i="2"/>
  <c r="P325" i="2" s="1"/>
  <c r="O326" i="2"/>
  <c r="P326" i="2" s="1"/>
  <c r="O327" i="2"/>
  <c r="P327" i="2" s="1"/>
  <c r="O328" i="2"/>
  <c r="O329" i="2"/>
  <c r="P329" i="2" s="1"/>
  <c r="O330" i="2"/>
  <c r="P330" i="2" s="1"/>
  <c r="O331" i="2"/>
  <c r="P331" i="2" s="1"/>
  <c r="O332" i="2"/>
  <c r="P332" i="2" s="1"/>
  <c r="O333" i="2"/>
  <c r="P333" i="2" s="1"/>
  <c r="O334" i="2"/>
  <c r="P334" i="2" s="1"/>
  <c r="O335" i="2"/>
  <c r="P335" i="2" s="1"/>
  <c r="O336" i="2"/>
  <c r="P336" i="2" s="1"/>
  <c r="O337" i="2"/>
  <c r="P337" i="2" s="1"/>
  <c r="O338" i="2"/>
  <c r="P338" i="2" s="1"/>
  <c r="O339" i="2"/>
  <c r="P339" i="2" s="1"/>
  <c r="O340" i="2"/>
  <c r="P340" i="2" s="1"/>
  <c r="O341" i="2"/>
  <c r="P341" i="2" s="1"/>
  <c r="O342" i="2"/>
  <c r="P342" i="2" s="1"/>
  <c r="O343" i="2"/>
  <c r="P343" i="2" s="1"/>
  <c r="O344" i="2"/>
  <c r="P344" i="2" s="1"/>
  <c r="O345" i="2"/>
  <c r="P345" i="2" s="1"/>
  <c r="O346" i="2"/>
  <c r="P346" i="2" s="1"/>
  <c r="O347" i="2"/>
  <c r="P347" i="2" s="1"/>
  <c r="O348" i="2"/>
  <c r="P348" i="2" s="1"/>
  <c r="O349" i="2"/>
  <c r="P349" i="2" s="1"/>
  <c r="O350" i="2"/>
  <c r="P350" i="2" s="1"/>
  <c r="O351" i="2"/>
  <c r="P351" i="2" s="1"/>
  <c r="O352" i="2"/>
  <c r="P352" i="2" s="1"/>
  <c r="O353" i="2"/>
  <c r="P353" i="2" s="1"/>
  <c r="O354" i="2"/>
  <c r="P354" i="2" s="1"/>
  <c r="O355" i="2"/>
  <c r="P355" i="2" s="1"/>
  <c r="O356" i="2"/>
  <c r="P356" i="2" s="1"/>
  <c r="O357" i="2"/>
  <c r="P357" i="2" s="1"/>
  <c r="O358" i="2"/>
  <c r="P358" i="2" s="1"/>
  <c r="O359" i="2"/>
  <c r="P359" i="2" s="1"/>
  <c r="O360" i="2"/>
  <c r="P360" i="2" s="1"/>
  <c r="O361" i="2"/>
  <c r="P361" i="2" s="1"/>
  <c r="O362" i="2"/>
  <c r="P362" i="2" s="1"/>
  <c r="O363" i="2"/>
  <c r="P363" i="2" s="1"/>
  <c r="O364" i="2"/>
  <c r="O365" i="2"/>
  <c r="P365" i="2" s="1"/>
  <c r="O366" i="2"/>
  <c r="P366" i="2" s="1"/>
  <c r="O367" i="2"/>
  <c r="P367" i="2" s="1"/>
  <c r="O368" i="2"/>
  <c r="P368" i="2" s="1"/>
  <c r="O369" i="2"/>
  <c r="P369" i="2" s="1"/>
  <c r="O370" i="2"/>
  <c r="O371" i="2"/>
  <c r="O372" i="2"/>
  <c r="P372" i="2" s="1"/>
  <c r="O373" i="2"/>
  <c r="P373" i="2" s="1"/>
  <c r="O374" i="2"/>
  <c r="P374" i="2" s="1"/>
  <c r="O375" i="2"/>
  <c r="P375" i="2" s="1"/>
  <c r="O376" i="2"/>
  <c r="P376" i="2" s="1"/>
  <c r="O377" i="2"/>
  <c r="P377" i="2" s="1"/>
  <c r="O378" i="2"/>
  <c r="P378" i="2" s="1"/>
  <c r="O379" i="2"/>
  <c r="P379" i="2" s="1"/>
  <c r="O380" i="2"/>
  <c r="P380" i="2" s="1"/>
  <c r="O381" i="2"/>
  <c r="P381" i="2" s="1"/>
  <c r="O382" i="2"/>
  <c r="P382" i="2" s="1"/>
  <c r="O383" i="2"/>
  <c r="P383" i="2" s="1"/>
  <c r="O384" i="2"/>
  <c r="P384" i="2" s="1"/>
  <c r="O385" i="2"/>
  <c r="P385" i="2" s="1"/>
  <c r="O386" i="2"/>
  <c r="P386" i="2" s="1"/>
  <c r="O387" i="2"/>
  <c r="P387" i="2" s="1"/>
  <c r="O388" i="2"/>
  <c r="P388" i="2" s="1"/>
  <c r="O389" i="2"/>
  <c r="P389" i="2" s="1"/>
  <c r="O390" i="2"/>
  <c r="P390" i="2" s="1"/>
  <c r="O391" i="2"/>
  <c r="P391" i="2" s="1"/>
  <c r="O392" i="2"/>
  <c r="P392" i="2" s="1"/>
  <c r="O393" i="2"/>
  <c r="P393" i="2" s="1"/>
  <c r="O394" i="2"/>
  <c r="P394" i="2" s="1"/>
  <c r="O395" i="2"/>
  <c r="P395" i="2" s="1"/>
  <c r="O396" i="2"/>
  <c r="P396" i="2" s="1"/>
  <c r="O397" i="2"/>
  <c r="P397" i="2" s="1"/>
  <c r="O398" i="2"/>
  <c r="P398" i="2" s="1"/>
  <c r="O399" i="2"/>
  <c r="P399" i="2" s="1"/>
  <c r="O400" i="2"/>
  <c r="P400" i="2" s="1"/>
  <c r="O401" i="2"/>
  <c r="P401" i="2" s="1"/>
  <c r="O402" i="2"/>
  <c r="O403" i="2"/>
  <c r="P403" i="2" s="1"/>
  <c r="O404" i="2"/>
  <c r="P404" i="2" s="1"/>
  <c r="O405" i="2"/>
  <c r="P405" i="2" s="1"/>
  <c r="O406" i="2"/>
  <c r="O407" i="2"/>
  <c r="O408" i="2"/>
  <c r="P408" i="2" s="1"/>
  <c r="O409" i="2"/>
  <c r="P409" i="2" s="1"/>
  <c r="O410" i="2"/>
  <c r="P410" i="2" s="1"/>
  <c r="O411" i="2"/>
  <c r="P411" i="2" s="1"/>
  <c r="O412" i="2"/>
  <c r="P412" i="2" s="1"/>
  <c r="O413" i="2"/>
  <c r="P413" i="2" s="1"/>
  <c r="O414" i="2"/>
  <c r="P414" i="2" s="1"/>
  <c r="O415" i="2"/>
  <c r="P415" i="2" s="1"/>
  <c r="O416" i="2"/>
  <c r="P416" i="2" s="1"/>
  <c r="O417" i="2"/>
  <c r="P417" i="2" s="1"/>
  <c r="O418" i="2"/>
  <c r="P418" i="2" s="1"/>
  <c r="O419" i="2"/>
  <c r="P419" i="2" s="1"/>
  <c r="O420" i="2"/>
  <c r="P420" i="2" s="1"/>
  <c r="O421" i="2"/>
  <c r="P421" i="2" s="1"/>
  <c r="O422" i="2"/>
  <c r="P422" i="2" s="1"/>
  <c r="O423" i="2"/>
  <c r="P423" i="2" s="1"/>
  <c r="O424" i="2"/>
  <c r="P424" i="2" s="1"/>
  <c r="O425" i="2"/>
  <c r="P425" i="2" s="1"/>
  <c r="O426" i="2"/>
  <c r="P426" i="2" s="1"/>
  <c r="O427" i="2"/>
  <c r="P427" i="2" s="1"/>
  <c r="O428" i="2"/>
  <c r="P428" i="2" s="1"/>
  <c r="O429" i="2"/>
  <c r="P429" i="2" s="1"/>
  <c r="O430" i="2"/>
  <c r="P430" i="2" s="1"/>
  <c r="O431" i="2"/>
  <c r="P431" i="2" s="1"/>
  <c r="O432" i="2"/>
  <c r="P432" i="2" s="1"/>
  <c r="O433" i="2"/>
  <c r="P433" i="2" s="1"/>
  <c r="O434" i="2"/>
  <c r="P434" i="2" s="1"/>
  <c r="O435" i="2"/>
  <c r="P435" i="2" s="1"/>
  <c r="O436" i="2"/>
  <c r="P436" i="2" s="1"/>
  <c r="O437" i="2"/>
  <c r="P437" i="2" s="1"/>
  <c r="O438" i="2"/>
  <c r="P438" i="2" s="1"/>
  <c r="O439" i="2"/>
  <c r="P439" i="2" s="1"/>
  <c r="O440" i="2"/>
  <c r="P440" i="2" s="1"/>
  <c r="O441" i="2"/>
  <c r="P441" i="2" s="1"/>
  <c r="O442" i="2"/>
  <c r="P442" i="2" s="1"/>
  <c r="O443" i="2"/>
  <c r="P443" i="2" s="1"/>
  <c r="O444" i="2"/>
  <c r="P444" i="2" s="1"/>
  <c r="O445" i="2"/>
  <c r="P445" i="2" s="1"/>
  <c r="O446" i="2"/>
  <c r="P446" i="2" s="1"/>
  <c r="O447" i="2"/>
  <c r="P447" i="2" s="1"/>
  <c r="O448" i="2"/>
  <c r="O449" i="2"/>
  <c r="O450" i="2"/>
  <c r="O451" i="2"/>
  <c r="P451" i="2" s="1"/>
  <c r="O452" i="2"/>
  <c r="P452" i="2" s="1"/>
  <c r="O453" i="2"/>
  <c r="P453" i="2" s="1"/>
  <c r="O454" i="2"/>
  <c r="P454" i="2" s="1"/>
  <c r="O455" i="2"/>
  <c r="P455" i="2" s="1"/>
  <c r="O456" i="2"/>
  <c r="P456" i="2" s="1"/>
  <c r="O457" i="2"/>
  <c r="P457" i="2" s="1"/>
  <c r="O458" i="2"/>
  <c r="P458" i="2" s="1"/>
  <c r="O459" i="2"/>
  <c r="P459" i="2" s="1"/>
  <c r="O460" i="2"/>
  <c r="P460" i="2" s="1"/>
  <c r="O461" i="2"/>
  <c r="P461" i="2" s="1"/>
  <c r="O462" i="2"/>
  <c r="P462" i="2" s="1"/>
  <c r="O463" i="2"/>
  <c r="P463" i="2" s="1"/>
  <c r="O464" i="2"/>
  <c r="P464" i="2" s="1"/>
  <c r="O465" i="2"/>
  <c r="P465" i="2" s="1"/>
  <c r="O466" i="2"/>
  <c r="P466" i="2" s="1"/>
  <c r="O467" i="2"/>
  <c r="P467" i="2" s="1"/>
  <c r="O468" i="2"/>
  <c r="P468" i="2" s="1"/>
  <c r="O469" i="2"/>
  <c r="P469" i="2" s="1"/>
  <c r="O470" i="2"/>
  <c r="P470" i="2" s="1"/>
  <c r="O471" i="2"/>
  <c r="P471" i="2" s="1"/>
  <c r="O472" i="2"/>
  <c r="P472" i="2" s="1"/>
  <c r="O473" i="2"/>
  <c r="P473" i="2" s="1"/>
  <c r="O474" i="2"/>
  <c r="O475" i="2"/>
  <c r="P475" i="2" s="1"/>
  <c r="O476" i="2"/>
  <c r="P476" i="2" s="1"/>
  <c r="O477" i="2"/>
  <c r="P477" i="2" s="1"/>
  <c r="O478" i="2"/>
  <c r="O479" i="2"/>
  <c r="P479" i="2" s="1"/>
  <c r="O480" i="2"/>
  <c r="P480" i="2" s="1"/>
  <c r="O481" i="2"/>
  <c r="P481" i="2" s="1"/>
  <c r="O482" i="2"/>
  <c r="P482" i="2" s="1"/>
  <c r="O483" i="2"/>
  <c r="P483" i="2" s="1"/>
  <c r="O484" i="2"/>
  <c r="P484" i="2" s="1"/>
  <c r="O485" i="2"/>
  <c r="P485" i="2" s="1"/>
  <c r="O486" i="2"/>
  <c r="O487" i="2"/>
  <c r="P487" i="2" s="1"/>
  <c r="O488" i="2"/>
  <c r="P488" i="2" s="1"/>
  <c r="O489" i="2"/>
  <c r="P489" i="2" s="1"/>
  <c r="O490" i="2"/>
  <c r="P490" i="2" s="1"/>
  <c r="O491" i="2"/>
  <c r="P491" i="2" s="1"/>
  <c r="O492" i="2"/>
  <c r="P492" i="2" s="1"/>
  <c r="O493" i="2"/>
  <c r="P493" i="2" s="1"/>
  <c r="O494" i="2"/>
  <c r="P494" i="2" s="1"/>
  <c r="O495" i="2"/>
  <c r="P495" i="2" s="1"/>
  <c r="O496" i="2"/>
  <c r="P496" i="2" s="1"/>
  <c r="O497" i="2"/>
  <c r="P497" i="2" s="1"/>
  <c r="O498" i="2"/>
  <c r="P498" i="2" s="1"/>
  <c r="O499" i="2"/>
  <c r="P499" i="2" s="1"/>
  <c r="O500" i="2"/>
  <c r="P500" i="2" s="1"/>
  <c r="O501" i="2"/>
  <c r="P501" i="2" s="1"/>
  <c r="O502" i="2"/>
  <c r="P502" i="2" s="1"/>
  <c r="O503" i="2"/>
  <c r="P503" i="2" s="1"/>
  <c r="O504" i="2"/>
  <c r="P504" i="2" s="1"/>
  <c r="O505" i="2"/>
  <c r="P505" i="2" s="1"/>
  <c r="O506" i="2"/>
  <c r="P506" i="2" s="1"/>
  <c r="O507" i="2"/>
  <c r="P507" i="2" s="1"/>
  <c r="O508" i="2"/>
  <c r="P508" i="2" s="1"/>
  <c r="O509" i="2"/>
  <c r="P509" i="2" s="1"/>
  <c r="O510" i="2"/>
  <c r="P510" i="2" s="1"/>
  <c r="O511" i="2"/>
  <c r="P511" i="2" s="1"/>
  <c r="O512" i="2"/>
  <c r="P512" i="2" s="1"/>
  <c r="O513" i="2"/>
  <c r="P513" i="2" s="1"/>
  <c r="O514" i="2"/>
  <c r="O515" i="2"/>
  <c r="O516" i="2"/>
  <c r="P516" i="2" s="1"/>
  <c r="O517" i="2"/>
  <c r="P517" i="2" s="1"/>
  <c r="O518" i="2"/>
  <c r="P518" i="2" s="1"/>
  <c r="O519" i="2"/>
  <c r="P519" i="2" s="1"/>
  <c r="O520" i="2"/>
  <c r="P520" i="2" s="1"/>
  <c r="O521" i="2"/>
  <c r="P521" i="2" s="1"/>
  <c r="O522" i="2"/>
  <c r="P522" i="2" s="1"/>
  <c r="O523" i="2"/>
  <c r="P523" i="2" s="1"/>
  <c r="O524" i="2"/>
  <c r="P524" i="2" s="1"/>
  <c r="O525" i="2"/>
  <c r="P525" i="2" s="1"/>
  <c r="O526" i="2"/>
  <c r="P526" i="2" s="1"/>
  <c r="O527" i="2"/>
  <c r="P527" i="2" s="1"/>
  <c r="O528" i="2"/>
  <c r="P528" i="2" s="1"/>
  <c r="O529" i="2"/>
  <c r="P529" i="2" s="1"/>
  <c r="O530" i="2"/>
  <c r="P530" i="2" s="1"/>
  <c r="O531" i="2"/>
  <c r="P531" i="2" s="1"/>
  <c r="O532" i="2"/>
  <c r="P532" i="2" s="1"/>
  <c r="O533" i="2"/>
  <c r="P533" i="2" s="1"/>
  <c r="O534" i="2"/>
  <c r="P534" i="2" s="1"/>
  <c r="O535" i="2"/>
  <c r="P535" i="2" s="1"/>
  <c r="O536" i="2"/>
  <c r="P536" i="2" s="1"/>
  <c r="O537" i="2"/>
  <c r="P537" i="2" s="1"/>
  <c r="O538" i="2"/>
  <c r="P538" i="2" s="1"/>
  <c r="O539" i="2"/>
  <c r="P539" i="2" s="1"/>
  <c r="O540" i="2"/>
  <c r="P540" i="2" s="1"/>
  <c r="O541" i="2"/>
  <c r="P541" i="2" s="1"/>
  <c r="O542" i="2"/>
  <c r="P542" i="2" s="1"/>
  <c r="O543" i="2"/>
  <c r="P543" i="2" s="1"/>
  <c r="O544" i="2"/>
  <c r="P544" i="2" s="1"/>
  <c r="O545" i="2"/>
  <c r="P545" i="2" s="1"/>
  <c r="O546" i="2"/>
  <c r="P546" i="2" s="1"/>
  <c r="O547" i="2"/>
  <c r="P547" i="2" s="1"/>
  <c r="O548" i="2"/>
  <c r="P548" i="2" s="1"/>
  <c r="O549" i="2"/>
  <c r="P549" i="2" s="1"/>
  <c r="O550" i="2"/>
  <c r="O551" i="2"/>
  <c r="O552" i="2"/>
  <c r="P552" i="2" s="1"/>
  <c r="O553" i="2"/>
  <c r="P553" i="2" s="1"/>
  <c r="O554" i="2"/>
  <c r="P554" i="2" s="1"/>
  <c r="O555" i="2"/>
  <c r="P555" i="2" s="1"/>
  <c r="O556" i="2"/>
  <c r="P556" i="2" s="1"/>
  <c r="O557" i="2"/>
  <c r="P557" i="2" s="1"/>
  <c r="O558" i="2"/>
  <c r="O559" i="2"/>
  <c r="P559" i="2" s="1"/>
  <c r="O560" i="2"/>
  <c r="P560" i="2" s="1"/>
  <c r="O561" i="2"/>
  <c r="P561" i="2" s="1"/>
  <c r="O562" i="2"/>
  <c r="O563" i="2"/>
  <c r="O564" i="2"/>
  <c r="P564" i="2" s="1"/>
  <c r="O565" i="2"/>
  <c r="P565" i="2" s="1"/>
  <c r="O566" i="2"/>
  <c r="P566" i="2" s="1"/>
  <c r="O567" i="2"/>
  <c r="P567" i="2" s="1"/>
  <c r="O568" i="2"/>
  <c r="P568" i="2" s="1"/>
  <c r="O569" i="2"/>
  <c r="P569" i="2" s="1"/>
  <c r="O570" i="2"/>
  <c r="P570" i="2" s="1"/>
  <c r="O571" i="2"/>
  <c r="P571" i="2" s="1"/>
  <c r="O572" i="2"/>
  <c r="P572" i="2" s="1"/>
  <c r="O573" i="2"/>
  <c r="P573" i="2" s="1"/>
  <c r="O574" i="2"/>
  <c r="P574" i="2" s="1"/>
  <c r="O575" i="2"/>
  <c r="P575" i="2" s="1"/>
  <c r="O576" i="2"/>
  <c r="P576" i="2" s="1"/>
  <c r="O577" i="2"/>
  <c r="P577" i="2" s="1"/>
  <c r="O578" i="2"/>
  <c r="P578" i="2" s="1"/>
  <c r="O579" i="2"/>
  <c r="P579" i="2" s="1"/>
  <c r="O580" i="2"/>
  <c r="P580" i="2" s="1"/>
  <c r="O581" i="2"/>
  <c r="P581" i="2" s="1"/>
  <c r="O582" i="2"/>
  <c r="P582" i="2" s="1"/>
  <c r="O583" i="2"/>
  <c r="P583" i="2" s="1"/>
  <c r="O584" i="2"/>
  <c r="P584" i="2" s="1"/>
  <c r="O585" i="2"/>
  <c r="P585" i="2" s="1"/>
  <c r="O586" i="2"/>
  <c r="P586" i="2" s="1"/>
  <c r="O587" i="2"/>
  <c r="P587" i="2" s="1"/>
  <c r="O588" i="2"/>
  <c r="P588" i="2" s="1"/>
  <c r="O589" i="2"/>
  <c r="P589" i="2" s="1"/>
  <c r="O590" i="2"/>
  <c r="P590" i="2" s="1"/>
  <c r="O591" i="2"/>
  <c r="P591" i="2" s="1"/>
  <c r="O592" i="2"/>
  <c r="P592" i="2" s="1"/>
  <c r="O593" i="2"/>
  <c r="P593" i="2" s="1"/>
  <c r="O594" i="2"/>
  <c r="O595" i="2"/>
  <c r="P595" i="2" s="1"/>
  <c r="O596" i="2"/>
  <c r="P596" i="2" s="1"/>
  <c r="O597" i="2"/>
  <c r="P597" i="2" s="1"/>
  <c r="O598" i="2"/>
  <c r="O599" i="2"/>
  <c r="O600" i="2"/>
  <c r="P600" i="2" s="1"/>
  <c r="O601" i="2"/>
  <c r="P601" i="2" s="1"/>
  <c r="O602" i="2"/>
  <c r="P602" i="2" s="1"/>
  <c r="O603" i="2"/>
  <c r="P603" i="2" s="1"/>
  <c r="O604" i="2"/>
  <c r="P604" i="2" s="1"/>
  <c r="O605" i="2"/>
  <c r="P605" i="2" s="1"/>
  <c r="O606" i="2"/>
  <c r="P606" i="2" s="1"/>
  <c r="O607" i="2"/>
  <c r="P607" i="2" s="1"/>
  <c r="O608" i="2"/>
  <c r="P608" i="2" s="1"/>
  <c r="O609" i="2"/>
  <c r="P609" i="2" s="1"/>
  <c r="O610" i="2"/>
  <c r="P610" i="2" s="1"/>
  <c r="O611" i="2"/>
  <c r="P611" i="2" s="1"/>
  <c r="O612" i="2"/>
  <c r="P612" i="2" s="1"/>
  <c r="O613" i="2"/>
  <c r="P613" i="2" s="1"/>
  <c r="O614" i="2"/>
  <c r="P614" i="2" s="1"/>
  <c r="O615" i="2"/>
  <c r="P615" i="2" s="1"/>
  <c r="O616" i="2"/>
  <c r="P616" i="2" s="1"/>
  <c r="O617" i="2"/>
  <c r="P617" i="2" s="1"/>
  <c r="O618" i="2"/>
  <c r="P618" i="2" s="1"/>
  <c r="O619" i="2"/>
  <c r="P619" i="2" s="1"/>
  <c r="O620" i="2"/>
  <c r="P620" i="2" s="1"/>
  <c r="O621" i="2"/>
  <c r="P621" i="2" s="1"/>
  <c r="O622" i="2"/>
  <c r="P622" i="2" s="1"/>
  <c r="O623" i="2"/>
  <c r="P623" i="2" s="1"/>
  <c r="O624" i="2"/>
  <c r="P624" i="2" s="1"/>
  <c r="O625" i="2"/>
  <c r="P625" i="2" s="1"/>
  <c r="O626" i="2"/>
  <c r="P626" i="2" s="1"/>
  <c r="O627" i="2"/>
  <c r="P627" i="2" s="1"/>
  <c r="O628" i="2"/>
  <c r="P628" i="2" s="1"/>
  <c r="O629" i="2"/>
  <c r="P629" i="2" s="1"/>
  <c r="O630" i="2"/>
  <c r="O631" i="2"/>
  <c r="P631" i="2" s="1"/>
  <c r="O632" i="2"/>
  <c r="P632" i="2" s="1"/>
  <c r="O633" i="2"/>
  <c r="P633" i="2" s="1"/>
  <c r="O634" i="2"/>
  <c r="P634" i="2" s="1"/>
  <c r="O635" i="2"/>
  <c r="P635" i="2" s="1"/>
  <c r="O636" i="2"/>
  <c r="P636" i="2" s="1"/>
  <c r="O637" i="2"/>
  <c r="P637" i="2" s="1"/>
  <c r="O638" i="2"/>
  <c r="P638" i="2" s="1"/>
  <c r="O639" i="2"/>
  <c r="P639" i="2" s="1"/>
  <c r="O640" i="2"/>
  <c r="P640" i="2" s="1"/>
  <c r="O641" i="2"/>
  <c r="P641" i="2" s="1"/>
  <c r="O642" i="2"/>
  <c r="O643" i="2"/>
  <c r="P643" i="2" s="1"/>
  <c r="O644" i="2"/>
  <c r="P644" i="2" s="1"/>
  <c r="O645" i="2"/>
  <c r="P645" i="2" s="1"/>
  <c r="O646" i="2"/>
  <c r="P646" i="2" s="1"/>
  <c r="O647" i="2"/>
  <c r="P647" i="2" s="1"/>
  <c r="O648" i="2"/>
  <c r="P648" i="2" s="1"/>
  <c r="O649" i="2"/>
  <c r="P649" i="2" s="1"/>
  <c r="O650" i="2"/>
  <c r="P650" i="2" s="1"/>
  <c r="O651" i="2"/>
  <c r="P651" i="2" s="1"/>
  <c r="O652" i="2"/>
  <c r="P652" i="2" s="1"/>
  <c r="O653" i="2"/>
  <c r="P653" i="2" s="1"/>
  <c r="O654" i="2"/>
  <c r="P654" i="2" s="1"/>
  <c r="O655" i="2"/>
  <c r="P655" i="2" s="1"/>
  <c r="O656" i="2"/>
  <c r="P656" i="2" s="1"/>
  <c r="O657" i="2"/>
  <c r="P657" i="2" s="1"/>
  <c r="O658" i="2"/>
  <c r="P658" i="2" s="1"/>
  <c r="O659" i="2"/>
  <c r="P659" i="2" s="1"/>
  <c r="O660" i="2"/>
  <c r="P660" i="2" s="1"/>
  <c r="O661" i="2"/>
  <c r="P661" i="2" s="1"/>
  <c r="O662" i="2"/>
  <c r="P662" i="2" s="1"/>
  <c r="O663" i="2"/>
  <c r="P663" i="2" s="1"/>
  <c r="O664" i="2"/>
  <c r="P664" i="2" s="1"/>
  <c r="O665" i="2"/>
  <c r="P665" i="2" s="1"/>
  <c r="O666" i="2"/>
  <c r="P666" i="2" s="1"/>
  <c r="O667" i="2"/>
  <c r="P667" i="2" s="1"/>
  <c r="O668" i="2"/>
  <c r="P668" i="2" s="1"/>
  <c r="O669" i="2"/>
  <c r="P669" i="2" s="1"/>
  <c r="O670" i="2"/>
  <c r="P670" i="2" s="1"/>
  <c r="O671" i="2"/>
  <c r="P671" i="2" s="1"/>
  <c r="O672" i="2"/>
  <c r="P672" i="2" s="1"/>
  <c r="O673" i="2"/>
  <c r="P673" i="2" s="1"/>
  <c r="O674" i="2"/>
  <c r="P674" i="2" s="1"/>
  <c r="O675" i="2"/>
  <c r="P675" i="2" s="1"/>
  <c r="O676" i="2"/>
  <c r="O677" i="2"/>
  <c r="P677" i="2" s="1"/>
  <c r="O678" i="2"/>
  <c r="P678" i="2" s="1"/>
  <c r="O679" i="2"/>
  <c r="P679" i="2" s="1"/>
  <c r="O680" i="2"/>
  <c r="P680" i="2" s="1"/>
  <c r="O681" i="2"/>
  <c r="P681" i="2" s="1"/>
  <c r="O682" i="2"/>
  <c r="P682" i="2" s="1"/>
  <c r="O683" i="2"/>
  <c r="P683" i="2" s="1"/>
  <c r="O684" i="2"/>
  <c r="P684" i="2" s="1"/>
  <c r="O685" i="2"/>
  <c r="P685" i="2" s="1"/>
  <c r="O686" i="2"/>
  <c r="P686" i="2" s="1"/>
  <c r="O687" i="2"/>
  <c r="P687" i="2" s="1"/>
  <c r="O688" i="2"/>
  <c r="P688" i="2" s="1"/>
  <c r="O689" i="2"/>
  <c r="P689" i="2" s="1"/>
  <c r="O690" i="2"/>
  <c r="P690" i="2" s="1"/>
  <c r="O691" i="2"/>
  <c r="P691" i="2" s="1"/>
  <c r="O692" i="2"/>
  <c r="P692" i="2" s="1"/>
  <c r="O693" i="2"/>
  <c r="P693" i="2" s="1"/>
  <c r="O694" i="2"/>
  <c r="P694" i="2" s="1"/>
  <c r="O695" i="2"/>
  <c r="P695" i="2" s="1"/>
  <c r="O696" i="2"/>
  <c r="P696" i="2" s="1"/>
  <c r="O697" i="2"/>
  <c r="P697" i="2" s="1"/>
  <c r="O698" i="2"/>
  <c r="P698" i="2" s="1"/>
  <c r="O699" i="2"/>
  <c r="P699" i="2" s="1"/>
  <c r="O700" i="2"/>
  <c r="O701" i="2"/>
  <c r="P701" i="2" s="1"/>
  <c r="O702" i="2"/>
  <c r="O703" i="2"/>
  <c r="P703" i="2" s="1"/>
  <c r="O704" i="2"/>
  <c r="P704" i="2" s="1"/>
  <c r="O705" i="2"/>
  <c r="P705" i="2" s="1"/>
  <c r="O706" i="2"/>
  <c r="O707" i="2"/>
  <c r="P707" i="2" s="1"/>
  <c r="O708" i="2"/>
  <c r="P708" i="2" s="1"/>
  <c r="O709" i="2"/>
  <c r="P709" i="2" s="1"/>
  <c r="O710" i="2"/>
  <c r="P710" i="2" s="1"/>
  <c r="O711" i="2"/>
  <c r="P711" i="2" s="1"/>
  <c r="O712" i="2"/>
  <c r="P712" i="2" s="1"/>
  <c r="O713" i="2"/>
  <c r="P713" i="2" s="1"/>
  <c r="O714" i="2"/>
  <c r="P714" i="2" s="1"/>
  <c r="O715" i="2"/>
  <c r="P715" i="2" s="1"/>
  <c r="O716" i="2"/>
  <c r="P716" i="2" s="1"/>
  <c r="O717" i="2"/>
  <c r="P717" i="2" s="1"/>
  <c r="O718" i="2"/>
  <c r="P718" i="2" s="1"/>
  <c r="O719" i="2"/>
  <c r="P719" i="2" s="1"/>
  <c r="O720" i="2"/>
  <c r="P720" i="2" s="1"/>
  <c r="O721" i="2"/>
  <c r="P721" i="2" s="1"/>
  <c r="O722" i="2"/>
  <c r="P722" i="2" s="1"/>
  <c r="O723" i="2"/>
  <c r="P723" i="2" s="1"/>
  <c r="O724" i="2"/>
  <c r="P724" i="2" s="1"/>
  <c r="O725" i="2"/>
  <c r="P725" i="2" s="1"/>
  <c r="O726" i="2"/>
  <c r="P726" i="2" s="1"/>
  <c r="O727" i="2"/>
  <c r="P727" i="2" s="1"/>
  <c r="O728" i="2"/>
  <c r="P728" i="2" s="1"/>
  <c r="O729" i="2"/>
  <c r="P729" i="2" s="1"/>
  <c r="O730" i="2"/>
  <c r="P730" i="2" s="1"/>
  <c r="O731" i="2"/>
  <c r="P731" i="2" s="1"/>
  <c r="O732" i="2"/>
  <c r="P732" i="2" s="1"/>
  <c r="O733" i="2"/>
  <c r="P733" i="2" s="1"/>
  <c r="O734" i="2"/>
  <c r="P734" i="2" s="1"/>
  <c r="O735" i="2"/>
  <c r="P735" i="2" s="1"/>
  <c r="O736" i="2"/>
  <c r="P736" i="2" s="1"/>
  <c r="O737" i="2"/>
  <c r="O738" i="2"/>
  <c r="P738" i="2" s="1"/>
  <c r="O739" i="2"/>
  <c r="P739" i="2" s="1"/>
  <c r="O740" i="2"/>
  <c r="P740" i="2" s="1"/>
  <c r="O741" i="2"/>
  <c r="P741" i="2" s="1"/>
  <c r="O742" i="2"/>
  <c r="P742" i="2" s="1"/>
  <c r="O743" i="2"/>
  <c r="P743" i="2" s="1"/>
  <c r="O744" i="2"/>
  <c r="P744" i="2" s="1"/>
  <c r="O745" i="2"/>
  <c r="P745" i="2" s="1"/>
  <c r="O746" i="2"/>
  <c r="P746" i="2" s="1"/>
  <c r="O747" i="2"/>
  <c r="P747" i="2" s="1"/>
  <c r="O748" i="2"/>
  <c r="O749" i="2"/>
  <c r="P749" i="2" s="1"/>
  <c r="O750" i="2"/>
  <c r="P750" i="2" s="1"/>
  <c r="O751" i="2"/>
  <c r="P751" i="2" s="1"/>
  <c r="O752" i="2"/>
  <c r="P752" i="2" s="1"/>
  <c r="O753" i="2"/>
  <c r="P753" i="2" s="1"/>
  <c r="O754" i="2"/>
  <c r="P754" i="2" s="1"/>
  <c r="O755" i="2"/>
  <c r="P755" i="2" s="1"/>
  <c r="O756" i="2"/>
  <c r="P756" i="2" s="1"/>
  <c r="O757" i="2"/>
  <c r="P757" i="2" s="1"/>
  <c r="O758" i="2"/>
  <c r="P758" i="2" s="1"/>
  <c r="O759" i="2"/>
  <c r="P759" i="2" s="1"/>
  <c r="O760" i="2"/>
  <c r="P760" i="2" s="1"/>
  <c r="O761" i="2"/>
  <c r="O762" i="2"/>
  <c r="P762" i="2" s="1"/>
  <c r="O763" i="2"/>
  <c r="P763" i="2" s="1"/>
  <c r="O764" i="2"/>
  <c r="P764" i="2" s="1"/>
  <c r="O765" i="2"/>
  <c r="P765" i="2" s="1"/>
  <c r="O766" i="2"/>
  <c r="P766" i="2" s="1"/>
  <c r="O767" i="2"/>
  <c r="P767" i="2" s="1"/>
  <c r="O768" i="2"/>
  <c r="P768" i="2" s="1"/>
  <c r="O769" i="2"/>
  <c r="P769" i="2" s="1"/>
  <c r="O770" i="2"/>
  <c r="P770" i="2" s="1"/>
  <c r="O771" i="2"/>
  <c r="P771" i="2" s="1"/>
  <c r="O772" i="2"/>
  <c r="O773" i="2"/>
  <c r="P773" i="2" s="1"/>
  <c r="O774" i="2"/>
  <c r="O775" i="2"/>
  <c r="P775" i="2" s="1"/>
  <c r="O776" i="2"/>
  <c r="P776" i="2" s="1"/>
  <c r="O777" i="2"/>
  <c r="P777" i="2" s="1"/>
  <c r="O778" i="2"/>
  <c r="P778" i="2" s="1"/>
  <c r="O779" i="2"/>
  <c r="O780" i="2"/>
  <c r="P780" i="2" s="1"/>
  <c r="O781" i="2"/>
  <c r="P781" i="2" s="1"/>
  <c r="O782" i="2"/>
  <c r="P782" i="2" s="1"/>
  <c r="O783" i="2"/>
  <c r="P783" i="2" s="1"/>
  <c r="O784" i="2"/>
  <c r="P784" i="2" s="1"/>
  <c r="O785" i="2"/>
  <c r="P785" i="2" s="1"/>
  <c r="O786" i="2"/>
  <c r="P786" i="2" s="1"/>
  <c r="O787" i="2"/>
  <c r="P787" i="2" s="1"/>
  <c r="O788" i="2"/>
  <c r="P788" i="2" s="1"/>
  <c r="O789" i="2"/>
  <c r="P789" i="2" s="1"/>
  <c r="O790" i="2"/>
  <c r="P790" i="2" s="1"/>
  <c r="O791" i="2"/>
  <c r="P791" i="2" s="1"/>
  <c r="O792" i="2"/>
  <c r="P792" i="2" s="1"/>
  <c r="O793" i="2"/>
  <c r="P793" i="2" s="1"/>
  <c r="O794" i="2"/>
  <c r="P794" i="2" s="1"/>
  <c r="O795" i="2"/>
  <c r="P795" i="2" s="1"/>
  <c r="O796" i="2"/>
  <c r="P796" i="2" s="1"/>
  <c r="O797" i="2"/>
  <c r="P797" i="2" s="1"/>
  <c r="O798" i="2"/>
  <c r="O799" i="2"/>
  <c r="P799" i="2" s="1"/>
  <c r="O800" i="2"/>
  <c r="P800" i="2" s="1"/>
  <c r="O801" i="2"/>
  <c r="P801" i="2" s="1"/>
  <c r="O802" i="2"/>
  <c r="O803" i="2"/>
  <c r="P803" i="2" s="1"/>
  <c r="O804" i="2"/>
  <c r="P804" i="2" s="1"/>
  <c r="O805" i="2"/>
  <c r="P805" i="2" s="1"/>
  <c r="O806" i="2"/>
  <c r="P806" i="2" s="1"/>
  <c r="O807" i="2"/>
  <c r="P807" i="2" s="1"/>
  <c r="O808" i="2"/>
  <c r="P808" i="2" s="1"/>
  <c r="O809" i="2"/>
  <c r="O810" i="2"/>
  <c r="O811" i="2"/>
  <c r="P811" i="2" s="1"/>
  <c r="O812" i="2"/>
  <c r="P812" i="2" s="1"/>
  <c r="O813" i="2"/>
  <c r="P813" i="2" s="1"/>
  <c r="O814" i="2"/>
  <c r="P814" i="2" s="1"/>
  <c r="O815" i="2"/>
  <c r="P815" i="2" s="1"/>
  <c r="O816" i="2"/>
  <c r="P816" i="2" s="1"/>
  <c r="O817" i="2"/>
  <c r="P817" i="2" s="1"/>
  <c r="O818" i="2"/>
  <c r="P818" i="2" s="1"/>
  <c r="O819" i="2"/>
  <c r="P819" i="2" s="1"/>
  <c r="O820" i="2"/>
  <c r="P820" i="2" s="1"/>
  <c r="O821" i="2"/>
  <c r="P821" i="2" s="1"/>
  <c r="O822" i="2"/>
  <c r="P822" i="2" s="1"/>
  <c r="O823" i="2"/>
  <c r="P823" i="2" s="1"/>
  <c r="O824" i="2"/>
  <c r="P824" i="2" s="1"/>
  <c r="O825" i="2"/>
  <c r="P825" i="2" s="1"/>
  <c r="O826" i="2"/>
  <c r="P826" i="2" s="1"/>
  <c r="O827" i="2"/>
  <c r="P827" i="2" s="1"/>
  <c r="O828" i="2"/>
  <c r="P828" i="2" s="1"/>
  <c r="O829" i="2"/>
  <c r="P829" i="2" s="1"/>
  <c r="O830" i="2"/>
  <c r="P830" i="2" s="1"/>
  <c r="O831" i="2"/>
  <c r="P831" i="2" s="1"/>
  <c r="O832" i="2"/>
  <c r="O833" i="2"/>
  <c r="O834" i="2"/>
  <c r="O835" i="2"/>
  <c r="P835" i="2" s="1"/>
  <c r="O836" i="2"/>
  <c r="P836" i="2" s="1"/>
  <c r="O837" i="2"/>
  <c r="P837" i="2" s="1"/>
  <c r="O838" i="2"/>
  <c r="O839" i="2"/>
  <c r="O840" i="2"/>
  <c r="P840" i="2" s="1"/>
  <c r="O841" i="2"/>
  <c r="P841" i="2" s="1"/>
  <c r="O842" i="2"/>
  <c r="P842" i="2" s="1"/>
  <c r="O843" i="2"/>
  <c r="P843" i="2" s="1"/>
  <c r="O844" i="2"/>
  <c r="P844" i="2" s="1"/>
  <c r="O845" i="2"/>
  <c r="P845" i="2" s="1"/>
  <c r="O846" i="2"/>
  <c r="P846" i="2" s="1"/>
  <c r="O847" i="2"/>
  <c r="P847" i="2" s="1"/>
  <c r="O848" i="2"/>
  <c r="P848" i="2" s="1"/>
  <c r="O849" i="2"/>
  <c r="P849" i="2" s="1"/>
  <c r="O850" i="2"/>
  <c r="P850" i="2" s="1"/>
  <c r="O851" i="2"/>
  <c r="O852" i="2"/>
  <c r="P852" i="2" s="1"/>
  <c r="O853" i="2"/>
  <c r="P853" i="2" s="1"/>
  <c r="O854" i="2"/>
  <c r="P854" i="2" s="1"/>
  <c r="O855" i="2"/>
  <c r="P855" i="2" s="1"/>
  <c r="O856" i="2"/>
  <c r="P856" i="2" s="1"/>
  <c r="O857" i="2"/>
  <c r="P857" i="2" s="1"/>
  <c r="O858" i="2"/>
  <c r="P858" i="2" s="1"/>
  <c r="O859" i="2"/>
  <c r="P859" i="2" s="1"/>
  <c r="O860" i="2"/>
  <c r="P860" i="2" s="1"/>
  <c r="O861" i="2"/>
  <c r="P861" i="2" s="1"/>
  <c r="O862" i="2"/>
  <c r="P862" i="2" s="1"/>
  <c r="O863" i="2"/>
  <c r="P863" i="2" s="1"/>
  <c r="O864" i="2"/>
  <c r="P864" i="2" s="1"/>
  <c r="O865" i="2"/>
  <c r="P865" i="2" s="1"/>
  <c r="O866" i="2"/>
  <c r="P866" i="2" s="1"/>
  <c r="O867" i="2"/>
  <c r="P867" i="2" s="1"/>
  <c r="O868" i="2"/>
  <c r="P868" i="2" s="1"/>
  <c r="O869" i="2"/>
  <c r="P869" i="2" s="1"/>
  <c r="O870" i="2"/>
  <c r="P870" i="2" s="1"/>
  <c r="O871" i="2"/>
  <c r="P871" i="2" s="1"/>
  <c r="O872" i="2"/>
  <c r="P872" i="2" s="1"/>
  <c r="O873" i="2"/>
  <c r="P873" i="2" s="1"/>
  <c r="O874" i="2"/>
  <c r="P874" i="2" s="1"/>
  <c r="O875" i="2"/>
  <c r="O876" i="2"/>
  <c r="P876" i="2" s="1"/>
  <c r="O877" i="2"/>
  <c r="P877" i="2" s="1"/>
  <c r="O878" i="2"/>
  <c r="P878" i="2" s="1"/>
  <c r="O879" i="2"/>
  <c r="P879" i="2" s="1"/>
  <c r="O880" i="2"/>
  <c r="P880" i="2" s="1"/>
  <c r="O881" i="2"/>
  <c r="P881" i="2" s="1"/>
  <c r="O882" i="2"/>
  <c r="O883" i="2"/>
  <c r="P883" i="2" s="1"/>
  <c r="O884" i="2"/>
  <c r="P884" i="2" s="1"/>
  <c r="O885" i="2"/>
  <c r="P885" i="2" s="1"/>
  <c r="O886" i="2"/>
  <c r="P886" i="2" s="1"/>
  <c r="O887" i="2"/>
  <c r="P887" i="2" s="1"/>
  <c r="O888" i="2"/>
  <c r="P888" i="2" s="1"/>
  <c r="O889" i="2"/>
  <c r="P889" i="2" s="1"/>
  <c r="O890" i="2"/>
  <c r="P890" i="2" s="1"/>
  <c r="O891" i="2"/>
  <c r="P891" i="2" s="1"/>
  <c r="O892" i="2"/>
  <c r="P892" i="2" s="1"/>
  <c r="O893" i="2"/>
  <c r="P893" i="2" s="1"/>
  <c r="O894" i="2"/>
  <c r="P894" i="2" s="1"/>
  <c r="O895" i="2"/>
  <c r="P895" i="2" s="1"/>
  <c r="O896" i="2"/>
  <c r="P896" i="2" s="1"/>
  <c r="O897" i="2"/>
  <c r="P897" i="2" s="1"/>
  <c r="O898" i="2"/>
  <c r="P898" i="2" s="1"/>
  <c r="O899" i="2"/>
  <c r="P899" i="2" s="1"/>
  <c r="O900" i="2"/>
  <c r="P900" i="2" s="1"/>
  <c r="O901" i="2"/>
  <c r="P901" i="2" s="1"/>
  <c r="O902" i="2"/>
  <c r="P902" i="2" s="1"/>
  <c r="O903" i="2"/>
  <c r="P903" i="2" s="1"/>
  <c r="O904" i="2"/>
  <c r="P904" i="2" s="1"/>
  <c r="O905" i="2"/>
  <c r="O906" i="2"/>
  <c r="O907" i="2"/>
  <c r="P907" i="2" s="1"/>
  <c r="O908" i="2"/>
  <c r="P908" i="2" s="1"/>
  <c r="O909" i="2"/>
  <c r="P909" i="2" s="1"/>
  <c r="O910" i="2"/>
  <c r="O911" i="2"/>
  <c r="P911" i="2" s="1"/>
  <c r="O912" i="2"/>
  <c r="P912" i="2" s="1"/>
  <c r="O913" i="2"/>
  <c r="P913" i="2" s="1"/>
  <c r="O914" i="2"/>
  <c r="P914" i="2" s="1"/>
  <c r="O915" i="2"/>
  <c r="P915" i="2" s="1"/>
  <c r="O916" i="2"/>
  <c r="P916" i="2" s="1"/>
  <c r="O917" i="2"/>
  <c r="P917" i="2" s="1"/>
  <c r="O918" i="2"/>
  <c r="P918" i="2" s="1"/>
  <c r="O919" i="2"/>
  <c r="P919" i="2" s="1"/>
  <c r="O920" i="2"/>
  <c r="P920" i="2" s="1"/>
  <c r="O921" i="2"/>
  <c r="P921" i="2" s="1"/>
  <c r="O922" i="2"/>
  <c r="P922" i="2" s="1"/>
  <c r="O923" i="2"/>
  <c r="P923" i="2" s="1"/>
  <c r="O924" i="2"/>
  <c r="P924" i="2" s="1"/>
  <c r="O925" i="2"/>
  <c r="P925" i="2" s="1"/>
  <c r="O926" i="2"/>
  <c r="P926" i="2" s="1"/>
  <c r="O927" i="2"/>
  <c r="P927" i="2" s="1"/>
  <c r="O928" i="2"/>
  <c r="P928" i="2" s="1"/>
  <c r="O929" i="2"/>
  <c r="P929" i="2" s="1"/>
  <c r="O930" i="2"/>
  <c r="P930" i="2" s="1"/>
  <c r="O931" i="2"/>
  <c r="P931" i="2" s="1"/>
  <c r="O932" i="2"/>
  <c r="P932" i="2" s="1"/>
  <c r="O933" i="2"/>
  <c r="P933" i="2" s="1"/>
  <c r="O934" i="2"/>
  <c r="O935" i="2"/>
  <c r="O936" i="2"/>
  <c r="P936" i="2" s="1"/>
  <c r="O937" i="2"/>
  <c r="P937" i="2" s="1"/>
  <c r="O938" i="2"/>
  <c r="P938" i="2" s="1"/>
  <c r="O939" i="2"/>
  <c r="P939" i="2" s="1"/>
  <c r="O940" i="2"/>
  <c r="P940" i="2" s="1"/>
  <c r="O941" i="2"/>
  <c r="P941" i="2" s="1"/>
  <c r="O942" i="2"/>
  <c r="O943" i="2"/>
  <c r="P943" i="2" s="1"/>
  <c r="O944" i="2"/>
  <c r="P944" i="2" s="1"/>
  <c r="O945" i="2"/>
  <c r="P945" i="2" s="1"/>
  <c r="O946" i="2"/>
  <c r="O947" i="2"/>
  <c r="P947" i="2" s="1"/>
  <c r="O948" i="2"/>
  <c r="P948" i="2" s="1"/>
  <c r="O949" i="2"/>
  <c r="P949" i="2" s="1"/>
  <c r="O950" i="2"/>
  <c r="P950" i="2" s="1"/>
  <c r="O951" i="2"/>
  <c r="P951" i="2" s="1"/>
  <c r="O952" i="2"/>
  <c r="P952" i="2" s="1"/>
  <c r="O953" i="2"/>
  <c r="P953" i="2" s="1"/>
  <c r="O954" i="2"/>
  <c r="P954" i="2" s="1"/>
  <c r="O955" i="2"/>
  <c r="P955" i="2" s="1"/>
  <c r="O956" i="2"/>
  <c r="P956" i="2" s="1"/>
  <c r="O957" i="2"/>
  <c r="P957" i="2" s="1"/>
  <c r="O958" i="2"/>
  <c r="P958" i="2" s="1"/>
  <c r="O959" i="2"/>
  <c r="P959" i="2" s="1"/>
  <c r="O960" i="2"/>
  <c r="P960" i="2" s="1"/>
  <c r="O961" i="2"/>
  <c r="P961" i="2" s="1"/>
  <c r="O962" i="2"/>
  <c r="P962" i="2" s="1"/>
  <c r="O963" i="2"/>
  <c r="P963" i="2" s="1"/>
  <c r="O964" i="2"/>
  <c r="P964" i="2" s="1"/>
  <c r="O965" i="2"/>
  <c r="O966" i="2"/>
  <c r="O967" i="2"/>
  <c r="P967" i="2" s="1"/>
  <c r="O968" i="2"/>
  <c r="P968" i="2" s="1"/>
  <c r="O969" i="2"/>
  <c r="P969" i="2" s="1"/>
  <c r="O970" i="2"/>
  <c r="P970" i="2" s="1"/>
  <c r="O971" i="2"/>
  <c r="P971" i="2" s="1"/>
  <c r="O972" i="2"/>
  <c r="P972" i="2" s="1"/>
  <c r="O973" i="2"/>
  <c r="P973" i="2" s="1"/>
  <c r="O974" i="2"/>
  <c r="P974" i="2" s="1"/>
  <c r="O975" i="2"/>
  <c r="P975" i="2" s="1"/>
  <c r="O976" i="2"/>
  <c r="P976" i="2" s="1"/>
  <c r="O977" i="2"/>
  <c r="P977" i="2" s="1"/>
  <c r="O978" i="2"/>
  <c r="O979" i="2"/>
  <c r="P979" i="2" s="1"/>
  <c r="O980" i="2"/>
  <c r="P980" i="2" s="1"/>
  <c r="O981" i="2"/>
  <c r="P981" i="2" s="1"/>
  <c r="O982" i="2"/>
  <c r="O983" i="2"/>
  <c r="O984" i="2"/>
  <c r="P984" i="2" s="1"/>
  <c r="O985" i="2"/>
  <c r="P985" i="2" s="1"/>
  <c r="O986" i="2"/>
  <c r="P986" i="2" s="1"/>
  <c r="O987" i="2"/>
  <c r="P987" i="2" s="1"/>
  <c r="O988" i="2"/>
  <c r="P988" i="2" s="1"/>
  <c r="O989" i="2"/>
  <c r="P989" i="2" s="1"/>
  <c r="O990" i="2"/>
  <c r="P990" i="2" s="1"/>
  <c r="O991" i="2"/>
  <c r="P991" i="2" s="1"/>
  <c r="O992" i="2"/>
  <c r="P992" i="2" s="1"/>
  <c r="O993" i="2"/>
  <c r="P993" i="2" s="1"/>
  <c r="O994" i="2"/>
  <c r="P994" i="2" s="1"/>
  <c r="O995" i="2"/>
  <c r="P995" i="2" s="1"/>
  <c r="O996" i="2"/>
  <c r="P996" i="2" s="1"/>
  <c r="O997" i="2"/>
  <c r="P997" i="2" s="1"/>
  <c r="O998" i="2"/>
  <c r="P998" i="2" s="1"/>
  <c r="O999" i="2"/>
  <c r="P999" i="2" s="1"/>
  <c r="O1000" i="2"/>
  <c r="P1000" i="2" s="1"/>
  <c r="O1001" i="2"/>
  <c r="P1001" i="2" s="1"/>
  <c r="O1002" i="2"/>
  <c r="P1002" i="2" s="1"/>
  <c r="O1003" i="2"/>
  <c r="P1003" i="2" s="1"/>
  <c r="O1004" i="2"/>
  <c r="P1004" i="2" s="1"/>
  <c r="O1005" i="2"/>
  <c r="P1005" i="2" s="1"/>
  <c r="O1006" i="2"/>
  <c r="O1007" i="2"/>
  <c r="P1007" i="2" s="1"/>
  <c r="O1008" i="2"/>
  <c r="P1008" i="2" s="1"/>
  <c r="O1009" i="2"/>
  <c r="P1009" i="2" s="1"/>
  <c r="O1010" i="2"/>
  <c r="P1010" i="2" s="1"/>
  <c r="O1011" i="2"/>
  <c r="P1011" i="2" s="1"/>
  <c r="O1012" i="2"/>
  <c r="P1012" i="2" s="1"/>
  <c r="O1013" i="2"/>
  <c r="P1013" i="2" s="1"/>
  <c r="O1014" i="2"/>
  <c r="P1014" i="2" s="1"/>
  <c r="O1015" i="2"/>
  <c r="P1015" i="2" s="1"/>
  <c r="O1016" i="2"/>
  <c r="P1016" i="2" s="1"/>
  <c r="O1017" i="2"/>
  <c r="P1017" i="2" s="1"/>
  <c r="O1018" i="2"/>
  <c r="P1018" i="2" s="1"/>
  <c r="O1019" i="2"/>
  <c r="O1020" i="2"/>
  <c r="P1020" i="2" s="1"/>
  <c r="O1021" i="2"/>
  <c r="P1021" i="2" s="1"/>
  <c r="O1022" i="2"/>
  <c r="P1022" i="2" s="1"/>
  <c r="O1023" i="2"/>
  <c r="P1023" i="2" s="1"/>
  <c r="O1024" i="2"/>
  <c r="P1024" i="2" s="1"/>
  <c r="O1025" i="2"/>
  <c r="P1025" i="2" s="1"/>
  <c r="O1026" i="2"/>
  <c r="P1026" i="2" s="1"/>
  <c r="O1027" i="2"/>
  <c r="P1027" i="2" s="1"/>
  <c r="O1028" i="2"/>
  <c r="P1028" i="2" s="1"/>
  <c r="O1029" i="2"/>
  <c r="P1029" i="2" s="1"/>
  <c r="O1030" i="2"/>
  <c r="P1030" i="2" s="1"/>
  <c r="O1031" i="2"/>
  <c r="P1031" i="2" s="1"/>
  <c r="O1032" i="2"/>
  <c r="P1032" i="2" s="1"/>
  <c r="O1033" i="2"/>
  <c r="P1033" i="2" s="1"/>
  <c r="O1034" i="2"/>
  <c r="P1034" i="2" s="1"/>
  <c r="O1035" i="2"/>
  <c r="P1035" i="2" s="1"/>
  <c r="O1036" i="2"/>
  <c r="O1037" i="2"/>
  <c r="O1038" i="2"/>
  <c r="O1039" i="2"/>
  <c r="O1040" i="2"/>
  <c r="P1040" i="2" s="1"/>
  <c r="O1041" i="2"/>
  <c r="P1041" i="2" s="1"/>
  <c r="O1042" i="2"/>
  <c r="P1042" i="2" s="1"/>
  <c r="O1043" i="2"/>
  <c r="P1043" i="2" s="1"/>
  <c r="O1044" i="2"/>
  <c r="P1044" i="2" s="1"/>
  <c r="O1045" i="2"/>
  <c r="P1045" i="2" s="1"/>
  <c r="O1046" i="2"/>
  <c r="P1046" i="2" s="1"/>
  <c r="O1047" i="2"/>
  <c r="P1047" i="2" s="1"/>
  <c r="O1048" i="2"/>
  <c r="P1048" i="2" s="1"/>
  <c r="O1049" i="2"/>
  <c r="P1049" i="2" s="1"/>
  <c r="O1050" i="2"/>
  <c r="P1050" i="2" s="1"/>
  <c r="O1051" i="2"/>
  <c r="P1051" i="2" s="1"/>
  <c r="O1052" i="2"/>
  <c r="P1052" i="2" s="1"/>
  <c r="O1053" i="2"/>
  <c r="P1053" i="2" s="1"/>
  <c r="O1054" i="2"/>
  <c r="P1054" i="2" s="1"/>
  <c r="O1055" i="2"/>
  <c r="P1055" i="2" s="1"/>
  <c r="O1056" i="2"/>
  <c r="P1056" i="2" s="1"/>
  <c r="O1057" i="2"/>
  <c r="P1057" i="2" s="1"/>
  <c r="O1058" i="2"/>
  <c r="P1058" i="2" s="1"/>
  <c r="O1059" i="2"/>
  <c r="P1059" i="2" s="1"/>
  <c r="O1060" i="2"/>
  <c r="P1060" i="2" s="1"/>
  <c r="O1061" i="2"/>
  <c r="P1061" i="2" s="1"/>
  <c r="O1062" i="2"/>
  <c r="P1062" i="2" s="1"/>
  <c r="O1063" i="2"/>
  <c r="P1063" i="2" s="1"/>
  <c r="O1064" i="2"/>
  <c r="P1064" i="2" s="1"/>
  <c r="O1065" i="2"/>
  <c r="O1066" i="2"/>
  <c r="P1066" i="2" s="1"/>
  <c r="O1067" i="2"/>
  <c r="O1068" i="2"/>
  <c r="P1068" i="2" s="1"/>
  <c r="O1069" i="2"/>
  <c r="P1069" i="2" s="1"/>
  <c r="O1070" i="2"/>
  <c r="P1070" i="2" s="1"/>
  <c r="O1071" i="2"/>
  <c r="P1071" i="2" s="1"/>
  <c r="O1072" i="2"/>
  <c r="P1072" i="2" s="1"/>
  <c r="O1073" i="2"/>
  <c r="P1073" i="2" s="1"/>
  <c r="O1074" i="2"/>
  <c r="P1074" i="2" s="1"/>
  <c r="O1075" i="2"/>
  <c r="P1075" i="2" s="1"/>
  <c r="O1076" i="2"/>
  <c r="P1076" i="2" s="1"/>
  <c r="O1077" i="2"/>
  <c r="P1077" i="2" s="1"/>
  <c r="O1078" i="2"/>
  <c r="P1078" i="2" s="1"/>
  <c r="O1079" i="2"/>
  <c r="P1079" i="2" s="1"/>
  <c r="O1080" i="2"/>
  <c r="P1080" i="2" s="1"/>
  <c r="O1081" i="2"/>
  <c r="P1081" i="2" s="1"/>
  <c r="O1082" i="2"/>
  <c r="P1082" i="2" s="1"/>
  <c r="O1083" i="2"/>
  <c r="P1083" i="2" s="1"/>
  <c r="O1084" i="2"/>
  <c r="P1084" i="2" s="1"/>
  <c r="O1085" i="2"/>
  <c r="O1086" i="2"/>
  <c r="O1087" i="2"/>
  <c r="P1087" i="2" s="1"/>
  <c r="O1088" i="2"/>
  <c r="P1088" i="2" s="1"/>
  <c r="O1089" i="2"/>
  <c r="P1089" i="2" s="1"/>
  <c r="O1090" i="2"/>
  <c r="P1090" i="2" s="1"/>
  <c r="O1091" i="2"/>
  <c r="O1092" i="2"/>
  <c r="P1092" i="2" s="1"/>
  <c r="O1093" i="2"/>
  <c r="P1093" i="2" s="1"/>
  <c r="O1094" i="2"/>
  <c r="P1094" i="2" s="1"/>
  <c r="O1095" i="2"/>
  <c r="P1095" i="2" s="1"/>
  <c r="O1096" i="2"/>
  <c r="P1096" i="2" s="1"/>
  <c r="O1097" i="2"/>
  <c r="P1097" i="2" s="1"/>
  <c r="O1098" i="2"/>
  <c r="P1098" i="2" s="1"/>
  <c r="O1099" i="2"/>
  <c r="P1099" i="2" s="1"/>
  <c r="O1100" i="2"/>
  <c r="P1100" i="2" s="1"/>
  <c r="O1101" i="2"/>
  <c r="P1101" i="2" s="1"/>
  <c r="O1102" i="2"/>
  <c r="P1102" i="2" s="1"/>
  <c r="O1103" i="2"/>
  <c r="P1103" i="2" s="1"/>
  <c r="O1104" i="2"/>
  <c r="P1104" i="2" s="1"/>
  <c r="O1105" i="2"/>
  <c r="P1105" i="2" s="1"/>
  <c r="O1106" i="2"/>
  <c r="P1106" i="2" s="1"/>
  <c r="O1107" i="2"/>
  <c r="P1107" i="2" s="1"/>
  <c r="O1108" i="2"/>
  <c r="P1108" i="2" s="1"/>
  <c r="O1109" i="2"/>
  <c r="P1109" i="2" s="1"/>
  <c r="O1110" i="2"/>
  <c r="O1111" i="2"/>
  <c r="O1112" i="2"/>
  <c r="O1113" i="2"/>
  <c r="O1114" i="2"/>
  <c r="P1114" i="2" s="1"/>
  <c r="O1115" i="2"/>
  <c r="O1116" i="2"/>
  <c r="P1116" i="2" s="1"/>
  <c r="O1117" i="2"/>
  <c r="P1117" i="2" s="1"/>
  <c r="O1118" i="2"/>
  <c r="P1118" i="2" s="1"/>
  <c r="O1119" i="2"/>
  <c r="P1119" i="2" s="1"/>
  <c r="O1120" i="2"/>
  <c r="P1120" i="2" s="1"/>
  <c r="O1121" i="2"/>
  <c r="P1121" i="2" s="1"/>
  <c r="O1122" i="2"/>
  <c r="P1122" i="2" s="1"/>
  <c r="O1123" i="2"/>
  <c r="O1124" i="2"/>
  <c r="P1124" i="2" s="1"/>
  <c r="O1125" i="2"/>
  <c r="P1125" i="2" s="1"/>
  <c r="O1126" i="2"/>
  <c r="P1126" i="2" s="1"/>
  <c r="O1127" i="2"/>
  <c r="P1127" i="2" s="1"/>
  <c r="O1128" i="2"/>
  <c r="P1128" i="2" s="1"/>
  <c r="O1129" i="2"/>
  <c r="P1129" i="2" s="1"/>
  <c r="O1130" i="2"/>
  <c r="P1130" i="2" s="1"/>
  <c r="O1131" i="2"/>
  <c r="P1131" i="2" s="1"/>
  <c r="O1132" i="2"/>
  <c r="P1132" i="2" s="1"/>
  <c r="O1133" i="2"/>
  <c r="P1133" i="2" s="1"/>
  <c r="O1134" i="2"/>
  <c r="P1134" i="2" s="1"/>
  <c r="O1135" i="2"/>
  <c r="O1136" i="2"/>
  <c r="O1137" i="2"/>
  <c r="P1137" i="2" s="1"/>
  <c r="O1138" i="2"/>
  <c r="P1138" i="2" s="1"/>
  <c r="O1139" i="2"/>
  <c r="P1139" i="2" s="1"/>
  <c r="O1140" i="2"/>
  <c r="P1140" i="2" s="1"/>
  <c r="O1141" i="2"/>
  <c r="O1142" i="2"/>
  <c r="P1142" i="2" s="1"/>
  <c r="O1143" i="2"/>
  <c r="P1143" i="2" s="1"/>
  <c r="O1144" i="2"/>
  <c r="P1144" i="2" s="1"/>
  <c r="O1145" i="2"/>
  <c r="P1145" i="2" s="1"/>
  <c r="O1146" i="2"/>
  <c r="P1146" i="2" s="1"/>
  <c r="O1147" i="2"/>
  <c r="P1147" i="2" s="1"/>
  <c r="O1148" i="2"/>
  <c r="O1149" i="2"/>
  <c r="P1149" i="2" s="1"/>
  <c r="O1150" i="2"/>
  <c r="P1150" i="2" s="1"/>
  <c r="O1151" i="2"/>
  <c r="P1151" i="2" s="1"/>
  <c r="O1152" i="2"/>
  <c r="P1152" i="2" s="1"/>
  <c r="O1153" i="2"/>
  <c r="P1153" i="2" s="1"/>
  <c r="O1154" i="2"/>
  <c r="P1154" i="2" s="1"/>
  <c r="O1155" i="2"/>
  <c r="P1155" i="2" s="1"/>
  <c r="O1156" i="2"/>
  <c r="P1156" i="2" s="1"/>
  <c r="O1157" i="2"/>
  <c r="P1157" i="2" s="1"/>
  <c r="O1158" i="2"/>
  <c r="P1158" i="2" s="1"/>
  <c r="O1159" i="2"/>
  <c r="P1159" i="2" s="1"/>
  <c r="O1160" i="2"/>
  <c r="P1160" i="2" s="1"/>
  <c r="O1161" i="2"/>
  <c r="P1161" i="2" s="1"/>
  <c r="O1162" i="2"/>
  <c r="P1162" i="2" s="1"/>
  <c r="O1163" i="2"/>
  <c r="P1163" i="2" s="1"/>
  <c r="O1164" i="2"/>
  <c r="P1164" i="2" s="1"/>
  <c r="O1165" i="2"/>
  <c r="P1165" i="2" s="1"/>
  <c r="O1166" i="2"/>
  <c r="P1166" i="2" s="1"/>
  <c r="O1167" i="2"/>
  <c r="P1167" i="2" s="1"/>
  <c r="O1168" i="2"/>
  <c r="P1168" i="2" s="1"/>
  <c r="O1169" i="2"/>
  <c r="O1170" i="2"/>
  <c r="O1171" i="2"/>
  <c r="P1171" i="2" s="1"/>
  <c r="O1172" i="2"/>
  <c r="P1172" i="2" s="1"/>
  <c r="O1173" i="2"/>
  <c r="P1173" i="2" s="1"/>
  <c r="O1174" i="2"/>
  <c r="P1174" i="2" s="1"/>
  <c r="O1175" i="2"/>
  <c r="P1175" i="2" s="1"/>
  <c r="O1176" i="2"/>
  <c r="P1176" i="2" s="1"/>
  <c r="O1177" i="2"/>
  <c r="P1177" i="2" s="1"/>
  <c r="O1178" i="2"/>
  <c r="P1178" i="2" s="1"/>
  <c r="O1179" i="2"/>
  <c r="P1179" i="2" s="1"/>
  <c r="O1180" i="2"/>
  <c r="P1180" i="2" s="1"/>
  <c r="O1181" i="2"/>
  <c r="P1181" i="2" s="1"/>
  <c r="O1182" i="2"/>
  <c r="P1182" i="2" s="1"/>
  <c r="O1183" i="2"/>
  <c r="P1183" i="2" s="1"/>
  <c r="O1184" i="2"/>
  <c r="P1184" i="2" s="1"/>
  <c r="O1185" i="2"/>
  <c r="O1186" i="2"/>
  <c r="P1186" i="2" s="1"/>
  <c r="O1187" i="2"/>
  <c r="O1188" i="2"/>
  <c r="P1188" i="2" s="1"/>
  <c r="O1189" i="2"/>
  <c r="P1189" i="2" s="1"/>
  <c r="O1190" i="2"/>
  <c r="P1190" i="2" s="1"/>
  <c r="O1191" i="2"/>
  <c r="P1191" i="2" s="1"/>
  <c r="O1192" i="2"/>
  <c r="O1193" i="2"/>
  <c r="P1193" i="2" s="1"/>
  <c r="O1194" i="2"/>
  <c r="O1195" i="2"/>
  <c r="P1195" i="2" s="1"/>
  <c r="O1196" i="2"/>
  <c r="P1196" i="2" s="1"/>
  <c r="O1197" i="2"/>
  <c r="P1197" i="2" s="1"/>
  <c r="O1198" i="2"/>
  <c r="P1198" i="2" s="1"/>
  <c r="O1199" i="2"/>
  <c r="O1200" i="2"/>
  <c r="P1200" i="2" s="1"/>
  <c r="O1201" i="2"/>
  <c r="P1201" i="2" s="1"/>
  <c r="O1202" i="2"/>
  <c r="P1202" i="2" s="1"/>
  <c r="O1203" i="2"/>
  <c r="P1203" i="2" s="1"/>
  <c r="O1204" i="2"/>
  <c r="P1204" i="2" s="1"/>
  <c r="O1205" i="2"/>
  <c r="P1205" i="2" s="1"/>
  <c r="O1206" i="2"/>
  <c r="P1206" i="2" s="1"/>
  <c r="O1207" i="2"/>
  <c r="P1207" i="2" s="1"/>
  <c r="O1208" i="2"/>
  <c r="P1208" i="2" s="1"/>
  <c r="O1209" i="2"/>
  <c r="P1209" i="2" s="1"/>
  <c r="O1210" i="2"/>
  <c r="P1210" i="2" s="1"/>
  <c r="O1211" i="2"/>
  <c r="O1212" i="2"/>
  <c r="P1212" i="2" s="1"/>
  <c r="O1213" i="2"/>
  <c r="P1213" i="2" s="1"/>
  <c r="O1214" i="2"/>
  <c r="P1214" i="2" s="1"/>
  <c r="O1215" i="2"/>
  <c r="P1215" i="2" s="1"/>
  <c r="O1216" i="2"/>
  <c r="P1216" i="2" s="1"/>
  <c r="O1217" i="2"/>
  <c r="P1217" i="2" s="1"/>
  <c r="O1218" i="2"/>
  <c r="P1218" i="2" s="1"/>
  <c r="O1219" i="2"/>
  <c r="P1219" i="2" s="1"/>
  <c r="O1220" i="2"/>
  <c r="O1221" i="2"/>
  <c r="O1222" i="2"/>
  <c r="P1222" i="2" s="1"/>
  <c r="O1223" i="2"/>
  <c r="O1224" i="2"/>
  <c r="P1224" i="2" s="1"/>
  <c r="O1225" i="2"/>
  <c r="P1225" i="2" s="1"/>
  <c r="O1226" i="2"/>
  <c r="P1226" i="2" s="1"/>
  <c r="O1227" i="2"/>
  <c r="P1227" i="2" s="1"/>
  <c r="O1228" i="2"/>
  <c r="P1228" i="2" s="1"/>
  <c r="O1229" i="2"/>
  <c r="P1229" i="2" s="1"/>
  <c r="O1230" i="2"/>
  <c r="P1230" i="2" s="1"/>
  <c r="O1231" i="2"/>
  <c r="P1231" i="2" s="1"/>
  <c r="O1232" i="2"/>
  <c r="P1232" i="2" s="1"/>
  <c r="O1233" i="2"/>
  <c r="P1233" i="2" s="1"/>
  <c r="O1234" i="2"/>
  <c r="P1234" i="2" s="1"/>
  <c r="O1235" i="2"/>
  <c r="P1235" i="2" s="1"/>
  <c r="O1236" i="2"/>
  <c r="P1236" i="2" s="1"/>
  <c r="O1237" i="2"/>
  <c r="P1237" i="2" s="1"/>
  <c r="O1238" i="2"/>
  <c r="P1238" i="2" s="1"/>
  <c r="O1239" i="2"/>
  <c r="P1239" i="2" s="1"/>
  <c r="O1240" i="2"/>
  <c r="O1241" i="2"/>
  <c r="O1242" i="2"/>
  <c r="O1243" i="2"/>
  <c r="O1244" i="2"/>
  <c r="O1245" i="2"/>
  <c r="P1245" i="2" s="1"/>
  <c r="O1246" i="2"/>
  <c r="P1246" i="2" s="1"/>
  <c r="O1247" i="2"/>
  <c r="P1247" i="2" s="1"/>
  <c r="O1248" i="2"/>
  <c r="P1248" i="2" s="1"/>
  <c r="O1249" i="2"/>
  <c r="P1249" i="2" s="1"/>
  <c r="O1250" i="2"/>
  <c r="P1250" i="2" s="1"/>
  <c r="O1251" i="2"/>
  <c r="P1251" i="2" s="1"/>
  <c r="O1252" i="2"/>
  <c r="P1252" i="2" s="1"/>
  <c r="O1253" i="2"/>
  <c r="P1253" i="2" s="1"/>
  <c r="O1254" i="2"/>
  <c r="P1254" i="2" s="1"/>
  <c r="O1255" i="2"/>
  <c r="P1255" i="2" s="1"/>
  <c r="O1256" i="2"/>
  <c r="P1256" i="2" s="1"/>
  <c r="O1257" i="2"/>
  <c r="P1257" i="2" s="1"/>
  <c r="O1258" i="2"/>
  <c r="P1258" i="2" s="1"/>
  <c r="O1259" i="2"/>
  <c r="P1259" i="2" s="1"/>
  <c r="O1260" i="2"/>
  <c r="P1260" i="2" s="1"/>
  <c r="O1261" i="2"/>
  <c r="P1261" i="2" s="1"/>
  <c r="O1262" i="2"/>
  <c r="P1262" i="2" s="1"/>
  <c r="O1263" i="2"/>
  <c r="P1263" i="2" s="1"/>
  <c r="O1264" i="2"/>
  <c r="P1264" i="2" s="1"/>
  <c r="O1265" i="2"/>
  <c r="P1265" i="2" s="1"/>
  <c r="O1266" i="2"/>
  <c r="O1267" i="2"/>
  <c r="O1268" i="2"/>
  <c r="O1269" i="2"/>
  <c r="O1270" i="2"/>
  <c r="P1270" i="2" s="1"/>
  <c r="O1271" i="2"/>
  <c r="P1271" i="2" s="1"/>
  <c r="O1272" i="2"/>
  <c r="P1272" i="2" s="1"/>
  <c r="O1273" i="2"/>
  <c r="P1273" i="2" s="1"/>
  <c r="O1274" i="2"/>
  <c r="P1274" i="2" s="1"/>
  <c r="O1275" i="2"/>
  <c r="P1275" i="2" s="1"/>
  <c r="O1276" i="2"/>
  <c r="P1276" i="2" s="1"/>
  <c r="O1277" i="2"/>
  <c r="P1277" i="2" s="1"/>
  <c r="O1278" i="2"/>
  <c r="O1279" i="2"/>
  <c r="P1279" i="2" s="1"/>
  <c r="O1280" i="2"/>
  <c r="P1280" i="2" s="1"/>
  <c r="O1281" i="2"/>
  <c r="P1281" i="2" s="1"/>
  <c r="O1282" i="2"/>
  <c r="P1282" i="2" s="1"/>
  <c r="O1283" i="2"/>
  <c r="P1283" i="2" s="1"/>
  <c r="O1284" i="2"/>
  <c r="P1284" i="2" s="1"/>
  <c r="O1285" i="2"/>
  <c r="P1285" i="2" s="1"/>
  <c r="O1286" i="2"/>
  <c r="P1286" i="2" s="1"/>
  <c r="O1287" i="2"/>
  <c r="P1287" i="2" s="1"/>
  <c r="O1288" i="2"/>
  <c r="O1289" i="2"/>
  <c r="P1289" i="2" s="1"/>
  <c r="O1290" i="2"/>
  <c r="P1290" i="2" s="1"/>
  <c r="O1291" i="2"/>
  <c r="P1291" i="2" s="1"/>
  <c r="O1292" i="2"/>
  <c r="P1292" i="2" s="1"/>
  <c r="O1293" i="2"/>
  <c r="P1293" i="2" s="1"/>
  <c r="O1294" i="2"/>
  <c r="P1294" i="2" s="1"/>
  <c r="O1295" i="2"/>
  <c r="P1295" i="2" s="1"/>
  <c r="O1296" i="2"/>
  <c r="O1297" i="2"/>
  <c r="P1297" i="2" s="1"/>
  <c r="O1298" i="2"/>
  <c r="P1298" i="2" s="1"/>
  <c r="O1299" i="2"/>
  <c r="P1299" i="2" s="1"/>
  <c r="O1300" i="2"/>
  <c r="P1300" i="2" s="1"/>
  <c r="O1301" i="2"/>
  <c r="P1301" i="2" s="1"/>
  <c r="O1302" i="2"/>
  <c r="P1302" i="2" s="1"/>
  <c r="O1303" i="2"/>
  <c r="P1303" i="2" s="1"/>
  <c r="O1304" i="2"/>
  <c r="P1304" i="2" s="1"/>
  <c r="O1305" i="2"/>
  <c r="P1305" i="2" s="1"/>
  <c r="O1306" i="2"/>
  <c r="P1306" i="2" s="1"/>
  <c r="O1307" i="2"/>
  <c r="P1307" i="2" s="1"/>
  <c r="O1308" i="2"/>
  <c r="P1308" i="2" s="1"/>
  <c r="O1309" i="2"/>
  <c r="P1309" i="2" s="1"/>
  <c r="O1310" i="2"/>
  <c r="P1310" i="2" s="1"/>
  <c r="O1311" i="2"/>
  <c r="P1311" i="2" s="1"/>
  <c r="O1312" i="2"/>
  <c r="P1312" i="2" s="1"/>
  <c r="O1313" i="2"/>
  <c r="P1313" i="2" s="1"/>
  <c r="O1314" i="2"/>
  <c r="P1314" i="2" s="1"/>
  <c r="O1315" i="2"/>
  <c r="O1316" i="2"/>
  <c r="O1317" i="2"/>
  <c r="P1317" i="2" s="1"/>
  <c r="O1318" i="2"/>
  <c r="P1318" i="2" s="1"/>
  <c r="O1319" i="2"/>
  <c r="P1319" i="2" s="1"/>
  <c r="O1320" i="2"/>
  <c r="P1320" i="2" s="1"/>
  <c r="O1321" i="2"/>
  <c r="P1321" i="2" s="1"/>
  <c r="O1322" i="2"/>
  <c r="P1322" i="2" s="1"/>
  <c r="O1323" i="2"/>
  <c r="P1323" i="2" s="1"/>
  <c r="O1324" i="2"/>
  <c r="O1325" i="2"/>
  <c r="O1326" i="2"/>
  <c r="P1326" i="2" s="1"/>
  <c r="O1327" i="2"/>
  <c r="P1327" i="2" s="1"/>
  <c r="O1328" i="2"/>
  <c r="P1328" i="2" s="1"/>
  <c r="O1329" i="2"/>
  <c r="P1329" i="2" s="1"/>
  <c r="O1330" i="2"/>
  <c r="P1330" i="2" s="1"/>
  <c r="O1331" i="2"/>
  <c r="P1331" i="2" s="1"/>
  <c r="O1332" i="2"/>
  <c r="P1332" i="2" s="1"/>
  <c r="O1333" i="2"/>
  <c r="P1333" i="2" s="1"/>
  <c r="O1334" i="2"/>
  <c r="P1334" i="2" s="1"/>
  <c r="O1335" i="2"/>
  <c r="P1335" i="2" s="1"/>
  <c r="O1336" i="2"/>
  <c r="P1336" i="2" s="1"/>
  <c r="O1337" i="2"/>
  <c r="P1337" i="2" s="1"/>
  <c r="O1338" i="2"/>
  <c r="P1338" i="2" s="1"/>
  <c r="O1339" i="2"/>
  <c r="P1339" i="2" s="1"/>
  <c r="O1340" i="2"/>
  <c r="O1341" i="2"/>
  <c r="O1342" i="2"/>
  <c r="O1343" i="2"/>
  <c r="O1344" i="2"/>
  <c r="P1344" i="2" s="1"/>
  <c r="O1345" i="2"/>
  <c r="P1345" i="2" s="1"/>
  <c r="O1346" i="2"/>
  <c r="P1346" i="2" s="1"/>
  <c r="O1347" i="2"/>
  <c r="P1347" i="2" s="1"/>
  <c r="O1348" i="2"/>
  <c r="P1348" i="2" s="1"/>
  <c r="O1349" i="2"/>
  <c r="P1349" i="2" s="1"/>
  <c r="O1350" i="2"/>
  <c r="P1350" i="2" s="1"/>
  <c r="O1351" i="2"/>
  <c r="O1352" i="2"/>
  <c r="P1352" i="2" s="1"/>
  <c r="O1353" i="2"/>
  <c r="P1353" i="2" s="1"/>
  <c r="O1354" i="2"/>
  <c r="P1354" i="2" s="1"/>
  <c r="O1355" i="2"/>
  <c r="P1355" i="2" s="1"/>
  <c r="O1356" i="2"/>
  <c r="P1356" i="2" s="1"/>
  <c r="O1357" i="2"/>
  <c r="P1357" i="2" s="1"/>
  <c r="O1358" i="2"/>
  <c r="P1358" i="2" s="1"/>
  <c r="O1359" i="2"/>
  <c r="P1359" i="2" s="1"/>
  <c r="O1360" i="2"/>
  <c r="P1360" i="2" s="1"/>
  <c r="O1361" i="2"/>
  <c r="P1361" i="2" s="1"/>
  <c r="O1362" i="2"/>
  <c r="O1363" i="2"/>
  <c r="P1363" i="2" s="1"/>
  <c r="O1364" i="2"/>
  <c r="P1364" i="2" s="1"/>
  <c r="O1365" i="2"/>
  <c r="P1365" i="2" s="1"/>
  <c r="O1366" i="2"/>
  <c r="O1367" i="2"/>
  <c r="O1368" i="2"/>
  <c r="P1368" i="2" s="1"/>
  <c r="O1369" i="2"/>
  <c r="P1369" i="2" s="1"/>
  <c r="O1370" i="2"/>
  <c r="P1370" i="2" s="1"/>
  <c r="O1371" i="2"/>
  <c r="P1371" i="2" s="1"/>
  <c r="O1372" i="2"/>
  <c r="O1373" i="2"/>
  <c r="P1373" i="2" s="1"/>
  <c r="O1374" i="2"/>
  <c r="P1374" i="2" s="1"/>
  <c r="O1375" i="2"/>
  <c r="P1375" i="2" s="1"/>
  <c r="O1376" i="2"/>
  <c r="P1376" i="2" s="1"/>
  <c r="O1377" i="2"/>
  <c r="P1377" i="2" s="1"/>
  <c r="O1378" i="2"/>
  <c r="P1378" i="2" s="1"/>
  <c r="O1379" i="2"/>
  <c r="P1379" i="2" s="1"/>
  <c r="O1380" i="2"/>
  <c r="P1380" i="2" s="1"/>
  <c r="O1381" i="2"/>
  <c r="P1381" i="2" s="1"/>
  <c r="O1382" i="2"/>
  <c r="P1382" i="2" s="1"/>
  <c r="O1383" i="2"/>
  <c r="P1383" i="2" s="1"/>
  <c r="O1384" i="2"/>
  <c r="P1384" i="2" s="1"/>
  <c r="O1385" i="2"/>
  <c r="O1386" i="2"/>
  <c r="O1387" i="2"/>
  <c r="O1388" i="2"/>
  <c r="O1389" i="2"/>
  <c r="O1390" i="2"/>
  <c r="O1391" i="2"/>
  <c r="P1391" i="2" s="1"/>
  <c r="O1392" i="2"/>
  <c r="P1392" i="2" s="1"/>
  <c r="O1393" i="2"/>
  <c r="P1393" i="2" s="1"/>
  <c r="O1394" i="2"/>
  <c r="P1394" i="2" s="1"/>
  <c r="O1395" i="2"/>
  <c r="P1395" i="2" s="1"/>
  <c r="O1396" i="2"/>
  <c r="P1396" i="2" s="1"/>
  <c r="O1397" i="2"/>
  <c r="P1397" i="2" s="1"/>
  <c r="O1398" i="2"/>
  <c r="P1398" i="2" s="1"/>
  <c r="O1399" i="2"/>
  <c r="P1399" i="2" s="1"/>
  <c r="O1400" i="2"/>
  <c r="P1400" i="2" s="1"/>
  <c r="O1401" i="2"/>
  <c r="P1401" i="2" s="1"/>
  <c r="O1402" i="2"/>
  <c r="P1402" i="2" s="1"/>
  <c r="O1403" i="2"/>
  <c r="O1404" i="2"/>
  <c r="P1404" i="2" s="1"/>
  <c r="O1405" i="2"/>
  <c r="P1405" i="2" s="1"/>
  <c r="O1406" i="2"/>
  <c r="P1406" i="2" s="1"/>
  <c r="O1407" i="2"/>
  <c r="P1407" i="2" s="1"/>
  <c r="O1408" i="2"/>
  <c r="P1408" i="2" s="1"/>
  <c r="O1409" i="2"/>
  <c r="O1410" i="2"/>
  <c r="O1411" i="2"/>
  <c r="P1411" i="2" s="1"/>
  <c r="O1412" i="2"/>
  <c r="P1412" i="2" s="1"/>
  <c r="O1413" i="2"/>
  <c r="P1413" i="2" s="1"/>
  <c r="O1414" i="2"/>
  <c r="O1415" i="2"/>
  <c r="P1415" i="2" s="1"/>
  <c r="O1416" i="2"/>
  <c r="P1416" i="2" s="1"/>
  <c r="O1417" i="2"/>
  <c r="P1417" i="2" s="1"/>
  <c r="O1418" i="2"/>
  <c r="P1418" i="2" s="1"/>
  <c r="O1419" i="2"/>
  <c r="P1419" i="2" s="1"/>
  <c r="O1420" i="2"/>
  <c r="P1420" i="2" s="1"/>
  <c r="O1421" i="2"/>
  <c r="P1421" i="2" s="1"/>
  <c r="O1422" i="2"/>
  <c r="P1422" i="2" s="1"/>
  <c r="O1423" i="2"/>
  <c r="P1423" i="2" s="1"/>
  <c r="O1424" i="2"/>
  <c r="O1425" i="2"/>
  <c r="O1426" i="2"/>
  <c r="P1426" i="2" s="1"/>
  <c r="O1427" i="2"/>
  <c r="P1427" i="2" s="1"/>
  <c r="O1428" i="2"/>
  <c r="P1428" i="2" s="1"/>
  <c r="O1429" i="2"/>
  <c r="P1429" i="2" s="1"/>
  <c r="O1430" i="2"/>
  <c r="P1430" i="2" s="1"/>
  <c r="O1431" i="2"/>
  <c r="P1431" i="2" s="1"/>
  <c r="O1432" i="2"/>
  <c r="O1433" i="2"/>
  <c r="P1433" i="2" s="1"/>
  <c r="O1434" i="2"/>
  <c r="O1435" i="2"/>
  <c r="O1436" i="2"/>
  <c r="P1436" i="2" s="1"/>
  <c r="O1437" i="2"/>
  <c r="P1437" i="2" s="1"/>
  <c r="O1438" i="2"/>
  <c r="P1438" i="2" s="1"/>
  <c r="O1439" i="2"/>
  <c r="P1439" i="2" s="1"/>
  <c r="O1440" i="2"/>
  <c r="P1440" i="2" s="1"/>
  <c r="O1441" i="2"/>
  <c r="P1441" i="2" s="1"/>
  <c r="O1442" i="2"/>
  <c r="P1442" i="2" s="1"/>
  <c r="O1443" i="2"/>
  <c r="P1443" i="2" s="1"/>
  <c r="O1444" i="2"/>
  <c r="P1444" i="2" s="1"/>
  <c r="O1445" i="2"/>
  <c r="P1445" i="2" s="1"/>
  <c r="O1446" i="2"/>
  <c r="P1446" i="2" s="1"/>
  <c r="O1447" i="2"/>
  <c r="P1447" i="2" s="1"/>
  <c r="O1448" i="2"/>
  <c r="O1449" i="2"/>
  <c r="O1450" i="2"/>
  <c r="O1451" i="2"/>
  <c r="O1452" i="2"/>
  <c r="P1452" i="2" s="1"/>
  <c r="O1453" i="2"/>
  <c r="P1453" i="2" s="1"/>
  <c r="O1454" i="2"/>
  <c r="P1454" i="2" s="1"/>
  <c r="O1455" i="2"/>
  <c r="P1455" i="2" s="1"/>
  <c r="O1456" i="2"/>
  <c r="O1457" i="2"/>
  <c r="P1457" i="2" s="1"/>
  <c r="O1458" i="2"/>
  <c r="P1458" i="2" s="1"/>
  <c r="O1459" i="2"/>
  <c r="P1459" i="2" s="1"/>
  <c r="O1460" i="2"/>
  <c r="P1460" i="2" s="1"/>
  <c r="O1461" i="2"/>
  <c r="P1461" i="2" s="1"/>
  <c r="O1462" i="2"/>
  <c r="P1462" i="2" s="1"/>
  <c r="O1463" i="2"/>
  <c r="P1463" i="2" s="1"/>
  <c r="O1464" i="2"/>
  <c r="P1464" i="2" s="1"/>
  <c r="O1465" i="2"/>
  <c r="P1465" i="2" s="1"/>
  <c r="O1466" i="2"/>
  <c r="P1466" i="2" s="1"/>
  <c r="O1467" i="2"/>
  <c r="P1467" i="2" s="1"/>
  <c r="O1468" i="2"/>
  <c r="P1468" i="2" s="1"/>
  <c r="O1469" i="2"/>
  <c r="O1470" i="2"/>
  <c r="O1471" i="2"/>
  <c r="O1472" i="2"/>
  <c r="O1473" i="2"/>
  <c r="O1474" i="2"/>
  <c r="P1474" i="2" s="1"/>
  <c r="O1475" i="2"/>
  <c r="P1475" i="2" s="1"/>
  <c r="O1476" i="2"/>
  <c r="P1476" i="2" s="1"/>
  <c r="O1477" i="2"/>
  <c r="P1477" i="2" s="1"/>
  <c r="O1478" i="2"/>
  <c r="P1478" i="2" s="1"/>
  <c r="O1479" i="2"/>
  <c r="P1479" i="2" s="1"/>
  <c r="O1480" i="2"/>
  <c r="P1480" i="2" s="1"/>
  <c r="O1481" i="2"/>
  <c r="P1481" i="2" s="1"/>
  <c r="O1482" i="2"/>
  <c r="P1482" i="2" s="1"/>
  <c r="O1483" i="2"/>
  <c r="P1483" i="2" s="1"/>
  <c r="O1484" i="2"/>
  <c r="P1484" i="2" s="1"/>
  <c r="O1485" i="2"/>
  <c r="P1485" i="2" s="1"/>
  <c r="O1486" i="2"/>
  <c r="O1487" i="2"/>
  <c r="O1488" i="2"/>
  <c r="P1488" i="2" s="1"/>
  <c r="O1489" i="2"/>
  <c r="P1489" i="2" s="1"/>
  <c r="O1490" i="2"/>
  <c r="P1490" i="2" s="1"/>
  <c r="O1491" i="2"/>
  <c r="P1491" i="2" s="1"/>
  <c r="O1492" i="2"/>
  <c r="P1492" i="2" s="1"/>
  <c r="O1493" i="2"/>
  <c r="P1493" i="2" s="1"/>
  <c r="O1494" i="2"/>
  <c r="O1495" i="2"/>
  <c r="O1496" i="2"/>
  <c r="O1497" i="2"/>
  <c r="P1497" i="2" s="1"/>
  <c r="O1498" i="2"/>
  <c r="P1498" i="2" s="1"/>
  <c r="O1499" i="2"/>
  <c r="P1499" i="2" s="1"/>
  <c r="O1500" i="2"/>
  <c r="P1500" i="2" s="1"/>
  <c r="O1501" i="2"/>
  <c r="P1501" i="2" s="1"/>
  <c r="O1502" i="2"/>
  <c r="P1502" i="2" s="1"/>
  <c r="O1503" i="2"/>
  <c r="P1503" i="2" s="1"/>
  <c r="O1504" i="2"/>
  <c r="P1504" i="2" s="1"/>
  <c r="O1505" i="2"/>
  <c r="P1505" i="2" s="1"/>
  <c r="O1506" i="2"/>
  <c r="P1506" i="2" s="1"/>
  <c r="O1507" i="2"/>
  <c r="P1507" i="2" s="1"/>
  <c r="O1508" i="2"/>
  <c r="O1509" i="2"/>
  <c r="O1510" i="2"/>
  <c r="O1511" i="2"/>
  <c r="O1512" i="2"/>
  <c r="P1512" i="2" s="1"/>
  <c r="O1513" i="2"/>
  <c r="P1513" i="2" s="1"/>
  <c r="O1514" i="2"/>
  <c r="P1514" i="2" s="1"/>
  <c r="O1515" i="2"/>
  <c r="P1515" i="2" s="1"/>
  <c r="O1516" i="2"/>
  <c r="P1516" i="2" s="1"/>
  <c r="O1517" i="2"/>
  <c r="P1517" i="2" s="1"/>
  <c r="O1518" i="2"/>
  <c r="P1518" i="2" s="1"/>
  <c r="O1519" i="2"/>
  <c r="P1519" i="2" s="1"/>
  <c r="O1520" i="2"/>
  <c r="P1520" i="2" s="1"/>
  <c r="O1521" i="2"/>
  <c r="P1521" i="2" s="1"/>
  <c r="O1522" i="2"/>
  <c r="P1522" i="2" s="1"/>
  <c r="O1523" i="2"/>
  <c r="P1523" i="2" s="1"/>
  <c r="O1524" i="2"/>
  <c r="P1524" i="2" s="1"/>
  <c r="O1525" i="2"/>
  <c r="P1525" i="2" s="1"/>
  <c r="O1526" i="2"/>
  <c r="P1526" i="2" s="1"/>
  <c r="O1527" i="2"/>
  <c r="P1527" i="2" s="1"/>
  <c r="O1528" i="2"/>
  <c r="P1528" i="2" s="1"/>
  <c r="O1529" i="2"/>
  <c r="P1529" i="2" s="1"/>
  <c r="O1530" i="2"/>
  <c r="O1531" i="2"/>
  <c r="O1532" i="2"/>
  <c r="P1532" i="2" s="1"/>
  <c r="O1533" i="2"/>
  <c r="P1533" i="2" s="1"/>
  <c r="O1534" i="2"/>
  <c r="P1534" i="2" s="1"/>
  <c r="O1535" i="2"/>
  <c r="O1536" i="2"/>
  <c r="P1536" i="2" s="1"/>
  <c r="O1537" i="2"/>
  <c r="P1537" i="2" s="1"/>
  <c r="O1538" i="2"/>
  <c r="P1538" i="2" s="1"/>
  <c r="O1539" i="2"/>
  <c r="P1539" i="2" s="1"/>
  <c r="O1540" i="2"/>
  <c r="P1540" i="2" s="1"/>
  <c r="O1541" i="2"/>
  <c r="P1541" i="2" s="1"/>
  <c r="O1542" i="2"/>
  <c r="P1542" i="2" s="1"/>
  <c r="O1543" i="2"/>
  <c r="P1543" i="2" s="1"/>
  <c r="O1544" i="2"/>
  <c r="O1545" i="2"/>
  <c r="O1546" i="2"/>
  <c r="P1546" i="2" s="1"/>
  <c r="O1547" i="2"/>
  <c r="P1547" i="2" s="1"/>
  <c r="O1548" i="2"/>
  <c r="P1548" i="2" s="1"/>
  <c r="O1549" i="2"/>
  <c r="O1550" i="2"/>
  <c r="P1550" i="2" s="1"/>
  <c r="O1551" i="2"/>
  <c r="P1551" i="2" s="1"/>
  <c r="O1552" i="2"/>
  <c r="P1552" i="2" s="1"/>
  <c r="O1553" i="2"/>
  <c r="P1553" i="2" s="1"/>
  <c r="O1554" i="2"/>
  <c r="P1554" i="2" s="1"/>
  <c r="O1555" i="2"/>
  <c r="P1555" i="2" s="1"/>
  <c r="O1556" i="2"/>
  <c r="P1556" i="2" s="1"/>
  <c r="O1557" i="2"/>
  <c r="P1557" i="2" s="1"/>
  <c r="O1558" i="2"/>
  <c r="P1558" i="2" s="1"/>
  <c r="O1559" i="2"/>
  <c r="P1559" i="2" s="1"/>
  <c r="O1560" i="2"/>
  <c r="P1560" i="2" s="1"/>
  <c r="O1561" i="2"/>
  <c r="P1561" i="2" s="1"/>
  <c r="O1562" i="2"/>
  <c r="P1562" i="2" s="1"/>
  <c r="O1563" i="2"/>
  <c r="P1563" i="2" s="1"/>
  <c r="O1564" i="2"/>
  <c r="P1564" i="2" s="1"/>
  <c r="O1565" i="2"/>
  <c r="P1565" i="2" s="1"/>
  <c r="O1566" i="2"/>
  <c r="O1567" i="2"/>
  <c r="O1568" i="2"/>
  <c r="O1569" i="2"/>
  <c r="O1570" i="2"/>
  <c r="P1570" i="2" s="1"/>
  <c r="O1571" i="2"/>
  <c r="P1571" i="2" s="1"/>
  <c r="O1572" i="2"/>
  <c r="P1572" i="2" s="1"/>
  <c r="O1573" i="2"/>
  <c r="P1573" i="2" s="1"/>
  <c r="O1574" i="2"/>
  <c r="P1574" i="2" s="1"/>
  <c r="O1575" i="2"/>
  <c r="P1575" i="2" s="1"/>
  <c r="O1576" i="2"/>
  <c r="P1576" i="2" s="1"/>
  <c r="O1577" i="2"/>
  <c r="P1577" i="2" s="1"/>
  <c r="O1578" i="2"/>
  <c r="P1578" i="2" s="1"/>
  <c r="O1579" i="2"/>
  <c r="P1579" i="2" s="1"/>
  <c r="O1580" i="2"/>
  <c r="O1581" i="2"/>
  <c r="O1582" i="2"/>
  <c r="O1583" i="2"/>
  <c r="O1584" i="2"/>
  <c r="P1584" i="2" s="1"/>
  <c r="O1585" i="2"/>
  <c r="P1585" i="2" s="1"/>
  <c r="O1586" i="2"/>
  <c r="P1586" i="2" s="1"/>
  <c r="O1587" i="2"/>
  <c r="P1587" i="2" s="1"/>
  <c r="O1588" i="2"/>
  <c r="P1588" i="2" s="1"/>
  <c r="O1589" i="2"/>
  <c r="P1589" i="2" s="1"/>
  <c r="O1590" i="2"/>
  <c r="P1590" i="2" s="1"/>
  <c r="O1591" i="2"/>
  <c r="P1591" i="2" s="1"/>
  <c r="O1592" i="2"/>
  <c r="P1592" i="2" s="1"/>
  <c r="O1593" i="2"/>
  <c r="P1593" i="2" s="1"/>
  <c r="O1594" i="2"/>
  <c r="P1594" i="2" s="1"/>
  <c r="O1595" i="2"/>
  <c r="P1595" i="2" s="1"/>
  <c r="O1596" i="2"/>
  <c r="P1596" i="2" s="1"/>
  <c r="O1597" i="2"/>
  <c r="P1597" i="2" s="1"/>
  <c r="O1598" i="2"/>
  <c r="P1598" i="2" s="1"/>
  <c r="O1599" i="2"/>
  <c r="P1599" i="2" s="1"/>
  <c r="O1600" i="2"/>
  <c r="P1600" i="2" s="1"/>
  <c r="O1601" i="2"/>
  <c r="P1601" i="2" s="1"/>
  <c r="O1602" i="2"/>
  <c r="O1603" i="2"/>
  <c r="O1604" i="2"/>
  <c r="O1605" i="2"/>
  <c r="O1606" i="2"/>
  <c r="P1606" i="2" s="1"/>
  <c r="O1607" i="2"/>
  <c r="P1607" i="2" s="1"/>
  <c r="O1608" i="2"/>
  <c r="P1608" i="2" s="1"/>
  <c r="O1609" i="2"/>
  <c r="P1609" i="2" s="1"/>
  <c r="O1610" i="2"/>
  <c r="P1610" i="2" s="1"/>
  <c r="O1611" i="2"/>
  <c r="P1611" i="2" s="1"/>
  <c r="O1612" i="2"/>
  <c r="P1612" i="2" s="1"/>
  <c r="O1613" i="2"/>
  <c r="P1613" i="2" s="1"/>
  <c r="O1614" i="2"/>
  <c r="P1614" i="2" s="1"/>
  <c r="O1615" i="2"/>
  <c r="P1615" i="2" s="1"/>
  <c r="O1616" i="2"/>
  <c r="O1617" i="2"/>
  <c r="O1618" i="2"/>
  <c r="O1619" i="2"/>
  <c r="O1620" i="2"/>
  <c r="P1620" i="2" s="1"/>
  <c r="O1621" i="2"/>
  <c r="P1621" i="2" s="1"/>
  <c r="O1622" i="2"/>
  <c r="P1622" i="2" s="1"/>
  <c r="O1623" i="2"/>
  <c r="P1623" i="2" s="1"/>
  <c r="O1624" i="2"/>
  <c r="P1624" i="2" s="1"/>
  <c r="O1625" i="2"/>
  <c r="P1625" i="2" s="1"/>
  <c r="O1626" i="2"/>
  <c r="P1626" i="2" s="1"/>
  <c r="O1627" i="2"/>
  <c r="P1627" i="2" s="1"/>
  <c r="O1628" i="2"/>
  <c r="P1628" i="2" s="1"/>
  <c r="O1629" i="2"/>
  <c r="P1629" i="2" s="1"/>
  <c r="O1630" i="2"/>
  <c r="P1630" i="2" s="1"/>
  <c r="O1631" i="2"/>
  <c r="P1631" i="2" s="1"/>
  <c r="O1632" i="2"/>
  <c r="P1632" i="2" s="1"/>
  <c r="O1633" i="2"/>
  <c r="P1633" i="2" s="1"/>
  <c r="O1634" i="2"/>
  <c r="P1634" i="2" s="1"/>
  <c r="O1635" i="2"/>
  <c r="P1635" i="2" s="1"/>
  <c r="O1636" i="2"/>
  <c r="P1636" i="2" s="1"/>
  <c r="O1637" i="2"/>
  <c r="O1638" i="2"/>
  <c r="P1638" i="2" s="1"/>
  <c r="O1639" i="2"/>
  <c r="P1639" i="2" s="1"/>
  <c r="O1640" i="2"/>
  <c r="P1640" i="2" s="1"/>
  <c r="O1641" i="2"/>
  <c r="O1642" i="2"/>
  <c r="P1642" i="2" s="1"/>
  <c r="O1643" i="2"/>
  <c r="P1643" i="2" s="1"/>
  <c r="O1644" i="2"/>
  <c r="P1644" i="2" s="1"/>
  <c r="O1645" i="2"/>
  <c r="P1645" i="2" s="1"/>
  <c r="O1646" i="2"/>
  <c r="P1646" i="2" s="1"/>
  <c r="O1647" i="2"/>
  <c r="P1647" i="2" s="1"/>
  <c r="O1648" i="2"/>
  <c r="P1648" i="2" s="1"/>
  <c r="O1649" i="2"/>
  <c r="O1650" i="2"/>
  <c r="O1651" i="2"/>
  <c r="P1651" i="2" s="1"/>
  <c r="O1652" i="2"/>
  <c r="P1652" i="2" s="1"/>
  <c r="O1653" i="2"/>
  <c r="P1653" i="2" s="1"/>
  <c r="O1654" i="2"/>
  <c r="O1655" i="2"/>
  <c r="O1656" i="2"/>
  <c r="P1656" i="2" s="1"/>
  <c r="O1657" i="2"/>
  <c r="P1657" i="2" s="1"/>
  <c r="O1658" i="2"/>
  <c r="P1658" i="2" s="1"/>
  <c r="O1659" i="2"/>
  <c r="P1659" i="2" s="1"/>
  <c r="O1660" i="2"/>
  <c r="P1660" i="2" s="1"/>
  <c r="O1661" i="2"/>
  <c r="P1661" i="2" s="1"/>
  <c r="O1662" i="2"/>
  <c r="P1662" i="2" s="1"/>
  <c r="O1663" i="2"/>
  <c r="P1663" i="2" s="1"/>
  <c r="O1664" i="2"/>
  <c r="P1664" i="2" s="1"/>
  <c r="O1665" i="2"/>
  <c r="P1665" i="2" s="1"/>
  <c r="O1666" i="2"/>
  <c r="P1666" i="2" s="1"/>
  <c r="O1667" i="2"/>
  <c r="P1667" i="2" s="1"/>
  <c r="O1668" i="2"/>
  <c r="P1668" i="2" s="1"/>
  <c r="O1669" i="2"/>
  <c r="P1669" i="2" s="1"/>
  <c r="O1670" i="2"/>
  <c r="P1670" i="2" s="1"/>
  <c r="O1671" i="2"/>
  <c r="P1671" i="2" s="1"/>
  <c r="O1672" i="2"/>
  <c r="P1672" i="2" s="1"/>
  <c r="O1673" i="2"/>
  <c r="O1674" i="2"/>
  <c r="O1675" i="2"/>
  <c r="P1675" i="2" s="1"/>
  <c r="O1676" i="2"/>
  <c r="P1676" i="2" s="1"/>
  <c r="O1677" i="2"/>
  <c r="P1677" i="2" s="1"/>
  <c r="O1678" i="2"/>
  <c r="P1678" i="2" s="1"/>
  <c r="O1679" i="2"/>
  <c r="P1679" i="2" s="1"/>
  <c r="O1680" i="2"/>
  <c r="P1680" i="2" s="1"/>
  <c r="O1681" i="2"/>
  <c r="P1681" i="2" s="1"/>
  <c r="O1682" i="2"/>
  <c r="P1682" i="2" s="1"/>
  <c r="O1683" i="2"/>
  <c r="P1683" i="2" s="1"/>
  <c r="O1684" i="2"/>
  <c r="P1684" i="2" s="1"/>
  <c r="O1685" i="2"/>
  <c r="O1686" i="2"/>
  <c r="O1687" i="2"/>
  <c r="O1688" i="2"/>
  <c r="O1689" i="2"/>
  <c r="O1690" i="2"/>
  <c r="P1690" i="2" s="1"/>
  <c r="O1691" i="2"/>
  <c r="P1691" i="2" s="1"/>
  <c r="O1692" i="2"/>
  <c r="P1692" i="2" s="1"/>
  <c r="O1693" i="2"/>
  <c r="P1693" i="2" s="1"/>
  <c r="O1694" i="2"/>
  <c r="P1694" i="2" s="1"/>
  <c r="O1695" i="2"/>
  <c r="P1695" i="2" s="1"/>
  <c r="O1696" i="2"/>
  <c r="P1696" i="2" s="1"/>
  <c r="O1697" i="2"/>
  <c r="P1697" i="2" s="1"/>
  <c r="O1698" i="2"/>
  <c r="P1698" i="2" s="1"/>
  <c r="O1699" i="2"/>
  <c r="P1699" i="2" s="1"/>
  <c r="O1700" i="2"/>
  <c r="P1700" i="2" s="1"/>
  <c r="O1701" i="2"/>
  <c r="O1702" i="2"/>
  <c r="O1703" i="2"/>
  <c r="P1703" i="2" s="1"/>
  <c r="O1704" i="2"/>
  <c r="P1704" i="2" s="1"/>
  <c r="O1705" i="2"/>
  <c r="P1705" i="2" s="1"/>
  <c r="O1706" i="2"/>
  <c r="P1706" i="2" s="1"/>
  <c r="O1707" i="2"/>
  <c r="P1707" i="2" s="1"/>
  <c r="O1708" i="2"/>
  <c r="P1708" i="2" s="1"/>
  <c r="O1709" i="2"/>
  <c r="O1710" i="2"/>
  <c r="O1711" i="2"/>
  <c r="P1711" i="2" s="1"/>
  <c r="O1712" i="2"/>
  <c r="P1712" i="2" s="1"/>
  <c r="O1713" i="2"/>
  <c r="P1713" i="2" s="1"/>
  <c r="O1714" i="2"/>
  <c r="P1714" i="2" s="1"/>
  <c r="O1715" i="2"/>
  <c r="P1715" i="2" s="1"/>
  <c r="O1716" i="2"/>
  <c r="P1716" i="2" s="1"/>
  <c r="O1717" i="2"/>
  <c r="P1717" i="2" s="1"/>
  <c r="O1718" i="2"/>
  <c r="P1718" i="2" s="1"/>
  <c r="O1719" i="2"/>
  <c r="P1719" i="2" s="1"/>
  <c r="O1720" i="2"/>
  <c r="P1720" i="2" s="1"/>
  <c r="O1721" i="2"/>
  <c r="O1722" i="2"/>
  <c r="O1723" i="2"/>
  <c r="O1724" i="2"/>
  <c r="O1725" i="2"/>
  <c r="O1726" i="2"/>
  <c r="O1727" i="2"/>
  <c r="P1727" i="2" s="1"/>
  <c r="O1728" i="2"/>
  <c r="P1728" i="2" s="1"/>
  <c r="O1729" i="2"/>
  <c r="P1729" i="2" s="1"/>
  <c r="O1730" i="2"/>
  <c r="P1730" i="2" s="1"/>
  <c r="O1731" i="2"/>
  <c r="P1731" i="2" s="1"/>
  <c r="O1732" i="2"/>
  <c r="P1732" i="2" s="1"/>
  <c r="O1733" i="2"/>
  <c r="P1733" i="2" s="1"/>
  <c r="O1734" i="2"/>
  <c r="P1734" i="2" s="1"/>
  <c r="O1735" i="2"/>
  <c r="P1735" i="2" s="1"/>
  <c r="O1736" i="2"/>
  <c r="P1736" i="2" s="1"/>
  <c r="O1737" i="2"/>
  <c r="O1738" i="2"/>
  <c r="O1739" i="2"/>
  <c r="O1740" i="2"/>
  <c r="P1740" i="2" s="1"/>
  <c r="O1741" i="2"/>
  <c r="P1741" i="2" s="1"/>
  <c r="O1742" i="2"/>
  <c r="P1742" i="2" s="1"/>
  <c r="O1743" i="2"/>
  <c r="P1743" i="2" s="1"/>
  <c r="O1744" i="2"/>
  <c r="P1744" i="2" s="1"/>
  <c r="O1745" i="2"/>
  <c r="P1745" i="2" s="1"/>
  <c r="O1746" i="2"/>
  <c r="O1747" i="2"/>
  <c r="P1747" i="2" s="1"/>
  <c r="O1748" i="2"/>
  <c r="P1748" i="2" s="1"/>
  <c r="O1749" i="2"/>
  <c r="P1749" i="2" s="1"/>
  <c r="O1750" i="2"/>
  <c r="P1750" i="2" s="1"/>
  <c r="O1751" i="2"/>
  <c r="P1751" i="2" s="1"/>
  <c r="O1752" i="2"/>
  <c r="P1752" i="2" s="1"/>
  <c r="O1753" i="2"/>
  <c r="P1753" i="2" s="1"/>
  <c r="O1754" i="2"/>
  <c r="P1754" i="2" s="1"/>
  <c r="O1755" i="2"/>
  <c r="P1755" i="2" s="1"/>
  <c r="O1756" i="2"/>
  <c r="P1756" i="2" s="1"/>
  <c r="O1757" i="2"/>
  <c r="P1757" i="2" s="1"/>
  <c r="O1758" i="2"/>
  <c r="P1758" i="2" s="1"/>
  <c r="O1759" i="2"/>
  <c r="O1760" i="2"/>
  <c r="O1761" i="2"/>
  <c r="O1762" i="2"/>
  <c r="O1763" i="2"/>
  <c r="P1763" i="2" s="1"/>
  <c r="O1764" i="2"/>
  <c r="P1764" i="2" s="1"/>
  <c r="O1765" i="2"/>
  <c r="P1765" i="2" s="1"/>
  <c r="O1766" i="2"/>
  <c r="P1766" i="2" s="1"/>
  <c r="O1767" i="2"/>
  <c r="P1767" i="2" s="1"/>
  <c r="O1768" i="2"/>
  <c r="P1768" i="2" s="1"/>
  <c r="O1769" i="2"/>
  <c r="P1769" i="2" s="1"/>
  <c r="O1770" i="2"/>
  <c r="P1770" i="2" s="1"/>
  <c r="O1771" i="2"/>
  <c r="P1771" i="2" s="1"/>
  <c r="O1772" i="2"/>
  <c r="P1772" i="2" s="1"/>
  <c r="O1773" i="2"/>
  <c r="O1774" i="2"/>
  <c r="O1775" i="2"/>
  <c r="O1776" i="2"/>
  <c r="P1776" i="2" s="1"/>
  <c r="O1777" i="2"/>
  <c r="P1777" i="2" s="1"/>
  <c r="O1778" i="2"/>
  <c r="P1778" i="2" s="1"/>
  <c r="O1779" i="2"/>
  <c r="P1779" i="2" s="1"/>
  <c r="O1780" i="2"/>
  <c r="P1780" i="2" s="1"/>
  <c r="O1781" i="2"/>
  <c r="P1781" i="2" s="1"/>
  <c r="O1782" i="2"/>
  <c r="P1782" i="2" s="1"/>
  <c r="O1783" i="2"/>
  <c r="P1783" i="2" s="1"/>
  <c r="O1784" i="2"/>
  <c r="P1784" i="2" s="1"/>
  <c r="O1785" i="2"/>
  <c r="P1785" i="2" s="1"/>
  <c r="O1786" i="2"/>
  <c r="P1786" i="2" s="1"/>
  <c r="O1787" i="2"/>
  <c r="P1787" i="2" s="1"/>
  <c r="O1788" i="2"/>
  <c r="P1788" i="2" s="1"/>
  <c r="O1789" i="2"/>
  <c r="P1789" i="2" s="1"/>
  <c r="O1790" i="2"/>
  <c r="P1790" i="2" s="1"/>
  <c r="O1791" i="2"/>
  <c r="P1791" i="2" s="1"/>
  <c r="O1792" i="2"/>
  <c r="O1793" i="2"/>
  <c r="P1793" i="2" s="1"/>
  <c r="O1794" i="2"/>
  <c r="O1795" i="2"/>
  <c r="P1795" i="2" s="1"/>
  <c r="O1796" i="2"/>
  <c r="P1796" i="2" s="1"/>
  <c r="O1797" i="2"/>
  <c r="P1797" i="2" s="1"/>
  <c r="O1798" i="2"/>
  <c r="O1799" i="2"/>
  <c r="P1799" i="2" s="1"/>
  <c r="O1800" i="2"/>
  <c r="P1800" i="2" s="1"/>
  <c r="O1801" i="2"/>
  <c r="P1801" i="2" s="1"/>
  <c r="O1802" i="2"/>
  <c r="P1802" i="2" s="1"/>
  <c r="O1803" i="2"/>
  <c r="P1803" i="2" s="1"/>
  <c r="O1804" i="2"/>
  <c r="P1804" i="2" s="1"/>
  <c r="O1805" i="2"/>
  <c r="P1805" i="2" s="1"/>
  <c r="O1806" i="2"/>
  <c r="O1807" i="2"/>
  <c r="O1808" i="2"/>
  <c r="P1808" i="2" s="1"/>
  <c r="O1809" i="2"/>
  <c r="P1809" i="2" s="1"/>
  <c r="O1810" i="2"/>
  <c r="P1810" i="2" s="1"/>
  <c r="O1811" i="2"/>
  <c r="O1812" i="2"/>
  <c r="P1812" i="2" s="1"/>
  <c r="O1813" i="2"/>
  <c r="P1813" i="2" s="1"/>
  <c r="O1814" i="2"/>
  <c r="P1814" i="2" s="1"/>
  <c r="O1815" i="2"/>
  <c r="P1815" i="2" s="1"/>
  <c r="O1816" i="2"/>
  <c r="P1816" i="2" s="1"/>
  <c r="O1817" i="2"/>
  <c r="P1817" i="2" s="1"/>
  <c r="O1818" i="2"/>
  <c r="P1818" i="2" s="1"/>
  <c r="O1819" i="2"/>
  <c r="P1819" i="2" s="1"/>
  <c r="O1820" i="2"/>
  <c r="P1820" i="2" s="1"/>
  <c r="O1821" i="2"/>
  <c r="P1821" i="2" s="1"/>
  <c r="O1822" i="2"/>
  <c r="P1822" i="2" s="1"/>
  <c r="O1823" i="2"/>
  <c r="P1823" i="2" s="1"/>
  <c r="O1824" i="2"/>
  <c r="O1825" i="2"/>
  <c r="O1826" i="2"/>
  <c r="O1827" i="2"/>
  <c r="P1827" i="2" s="1"/>
  <c r="O1828" i="2"/>
  <c r="P1828" i="2" s="1"/>
  <c r="O1829" i="2"/>
  <c r="P1829" i="2" s="1"/>
  <c r="O1830" i="2"/>
  <c r="O1831" i="2"/>
  <c r="P1831" i="2" s="1"/>
  <c r="O1832" i="2"/>
  <c r="P1832" i="2" s="1"/>
  <c r="O1833" i="2"/>
  <c r="P1833" i="2" s="1"/>
  <c r="O1834" i="2"/>
  <c r="P1834" i="2" s="1"/>
  <c r="O1835" i="2"/>
  <c r="P1835" i="2" s="1"/>
  <c r="O1836" i="2"/>
  <c r="P1836" i="2" s="1"/>
  <c r="O1837" i="2"/>
  <c r="P1837" i="2" s="1"/>
  <c r="O1838" i="2"/>
  <c r="P1838" i="2" s="1"/>
  <c r="O1839" i="2"/>
  <c r="P1839" i="2" s="1"/>
  <c r="O1840" i="2"/>
  <c r="P1840" i="2" s="1"/>
  <c r="O1841" i="2"/>
  <c r="P1841" i="2" s="1"/>
  <c r="O1842" i="2"/>
  <c r="O1843" i="2"/>
  <c r="O1844" i="2"/>
  <c r="O1845" i="2"/>
  <c r="P1845" i="2" s="1"/>
  <c r="O1846" i="2"/>
  <c r="P1846" i="2" s="1"/>
  <c r="O1847" i="2"/>
  <c r="P1847" i="2" s="1"/>
  <c r="O1848" i="2"/>
  <c r="P1848" i="2" s="1"/>
  <c r="O1849" i="2"/>
  <c r="P1849" i="2" s="1"/>
  <c r="O1850" i="2"/>
  <c r="P1850" i="2" s="1"/>
  <c r="O1851" i="2"/>
  <c r="P1851" i="2" s="1"/>
  <c r="O1852" i="2"/>
  <c r="P1852" i="2" s="1"/>
  <c r="O1853" i="2"/>
  <c r="O1854" i="2"/>
  <c r="O1855" i="2"/>
  <c r="O1856" i="2"/>
  <c r="O1857" i="2"/>
  <c r="O1858" i="2"/>
  <c r="O1859" i="2"/>
  <c r="P1859" i="2" s="1"/>
  <c r="O1860" i="2"/>
  <c r="P1860" i="2" s="1"/>
  <c r="O1861" i="2"/>
  <c r="P1861" i="2" s="1"/>
  <c r="O1862" i="2"/>
  <c r="P1862" i="2" s="1"/>
  <c r="O1863" i="2"/>
  <c r="P1863" i="2" s="1"/>
  <c r="O1864" i="2"/>
  <c r="P1864" i="2" s="1"/>
  <c r="O1865" i="2"/>
  <c r="P1865" i="2" s="1"/>
  <c r="O1866" i="2"/>
  <c r="P1866" i="2" s="1"/>
  <c r="O1867" i="2"/>
  <c r="O1868" i="2"/>
  <c r="O1869" i="2"/>
  <c r="O1870" i="2"/>
  <c r="O1871" i="2"/>
  <c r="O1872" i="2"/>
  <c r="P1872" i="2" s="1"/>
  <c r="O1873" i="2"/>
  <c r="P1873" i="2" s="1"/>
  <c r="O1874" i="2"/>
  <c r="P1874" i="2" s="1"/>
  <c r="O1875" i="2"/>
  <c r="P1875" i="2" s="1"/>
  <c r="O1876" i="2"/>
  <c r="P1876" i="2" s="1"/>
  <c r="O1877" i="2"/>
  <c r="P1877" i="2" s="1"/>
  <c r="O1878" i="2"/>
  <c r="P1878" i="2" s="1"/>
  <c r="O1879" i="2"/>
  <c r="P1879" i="2" s="1"/>
  <c r="O1880" i="2"/>
  <c r="P1880" i="2" s="1"/>
  <c r="O1881" i="2"/>
  <c r="O1882" i="2"/>
  <c r="O1883" i="2"/>
  <c r="O1884" i="2"/>
  <c r="P1884" i="2" s="1"/>
  <c r="O1885" i="2"/>
  <c r="P1885" i="2" s="1"/>
  <c r="O1886" i="2"/>
  <c r="P1886" i="2" s="1"/>
  <c r="O1887" i="2"/>
  <c r="P1887" i="2" s="1"/>
  <c r="O1888" i="2"/>
  <c r="P1888" i="2" s="1"/>
  <c r="O1889" i="2"/>
  <c r="P1889" i="2" s="1"/>
  <c r="O1890" i="2"/>
  <c r="P1890" i="2" s="1"/>
  <c r="O1891" i="2"/>
  <c r="P1891" i="2" s="1"/>
  <c r="O1892" i="2"/>
  <c r="P1892" i="2" s="1"/>
  <c r="O1893" i="2"/>
  <c r="P1893" i="2" s="1"/>
  <c r="O1894" i="2"/>
  <c r="P1894" i="2" s="1"/>
  <c r="O1895" i="2"/>
  <c r="O1896" i="2"/>
  <c r="P1896" i="2" s="1"/>
  <c r="O1897" i="2"/>
  <c r="P1897" i="2" s="1"/>
  <c r="O1898" i="2"/>
  <c r="P1898" i="2" s="1"/>
  <c r="O1899" i="2"/>
  <c r="P1899" i="2" s="1"/>
  <c r="O1900" i="2"/>
  <c r="O1901" i="2"/>
  <c r="O1902" i="2"/>
  <c r="P1902" i="2" s="1"/>
  <c r="O1903" i="2"/>
  <c r="P1903" i="2" s="1"/>
  <c r="O1904" i="2"/>
  <c r="P1904" i="2" s="1"/>
  <c r="O1905" i="2"/>
  <c r="P1905" i="2" s="1"/>
  <c r="O1906" i="2"/>
  <c r="P1906" i="2" s="1"/>
  <c r="O1907" i="2"/>
  <c r="P1907" i="2" s="1"/>
  <c r="O1908" i="2"/>
  <c r="P1908" i="2" s="1"/>
  <c r="O1909" i="2"/>
  <c r="P1909" i="2" s="1"/>
  <c r="O1910" i="2"/>
  <c r="P1910" i="2" s="1"/>
  <c r="O1911" i="2"/>
  <c r="P1911" i="2" s="1"/>
  <c r="O1912" i="2"/>
  <c r="O1913" i="2"/>
  <c r="P1913" i="2" s="1"/>
  <c r="O1914" i="2"/>
  <c r="O1915" i="2"/>
  <c r="P1915" i="2" s="1"/>
  <c r="O1916" i="2"/>
  <c r="O1917" i="2"/>
  <c r="P1917" i="2" s="1"/>
  <c r="O1918" i="2"/>
  <c r="P1918" i="2" s="1"/>
  <c r="O1919" i="2"/>
  <c r="P1919" i="2" s="1"/>
  <c r="O1920" i="2"/>
  <c r="P1920" i="2" s="1"/>
  <c r="O1921" i="2"/>
  <c r="P1921" i="2" s="1"/>
  <c r="O1922" i="2"/>
  <c r="P1922" i="2" s="1"/>
  <c r="O1923" i="2"/>
  <c r="P1923" i="2" s="1"/>
  <c r="O1924" i="2"/>
  <c r="P1924" i="2" s="1"/>
  <c r="O1925" i="2"/>
  <c r="P1925" i="2" s="1"/>
  <c r="O1926" i="2"/>
  <c r="O1927" i="2"/>
  <c r="O1928" i="2"/>
  <c r="P1928" i="2" s="1"/>
  <c r="O1929" i="2"/>
  <c r="O1930" i="2"/>
  <c r="O1931" i="2"/>
  <c r="P1931" i="2" s="1"/>
  <c r="O1932" i="2"/>
  <c r="P1932" i="2" s="1"/>
  <c r="O1933" i="2"/>
  <c r="P1933" i="2" s="1"/>
  <c r="O1934" i="2"/>
  <c r="P1934" i="2" s="1"/>
  <c r="O1935" i="2"/>
  <c r="P1935" i="2" s="1"/>
  <c r="O1936" i="2"/>
  <c r="P1936" i="2" s="1"/>
  <c r="O1937" i="2"/>
  <c r="P1937" i="2" s="1"/>
  <c r="O1938" i="2"/>
  <c r="O1939" i="2"/>
  <c r="O1940" i="2"/>
  <c r="O1941" i="2"/>
  <c r="P1941" i="2" s="1"/>
  <c r="O1942" i="2"/>
  <c r="O1943" i="2"/>
  <c r="O1944" i="2"/>
  <c r="P1944" i="2" s="1"/>
  <c r="O1945" i="2"/>
  <c r="P1945" i="2" s="1"/>
  <c r="O1946" i="2"/>
  <c r="P1946" i="2" s="1"/>
  <c r="O1947" i="2"/>
  <c r="P1947" i="2" s="1"/>
  <c r="O1948" i="2"/>
  <c r="P1948" i="2" s="1"/>
  <c r="O1949" i="2"/>
  <c r="P1949" i="2" s="1"/>
  <c r="O1950" i="2"/>
  <c r="P1950" i="2" s="1"/>
  <c r="O1951" i="2"/>
  <c r="P1951" i="2" s="1"/>
  <c r="O1952" i="2"/>
  <c r="O1953" i="2"/>
  <c r="O1954" i="2"/>
  <c r="P1954" i="2" s="1"/>
  <c r="O1955" i="2"/>
  <c r="O1956" i="2"/>
  <c r="P1956" i="2" s="1"/>
  <c r="O1957" i="2"/>
  <c r="P1957" i="2" s="1"/>
  <c r="O1958" i="2"/>
  <c r="P1958" i="2" s="1"/>
  <c r="O1959" i="2"/>
  <c r="P1959" i="2" s="1"/>
  <c r="O1960" i="2"/>
  <c r="P1960" i="2" s="1"/>
  <c r="O1961" i="2"/>
  <c r="P1961" i="2" s="1"/>
  <c r="O1962" i="2"/>
  <c r="P1962" i="2" s="1"/>
  <c r="O1963" i="2"/>
  <c r="P1963" i="2" s="1"/>
  <c r="O1964" i="2"/>
  <c r="P1964" i="2" s="1"/>
  <c r="O1965" i="2"/>
  <c r="P1965" i="2" s="1"/>
  <c r="O1966" i="2"/>
  <c r="O1967" i="2"/>
  <c r="P1967" i="2" s="1"/>
  <c r="O1968" i="2"/>
  <c r="O1969" i="2"/>
  <c r="O1970" i="2"/>
  <c r="P1970" i="2" s="1"/>
  <c r="O1971" i="2"/>
  <c r="P1971" i="2" s="1"/>
  <c r="O1972" i="2"/>
  <c r="P1972" i="2" s="1"/>
  <c r="O1973" i="2"/>
  <c r="P1973" i="2" s="1"/>
  <c r="O1974" i="2"/>
  <c r="P1974" i="2" s="1"/>
  <c r="O1975" i="2"/>
  <c r="P1975" i="2" s="1"/>
  <c r="O1976" i="2"/>
  <c r="P1976" i="2" s="1"/>
  <c r="O1977" i="2"/>
  <c r="P1977" i="2" s="1"/>
  <c r="O1978" i="2"/>
  <c r="P1978" i="2" s="1"/>
  <c r="O1979" i="2"/>
  <c r="P1979" i="2" s="1"/>
  <c r="O1980" i="2"/>
  <c r="P1980" i="2" s="1"/>
  <c r="O1981" i="2"/>
  <c r="P1981" i="2" s="1"/>
  <c r="O1982" i="2"/>
  <c r="P1982" i="2" s="1"/>
  <c r="O1983" i="2"/>
  <c r="P1983" i="2" s="1"/>
  <c r="O1984" i="2"/>
  <c r="P1984" i="2" s="1"/>
  <c r="O1985" i="2"/>
  <c r="O1986" i="2"/>
  <c r="O1987" i="2"/>
  <c r="O1988" i="2"/>
  <c r="P1988" i="2" s="1"/>
  <c r="O1989" i="2"/>
  <c r="P1989" i="2" s="1"/>
  <c r="O1990" i="2"/>
  <c r="P1990" i="2" s="1"/>
  <c r="O1991" i="2"/>
  <c r="P1991" i="2" s="1"/>
  <c r="O1992" i="2"/>
  <c r="P1992" i="2" s="1"/>
  <c r="O1993" i="2"/>
  <c r="P1993" i="2" s="1"/>
  <c r="O1994" i="2"/>
  <c r="P1994" i="2" s="1"/>
  <c r="O1995" i="2"/>
  <c r="P1995" i="2" s="1"/>
  <c r="O1996" i="2"/>
  <c r="O1997" i="2"/>
  <c r="O1998" i="2"/>
  <c r="O1999" i="2"/>
  <c r="O2000" i="2"/>
  <c r="O2001" i="2"/>
  <c r="O2" i="2"/>
  <c r="P2" i="2" s="1"/>
  <c r="B7" i="3"/>
  <c r="S7" i="3"/>
  <c r="L7" i="3"/>
  <c r="I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CCDE69-F1E6-4333-A039-21AB9D19A365}" keepAlive="1" name="ThisWorkbookDataModel" description="Modelo de Dad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C13E584-D04C-498B-8DF7-B4CB82AE06A5}" name="WorksheetConnection_banking_creditrisk_dashboard.xlsx!Tabela1" type="102" refreshedVersion="7" minRefreshableVersion="5">
    <extLst>
      <ext xmlns:x15="http://schemas.microsoft.com/office/spreadsheetml/2010/11/main" uri="{DE250136-89BD-433C-8126-D09CA5730AF9}">
        <x15:connection id="Tabela1" autoDelete="1">
          <x15:rangePr sourceName="_xlcn.WorksheetConnection_banking_creditrisk_dashboard.xlsxTabela11"/>
        </x15:connection>
      </ext>
    </extLst>
  </connection>
  <connection id="3" xr16:uid="{06584D50-21EB-4E5B-A780-4DE3F57EA9C9}" name="WorksheetConnection_banking_creditrisk_dashboard.xlsx!Tabela2" type="102" refreshedVersion="7" minRefreshableVersion="5">
    <extLst>
      <ext xmlns:x15="http://schemas.microsoft.com/office/spreadsheetml/2010/11/main" uri="{DE250136-89BD-433C-8126-D09CA5730AF9}">
        <x15:connection id="Tabela2">
          <x15:rangePr sourceName="_xlcn.WorksheetConnection_banking_creditrisk_dashboard.xlsxTabela21"/>
        </x15:connection>
      </ext>
    </extLst>
  </connection>
  <connection id="4" xr16:uid="{EF52E100-CEB7-4E5E-A0A6-34910B654099}" name="WorksheetConnection_users_dataset!$A$1:$P$2001" type="102" refreshedVersion="7" minRefreshableVersion="5">
    <extLst>
      <ext xmlns:x15="http://schemas.microsoft.com/office/spreadsheetml/2010/11/main" uri="{DE250136-89BD-433C-8126-D09CA5730AF9}">
        <x15:connection id="Intervalo 1" autoDelete="1">
          <x15:rangePr sourceName="_xlcn.WorksheetConnection_users_datasetA1P20011"/>
        </x15:connection>
      </ext>
    </extLst>
  </connection>
  <connection id="5" xr16:uid="{E9BEAFB9-D382-4509-8BC0-744D7F1DB9F5}" name="WorksheetConnection_users_dataset!$A$1:$Q$2001" type="102" refreshedVersion="7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users_datasetA1Q20011"/>
        </x15:connection>
      </ext>
    </extLst>
  </connection>
</connections>
</file>

<file path=xl/sharedStrings.xml><?xml version="1.0" encoding="utf-8"?>
<sst xmlns="http://schemas.openxmlformats.org/spreadsheetml/2006/main" count="30648" uniqueCount="2061">
  <si>
    <t>id</t>
  </si>
  <si>
    <t>client_id</t>
  </si>
  <si>
    <t>card_brand</t>
  </si>
  <si>
    <t>card_type</t>
  </si>
  <si>
    <t>card_number</t>
  </si>
  <si>
    <t>expires</t>
  </si>
  <si>
    <t>cvv</t>
  </si>
  <si>
    <t>has_chip</t>
  </si>
  <si>
    <t>num_cards_issued</t>
  </si>
  <si>
    <t>credit_limit</t>
  </si>
  <si>
    <t>acct_open_date</t>
  </si>
  <si>
    <t>year_pin_last_changed</t>
  </si>
  <si>
    <t>card_on_dark_web</t>
  </si>
  <si>
    <t>Visa</t>
  </si>
  <si>
    <t>Debit</t>
  </si>
  <si>
    <t>YES</t>
  </si>
  <si>
    <t>No</t>
  </si>
  <si>
    <t>Credit</t>
  </si>
  <si>
    <t>NO</t>
  </si>
  <si>
    <t>Mastercard</t>
  </si>
  <si>
    <t>Debit (Prepaid)</t>
  </si>
  <si>
    <t>Discover</t>
  </si>
  <si>
    <t>Amex</t>
  </si>
  <si>
    <t>current_age</t>
  </si>
  <si>
    <t>retirement_age</t>
  </si>
  <si>
    <t>birth_year</t>
  </si>
  <si>
    <t>birth_month</t>
  </si>
  <si>
    <t>gender</t>
  </si>
  <si>
    <t>address</t>
  </si>
  <si>
    <t>latitude</t>
  </si>
  <si>
    <t>longitude</t>
  </si>
  <si>
    <t>per_capita_income</t>
  </si>
  <si>
    <t>yearly_income</t>
  </si>
  <si>
    <t>total_debt</t>
  </si>
  <si>
    <t>credit_score</t>
  </si>
  <si>
    <t>num_credit_cards</t>
  </si>
  <si>
    <t>Female</t>
  </si>
  <si>
    <t>462 Rose Lane</t>
  </si>
  <si>
    <t>3606 Federal Boulevard</t>
  </si>
  <si>
    <t>766 Third Drive</t>
  </si>
  <si>
    <t>3 Madison Street</t>
  </si>
  <si>
    <t>Male</t>
  </si>
  <si>
    <t>9620 Valley Stream Drive</t>
  </si>
  <si>
    <t>58 Birch Lane</t>
  </si>
  <si>
    <t>5695 Fifth Street</t>
  </si>
  <si>
    <t>1941 Ninth Street</t>
  </si>
  <si>
    <t>11 Spruce Avenue</t>
  </si>
  <si>
    <t>887 Grant Street</t>
  </si>
  <si>
    <t>888 Fifth Lane</t>
  </si>
  <si>
    <t>8677 Littlewood Lane</t>
  </si>
  <si>
    <t>829 Fourth Boulevard</t>
  </si>
  <si>
    <t>74786 Jefferson Drive</t>
  </si>
  <si>
    <t>781 East Street</t>
  </si>
  <si>
    <t>40 Washington Drive</t>
  </si>
  <si>
    <t>3994 Hillside Drive</t>
  </si>
  <si>
    <t>172 Birch Street</t>
  </si>
  <si>
    <t>8145 Spruce Boulevard</t>
  </si>
  <si>
    <t>153 Tenth Lane</t>
  </si>
  <si>
    <t>2473 Lake Avenue</t>
  </si>
  <si>
    <t>970 Essex Drive</t>
  </si>
  <si>
    <t>9186 Washington Avenue</t>
  </si>
  <si>
    <t>5073 Wessex Avenue</t>
  </si>
  <si>
    <t>195 Eighth Boulevard</t>
  </si>
  <si>
    <t>801 Mill Boulevard</t>
  </si>
  <si>
    <t>6914 Wessex Avenue</t>
  </si>
  <si>
    <t>776 Norfolk Boulevard</t>
  </si>
  <si>
    <t>2015 Bayview Avenue</t>
  </si>
  <si>
    <t>108 Washington Street</t>
  </si>
  <si>
    <t>660 Seventh Drive</t>
  </si>
  <si>
    <t>7505 Tenth Boulevard</t>
  </si>
  <si>
    <t>4930 Birch Drive</t>
  </si>
  <si>
    <t>93 Plum Lane</t>
  </si>
  <si>
    <t>837 Lincoln Avenue</t>
  </si>
  <si>
    <t>7467 Spruce Drive</t>
  </si>
  <si>
    <t>6323 Sussex Boulevard</t>
  </si>
  <si>
    <t>8738 Fourth Street</t>
  </si>
  <si>
    <t>9344 Mill Drive</t>
  </si>
  <si>
    <t>299 11th Street</t>
  </si>
  <si>
    <t>5492 Maple Drive</t>
  </si>
  <si>
    <t>829 Birch Boulevard</t>
  </si>
  <si>
    <t>41011 Seventh Boulevard</t>
  </si>
  <si>
    <t>613 Little Creek Lane</t>
  </si>
  <si>
    <t>1942 Rose Avenue</t>
  </si>
  <si>
    <t>5101 Birch Lane</t>
  </si>
  <si>
    <t>7 11th Drive</t>
  </si>
  <si>
    <t>2468 Spruce Drive</t>
  </si>
  <si>
    <t>8001 Essex Boulevard</t>
  </si>
  <si>
    <t>708 George Street</t>
  </si>
  <si>
    <t>28 Hillside Boulevard</t>
  </si>
  <si>
    <t>446 Birch Drive</t>
  </si>
  <si>
    <t>578 Maple Avenue</t>
  </si>
  <si>
    <t>14 Valley Drive</t>
  </si>
  <si>
    <t>2475 Little Creek Boulevard</t>
  </si>
  <si>
    <t>9604 Catherine Drive</t>
  </si>
  <si>
    <t>349 First Drive</t>
  </si>
  <si>
    <t>7914 Essex Boulevard</t>
  </si>
  <si>
    <t>524 Ocean Drive</t>
  </si>
  <si>
    <t>2079 Maple Drive</t>
  </si>
  <si>
    <t>295 Valley Drive</t>
  </si>
  <si>
    <t>2883 Ocean View Boulevard</t>
  </si>
  <si>
    <t>5125 Elm Drive</t>
  </si>
  <si>
    <t>4098 Park Drive</t>
  </si>
  <si>
    <t>892 Spruce Street</t>
  </si>
  <si>
    <t>9977 Oak Avenue</t>
  </si>
  <si>
    <t>79 South Boulevard</t>
  </si>
  <si>
    <t>145 River Drive</t>
  </si>
  <si>
    <t>7605 Essex Boulevard</t>
  </si>
  <si>
    <t>480 Seventh Lane</t>
  </si>
  <si>
    <t>5506 Fifth Boulevard</t>
  </si>
  <si>
    <t>136 Spruce Street</t>
  </si>
  <si>
    <t>306 First Drive</t>
  </si>
  <si>
    <t>272 Burns Boulevard</t>
  </si>
  <si>
    <t>190 Sixth Drive</t>
  </si>
  <si>
    <t>8569 Wessex Boulevard</t>
  </si>
  <si>
    <t>385 Lexington Boulevard</t>
  </si>
  <si>
    <t>407 Park Lane</t>
  </si>
  <si>
    <t>5142 Little Creek Street</t>
  </si>
  <si>
    <t>224 Mountain View Boulevard</t>
  </si>
  <si>
    <t>4735 Fifth Avenue</t>
  </si>
  <si>
    <t>4793 North Street</t>
  </si>
  <si>
    <t>72 El Camino Boulevard</t>
  </si>
  <si>
    <t>381 Fifth Lane</t>
  </si>
  <si>
    <t>393 Mountain View Lane</t>
  </si>
  <si>
    <t>293 Wessex Street</t>
  </si>
  <si>
    <t>7276 Fourth Drive</t>
  </si>
  <si>
    <t>327 Lafayette Boulevard</t>
  </si>
  <si>
    <t>2846 Lake Avenue</t>
  </si>
  <si>
    <t>2093 Ocean Street</t>
  </si>
  <si>
    <t>981 Fifth Boulevard</t>
  </si>
  <si>
    <t>18 Norfolk Boulevard</t>
  </si>
  <si>
    <t>977 Littlewood Avenue</t>
  </si>
  <si>
    <t>993 Mountain View Avenue</t>
  </si>
  <si>
    <t>896 Rose Street</t>
  </si>
  <si>
    <t>2418 Mill Drive</t>
  </si>
  <si>
    <t>3683 Fifth Street</t>
  </si>
  <si>
    <t>0 Elm Street</t>
  </si>
  <si>
    <t>2302 Catherine Lane</t>
  </si>
  <si>
    <t>213 Rose Drive</t>
  </si>
  <si>
    <t>8975 Littlewood Boulevard</t>
  </si>
  <si>
    <t>1389 Park Lane</t>
  </si>
  <si>
    <t>2890 Eighth Lane</t>
  </si>
  <si>
    <t>20 Littlewood Boulevard</t>
  </si>
  <si>
    <t>6413 Second Street</t>
  </si>
  <si>
    <t>611 Elm Lane</t>
  </si>
  <si>
    <t>889 Martin Luther King Avenue</t>
  </si>
  <si>
    <t>336 Rose Avenue</t>
  </si>
  <si>
    <t>4254 Plum Lane</t>
  </si>
  <si>
    <t>825 Sussex Avenue</t>
  </si>
  <si>
    <t>185 Forest Drive</t>
  </si>
  <si>
    <t>561 Martin Luther King Avenue</t>
  </si>
  <si>
    <t>335 Valley Stream Boulevard</t>
  </si>
  <si>
    <t>1773 Hill Street</t>
  </si>
  <si>
    <t>55 Ocean View Street</t>
  </si>
  <si>
    <t>8245 El Camino Lane</t>
  </si>
  <si>
    <t>9530 Washington Street</t>
  </si>
  <si>
    <t>221 Lexington Avenue</t>
  </si>
  <si>
    <t>2484 Norfolk Drive</t>
  </si>
  <si>
    <t>133 Grant Lane</t>
  </si>
  <si>
    <t>1977 Lake Avenue</t>
  </si>
  <si>
    <t>352 George Street</t>
  </si>
  <si>
    <t>554 Grant Boulevard</t>
  </si>
  <si>
    <t>631 Ocean View Street</t>
  </si>
  <si>
    <t>31 Jefferson Boulevard</t>
  </si>
  <si>
    <t>973 Federal Avenue</t>
  </si>
  <si>
    <t>95266 Bayview Drive</t>
  </si>
  <si>
    <t>932 Essex Street</t>
  </si>
  <si>
    <t>126 Valley Drive</t>
  </si>
  <si>
    <t>239 South Drive</t>
  </si>
  <si>
    <t>1134 Valley Drive</t>
  </si>
  <si>
    <t>5863 Grant Avenue</t>
  </si>
  <si>
    <t>3472 11th Avenue</t>
  </si>
  <si>
    <t>5590 Bayview Avenue</t>
  </si>
  <si>
    <t>94 Jefferson Drive</t>
  </si>
  <si>
    <t>582 Birch Boulevard</t>
  </si>
  <si>
    <t>809 Mountain View Boulevard</t>
  </si>
  <si>
    <t>6339 Fourth Street</t>
  </si>
  <si>
    <t>81 Hill Avenue</t>
  </si>
  <si>
    <t>28136 Wessex Street</t>
  </si>
  <si>
    <t>8787 Rose Avenue</t>
  </si>
  <si>
    <t>96 Ninth Lane</t>
  </si>
  <si>
    <t>3249 12th Drive</t>
  </si>
  <si>
    <t>9340 Valley Street</t>
  </si>
  <si>
    <t>6429 Fifth Avenue</t>
  </si>
  <si>
    <t>849 George Avenue</t>
  </si>
  <si>
    <t>804 Seventh Boulevard</t>
  </si>
  <si>
    <t>76009 Valley Stream Boulevard</t>
  </si>
  <si>
    <t>387 Third Boulevard</t>
  </si>
  <si>
    <t>6398 Lake Lane</t>
  </si>
  <si>
    <t>786 12th Drive</t>
  </si>
  <si>
    <t>290 Forest Street</t>
  </si>
  <si>
    <t>320 Hillside Lane</t>
  </si>
  <si>
    <t>437 Ocean View Drive</t>
  </si>
  <si>
    <t>9850 Birch Drive</t>
  </si>
  <si>
    <t>55 Third Drive</t>
  </si>
  <si>
    <t>177 Mill Boulevard</t>
  </si>
  <si>
    <t>886 Little Creek Drive</t>
  </si>
  <si>
    <t>327 Seventh Boulevard</t>
  </si>
  <si>
    <t>8224 Fourth Drive</t>
  </si>
  <si>
    <t>174 Catherine Boulevard</t>
  </si>
  <si>
    <t>496 Hill Lane</t>
  </si>
  <si>
    <t>23068 Park Street</t>
  </si>
  <si>
    <t>27019 Madison Lane</t>
  </si>
  <si>
    <t>293 First Boulevard</t>
  </si>
  <si>
    <t>8929 Essex Drive</t>
  </si>
  <si>
    <t>1569 George Boulevard</t>
  </si>
  <si>
    <t>326 Elm Lane</t>
  </si>
  <si>
    <t>32 Valley Drive</t>
  </si>
  <si>
    <t>4132 Norfolk Boulevard</t>
  </si>
  <si>
    <t>819 El Camino Boulevard</t>
  </si>
  <si>
    <t>742 Lake Street</t>
  </si>
  <si>
    <t>607 George Boulevard</t>
  </si>
  <si>
    <t>704 Eighth Avenue</t>
  </si>
  <si>
    <t>8643 Lafayette Boulevard</t>
  </si>
  <si>
    <t>63 Plum Street</t>
  </si>
  <si>
    <t>5381 12th Boulevard</t>
  </si>
  <si>
    <t>65 Fifth Boulevard</t>
  </si>
  <si>
    <t>2614 Eighth Lane</t>
  </si>
  <si>
    <t>196 Plum Lane</t>
  </si>
  <si>
    <t>444 Maple Avenue</t>
  </si>
  <si>
    <t>868 Maple Drive</t>
  </si>
  <si>
    <t>6009 River Avenue</t>
  </si>
  <si>
    <t>2058 Spruce Street</t>
  </si>
  <si>
    <t>6930 East Lane</t>
  </si>
  <si>
    <t>31204 El Camino Lane</t>
  </si>
  <si>
    <t>967 First Avenue</t>
  </si>
  <si>
    <t>136 Hillside Avenue</t>
  </si>
  <si>
    <t>669 South Street</t>
  </si>
  <si>
    <t>66992 Second Street</t>
  </si>
  <si>
    <t>208 Park Avenue</t>
  </si>
  <si>
    <t>335 Main Street</t>
  </si>
  <si>
    <t>532 12th Drive</t>
  </si>
  <si>
    <t>1350 Lake Drive</t>
  </si>
  <si>
    <t>691 First Lane</t>
  </si>
  <si>
    <t>511 Grant Avenue</t>
  </si>
  <si>
    <t>3510 Mountain View Street</t>
  </si>
  <si>
    <t>9264 Lake Avenue</t>
  </si>
  <si>
    <t>596 Mountain View Lane</t>
  </si>
  <si>
    <t>374 East Lane</t>
  </si>
  <si>
    <t>51 George Avenue</t>
  </si>
  <si>
    <t>3916 Tenth Boulevard</t>
  </si>
  <si>
    <t>813 Fifth Boulevard</t>
  </si>
  <si>
    <t>8931 Norfolk Drive</t>
  </si>
  <si>
    <t>8996 Third Street</t>
  </si>
  <si>
    <t>33 Tenth Street</t>
  </si>
  <si>
    <t>5528 Lake Lane</t>
  </si>
  <si>
    <t>8824 Hillside Avenue</t>
  </si>
  <si>
    <t>69 Norfolk Avenue</t>
  </si>
  <si>
    <t>57 Pine Boulevard</t>
  </si>
  <si>
    <t>9528 Hill Street</t>
  </si>
  <si>
    <t>8251 Park Lane</t>
  </si>
  <si>
    <t>177 Maple Boulevard</t>
  </si>
  <si>
    <t>299 Oak Boulevard</t>
  </si>
  <si>
    <t>7087 Plum Street</t>
  </si>
  <si>
    <t>614 Spruce Avenue</t>
  </si>
  <si>
    <t>625 Washington Lane</t>
  </si>
  <si>
    <t>311 Fifth Drive</t>
  </si>
  <si>
    <t>966 Sussex Boulevard</t>
  </si>
  <si>
    <t>9059 Eighth Avenue</t>
  </si>
  <si>
    <t>4713 First Boulevard</t>
  </si>
  <si>
    <t>4165 Valley Avenue</t>
  </si>
  <si>
    <t>38 Catherine Boulevard</t>
  </si>
  <si>
    <t>3485 Federal Avenue</t>
  </si>
  <si>
    <t>198 Main Boulevard</t>
  </si>
  <si>
    <t>891 Fourth Avenue</t>
  </si>
  <si>
    <t>8094 Catherine Lane</t>
  </si>
  <si>
    <t>41 Plum Boulevard</t>
  </si>
  <si>
    <t>2974 Grant Avenue</t>
  </si>
  <si>
    <t>456 Lincoln Boulevard</t>
  </si>
  <si>
    <t>1959 Forest Street</t>
  </si>
  <si>
    <t>74 Hill Avenue</t>
  </si>
  <si>
    <t>5274 Martin Luther King Lane</t>
  </si>
  <si>
    <t>136 South Street</t>
  </si>
  <si>
    <t>560 Summit Street</t>
  </si>
  <si>
    <t>593 Washington Drive</t>
  </si>
  <si>
    <t>281 Martin Luther King Avenue</t>
  </si>
  <si>
    <t>1335 Norfolk Drive</t>
  </si>
  <si>
    <t>47428 First Boulevard</t>
  </si>
  <si>
    <t>6995 North Drive</t>
  </si>
  <si>
    <t>5857 12th Avenue</t>
  </si>
  <si>
    <t>4096 Sussex Avenue</t>
  </si>
  <si>
    <t>2867 Federal Drive</t>
  </si>
  <si>
    <t>96 11th Street</t>
  </si>
  <si>
    <t>654 Elm Drive</t>
  </si>
  <si>
    <t>345 George Avenue</t>
  </si>
  <si>
    <t>35 Hillside Drive</t>
  </si>
  <si>
    <t>318 Spruce Boulevard</t>
  </si>
  <si>
    <t>118 12th Avenue</t>
  </si>
  <si>
    <t>1752 Martin Luther King Avenue</t>
  </si>
  <si>
    <t>982 Plum Boulevard</t>
  </si>
  <si>
    <t>49 Bayview Lane</t>
  </si>
  <si>
    <t>5194 Grant Street</t>
  </si>
  <si>
    <t>9713 Fourth Lane</t>
  </si>
  <si>
    <t>857 Jefferson Avenue</t>
  </si>
  <si>
    <t>1861 Fourth Boulevard</t>
  </si>
  <si>
    <t>7549 Fourth Lane</t>
  </si>
  <si>
    <t>495 Ocean View Lane</t>
  </si>
  <si>
    <t>6946 Park Drive</t>
  </si>
  <si>
    <t>4222 Ocean View Drive</t>
  </si>
  <si>
    <t>46 South Street</t>
  </si>
  <si>
    <t>2780 Martin Luther King Drive</t>
  </si>
  <si>
    <t>215 Ocean View Drive</t>
  </si>
  <si>
    <t>84 Second Lane</t>
  </si>
  <si>
    <t>1987 Hillside Lane</t>
  </si>
  <si>
    <t>71 Madison Street</t>
  </si>
  <si>
    <t>9574 Ocean Drive</t>
  </si>
  <si>
    <t>649 Sussex Street</t>
  </si>
  <si>
    <t>102 Seventh Avenue</t>
  </si>
  <si>
    <t>28 Second Boulevard</t>
  </si>
  <si>
    <t>2017 Ninth Drive</t>
  </si>
  <si>
    <t>595 Valley Stream Drive</t>
  </si>
  <si>
    <t>3748 Mountain View Drive</t>
  </si>
  <si>
    <t>626 Federal Drive</t>
  </si>
  <si>
    <t>701 Pine Drive</t>
  </si>
  <si>
    <t>9 Plum Boulevard</t>
  </si>
  <si>
    <t>1039 Bayview Drive</t>
  </si>
  <si>
    <t>11162 Oak Drive</t>
  </si>
  <si>
    <t>4784 Park Boulevard</t>
  </si>
  <si>
    <t>751 Birch Avenue</t>
  </si>
  <si>
    <t>372 12th Boulevard</t>
  </si>
  <si>
    <t>60 Little Creek Avenue</t>
  </si>
  <si>
    <t>5190 Grant Street</t>
  </si>
  <si>
    <t>310 Birch Avenue</t>
  </si>
  <si>
    <t>644 Birch Avenue</t>
  </si>
  <si>
    <t>188 Washington Avenue</t>
  </si>
  <si>
    <t>72 Second Street</t>
  </si>
  <si>
    <t>3999 West Lane</t>
  </si>
  <si>
    <t>95 Sixth Avenue</t>
  </si>
  <si>
    <t>58 Federal Lane</t>
  </si>
  <si>
    <t>25 Hill Drive</t>
  </si>
  <si>
    <t>2947 Lake Lane</t>
  </si>
  <si>
    <t>857 Catherine Avenue</t>
  </si>
  <si>
    <t>33 Mill Street</t>
  </si>
  <si>
    <t>41307 Main Lane</t>
  </si>
  <si>
    <t>751 Fifth Street</t>
  </si>
  <si>
    <t>6889 Summit Lane</t>
  </si>
  <si>
    <t>8100 Hill Avenue</t>
  </si>
  <si>
    <t>645 Hillside Lane</t>
  </si>
  <si>
    <t>4591 Third Drive</t>
  </si>
  <si>
    <t>887 Third Boulevard</t>
  </si>
  <si>
    <t>33 Pine Lane</t>
  </si>
  <si>
    <t>1246 11th Boulevard</t>
  </si>
  <si>
    <t>233 Oak Drive</t>
  </si>
  <si>
    <t>4988 Ocean View Lane</t>
  </si>
  <si>
    <t>74 Birch Avenue</t>
  </si>
  <si>
    <t>415 Madison Boulevard</t>
  </si>
  <si>
    <t>6308 Maple Avenue</t>
  </si>
  <si>
    <t>430 Sixth Avenue</t>
  </si>
  <si>
    <t>860 Seventh Avenue</t>
  </si>
  <si>
    <t>313 Martin Luther King Boulevard</t>
  </si>
  <si>
    <t>2200 Third Drive</t>
  </si>
  <si>
    <t>5154 Sixth Avenue</t>
  </si>
  <si>
    <t>53789 Bayview Street</t>
  </si>
  <si>
    <t>42 Martin Luther King Drive</t>
  </si>
  <si>
    <t>769 Madison Drive</t>
  </si>
  <si>
    <t>3716 North Boulevard</t>
  </si>
  <si>
    <t>610 Oak Street</t>
  </si>
  <si>
    <t>727 Eighth Lane</t>
  </si>
  <si>
    <t>651 Fourth Avenue</t>
  </si>
  <si>
    <t>895 Lexington Lane</t>
  </si>
  <si>
    <t>9192 Birch Lane</t>
  </si>
  <si>
    <t>3031 Essex Street</t>
  </si>
  <si>
    <t>709 River Lane</t>
  </si>
  <si>
    <t>91 Lake Street</t>
  </si>
  <si>
    <t>5320 Mountain View Street</t>
  </si>
  <si>
    <t>17 Tenth Avenue</t>
  </si>
  <si>
    <t>12150 Mill Boulevard</t>
  </si>
  <si>
    <t>373 Sussex Drive</t>
  </si>
  <si>
    <t>28 Lexington Drive</t>
  </si>
  <si>
    <t>41 Rose Lane</t>
  </si>
  <si>
    <t>815 Hillside Drive</t>
  </si>
  <si>
    <t>7854 Plum Avenue</t>
  </si>
  <si>
    <t>704 East Drive</t>
  </si>
  <si>
    <t>9261 Little Creek Lane</t>
  </si>
  <si>
    <t>936 Mill Street</t>
  </si>
  <si>
    <t>35 Sixth Boulevard</t>
  </si>
  <si>
    <t>8128 Hillside Avenue</t>
  </si>
  <si>
    <t>9541 Ocean View Drive</t>
  </si>
  <si>
    <t>9614 Ocean View Drive</t>
  </si>
  <si>
    <t>8016 Norfolk Drive</t>
  </si>
  <si>
    <t>16 Eighth Lane</t>
  </si>
  <si>
    <t>15 Valley Stream Drive</t>
  </si>
  <si>
    <t>584 Bayview Street</t>
  </si>
  <si>
    <t>967 Norfolk Avenue</t>
  </si>
  <si>
    <t>186 First Drive</t>
  </si>
  <si>
    <t>9864 Fifth Lane</t>
  </si>
  <si>
    <t>862 11th Drive</t>
  </si>
  <si>
    <t>7236 South Boulevard</t>
  </si>
  <si>
    <t>5944 Grant Avenue</t>
  </si>
  <si>
    <t>70 Second Drive</t>
  </si>
  <si>
    <t>5378 Lafayette Avenue</t>
  </si>
  <si>
    <t>839 East Avenue</t>
  </si>
  <si>
    <t>209 George Avenue</t>
  </si>
  <si>
    <t>583 El Camino Boulevard</t>
  </si>
  <si>
    <t>9892 George Drive</t>
  </si>
  <si>
    <t>781 Federal Street</t>
  </si>
  <si>
    <t>3132 Lake Avenue</t>
  </si>
  <si>
    <t>29 12th Avenue</t>
  </si>
  <si>
    <t>415 Lafayette Drive</t>
  </si>
  <si>
    <t>833 Elm Lane</t>
  </si>
  <si>
    <t>8437 Sixth Street</t>
  </si>
  <si>
    <t>547 Norfolk Boulevard</t>
  </si>
  <si>
    <t>255 Bayview Street</t>
  </si>
  <si>
    <t>5934 Essex Boulevard</t>
  </si>
  <si>
    <t>765 Forest Street</t>
  </si>
  <si>
    <t>572 Mountain View Lane</t>
  </si>
  <si>
    <t>42 Fourth Avenue</t>
  </si>
  <si>
    <t>328 Birch Street</t>
  </si>
  <si>
    <t>76 Birch Drive</t>
  </si>
  <si>
    <t>683 Washington Street</t>
  </si>
  <si>
    <t>215 Plum Boulevard</t>
  </si>
  <si>
    <t>5899 Mill Street</t>
  </si>
  <si>
    <t>9316 Hillside Lane</t>
  </si>
  <si>
    <t>2552 Forest Avenue</t>
  </si>
  <si>
    <t>89 Washington Boulevard</t>
  </si>
  <si>
    <t>9383 Martin Luther King Street</t>
  </si>
  <si>
    <t>175 Valley Drive</t>
  </si>
  <si>
    <t>729 Wessex Drive</t>
  </si>
  <si>
    <t>5263 Little Creek Drive</t>
  </si>
  <si>
    <t>4973 Martin Luther King Lane</t>
  </si>
  <si>
    <t>26 Valley Stream Drive</t>
  </si>
  <si>
    <t>79 Sixth Avenue</t>
  </si>
  <si>
    <t>13 Main Boulevard</t>
  </si>
  <si>
    <t>670 Tenth Drive</t>
  </si>
  <si>
    <t>864 Main Lane</t>
  </si>
  <si>
    <t>5263 Fifth Avenue</t>
  </si>
  <si>
    <t>5048 Catherine Drive</t>
  </si>
  <si>
    <t>9085 West Drive</t>
  </si>
  <si>
    <t>640 Bayview Street</t>
  </si>
  <si>
    <t>3539 Lincoln Boulevard</t>
  </si>
  <si>
    <t>6541 Fourth Drive</t>
  </si>
  <si>
    <t>4514 Elm Street</t>
  </si>
  <si>
    <t>655 Federal Avenue</t>
  </si>
  <si>
    <t>8440 Park Drive</t>
  </si>
  <si>
    <t>46 Lincoln Lane</t>
  </si>
  <si>
    <t>130 Lincoln Drive</t>
  </si>
  <si>
    <t>359 Tenth Avenue</t>
  </si>
  <si>
    <t>381 Catherine Avenue</t>
  </si>
  <si>
    <t>23 11th Avenue</t>
  </si>
  <si>
    <t>440 Littlewood Drive</t>
  </si>
  <si>
    <t>118 Mountain View Lane</t>
  </si>
  <si>
    <t>57 West Boulevard</t>
  </si>
  <si>
    <t>7096 Park Street</t>
  </si>
  <si>
    <t>861 Martin Luther King Boulevard</t>
  </si>
  <si>
    <t>123 Ocean View Street</t>
  </si>
  <si>
    <t>956 Lincoln Boulevard</t>
  </si>
  <si>
    <t>489 Fourth Drive</t>
  </si>
  <si>
    <t>6515 Hillside Drive</t>
  </si>
  <si>
    <t>5789 Ninth Drive</t>
  </si>
  <si>
    <t>1583 Grant Lane</t>
  </si>
  <si>
    <t>292 Maple Drive</t>
  </si>
  <si>
    <t>5065 Catherine Drive</t>
  </si>
  <si>
    <t>273 Ocean Street</t>
  </si>
  <si>
    <t>23 12th Boulevard</t>
  </si>
  <si>
    <t>1464 Bayview Street</t>
  </si>
  <si>
    <t>83 Sixth Drive</t>
  </si>
  <si>
    <t>62696 Norfolk Drive</t>
  </si>
  <si>
    <t>105 Seventh Street</t>
  </si>
  <si>
    <t>5138 Park Drive</t>
  </si>
  <si>
    <t>2411 Hillside Lane</t>
  </si>
  <si>
    <t>2248 Third Avenue</t>
  </si>
  <si>
    <t>19 El Camino Drive</t>
  </si>
  <si>
    <t>5094 Lafayette Boulevard</t>
  </si>
  <si>
    <t>6016 Little Creek Boulevard</t>
  </si>
  <si>
    <t>34533 Ninth Avenue</t>
  </si>
  <si>
    <t>94936 Elm Drive</t>
  </si>
  <si>
    <t>132 Lexington Drive</t>
  </si>
  <si>
    <t>27 Summit Street</t>
  </si>
  <si>
    <t>32 First Lane</t>
  </si>
  <si>
    <t>671 West Drive</t>
  </si>
  <si>
    <t>71682 Catherine Street</t>
  </si>
  <si>
    <t>7728 Oak Drive</t>
  </si>
  <si>
    <t>1513 Valley Boulevard</t>
  </si>
  <si>
    <t>972 Spruce Avenue</t>
  </si>
  <si>
    <t>4631 Plum Avenue</t>
  </si>
  <si>
    <t>7561 Littlewood Street</t>
  </si>
  <si>
    <t>1598 Elm Street</t>
  </si>
  <si>
    <t>541 Tenth Street</t>
  </si>
  <si>
    <t>4388 Hillside Street</t>
  </si>
  <si>
    <t>644 South Drive</t>
  </si>
  <si>
    <t>858 Jefferson Avenue</t>
  </si>
  <si>
    <t>229 River Avenue</t>
  </si>
  <si>
    <t>7794 Ocean Street</t>
  </si>
  <si>
    <t>828 Little Creek Boulevard</t>
  </si>
  <si>
    <t>817 Forest Street</t>
  </si>
  <si>
    <t>804 Sixth Boulevard</t>
  </si>
  <si>
    <t>218 East Street</t>
  </si>
  <si>
    <t>563 Birch Drive</t>
  </si>
  <si>
    <t>663 Second Boulevard</t>
  </si>
  <si>
    <t>5514 Norfolk Boulevard</t>
  </si>
  <si>
    <t>587 East Lane</t>
  </si>
  <si>
    <t>659 Valley Drive</t>
  </si>
  <si>
    <t>4137 Bayview Drive</t>
  </si>
  <si>
    <t>693 Seventh Street</t>
  </si>
  <si>
    <t>398 Park Boulevard</t>
  </si>
  <si>
    <t>55 El Camino Boulevard</t>
  </si>
  <si>
    <t>4343 Mountain View Boulevard</t>
  </si>
  <si>
    <t>401 North Avenue</t>
  </si>
  <si>
    <t>8750 Lake Boulevard</t>
  </si>
  <si>
    <t>883 Federal Street</t>
  </si>
  <si>
    <t>143 Catherine Boulevard</t>
  </si>
  <si>
    <t>343 Lafayette Drive</t>
  </si>
  <si>
    <t>482 Grant Street</t>
  </si>
  <si>
    <t>3816 Spruce Drive</t>
  </si>
  <si>
    <t>9594 Burns Lane</t>
  </si>
  <si>
    <t>4966 Grant Street</t>
  </si>
  <si>
    <t>7132 Rose Avenue</t>
  </si>
  <si>
    <t>238 Eighth Avenue</t>
  </si>
  <si>
    <t>7318 Mill Lane</t>
  </si>
  <si>
    <t>9566 Tenth Street</t>
  </si>
  <si>
    <t>416 Madison Street</t>
  </si>
  <si>
    <t>5079 Sussex Avenue</t>
  </si>
  <si>
    <t>3914 Mill Street</t>
  </si>
  <si>
    <t>7815 Hillside Avenue</t>
  </si>
  <si>
    <t>2429 Eighth Avenue</t>
  </si>
  <si>
    <t>4379 Lake Avenue</t>
  </si>
  <si>
    <t>215 Elm Lane</t>
  </si>
  <si>
    <t>67424 Tenth Boulevard</t>
  </si>
  <si>
    <t>3675 Bayview Drive</t>
  </si>
  <si>
    <t>127 Valley Boulevard</t>
  </si>
  <si>
    <t>9603 South Lane</t>
  </si>
  <si>
    <t>604 Pine Street</t>
  </si>
  <si>
    <t>79 Burns Drive</t>
  </si>
  <si>
    <t>41740 First Street</t>
  </si>
  <si>
    <t>530 Main Boulevard</t>
  </si>
  <si>
    <t>702 Elm Drive</t>
  </si>
  <si>
    <t>4 Plum Boulevard</t>
  </si>
  <si>
    <t>29 Federal Boulevard</t>
  </si>
  <si>
    <t>627 Ninth Drive</t>
  </si>
  <si>
    <t>120 Lafayette Boulevard</t>
  </si>
  <si>
    <t>2981 Ninth Boulevard</t>
  </si>
  <si>
    <t>8463 Second Street</t>
  </si>
  <si>
    <t>814 Washington Street</t>
  </si>
  <si>
    <t>8580 Valley Stream Avenue</t>
  </si>
  <si>
    <t>666 Lafayette Lane</t>
  </si>
  <si>
    <t>4872 Lexington Avenue</t>
  </si>
  <si>
    <t>1305 Spruce Boulevard</t>
  </si>
  <si>
    <t>437 Madison Street</t>
  </si>
  <si>
    <t>919 Lafayette Drive</t>
  </si>
  <si>
    <t>3346 Hillside Street</t>
  </si>
  <si>
    <t>9891 Valley Drive</t>
  </si>
  <si>
    <t>731 Lincoln Boulevard</t>
  </si>
  <si>
    <t>1782 South Boulevard</t>
  </si>
  <si>
    <t>8070 Mill Lane</t>
  </si>
  <si>
    <t>696 Oak Boulevard</t>
  </si>
  <si>
    <t>1063 Federal Boulevard</t>
  </si>
  <si>
    <t>955 11th Street</t>
  </si>
  <si>
    <t>341 Hill Drive</t>
  </si>
  <si>
    <t>862 Martin Luther King Drive</t>
  </si>
  <si>
    <t>9525 First Boulevard</t>
  </si>
  <si>
    <t>602 First Street</t>
  </si>
  <si>
    <t>698 11th Lane</t>
  </si>
  <si>
    <t>9570 North Drive</t>
  </si>
  <si>
    <t>9762 Pine Street</t>
  </si>
  <si>
    <t>778 Main Avenue</t>
  </si>
  <si>
    <t>669 Wessex Lane</t>
  </si>
  <si>
    <t>31 Oak Avenue</t>
  </si>
  <si>
    <t>4840 Summit Lane</t>
  </si>
  <si>
    <t>1772 Essex Boulevard</t>
  </si>
  <si>
    <t>720 Seventh Avenue</t>
  </si>
  <si>
    <t>5449 Lexington Drive</t>
  </si>
  <si>
    <t>5459 El Camino Avenue</t>
  </si>
  <si>
    <t>291 Seventh Drive</t>
  </si>
  <si>
    <t>9833 Forest Street</t>
  </si>
  <si>
    <t>891 El Camino Lane</t>
  </si>
  <si>
    <t>162 Rose Drive</t>
  </si>
  <si>
    <t>1059 Elm Avenue</t>
  </si>
  <si>
    <t>475 Oak Boulevard</t>
  </si>
  <si>
    <t>822 Ocean Street</t>
  </si>
  <si>
    <t>671 George Drive</t>
  </si>
  <si>
    <t>6478 Valley Stream Avenue</t>
  </si>
  <si>
    <t>6405 Fifth Avenue</t>
  </si>
  <si>
    <t>85 Littlewood Avenue</t>
  </si>
  <si>
    <t>528 Spruce Lane</t>
  </si>
  <si>
    <t>100 Seventh Drive</t>
  </si>
  <si>
    <t>58 Catherine Drive</t>
  </si>
  <si>
    <t>919 Lafayette Avenue</t>
  </si>
  <si>
    <t>75 Birch Lane</t>
  </si>
  <si>
    <t>82 Jefferson Avenue</t>
  </si>
  <si>
    <t>3034 Third Boulevard</t>
  </si>
  <si>
    <t>189 Ninth Lane</t>
  </si>
  <si>
    <t>354 Main Drive</t>
  </si>
  <si>
    <t>689 Littlewood Lane</t>
  </si>
  <si>
    <t>1813 Second Lane</t>
  </si>
  <si>
    <t>710 North Lane</t>
  </si>
  <si>
    <t>5558 Littlewood Avenue</t>
  </si>
  <si>
    <t>819 Park Boulevard</t>
  </si>
  <si>
    <t>849 Norfolk Lane</t>
  </si>
  <si>
    <t>390 Tenth Street</t>
  </si>
  <si>
    <t>4279 West Boulevard</t>
  </si>
  <si>
    <t>6693 George Drive</t>
  </si>
  <si>
    <t>8 Tenth Drive</t>
  </si>
  <si>
    <t>6245 River Lane</t>
  </si>
  <si>
    <t>5581 Federal Street</t>
  </si>
  <si>
    <t>99 El Camino Drive</t>
  </si>
  <si>
    <t>2994 Tenth Lane</t>
  </si>
  <si>
    <t>927 Ocean View Drive</t>
  </si>
  <si>
    <t>356 Mill Street</t>
  </si>
  <si>
    <t>45 Maple Lane</t>
  </si>
  <si>
    <t>3395 Spruce Drive</t>
  </si>
  <si>
    <t>2800 Third Drive</t>
  </si>
  <si>
    <t>645 Catherine Lane</t>
  </si>
  <si>
    <t>1248 Second Drive</t>
  </si>
  <si>
    <t>700 Lexington Avenue</t>
  </si>
  <si>
    <t>9264 Norfolk Lane</t>
  </si>
  <si>
    <t>4581 Eighth Boulevard</t>
  </si>
  <si>
    <t>146 Lafayette Drive</t>
  </si>
  <si>
    <t>6757 Eighth Avenue</t>
  </si>
  <si>
    <t>599 First Drive</t>
  </si>
  <si>
    <t>654 Birch Lane</t>
  </si>
  <si>
    <t>6223 Lexington Drive</t>
  </si>
  <si>
    <t>25622 Lake Street</t>
  </si>
  <si>
    <t>5762 River Lane</t>
  </si>
  <si>
    <t>315 Norfolk Lane</t>
  </si>
  <si>
    <t>758 Sixth Boulevard</t>
  </si>
  <si>
    <t>860 Maple Avenue</t>
  </si>
  <si>
    <t>229 Norfolk Street</t>
  </si>
  <si>
    <t>4975 Madison Boulevard</t>
  </si>
  <si>
    <t>5336 Tenth Drive</t>
  </si>
  <si>
    <t>311 Washington Lane</t>
  </si>
  <si>
    <t>1342 Hill Lane</t>
  </si>
  <si>
    <t>2554 11th Lane</t>
  </si>
  <si>
    <t>995 Martin Luther King Street</t>
  </si>
  <si>
    <t>1450 Rose Drive</t>
  </si>
  <si>
    <t>762 Lake Drive</t>
  </si>
  <si>
    <t>72834 Grant Boulevard</t>
  </si>
  <si>
    <t>892 Third Boulevard</t>
  </si>
  <si>
    <t>90 Lexington Drive</t>
  </si>
  <si>
    <t>98 Mountain View Drive</t>
  </si>
  <si>
    <t>8229 Bayview Avenue</t>
  </si>
  <si>
    <t>9355 Ocean View Drive</t>
  </si>
  <si>
    <t>616 Catherine Avenue</t>
  </si>
  <si>
    <t>825 Norfolk Drive</t>
  </si>
  <si>
    <t>8385 Mill Boulevard</t>
  </si>
  <si>
    <t>9735 Birch Street</t>
  </si>
  <si>
    <t>285 Washington Street</t>
  </si>
  <si>
    <t>49 Tenth Street</t>
  </si>
  <si>
    <t>6695 River Lane</t>
  </si>
  <si>
    <t>1012 Hill Drive</t>
  </si>
  <si>
    <t>5819 Norfolk Drive</t>
  </si>
  <si>
    <t>774 Wessex Lane</t>
  </si>
  <si>
    <t>6721 Sussex Drive</t>
  </si>
  <si>
    <t>990 West Street</t>
  </si>
  <si>
    <t>7703 Fourth Avenue</t>
  </si>
  <si>
    <t>338 Bayview Lane</t>
  </si>
  <si>
    <t>794 Lake Street</t>
  </si>
  <si>
    <t>6657 West Street</t>
  </si>
  <si>
    <t>217 Fifth Lane</t>
  </si>
  <si>
    <t>418 Elm Street</t>
  </si>
  <si>
    <t>9385 Birch Street</t>
  </si>
  <si>
    <t>7643 Martin Luther King Street</t>
  </si>
  <si>
    <t>944 Lexington Boulevard</t>
  </si>
  <si>
    <t>85 Lafayette Boulevard</t>
  </si>
  <si>
    <t>5193 East Street</t>
  </si>
  <si>
    <t>577 12th Lane</t>
  </si>
  <si>
    <t>1317 Wessex Lane</t>
  </si>
  <si>
    <t>9218 Martin Luther King Avenue</t>
  </si>
  <si>
    <t>4701 Littlewood Drive</t>
  </si>
  <si>
    <t>363 Third Drive</t>
  </si>
  <si>
    <t>700 Rose Avenue</t>
  </si>
  <si>
    <t>704 Summit Drive</t>
  </si>
  <si>
    <t>8897 East Street</t>
  </si>
  <si>
    <t>4941 Ocean View Drive</t>
  </si>
  <si>
    <t>9205 Summit Street</t>
  </si>
  <si>
    <t>469 Mountain View Boulevard</t>
  </si>
  <si>
    <t>78596 Birch Drive</t>
  </si>
  <si>
    <t>142 Valley Drive</t>
  </si>
  <si>
    <t>6723 Maple Street</t>
  </si>
  <si>
    <t>501 Grant Lane</t>
  </si>
  <si>
    <t>992 Martin Luther King Avenue</t>
  </si>
  <si>
    <t>4189 Birch Street</t>
  </si>
  <si>
    <t>2193 Sixth Avenue</t>
  </si>
  <si>
    <t>952 Mountain View Boulevard</t>
  </si>
  <si>
    <t>637 Seventh Street</t>
  </si>
  <si>
    <t>9413 12th Boulevard</t>
  </si>
  <si>
    <t>1734 George Drive</t>
  </si>
  <si>
    <t>9900 Ninth Avenue</t>
  </si>
  <si>
    <t>613 George Boulevard</t>
  </si>
  <si>
    <t>157 Eighth Street</t>
  </si>
  <si>
    <t>32595 River Drive</t>
  </si>
  <si>
    <t>6762 Second Street</t>
  </si>
  <si>
    <t>534 Norfolk Lane</t>
  </si>
  <si>
    <t>385 Grant Street</t>
  </si>
  <si>
    <t>1034 Pine Boulevard</t>
  </si>
  <si>
    <t>8803 Washington Boulevard</t>
  </si>
  <si>
    <t>3462 Ocean Boulevard</t>
  </si>
  <si>
    <t>54 Lafayette Street</t>
  </si>
  <si>
    <t>5822 Fourth Boulevard</t>
  </si>
  <si>
    <t>592 Hillside Drive</t>
  </si>
  <si>
    <t>45 Ocean Lane</t>
  </si>
  <si>
    <t>94 Ocean Avenue</t>
  </si>
  <si>
    <t>9191 Main Avenue</t>
  </si>
  <si>
    <t>5504 Spruce Drive</t>
  </si>
  <si>
    <t>945 Third Avenue</t>
  </si>
  <si>
    <t>938 Maple Boulevard</t>
  </si>
  <si>
    <t>583 Seventh Street</t>
  </si>
  <si>
    <t>8993 Madison Avenue</t>
  </si>
  <si>
    <t>6840 North Lane</t>
  </si>
  <si>
    <t>512 Tenth Street</t>
  </si>
  <si>
    <t>388 Third Street</t>
  </si>
  <si>
    <t>499 Lafayette Lane</t>
  </si>
  <si>
    <t>165 Fourth Street</t>
  </si>
  <si>
    <t>83302 Valley Stream Lane</t>
  </si>
  <si>
    <t>610 Lake Drive</t>
  </si>
  <si>
    <t>13 Federal Street</t>
  </si>
  <si>
    <t>18 Bayview Avenue</t>
  </si>
  <si>
    <t>89075 Spruce Drive</t>
  </si>
  <si>
    <t>906 Little Creek Drive</t>
  </si>
  <si>
    <t>1105 Wessex Avenue</t>
  </si>
  <si>
    <t>841 Spruce Drive</t>
  </si>
  <si>
    <t>707 Elm Boulevard</t>
  </si>
  <si>
    <t>2336 George Drive</t>
  </si>
  <si>
    <t>690 Catherine Street</t>
  </si>
  <si>
    <t>305 Pine Avenue</t>
  </si>
  <si>
    <t>422 Burns Street</t>
  </si>
  <si>
    <t>12067 Federal Boulevard</t>
  </si>
  <si>
    <t>480 Catherine Drive</t>
  </si>
  <si>
    <t>1495 Elm Boulevard</t>
  </si>
  <si>
    <t>2609 Plum Drive</t>
  </si>
  <si>
    <t>678 Park Drive</t>
  </si>
  <si>
    <t>323 Eighth Drive</t>
  </si>
  <si>
    <t>4262 Madison Drive</t>
  </si>
  <si>
    <t>2332 Elm Lane</t>
  </si>
  <si>
    <t>493 South Street</t>
  </si>
  <si>
    <t>8958 Catherine Street</t>
  </si>
  <si>
    <t>3194 Norfolk Street</t>
  </si>
  <si>
    <t>376 Fourth Drive</t>
  </si>
  <si>
    <t>302 Park Boulevard</t>
  </si>
  <si>
    <t>135 Spruce Lane</t>
  </si>
  <si>
    <t>93 11th Avenue</t>
  </si>
  <si>
    <t>212 Ocean View Avenue</t>
  </si>
  <si>
    <t>455 Little Creek Boulevard</t>
  </si>
  <si>
    <t>729 Littlewood Avenue</t>
  </si>
  <si>
    <t>6444 Madison Drive</t>
  </si>
  <si>
    <t>850 Birch Avenue</t>
  </si>
  <si>
    <t>7350 Fourth Lane</t>
  </si>
  <si>
    <t>2897 West Street</t>
  </si>
  <si>
    <t>3183 Burns Boulevard</t>
  </si>
  <si>
    <t>41043 Lincoln Lane</t>
  </si>
  <si>
    <t>7948 Martin Luther King Avenue</t>
  </si>
  <si>
    <t>8893 Valley Drive</t>
  </si>
  <si>
    <t>41332 Lincoln Avenue</t>
  </si>
  <si>
    <t>518 Main Street</t>
  </si>
  <si>
    <t>753 East Avenue</t>
  </si>
  <si>
    <t>9982 Summit Boulevard</t>
  </si>
  <si>
    <t>8425 East Lane</t>
  </si>
  <si>
    <t>9006 Ocean Boulevard</t>
  </si>
  <si>
    <t>364 Eighth Drive</t>
  </si>
  <si>
    <t>8349 Valley Avenue</t>
  </si>
  <si>
    <t>57285 Jefferson Avenue</t>
  </si>
  <si>
    <t>9888 Washington Boulevard</t>
  </si>
  <si>
    <t>9392 Fifth Avenue</t>
  </si>
  <si>
    <t>580 Fifth Boulevard</t>
  </si>
  <si>
    <t>42720 East Drive</t>
  </si>
  <si>
    <t>97 Fourth Drive</t>
  </si>
  <si>
    <t>20382 Park Drive</t>
  </si>
  <si>
    <t>7344 Oak Drive</t>
  </si>
  <si>
    <t>4940 Ocean View Drive</t>
  </si>
  <si>
    <t>54 Burns Avenue</t>
  </si>
  <si>
    <t>212 Mountain View Lane</t>
  </si>
  <si>
    <t>65690 Bayview Lane</t>
  </si>
  <si>
    <t>563 Jefferson Boulevard</t>
  </si>
  <si>
    <t>6295 Norfolk Boulevard</t>
  </si>
  <si>
    <t>905 West Avenue</t>
  </si>
  <si>
    <t>911 Ocean Boulevard</t>
  </si>
  <si>
    <t>8199 Park Boulevard</t>
  </si>
  <si>
    <t>1444 Plum Boulevard</t>
  </si>
  <si>
    <t>9129 Lexington Lane</t>
  </si>
  <si>
    <t>7945 Fourth Avenue</t>
  </si>
  <si>
    <t>36 First Drive</t>
  </si>
  <si>
    <t>3225 Lexington Street</t>
  </si>
  <si>
    <t>34542 Ninth Drive</t>
  </si>
  <si>
    <t>933 Sussex Drive</t>
  </si>
  <si>
    <t>111 Hillside Avenue</t>
  </si>
  <si>
    <t>5671 Sussex Drive</t>
  </si>
  <si>
    <t>206 Pine Lane</t>
  </si>
  <si>
    <t>637 Littlewood Drive</t>
  </si>
  <si>
    <t>768 Valley Stream Drive</t>
  </si>
  <si>
    <t>551 Essex Drive</t>
  </si>
  <si>
    <t>93374 11th Street</t>
  </si>
  <si>
    <t>6054 Main Avenue</t>
  </si>
  <si>
    <t>756 El Camino Avenue</t>
  </si>
  <si>
    <t>6222 Sixth Lane</t>
  </si>
  <si>
    <t>6785 Valley Stream Boulevard</t>
  </si>
  <si>
    <t>275 Tenth Street</t>
  </si>
  <si>
    <t>9385 Lincoln Drive</t>
  </si>
  <si>
    <t>7061 Littlewood Street</t>
  </si>
  <si>
    <t>95 12th Avenue</t>
  </si>
  <si>
    <t>1177 Elm Avenue</t>
  </si>
  <si>
    <t>3615 Lafayette Boulevard</t>
  </si>
  <si>
    <t>353 South Boulevard</t>
  </si>
  <si>
    <t>24 River Avenue</t>
  </si>
  <si>
    <t>6467 Birch Street</t>
  </si>
  <si>
    <t>9684 Grant Drive</t>
  </si>
  <si>
    <t>5259 Lake Drive</t>
  </si>
  <si>
    <t>3636 El Camino Avenue</t>
  </si>
  <si>
    <t>5941 South Lane</t>
  </si>
  <si>
    <t>840 Elm Avenue</t>
  </si>
  <si>
    <t>15 Elm Lane</t>
  </si>
  <si>
    <t>7378 Park Lane</t>
  </si>
  <si>
    <t>671 Little Creek Street</t>
  </si>
  <si>
    <t>97 Little Creek Boulevard</t>
  </si>
  <si>
    <t>716 Lafayette Street</t>
  </si>
  <si>
    <t>2073 South Avenue</t>
  </si>
  <si>
    <t>557 Catherine Drive</t>
  </si>
  <si>
    <t>1884 Lake Avenue</t>
  </si>
  <si>
    <t>1531 North Lane</t>
  </si>
  <si>
    <t>442 Burns Boulevard</t>
  </si>
  <si>
    <t>8265 Mountain View Drive</t>
  </si>
  <si>
    <t>549 Rose Drive</t>
  </si>
  <si>
    <t>39126 El Camino Boulevard</t>
  </si>
  <si>
    <t>79 Hill Avenue</t>
  </si>
  <si>
    <t>6606 Jefferson Avenue</t>
  </si>
  <si>
    <t>740 Burns Lane</t>
  </si>
  <si>
    <t>32299 Federal Street</t>
  </si>
  <si>
    <t>690 Oak Street</t>
  </si>
  <si>
    <t>5138 North Drive</t>
  </si>
  <si>
    <t>2537 Forest Boulevard</t>
  </si>
  <si>
    <t>860 George Avenue</t>
  </si>
  <si>
    <t>498 Littlewood Avenue</t>
  </si>
  <si>
    <t>95 Burns Drive</t>
  </si>
  <si>
    <t>514 Pine Boulevard</t>
  </si>
  <si>
    <t>97536 Summit Street</t>
  </si>
  <si>
    <t>723 Summit Drive</t>
  </si>
  <si>
    <t>445 Fifth Avenue</t>
  </si>
  <si>
    <t>287 Pine Lane</t>
  </si>
  <si>
    <t>3835 Norfolk Street</t>
  </si>
  <si>
    <t>65 Fifth Lane</t>
  </si>
  <si>
    <t>1833 George Drive</t>
  </si>
  <si>
    <t>663 Summit Boulevard</t>
  </si>
  <si>
    <t>3385 Hill Lane</t>
  </si>
  <si>
    <t>8849 West Drive</t>
  </si>
  <si>
    <t>557 Burns Boulevard</t>
  </si>
  <si>
    <t>2288 Pine Lane</t>
  </si>
  <si>
    <t>115 Bayview Lane</t>
  </si>
  <si>
    <t>182 Valley Street</t>
  </si>
  <si>
    <t>189 Forest Street</t>
  </si>
  <si>
    <t>48 Fourth Avenue</t>
  </si>
  <si>
    <t>84497 Valley Stream Drive</t>
  </si>
  <si>
    <t>401 Bayview Lane</t>
  </si>
  <si>
    <t>649 Spruce Boulevard</t>
  </si>
  <si>
    <t>239 Sussex Drive</t>
  </si>
  <si>
    <t>691 Ocean View Street</t>
  </si>
  <si>
    <t>8799 Elm Avenue</t>
  </si>
  <si>
    <t>9414 Summit Boulevard</t>
  </si>
  <si>
    <t>1583 Grant Avenue</t>
  </si>
  <si>
    <t>245 Martin Luther King Drive</t>
  </si>
  <si>
    <t>439 George Avenue</t>
  </si>
  <si>
    <t>560 Eighth Boulevard</t>
  </si>
  <si>
    <t>979 Fifth Avenue</t>
  </si>
  <si>
    <t>441 Rose Lane</t>
  </si>
  <si>
    <t>292 First Avenue</t>
  </si>
  <si>
    <t>374 Lexington Street</t>
  </si>
  <si>
    <t>801 12th Drive</t>
  </si>
  <si>
    <t>9212 Plum Avenue</t>
  </si>
  <si>
    <t>215 Main Drive</t>
  </si>
  <si>
    <t>5828 Wessex Drive</t>
  </si>
  <si>
    <t>2699 Littlewood Avenue</t>
  </si>
  <si>
    <t>7677 Little Creek Drive</t>
  </si>
  <si>
    <t>4633 Sixth Avenue</t>
  </si>
  <si>
    <t>88 George Street</t>
  </si>
  <si>
    <t>386 11th Lane</t>
  </si>
  <si>
    <t>989 Hill Lane</t>
  </si>
  <si>
    <t>80471 Eighth Street</t>
  </si>
  <si>
    <t>2003 Ninth Avenue</t>
  </si>
  <si>
    <t>99 Mill Lane</t>
  </si>
  <si>
    <t>407 Seventh Lane</t>
  </si>
  <si>
    <t>871 Second Street</t>
  </si>
  <si>
    <t>951 11th Avenue</t>
  </si>
  <si>
    <t>631 Elm Drive</t>
  </si>
  <si>
    <t>78 Lexington Street</t>
  </si>
  <si>
    <t>600 Grant Lane</t>
  </si>
  <si>
    <t>3283 Park Lane</t>
  </si>
  <si>
    <t>37 Norfolk Boulevard</t>
  </si>
  <si>
    <t>523 Federal Drive</t>
  </si>
  <si>
    <t>532 Sixth Drive</t>
  </si>
  <si>
    <t>714 North Drive</t>
  </si>
  <si>
    <t>531 Pine Avenue</t>
  </si>
  <si>
    <t>5342 Valley Stream Avenue</t>
  </si>
  <si>
    <t>7499 Lake Boulevard</t>
  </si>
  <si>
    <t>878 Forest Street</t>
  </si>
  <si>
    <t>359 Valley Street</t>
  </si>
  <si>
    <t>176 River Boulevard</t>
  </si>
  <si>
    <t>700 Madison Lane</t>
  </si>
  <si>
    <t>3 Main Street</t>
  </si>
  <si>
    <t>671 Essex Street</t>
  </si>
  <si>
    <t>7736 Eighth Boulevard</t>
  </si>
  <si>
    <t>95 12th Drive</t>
  </si>
  <si>
    <t>339 Little Creek Lane</t>
  </si>
  <si>
    <t>18 Lake Avenue</t>
  </si>
  <si>
    <t>75540 Valley Street</t>
  </si>
  <si>
    <t>232 Jefferson Boulevard</t>
  </si>
  <si>
    <t>963 11th Drive</t>
  </si>
  <si>
    <t>127 Grant Street</t>
  </si>
  <si>
    <t>2773 El Camino Lane</t>
  </si>
  <si>
    <t>535 Hill Boulevard</t>
  </si>
  <si>
    <t>2516 Essex Drive</t>
  </si>
  <si>
    <t>5367 Pine Avenue</t>
  </si>
  <si>
    <t>3248 Hill Drive</t>
  </si>
  <si>
    <t>2062 Fourth Street</t>
  </si>
  <si>
    <t>55378 Burns Avenue</t>
  </si>
  <si>
    <t>9354 Lafayette Street</t>
  </si>
  <si>
    <t>6595 Ocean Drive</t>
  </si>
  <si>
    <t>34 Bayview Drive</t>
  </si>
  <si>
    <t>800 Ninth Boulevard</t>
  </si>
  <si>
    <t>6829 Main Boulevard</t>
  </si>
  <si>
    <t>8823 South Drive</t>
  </si>
  <si>
    <t>151 Lafayette Drive</t>
  </si>
  <si>
    <t>9243 Oak Street</t>
  </si>
  <si>
    <t>466 Pine Drive</t>
  </si>
  <si>
    <t>480 First Lane</t>
  </si>
  <si>
    <t>3357 Hill Lane</t>
  </si>
  <si>
    <t>23 El Camino Street</t>
  </si>
  <si>
    <t>421 Essex Street</t>
  </si>
  <si>
    <t>31 Lincoln Avenue</t>
  </si>
  <si>
    <t>45682 Washington Lane</t>
  </si>
  <si>
    <t>350 Third Avenue</t>
  </si>
  <si>
    <t>5573 Sixth Lane</t>
  </si>
  <si>
    <t>834 Tenth Lane</t>
  </si>
  <si>
    <t>588 Lincoln Street</t>
  </si>
  <si>
    <t>749 Oak Street</t>
  </si>
  <si>
    <t>29 Martin Luther King Lane</t>
  </si>
  <si>
    <t>314 Fourth Street</t>
  </si>
  <si>
    <t>690 Jefferson Lane</t>
  </si>
  <si>
    <t>7336 First Avenue</t>
  </si>
  <si>
    <t>207 Washington Lane</t>
  </si>
  <si>
    <t>711 South Boulevard</t>
  </si>
  <si>
    <t>69590 Rose Drive</t>
  </si>
  <si>
    <t>2043 Mill Street</t>
  </si>
  <si>
    <t>55 Fourth Drive</t>
  </si>
  <si>
    <t>498 Mountain View Avenue</t>
  </si>
  <si>
    <t>600 River Lane</t>
  </si>
  <si>
    <t>1563 Summit Boulevard</t>
  </si>
  <si>
    <t>514 Sixth Boulevard</t>
  </si>
  <si>
    <t>5222 Valley Stream Avenue</t>
  </si>
  <si>
    <t>7554 Sixth Street</t>
  </si>
  <si>
    <t>7276 Valley Drive</t>
  </si>
  <si>
    <t>5544 Grant Avenue</t>
  </si>
  <si>
    <t>4191 Maple Avenue</t>
  </si>
  <si>
    <t>28 Madison Lane</t>
  </si>
  <si>
    <t>7406 Mill Avenue</t>
  </si>
  <si>
    <t>1430 Elm Avenue</t>
  </si>
  <si>
    <t>54 George Avenue</t>
  </si>
  <si>
    <t>40 River Boulevard</t>
  </si>
  <si>
    <t>271 Sixth Drive</t>
  </si>
  <si>
    <t>687 Fifth Boulevard</t>
  </si>
  <si>
    <t>545 Eighth Avenue</t>
  </si>
  <si>
    <t>2270 Sixth Lane</t>
  </si>
  <si>
    <t>675 Fifth Avenue</t>
  </si>
  <si>
    <t>9846 Second Lane</t>
  </si>
  <si>
    <t>696 George Lane</t>
  </si>
  <si>
    <t>939 Main Lane</t>
  </si>
  <si>
    <t>867 Valley Stream Boulevard</t>
  </si>
  <si>
    <t>3553 Mountain View Drive</t>
  </si>
  <si>
    <t>1392 Plum Avenue</t>
  </si>
  <si>
    <t>267 Birch Boulevard</t>
  </si>
  <si>
    <t>939 Lake Drive</t>
  </si>
  <si>
    <t>5810 Sixth Drive</t>
  </si>
  <si>
    <t>2481 Hillside Street</t>
  </si>
  <si>
    <t>620 12th Avenue</t>
  </si>
  <si>
    <t>31919 Summit Boulevard</t>
  </si>
  <si>
    <t>7454 12th Lane</t>
  </si>
  <si>
    <t>726 Oak Avenue</t>
  </si>
  <si>
    <t>3601 Catherine Boulevard</t>
  </si>
  <si>
    <t>729 Wessex Avenue</t>
  </si>
  <si>
    <t>66 Birch Lane</t>
  </si>
  <si>
    <t>5995 Valley Stream Avenue</t>
  </si>
  <si>
    <t>574 Norfolk Street</t>
  </si>
  <si>
    <t>732 Lincoln Drive</t>
  </si>
  <si>
    <t>7043 Ocean Avenue</t>
  </si>
  <si>
    <t>334 Birch Drive</t>
  </si>
  <si>
    <t>3487 Bayview Drive</t>
  </si>
  <si>
    <t>377 Lake Lane</t>
  </si>
  <si>
    <t>96 Lake Lane</t>
  </si>
  <si>
    <t>298 Federal Avenue</t>
  </si>
  <si>
    <t>37 Sixth Lane</t>
  </si>
  <si>
    <t>996 Valley Drive</t>
  </si>
  <si>
    <t>2040 Washington Boulevard</t>
  </si>
  <si>
    <t>7091 Lexington Lane</t>
  </si>
  <si>
    <t>5468 Little Creek Drive</t>
  </si>
  <si>
    <t>169 Oak Street</t>
  </si>
  <si>
    <t>9804 Third Street</t>
  </si>
  <si>
    <t>54 Valley Lane</t>
  </si>
  <si>
    <t>488 Bayview Boulevard</t>
  </si>
  <si>
    <t>73 Essex Lane</t>
  </si>
  <si>
    <t>7561 Valley Avenue</t>
  </si>
  <si>
    <t>8460 Oak Lane</t>
  </si>
  <si>
    <t>816 El Camino Drive</t>
  </si>
  <si>
    <t>1222 First Drive</t>
  </si>
  <si>
    <t>95410 Pine Boulevard</t>
  </si>
  <si>
    <t>4329 El Camino Boulevard</t>
  </si>
  <si>
    <t>316 Valley Stream Avenue</t>
  </si>
  <si>
    <t>64 Mill Street</t>
  </si>
  <si>
    <t>27934 11th Street</t>
  </si>
  <si>
    <t>92196 Tenth Drive</t>
  </si>
  <si>
    <t>292 Tenth Street</t>
  </si>
  <si>
    <t>225 Ocean View Avenue</t>
  </si>
  <si>
    <t>858 Plum Avenue</t>
  </si>
  <si>
    <t>984 Little Creek Lane</t>
  </si>
  <si>
    <t>391 Martin Luther King Boulevard</t>
  </si>
  <si>
    <t>485 Birch Boulevard</t>
  </si>
  <si>
    <t>776 Bayview Avenue</t>
  </si>
  <si>
    <t>8026 East Drive</t>
  </si>
  <si>
    <t>188 Ninth Boulevard</t>
  </si>
  <si>
    <t>864 Jefferson Drive</t>
  </si>
  <si>
    <t>7994 Maple Lane</t>
  </si>
  <si>
    <t>939 Mill Street</t>
  </si>
  <si>
    <t>7927 Plum Lane</t>
  </si>
  <si>
    <t>260 Spruce Avenue</t>
  </si>
  <si>
    <t>3776 Bayview Lane</t>
  </si>
  <si>
    <t>231 Littlewood Avenue</t>
  </si>
  <si>
    <t>33 Second Boulevard</t>
  </si>
  <si>
    <t>375 Hillside Drive</t>
  </si>
  <si>
    <t>4726 Third Street</t>
  </si>
  <si>
    <t>2479 Valley Avenue</t>
  </si>
  <si>
    <t>2742 El Camino Boulevard</t>
  </si>
  <si>
    <t>5883 Sixth Street</t>
  </si>
  <si>
    <t>3269 River Street</t>
  </si>
  <si>
    <t>6777 First Drive</t>
  </si>
  <si>
    <t>22 East Avenue</t>
  </si>
  <si>
    <t>733 Maple Drive</t>
  </si>
  <si>
    <t>6022 Mill Street</t>
  </si>
  <si>
    <t>412 Burns Drive</t>
  </si>
  <si>
    <t>645 Tenth Boulevard</t>
  </si>
  <si>
    <t>994 Second Lane</t>
  </si>
  <si>
    <t>69 Spruce Avenue</t>
  </si>
  <si>
    <t>23 Sussex Lane</t>
  </si>
  <si>
    <t>6157 Washington Drive</t>
  </si>
  <si>
    <t>4728 George Drive</t>
  </si>
  <si>
    <t>1184 Essex Lane</t>
  </si>
  <si>
    <t>6232 Second Avenue</t>
  </si>
  <si>
    <t>663 Third Drive</t>
  </si>
  <si>
    <t>527 Federal Avenue</t>
  </si>
  <si>
    <t>4350 Valley Boulevard</t>
  </si>
  <si>
    <t>5180 Burns Boulevard</t>
  </si>
  <si>
    <t>28 First Lane</t>
  </si>
  <si>
    <t>8555 Eighth Avenue</t>
  </si>
  <si>
    <t>900 Littlewood Street</t>
  </si>
  <si>
    <t>96 Jefferson Street</t>
  </si>
  <si>
    <t>682 Martin Luther King Avenue</t>
  </si>
  <si>
    <t>517 Eighth Drive</t>
  </si>
  <si>
    <t>385 Jefferson Avenue</t>
  </si>
  <si>
    <t>1105 Second Drive</t>
  </si>
  <si>
    <t>1358 Plum Avenue</t>
  </si>
  <si>
    <t>800 Madison Street</t>
  </si>
  <si>
    <t>13 Rose Boulevard</t>
  </si>
  <si>
    <t>104 First Boulevard</t>
  </si>
  <si>
    <t>427 Essex Lane</t>
  </si>
  <si>
    <t>855 Sussex Avenue</t>
  </si>
  <si>
    <t>689 Valley Stream Lane</t>
  </si>
  <si>
    <t>222 Lafayette Lane</t>
  </si>
  <si>
    <t>4868 Lake Lane</t>
  </si>
  <si>
    <t>60396 Elm Street</t>
  </si>
  <si>
    <t>469 Pine Street</t>
  </si>
  <si>
    <t>4788 Jefferson Boulevard</t>
  </si>
  <si>
    <t>4947 Sussex Boulevard</t>
  </si>
  <si>
    <t>8999 Washington Drive</t>
  </si>
  <si>
    <t>9473 Mill Street</t>
  </si>
  <si>
    <t>836 Bayview Avenue</t>
  </si>
  <si>
    <t>4882 Mountain View Lane</t>
  </si>
  <si>
    <t>434 Bayview Avenue</t>
  </si>
  <si>
    <t>716 Bayview Avenue</t>
  </si>
  <si>
    <t>39 Park Lane</t>
  </si>
  <si>
    <t>1032 Second Lane</t>
  </si>
  <si>
    <t>1437 Madison Lane</t>
  </si>
  <si>
    <t>4693 Elm Lane</t>
  </si>
  <si>
    <t>834 Elm Avenue</t>
  </si>
  <si>
    <t>5647 Burns Boulevard</t>
  </si>
  <si>
    <t>96 Ninth Drive</t>
  </si>
  <si>
    <t>3241 Park Lane</t>
  </si>
  <si>
    <t>620 River Boulevard</t>
  </si>
  <si>
    <t>5004 Lake Street</t>
  </si>
  <si>
    <t>7954 Wessex Boulevard</t>
  </si>
  <si>
    <t>9052 River Lane</t>
  </si>
  <si>
    <t>25521 First Street</t>
  </si>
  <si>
    <t>5064 North Lane</t>
  </si>
  <si>
    <t>564 Catherine Lane</t>
  </si>
  <si>
    <t>9466 Essex Street</t>
  </si>
  <si>
    <t>9761 East Street</t>
  </si>
  <si>
    <t>884 Tenth Drive</t>
  </si>
  <si>
    <t>992 Forest Street</t>
  </si>
  <si>
    <t>237 Hill Lane</t>
  </si>
  <si>
    <t>8687 Ninth Drive</t>
  </si>
  <si>
    <t>6950 Federal Avenue</t>
  </si>
  <si>
    <t>816 Little Creek Lane</t>
  </si>
  <si>
    <t>7004 Mill Drive</t>
  </si>
  <si>
    <t>1 Burns Lane</t>
  </si>
  <si>
    <t>381 Sussex Avenue</t>
  </si>
  <si>
    <t>4 North Street</t>
  </si>
  <si>
    <t>896 Madison Boulevard</t>
  </si>
  <si>
    <t>5338 Fifth Boulevard</t>
  </si>
  <si>
    <t>5773 River Street</t>
  </si>
  <si>
    <t>388 Third Avenue</t>
  </si>
  <si>
    <t>9104 Second Avenue</t>
  </si>
  <si>
    <t>2108 Spruce Lane</t>
  </si>
  <si>
    <t>7691 Ocean View Avenue</t>
  </si>
  <si>
    <t>58 River Avenue</t>
  </si>
  <si>
    <t>142 Rose Drive</t>
  </si>
  <si>
    <t>2760 Forest Drive</t>
  </si>
  <si>
    <t>9505 Martin Luther King Avenue</t>
  </si>
  <si>
    <t>901 Oak Street</t>
  </si>
  <si>
    <t>3095 Hill Boulevard</t>
  </si>
  <si>
    <t>350 North Street</t>
  </si>
  <si>
    <t>89 Wessex Street</t>
  </si>
  <si>
    <t>3899 Seventh Lane</t>
  </si>
  <si>
    <t>7476 First Lane</t>
  </si>
  <si>
    <t>6781 Spruce Boulevard</t>
  </si>
  <si>
    <t>276 12th Boulevard</t>
  </si>
  <si>
    <t>1362 Norfolk Drive</t>
  </si>
  <si>
    <t>392 Rose Drive</t>
  </si>
  <si>
    <t>1559 Tenth Street</t>
  </si>
  <si>
    <t>315 Little Creek Lane</t>
  </si>
  <si>
    <t>539 Maple Drive</t>
  </si>
  <si>
    <t>26191 George Drive</t>
  </si>
  <si>
    <t>7139 Lake Boulevard</t>
  </si>
  <si>
    <t>5 Hill Avenue</t>
  </si>
  <si>
    <t>9099 Little Creek Drive</t>
  </si>
  <si>
    <t>7559 Forest Boulevard</t>
  </si>
  <si>
    <t>2842 Littlewood Avenue</t>
  </si>
  <si>
    <t>4461 Hill Street</t>
  </si>
  <si>
    <t>5220 Lincoln Street</t>
  </si>
  <si>
    <t>3260 Hillside Lane</t>
  </si>
  <si>
    <t>518 Norfolk Avenue</t>
  </si>
  <si>
    <t>149 Burns Boulevard</t>
  </si>
  <si>
    <t>30 First Lane</t>
  </si>
  <si>
    <t>142 Catherine Street</t>
  </si>
  <si>
    <t>3019 Elm Drive</t>
  </si>
  <si>
    <t>606 Spruce Boulevard</t>
  </si>
  <si>
    <t>128 Main Street</t>
  </si>
  <si>
    <t>44 Ocean Avenue</t>
  </si>
  <si>
    <t>57799 Oak Boulevard</t>
  </si>
  <si>
    <t>1533 Martin Luther King Lane</t>
  </si>
  <si>
    <t>377 Mountain View Drive</t>
  </si>
  <si>
    <t>252 Eighth Lane</t>
  </si>
  <si>
    <t>959 Tenth Street</t>
  </si>
  <si>
    <t>61674 Elm Drive</t>
  </si>
  <si>
    <t>936 12th Street</t>
  </si>
  <si>
    <t>919 Ocean View Lane</t>
  </si>
  <si>
    <t>498 Elm Lane</t>
  </si>
  <si>
    <t>25 Elm Street</t>
  </si>
  <si>
    <t>468 Spruce Street</t>
  </si>
  <si>
    <t>6864 Norfolk Boulevard</t>
  </si>
  <si>
    <t>345 George Street</t>
  </si>
  <si>
    <t>72990 Second Drive</t>
  </si>
  <si>
    <t>5886 Ninth Boulevard</t>
  </si>
  <si>
    <t>69080 Spruce Street</t>
  </si>
  <si>
    <t>6415 Sussex Lane</t>
  </si>
  <si>
    <t>243 Forest Lane</t>
  </si>
  <si>
    <t>478 Hill Avenue</t>
  </si>
  <si>
    <t>849 Littlewood Drive</t>
  </si>
  <si>
    <t>402 El Camino Drive</t>
  </si>
  <si>
    <t>6134 Littlewood Lane</t>
  </si>
  <si>
    <t>29894 Martin Luther King Lane</t>
  </si>
  <si>
    <t>52 Sixth Boulevard</t>
  </si>
  <si>
    <t>888 Lincoln Street</t>
  </si>
  <si>
    <t>5238 Plum Street</t>
  </si>
  <si>
    <t>7888 Fourth Street</t>
  </si>
  <si>
    <t>2100 Summit Street</t>
  </si>
  <si>
    <t>3900 Rose Street</t>
  </si>
  <si>
    <t>2750 Rose Boulevard</t>
  </si>
  <si>
    <t>869 Little Creek Lane</t>
  </si>
  <si>
    <t>131 Tenth Avenue</t>
  </si>
  <si>
    <t>3722 Valley Boulevard</t>
  </si>
  <si>
    <t>775 Lexington Boulevard</t>
  </si>
  <si>
    <t>4020 Littlewood Street</t>
  </si>
  <si>
    <t>463 12th Street</t>
  </si>
  <si>
    <t>243 Wessex Avenue</t>
  </si>
  <si>
    <t>2819 Littlewood Lane</t>
  </si>
  <si>
    <t>9952 South Lane</t>
  </si>
  <si>
    <t>2379 Forest Lane</t>
  </si>
  <si>
    <t>7121 Fourth Avenue</t>
  </si>
  <si>
    <t>761 Main Avenue</t>
  </si>
  <si>
    <t>535 Grant Boulevard</t>
  </si>
  <si>
    <t>135 Littlewood Avenue</t>
  </si>
  <si>
    <t>8323 Catherine Boulevard</t>
  </si>
  <si>
    <t>7571 George Street</t>
  </si>
  <si>
    <t>766 Catherine Boulevard</t>
  </si>
  <si>
    <t>76 Grant Lane</t>
  </si>
  <si>
    <t>871 12th Lane</t>
  </si>
  <si>
    <t>6335 Rose Lane</t>
  </si>
  <si>
    <t>0 Ocean Boulevard</t>
  </si>
  <si>
    <t>566 Hillside Street</t>
  </si>
  <si>
    <t>8061 Spruce Drive</t>
  </si>
  <si>
    <t>924 First Drive</t>
  </si>
  <si>
    <t>9226 Tenth Boulevard</t>
  </si>
  <si>
    <t>3550 Sixth Boulevard</t>
  </si>
  <si>
    <t>777 Valley Stream Lane</t>
  </si>
  <si>
    <t>55 Madison Drive</t>
  </si>
  <si>
    <t>1963 Summit Lane</t>
  </si>
  <si>
    <t>20 Oak Street</t>
  </si>
  <si>
    <t>8659 El Camino Street</t>
  </si>
  <si>
    <t>470 11th Lane</t>
  </si>
  <si>
    <t>6614 Ninth Boulevard</t>
  </si>
  <si>
    <t>9384 Lake Street</t>
  </si>
  <si>
    <t>9706 Mountain View Street</t>
  </si>
  <si>
    <t>29693 Bayview Drive</t>
  </si>
  <si>
    <t>8943 11th Drive</t>
  </si>
  <si>
    <t>9633 Mill Lane</t>
  </si>
  <si>
    <t>5537 Eighth Street</t>
  </si>
  <si>
    <t>99791 12th Boulevard</t>
  </si>
  <si>
    <t>541 Federal Avenue</t>
  </si>
  <si>
    <t>5458 Spruce Street</t>
  </si>
  <si>
    <t>7978 Main Lane</t>
  </si>
  <si>
    <t>238 Ocean View Lane</t>
  </si>
  <si>
    <t>3699 Lafayette Avenue</t>
  </si>
  <si>
    <t>9061 Grant Avenue</t>
  </si>
  <si>
    <t>7680 Fourth Street</t>
  </si>
  <si>
    <t>345 Elm Avenue</t>
  </si>
  <si>
    <t>9 Fourth Drive</t>
  </si>
  <si>
    <t>396 Park Street</t>
  </si>
  <si>
    <t>4238 Birch Lane</t>
  </si>
  <si>
    <t>581 Seventh Drive</t>
  </si>
  <si>
    <t>539 Pine Boulevard</t>
  </si>
  <si>
    <t>9716 Third Lane</t>
  </si>
  <si>
    <t>202 Washington Drive</t>
  </si>
  <si>
    <t>1036 Spruce Street</t>
  </si>
  <si>
    <t>546 First Avenue</t>
  </si>
  <si>
    <t>5659 Park Avenue</t>
  </si>
  <si>
    <t>334 Rose Boulevard</t>
  </si>
  <si>
    <t>262 First Lane</t>
  </si>
  <si>
    <t>253 West Drive</t>
  </si>
  <si>
    <t>33 Seventh Boulevard</t>
  </si>
  <si>
    <t>835 Main Avenue</t>
  </si>
  <si>
    <t>125 First Avenue</t>
  </si>
  <si>
    <t>90 Sussex Drive</t>
  </si>
  <si>
    <t>528 Lake Drive</t>
  </si>
  <si>
    <t>66 Grant Lane</t>
  </si>
  <si>
    <t>521 Main Lane</t>
  </si>
  <si>
    <t>18360 Valley Avenue</t>
  </si>
  <si>
    <t>3221 Tenth Lane</t>
  </si>
  <si>
    <t>16893 Fifth Avenue</t>
  </si>
  <si>
    <t>253 Lexington Avenue</t>
  </si>
  <si>
    <t>95612 South Street</t>
  </si>
  <si>
    <t>6606 Sixth Drive</t>
  </si>
  <si>
    <t>96493 Valley Stream Avenue</t>
  </si>
  <si>
    <t>754 South Avenue</t>
  </si>
  <si>
    <t>5594 12th Drive</t>
  </si>
  <si>
    <t>203 Valley Lane</t>
  </si>
  <si>
    <t>5456 Ninth Avenue</t>
  </si>
  <si>
    <t>646 South Lane</t>
  </si>
  <si>
    <t>5521 Spruce Avenue</t>
  </si>
  <si>
    <t>829 Grant Boulevard</t>
  </si>
  <si>
    <t>331 Essex Drive</t>
  </si>
  <si>
    <t>5651 North Boulevard</t>
  </si>
  <si>
    <t>599 Hillside Drive</t>
  </si>
  <si>
    <t>172 Third Lane</t>
  </si>
  <si>
    <t>250 Hillside Drive</t>
  </si>
  <si>
    <t>190 Burns Avenue</t>
  </si>
  <si>
    <t>637 Main Avenue</t>
  </si>
  <si>
    <t>534 Sixth Boulevard</t>
  </si>
  <si>
    <t>3067 First Street</t>
  </si>
  <si>
    <t>8027 Main Drive</t>
  </si>
  <si>
    <t>702 Grant Drive</t>
  </si>
  <si>
    <t>477 Madison Lane</t>
  </si>
  <si>
    <t>50 Spruce Street</t>
  </si>
  <si>
    <t>4232 Grant Drive</t>
  </si>
  <si>
    <t>634 Grant Boulevard</t>
  </si>
  <si>
    <t>9872 Lexington Street</t>
  </si>
  <si>
    <t>85 East Drive</t>
  </si>
  <si>
    <t>310 Bayview Boulevard</t>
  </si>
  <si>
    <t>5692 Jefferson Boulevard</t>
  </si>
  <si>
    <t>8794 Catherine Lane</t>
  </si>
  <si>
    <t>9028 Valley Stream Avenue</t>
  </si>
  <si>
    <t>676 Bayview Street</t>
  </si>
  <si>
    <t>3177 Oak Avenue</t>
  </si>
  <si>
    <t>6781 Ocean View Drive</t>
  </si>
  <si>
    <t>8476 Lincoln Street</t>
  </si>
  <si>
    <t>7035 River Boulevard</t>
  </si>
  <si>
    <t>558 North Street</t>
  </si>
  <si>
    <t>5867 East Street</t>
  </si>
  <si>
    <t>3817 Martin Luther King Avenue</t>
  </si>
  <si>
    <t>6444 Maple Lane</t>
  </si>
  <si>
    <t>239 Third Drive</t>
  </si>
  <si>
    <t>14813 El Camino Drive</t>
  </si>
  <si>
    <t>628 Third Avenue</t>
  </si>
  <si>
    <t>350 Main Boulevard</t>
  </si>
  <si>
    <t>973 River Street</t>
  </si>
  <si>
    <t>364 Plum Lane</t>
  </si>
  <si>
    <t>34 Oak Boulevard</t>
  </si>
  <si>
    <t>822 Martin Luther King Drive</t>
  </si>
  <si>
    <t>990 North Lane</t>
  </si>
  <si>
    <t>7239 Hill Lane</t>
  </si>
  <si>
    <t>820 Second Lane</t>
  </si>
  <si>
    <t>22 Mill Drive</t>
  </si>
  <si>
    <t>973 Federal Drive</t>
  </si>
  <si>
    <t>9232 Mill Drive</t>
  </si>
  <si>
    <t>919 Martin Luther King Lane</t>
  </si>
  <si>
    <t>98086 Essex Drive</t>
  </si>
  <si>
    <t>772 Fifth Boulevard</t>
  </si>
  <si>
    <t>6310 Sixth Street</t>
  </si>
  <si>
    <t>914 George Street</t>
  </si>
  <si>
    <t>79948 Sixth Avenue</t>
  </si>
  <si>
    <t>803 Plum Avenue</t>
  </si>
  <si>
    <t>317 Wessex Boulevard</t>
  </si>
  <si>
    <t>7970 Little Creek Drive</t>
  </si>
  <si>
    <t>4460 11th Avenue</t>
  </si>
  <si>
    <t>724 Valley Stream Street</t>
  </si>
  <si>
    <t>2116 Second Drive</t>
  </si>
  <si>
    <t>449 Washington Street</t>
  </si>
  <si>
    <t>77931 Lincoln Avenue</t>
  </si>
  <si>
    <t>438 Seventh Avenue</t>
  </si>
  <si>
    <t>471 Ocean Boulevard</t>
  </si>
  <si>
    <t>148 Hillside Boulevard</t>
  </si>
  <si>
    <t>919 Washington Drive</t>
  </si>
  <si>
    <t>8709 Fifth Street</t>
  </si>
  <si>
    <t>796 West Lane</t>
  </si>
  <si>
    <t>673 11th Drive</t>
  </si>
  <si>
    <t>6301 Hillside Avenue</t>
  </si>
  <si>
    <t>8446 Catherine Drive</t>
  </si>
  <si>
    <t>3196 Elm Boulevard</t>
  </si>
  <si>
    <t>385 Pine Drive</t>
  </si>
  <si>
    <t>35187 West Lane</t>
  </si>
  <si>
    <t>480 Ocean View Boulevard</t>
  </si>
  <si>
    <t>1416 Bayview Avenue</t>
  </si>
  <si>
    <t>835 Main Street</t>
  </si>
  <si>
    <t>7933 Plum Lane</t>
  </si>
  <si>
    <t>6174 East Street</t>
  </si>
  <si>
    <t>338 Littlewood Street</t>
  </si>
  <si>
    <t>704 Third Avenue</t>
  </si>
  <si>
    <t>810 Summit Lane</t>
  </si>
  <si>
    <t>350 Jefferson Boulevard</t>
  </si>
  <si>
    <t>4693 Essex Street</t>
  </si>
  <si>
    <t>748 Martin Luther King Street</t>
  </si>
  <si>
    <t>406 El Camino Boulevard</t>
  </si>
  <si>
    <t>916 Birch Drive</t>
  </si>
  <si>
    <t>76 Lexington Boulevard</t>
  </si>
  <si>
    <t>632 Pine Drive</t>
  </si>
  <si>
    <t>427 Martin Luther King Street</t>
  </si>
  <si>
    <t>1892 Catherine Street</t>
  </si>
  <si>
    <t>4346 El Camino Boulevard</t>
  </si>
  <si>
    <t>780 Ocean Avenue</t>
  </si>
  <si>
    <t>513 Tenth Avenue</t>
  </si>
  <si>
    <t>3033 Maple Lane</t>
  </si>
  <si>
    <t>26 El Camino Street</t>
  </si>
  <si>
    <t>772 Lexington Street</t>
  </si>
  <si>
    <t>3701 Birch Street</t>
  </si>
  <si>
    <t>2786 Forest Lane</t>
  </si>
  <si>
    <t>113 Burns Lane</t>
  </si>
  <si>
    <t>387 Plum Avenue</t>
  </si>
  <si>
    <t>1241 11th Boulevard</t>
  </si>
  <si>
    <t>344 Washington Drive</t>
  </si>
  <si>
    <t>256 Jefferson Street</t>
  </si>
  <si>
    <t>1699 West Lane</t>
  </si>
  <si>
    <t>8886 Little Creek Street</t>
  </si>
  <si>
    <t>852 Tenth Boulevard</t>
  </si>
  <si>
    <t>385 Maple Street</t>
  </si>
  <si>
    <t>933 Valley Lane</t>
  </si>
  <si>
    <t>2519 Park Boulevard</t>
  </si>
  <si>
    <t>159 Plum Avenue</t>
  </si>
  <si>
    <t>6606 Oak Drive</t>
  </si>
  <si>
    <t>251 Main Lane</t>
  </si>
  <si>
    <t>8475 Essex Lane</t>
  </si>
  <si>
    <t>8414 Tenth Drive</t>
  </si>
  <si>
    <t>4485 Plum Lane</t>
  </si>
  <si>
    <t>8651 Seventh Street</t>
  </si>
  <si>
    <t>894 Ocean Avenue</t>
  </si>
  <si>
    <t>4259 East Lane</t>
  </si>
  <si>
    <t>4117 Fifth Avenue</t>
  </si>
  <si>
    <t>415 Elm Street</t>
  </si>
  <si>
    <t>9983 Park Drive</t>
  </si>
  <si>
    <t>1 Sixth Boulevard</t>
  </si>
  <si>
    <t>3535 West Drive</t>
  </si>
  <si>
    <t>4943 Martin Luther King Lane</t>
  </si>
  <si>
    <t>703 West Drive</t>
  </si>
  <si>
    <t>37 River Boulevard</t>
  </si>
  <si>
    <t>1532 Birch Drive</t>
  </si>
  <si>
    <t>31 Hillside Lane</t>
  </si>
  <si>
    <t>66 Plum Avenue</t>
  </si>
  <si>
    <t>4480 Hillside Avenue</t>
  </si>
  <si>
    <t>773 12th Street</t>
  </si>
  <si>
    <t>152 Sixth Avenue</t>
  </si>
  <si>
    <t>952 Valley Avenue</t>
  </si>
  <si>
    <t>394 Essex Boulevard</t>
  </si>
  <si>
    <t>6337 Spruce Street</t>
  </si>
  <si>
    <t>21 Lafayette Drive</t>
  </si>
  <si>
    <t>7662 Mountain View Boulevard</t>
  </si>
  <si>
    <t>2707 Main Boulevard</t>
  </si>
  <si>
    <t>4480 Essex Drive</t>
  </si>
  <si>
    <t>19176 Grant Drive</t>
  </si>
  <si>
    <t>68 Sixth Avenue</t>
  </si>
  <si>
    <t>876 Main Avenue</t>
  </si>
  <si>
    <t>37845 Main Street</t>
  </si>
  <si>
    <t>7485 Seventh Street</t>
  </si>
  <si>
    <t>9249 Third Lane</t>
  </si>
  <si>
    <t>7109 Rose Street</t>
  </si>
  <si>
    <t>288 North Lane</t>
  </si>
  <si>
    <t>270 Plum Street</t>
  </si>
  <si>
    <t>38 Fifth Street</t>
  </si>
  <si>
    <t>420 Littlewood Drive</t>
  </si>
  <si>
    <t>6295 Summit Drive</t>
  </si>
  <si>
    <t>32 Fourth Drive</t>
  </si>
  <si>
    <t>1867 Bayview Street</t>
  </si>
  <si>
    <t>4541 Hill Boulevard</t>
  </si>
  <si>
    <t>822 Lake Drive</t>
  </si>
  <si>
    <t>640 Spruce Boulevard</t>
  </si>
  <si>
    <t>845 Littlewood Boulevard</t>
  </si>
  <si>
    <t>3631 Plum Boulevard</t>
  </si>
  <si>
    <t>378 Fourth Boulevard</t>
  </si>
  <si>
    <t>58221 Main Drive</t>
  </si>
  <si>
    <t>39289 Essex Street</t>
  </si>
  <si>
    <t>7853 Grant Street</t>
  </si>
  <si>
    <t>73 Summit Street</t>
  </si>
  <si>
    <t>80773 Essex Avenue</t>
  </si>
  <si>
    <t>4909 Maple Avenue</t>
  </si>
  <si>
    <t>227 Little Creek Street</t>
  </si>
  <si>
    <t>422 Madison Lane</t>
  </si>
  <si>
    <t>95 Main Avenue</t>
  </si>
  <si>
    <t>280 Lake Avenue</t>
  </si>
  <si>
    <t>860 Martin Luther King Boulevard</t>
  </si>
  <si>
    <t>486 West Boulevard</t>
  </si>
  <si>
    <t>2244 Mill Boulevard</t>
  </si>
  <si>
    <t>7874 Wessex Street</t>
  </si>
  <si>
    <t>8407 Littlewood Street</t>
  </si>
  <si>
    <t>3248 Summit Lane</t>
  </si>
  <si>
    <t>952 Plum Avenue</t>
  </si>
  <si>
    <t>27 Third Avenue</t>
  </si>
  <si>
    <t>886 Plum Boulevard</t>
  </si>
  <si>
    <t>10 Norfolk Boulevard</t>
  </si>
  <si>
    <t>576 Martin Luther King Street</t>
  </si>
  <si>
    <t>4937 Maple Lane</t>
  </si>
  <si>
    <t>96707 East Boulevard</t>
  </si>
  <si>
    <t>237 Hill Boulevard</t>
  </si>
  <si>
    <t>7037 Wessex Avenue</t>
  </si>
  <si>
    <t>875 Plum Street</t>
  </si>
  <si>
    <t>986 East Avenue</t>
  </si>
  <si>
    <t>8199 Norfolk Avenue</t>
  </si>
  <si>
    <t>2227 Federal Lane</t>
  </si>
  <si>
    <t>19 Valley Stream Drive</t>
  </si>
  <si>
    <t>469 Grant Lane</t>
  </si>
  <si>
    <t>338 Spruce Lane</t>
  </si>
  <si>
    <t>100 Rose Lane</t>
  </si>
  <si>
    <t>239 West Drive</t>
  </si>
  <si>
    <t>6561 George Avenue</t>
  </si>
  <si>
    <t>5887 Seventh Lane</t>
  </si>
  <si>
    <t>152 West Drive</t>
  </si>
  <si>
    <t>716 Lake Avenue</t>
  </si>
  <si>
    <t>817 Ocean Avenue</t>
  </si>
  <si>
    <t>7872 Oak Drive</t>
  </si>
  <si>
    <t>3963 Essex Drive</t>
  </si>
  <si>
    <t>6427 12th Boulevard</t>
  </si>
  <si>
    <t>441 River Street</t>
  </si>
  <si>
    <t>318 Ninth Lane</t>
  </si>
  <si>
    <t>2303 12th Lane</t>
  </si>
  <si>
    <t>211 Lexington Drive</t>
  </si>
  <si>
    <t>2182 Martin Luther King Street</t>
  </si>
  <si>
    <t>3667 Washington Avenue</t>
  </si>
  <si>
    <t>549 Ocean Boulevard</t>
  </si>
  <si>
    <t>7333 George Street</t>
  </si>
  <si>
    <t>6389 El Camino Drive</t>
  </si>
  <si>
    <t>2920 11th Boulevard</t>
  </si>
  <si>
    <t>506 Washington Lane</t>
  </si>
  <si>
    <t>3856 Valley Boulevard</t>
  </si>
  <si>
    <t>391 South Street</t>
  </si>
  <si>
    <t>69 Martin Luther King Street</t>
  </si>
  <si>
    <t>3570 North Boulevard</t>
  </si>
  <si>
    <t>7808 Lincoln Drive</t>
  </si>
  <si>
    <t>3987 11th Drive</t>
  </si>
  <si>
    <t>3179 Seventh Drive</t>
  </si>
  <si>
    <t>304 Third Boulevard</t>
  </si>
  <si>
    <t>99 Valley Stream Street</t>
  </si>
  <si>
    <t>556 Fourth Street</t>
  </si>
  <si>
    <t>801 Mountain View Street</t>
  </si>
  <si>
    <t>9911 Rose Street</t>
  </si>
  <si>
    <t>8121 North Boulevard</t>
  </si>
  <si>
    <t>8258 Jefferson Drive</t>
  </si>
  <si>
    <t>10 Third Avenue</t>
  </si>
  <si>
    <t>2578 Park Boulevard</t>
  </si>
  <si>
    <t>93 Lafayette Boulevard</t>
  </si>
  <si>
    <t>5334 11th Avenue</t>
  </si>
  <si>
    <t>892 Elm Street</t>
  </si>
  <si>
    <t>2350 Bayview Street</t>
  </si>
  <si>
    <t>775 Essex Lane</t>
  </si>
  <si>
    <t>13 Lake Drive</t>
  </si>
  <si>
    <t>795 Tenth Street</t>
  </si>
  <si>
    <t>94 Lafayette Avenue</t>
  </si>
  <si>
    <t>9853 Sussex Street</t>
  </si>
  <si>
    <t>675 Little Creek Drive</t>
  </si>
  <si>
    <t>365 Ocean Lane</t>
  </si>
  <si>
    <t>7044 Plum Street</t>
  </si>
  <si>
    <t>440 Maple Drive</t>
  </si>
  <si>
    <t>6593 North Avenue</t>
  </si>
  <si>
    <t>361 Fourth Street</t>
  </si>
  <si>
    <t>3095 Eighth Drive</t>
  </si>
  <si>
    <t>942 Lincoln Lane</t>
  </si>
  <si>
    <t>58 Bayview Street</t>
  </si>
  <si>
    <t>5159 Wessex Avenue</t>
  </si>
  <si>
    <t>13 Norfolk Avenue</t>
  </si>
  <si>
    <t>219 Ocean Avenue</t>
  </si>
  <si>
    <t>7051 West Drive</t>
  </si>
  <si>
    <t>969 Lexington Lane</t>
  </si>
  <si>
    <t>719 Third Lane</t>
  </si>
  <si>
    <t>924 Spruce Street</t>
  </si>
  <si>
    <t>283 Rose Lane</t>
  </si>
  <si>
    <t>5310 Hillside Avenue</t>
  </si>
  <si>
    <t>3114 East Street</t>
  </si>
  <si>
    <t>5966 Hill Boulevard</t>
  </si>
  <si>
    <t>4725 North Street</t>
  </si>
  <si>
    <t>899 Grant Lane</t>
  </si>
  <si>
    <t>4110 Lafayette Boulevard</t>
  </si>
  <si>
    <t>731 Martin Luther King Boulevard</t>
  </si>
  <si>
    <t>9604 West Boulevard</t>
  </si>
  <si>
    <t>136 Tenth Boulevard</t>
  </si>
  <si>
    <t>760 Tenth Avenue</t>
  </si>
  <si>
    <t>9517 Ninth Street</t>
  </si>
  <si>
    <t>4920 Valley Stream Drive</t>
  </si>
  <si>
    <t>5653 North Drive</t>
  </si>
  <si>
    <t>993 Ninth Street</t>
  </si>
  <si>
    <t>159 Mill Street</t>
  </si>
  <si>
    <t>165 Plum Avenue</t>
  </si>
  <si>
    <t>166 River Drive</t>
  </si>
  <si>
    <t>978 Wessex Avenue</t>
  </si>
  <si>
    <t>5411 Madison Avenue</t>
  </si>
  <si>
    <t>3369 Wessex Avenue</t>
  </si>
  <si>
    <t>865 Wessex Lane</t>
  </si>
  <si>
    <t>608 Washington Drive</t>
  </si>
  <si>
    <t>938 Forest Street</t>
  </si>
  <si>
    <t>456 Birch Lane</t>
  </si>
  <si>
    <t>796 Sussex Avenue</t>
  </si>
  <si>
    <t>928 Bayview Street</t>
  </si>
  <si>
    <t>889 Forest Lane</t>
  </si>
  <si>
    <t>445 Fourth Lane</t>
  </si>
  <si>
    <t>1504 Lincoln Drive</t>
  </si>
  <si>
    <t>6466 Ninth Drive</t>
  </si>
  <si>
    <t>649 Second Avenue</t>
  </si>
  <si>
    <t>62715 Sixth Avenue</t>
  </si>
  <si>
    <t>835 George Drive</t>
  </si>
  <si>
    <t>791 11th Boulevard</t>
  </si>
  <si>
    <t>7512 South Boulevard</t>
  </si>
  <si>
    <t>7532 Park Boulevard</t>
  </si>
  <si>
    <t>402 Birch Boulevard</t>
  </si>
  <si>
    <t>186 Forest Avenue</t>
  </si>
  <si>
    <t>473 El Camino Street</t>
  </si>
  <si>
    <t>197 George Drive</t>
  </si>
  <si>
    <t>6624 Valley Street</t>
  </si>
  <si>
    <t>6882 Forest Drive</t>
  </si>
  <si>
    <t>599 East Lane</t>
  </si>
  <si>
    <t>903 Hill Boulevard</t>
  </si>
  <si>
    <t>4121 Mountain View Boulevard</t>
  </si>
  <si>
    <t>900 Catherine Street</t>
  </si>
  <si>
    <t>1848 Mountain View Avenue</t>
  </si>
  <si>
    <t>537 Fourth Lane</t>
  </si>
  <si>
    <t>533 Sussex Drive</t>
  </si>
  <si>
    <t>5608 Hillside Avenue</t>
  </si>
  <si>
    <t>635 Sussex Drive</t>
  </si>
  <si>
    <t>168 Sussex Boulevard</t>
  </si>
  <si>
    <t>5814 Lincoln Lane</t>
  </si>
  <si>
    <t>5493 Catherine Drive</t>
  </si>
  <si>
    <t>201 Grant Drive</t>
  </si>
  <si>
    <t>2484 Essex Avenue</t>
  </si>
  <si>
    <t>593 Valley Stream Drive</t>
  </si>
  <si>
    <t>12 12th Avenue</t>
  </si>
  <si>
    <t>6328 Forest Street</t>
  </si>
  <si>
    <t>919 First Street</t>
  </si>
  <si>
    <t>3982 Ocean View Street</t>
  </si>
  <si>
    <t>591 South Avenue</t>
  </si>
  <si>
    <t>6294 Essex Drive</t>
  </si>
  <si>
    <t>940 Plum Boulevard</t>
  </si>
  <si>
    <t>6680 River Avenue</t>
  </si>
  <si>
    <t>6106 Norfolk Boulevard</t>
  </si>
  <si>
    <t>198 Lincoln Street</t>
  </si>
  <si>
    <t>164 Ocean View Street</t>
  </si>
  <si>
    <t>4492 Grant Drive</t>
  </si>
  <si>
    <t>699 Third Avenue</t>
  </si>
  <si>
    <t>8407 Forest Drive</t>
  </si>
  <si>
    <t>5023 11th Avenue</t>
  </si>
  <si>
    <t>4092 El Camino Lane</t>
  </si>
  <si>
    <t>102 Burns Boulevard</t>
  </si>
  <si>
    <t>467 Birch Avenue</t>
  </si>
  <si>
    <t>152 El Camino Boulevard</t>
  </si>
  <si>
    <t>4063 Burns Boulevard</t>
  </si>
  <si>
    <t>582 Essex Street</t>
  </si>
  <si>
    <t>690 Hill Lane</t>
  </si>
  <si>
    <t>440 North Street</t>
  </si>
  <si>
    <t>417 Hill Lane</t>
  </si>
  <si>
    <t>12960 El Camino Lane</t>
  </si>
  <si>
    <t>763 Essex Avenue</t>
  </si>
  <si>
    <t>72 Lexington Avenue</t>
  </si>
  <si>
    <t>872 Lake Avenue</t>
  </si>
  <si>
    <t>3208 El Camino Street</t>
  </si>
  <si>
    <t>940 First Drive</t>
  </si>
  <si>
    <t>672 Grant Lane</t>
  </si>
  <si>
    <t>881 Ocean View Street</t>
  </si>
  <si>
    <t>7012 11th Lane</t>
  </si>
  <si>
    <t>6076 Bayview Boulevard</t>
  </si>
  <si>
    <t>75011 Lafayette Drive</t>
  </si>
  <si>
    <t>544 Main Drive</t>
  </si>
  <si>
    <t>603 Rose Avenue</t>
  </si>
  <si>
    <t>5737 Washington Boulevard</t>
  </si>
  <si>
    <t>989 Hill Avenue</t>
  </si>
  <si>
    <t>5233 Valley Stream Street</t>
  </si>
  <si>
    <t>515 Tenth Lane</t>
  </si>
  <si>
    <t>98 Ninth Street</t>
  </si>
  <si>
    <t>4497 Summit Boulevard</t>
  </si>
  <si>
    <t>7111 Lexington Avenue</t>
  </si>
  <si>
    <t>293 South Street</t>
  </si>
  <si>
    <t>1415 Sixth Street</t>
  </si>
  <si>
    <t>2292 South Street</t>
  </si>
  <si>
    <t>1692 Hillside Avenue</t>
  </si>
  <si>
    <t>34 Summit Drive</t>
  </si>
  <si>
    <t>930 Mill Drive</t>
  </si>
  <si>
    <t>274 Summit Street</t>
  </si>
  <si>
    <t>9939 Mill Lane</t>
  </si>
  <si>
    <t>24684 Ocean View Boulevard</t>
  </si>
  <si>
    <t>4395 Bayview Lane</t>
  </si>
  <si>
    <t>4823 Lincoln Drive</t>
  </si>
  <si>
    <t>456 Sixth Boulevard</t>
  </si>
  <si>
    <t>3740 Ocean Lane</t>
  </si>
  <si>
    <t>24 Lafayette Street</t>
  </si>
  <si>
    <t>549 Tenth Avenue</t>
  </si>
  <si>
    <t>983 George Boulevard</t>
  </si>
  <si>
    <t>5363 Tenth Lane</t>
  </si>
  <si>
    <t>445 West Boulevard</t>
  </si>
  <si>
    <t>885 Bayview Lane</t>
  </si>
  <si>
    <t>763 Lexington Avenue</t>
  </si>
  <si>
    <t>464 Lake Drive</t>
  </si>
  <si>
    <t>2668 Lafayette Avenue</t>
  </si>
  <si>
    <t>9503 South Street</t>
  </si>
  <si>
    <t>594 Mountain View Street</t>
  </si>
  <si>
    <t>122 11th Drive</t>
  </si>
  <si>
    <t>3802 Maple Street</t>
  </si>
  <si>
    <t>7675 Main Boulevard</t>
  </si>
  <si>
    <t>7193 George Boulevard</t>
  </si>
  <si>
    <t>412 Spruce Boulevard</t>
  </si>
  <si>
    <t>960 Mill Lane</t>
  </si>
  <si>
    <t>3536 Burns Street</t>
  </si>
  <si>
    <t>576 Jefferson Boulevard</t>
  </si>
  <si>
    <t>142 First Drive</t>
  </si>
  <si>
    <t>5814 Ocean Street</t>
  </si>
  <si>
    <t>6303 South Boulevard</t>
  </si>
  <si>
    <t>166 Littlewood Lane</t>
  </si>
  <si>
    <t>948 Federal Drive</t>
  </si>
  <si>
    <t>824 West Drive</t>
  </si>
  <si>
    <t>4830 Ocean Drive</t>
  </si>
  <si>
    <t>2539 Hill Street</t>
  </si>
  <si>
    <t>990 Burns Boulevard</t>
  </si>
  <si>
    <t>9794 Essex Lane</t>
  </si>
  <si>
    <t>53 Madison Street</t>
  </si>
  <si>
    <t>8445 11th Lane</t>
  </si>
  <si>
    <t>636 Main Avenue</t>
  </si>
  <si>
    <t>1209 George Drive</t>
  </si>
  <si>
    <t>2426 Littlewood Avenue</t>
  </si>
  <si>
    <t>9387 Lincoln Boulevard</t>
  </si>
  <si>
    <t>13 Sixth Boulevard</t>
  </si>
  <si>
    <t>3804 Ninth Street</t>
  </si>
  <si>
    <t>81 Wessex Drive</t>
  </si>
  <si>
    <t>2111 Burns Street</t>
  </si>
  <si>
    <t>932 Bayview Avenue</t>
  </si>
  <si>
    <t>7469 El Camino Street</t>
  </si>
  <si>
    <t>6669 Burns Street</t>
  </si>
  <si>
    <t>6126 Ocean View Boulevard</t>
  </si>
  <si>
    <t>1071 Lafayette Street</t>
  </si>
  <si>
    <t>4172 Federal Drive</t>
  </si>
  <si>
    <t>652 Maple Street</t>
  </si>
  <si>
    <t>980 Federal Drive</t>
  </si>
  <si>
    <t>468 Park Lane</t>
  </si>
  <si>
    <t>9189 Valley Street</t>
  </si>
  <si>
    <t>471 Eighth Lane</t>
  </si>
  <si>
    <t>5663 Martin Luther King Boulevard</t>
  </si>
  <si>
    <t>4238 Lexington Lane</t>
  </si>
  <si>
    <t>38688 First Avenue</t>
  </si>
  <si>
    <t>767 Park Drive</t>
  </si>
  <si>
    <t>3578 Pine Lane</t>
  </si>
  <si>
    <t>4155 Spruce Avenue</t>
  </si>
  <si>
    <t>1690 Main Avenue</t>
  </si>
  <si>
    <t>38 Valley Stream Street</t>
  </si>
  <si>
    <t>6999 Lexington Lane</t>
  </si>
  <si>
    <t>303 Lexington Drive</t>
  </si>
  <si>
    <t>146 Plum Avenue</t>
  </si>
  <si>
    <t>6310 El Camino Drive</t>
  </si>
  <si>
    <t>605 Hillside Boulevard</t>
  </si>
  <si>
    <t>363 Main Lane</t>
  </si>
  <si>
    <t>33 Bayview Avenue</t>
  </si>
  <si>
    <t>1047 Seventh Street</t>
  </si>
  <si>
    <t>4169 Fourth Lane</t>
  </si>
  <si>
    <t>168 Mill Drive</t>
  </si>
  <si>
    <t>76089 Grant Boulevard</t>
  </si>
  <si>
    <t>362 Martin Luther King Street</t>
  </si>
  <si>
    <t>6661 Mill Lane</t>
  </si>
  <si>
    <t>839 Essex Lane</t>
  </si>
  <si>
    <t>265 Ocean Drive</t>
  </si>
  <si>
    <t>3371 Madison Boulevard</t>
  </si>
  <si>
    <t>145 Spruce Street</t>
  </si>
  <si>
    <t>2571 Plum Avenue</t>
  </si>
  <si>
    <t>221 Catherine Boulevard</t>
  </si>
  <si>
    <t>355 Burns Boulevard</t>
  </si>
  <si>
    <t>7135 Ninth Lane</t>
  </si>
  <si>
    <t>4173 Wessex Avenue</t>
  </si>
  <si>
    <t>674 Elm Boulevard</t>
  </si>
  <si>
    <t>212 Lincoln Lane</t>
  </si>
  <si>
    <t>913 Mill Boulevard</t>
  </si>
  <si>
    <t>2545 Federal Drive</t>
  </si>
  <si>
    <t>16 Jefferson Drive</t>
  </si>
  <si>
    <t>1587 Rose Lane</t>
  </si>
  <si>
    <t>12694 Fourth Boulevard</t>
  </si>
  <si>
    <t>955 Seventh Avenue</t>
  </si>
  <si>
    <t>6320 East Avenue</t>
  </si>
  <si>
    <t>8997 Summit Avenue</t>
  </si>
  <si>
    <t>95873 Madison Boulevard</t>
  </si>
  <si>
    <t>691 Valley Drive</t>
  </si>
  <si>
    <t>311 Little Creek Boulevard</t>
  </si>
  <si>
    <t>863 Park Drive</t>
  </si>
  <si>
    <t>7902 Norfolk Drive</t>
  </si>
  <si>
    <t>7296 Second Lane</t>
  </si>
  <si>
    <t>56 Tenth Boulevard</t>
  </si>
  <si>
    <t>826 12th Drive</t>
  </si>
  <si>
    <t>2478 El Camino Avenue</t>
  </si>
  <si>
    <t>8862 Ninth Avenue</t>
  </si>
  <si>
    <t>8060 Pine Boulevard</t>
  </si>
  <si>
    <t>5709 Little Creek Lane</t>
  </si>
  <si>
    <t>2352 Bayview Boulevard</t>
  </si>
  <si>
    <t>6179 Eighth Boulevard</t>
  </si>
  <si>
    <t>7673 Plum Drive</t>
  </si>
  <si>
    <t>412 First Boulevard</t>
  </si>
  <si>
    <t>38318 West Drive</t>
  </si>
  <si>
    <t>965 Wessex Street</t>
  </si>
  <si>
    <t>5223 Lafayette Drive</t>
  </si>
  <si>
    <t>289 Ocean View Avenue</t>
  </si>
  <si>
    <t>225 Seventh Avenue</t>
  </si>
  <si>
    <t>8893 Littlewood Lane</t>
  </si>
  <si>
    <t>2487 Martin Luther King Drive</t>
  </si>
  <si>
    <t>9550 Jefferson Street</t>
  </si>
  <si>
    <t>97339 Lake Avenue</t>
  </si>
  <si>
    <t>3551 Spruce Boulevard</t>
  </si>
  <si>
    <t>744 Lafayette Street</t>
  </si>
  <si>
    <t>873 Summit Street</t>
  </si>
  <si>
    <t>1723 North Lane</t>
  </si>
  <si>
    <t>356 Plum Boulevard</t>
  </si>
  <si>
    <t>2 11th Avenue</t>
  </si>
  <si>
    <t>7016 Hillside Lane</t>
  </si>
  <si>
    <t>14780 Plum Lane</t>
  </si>
  <si>
    <t>2785 Elm Drive</t>
  </si>
  <si>
    <t>858 Martin Luther King Drive</t>
  </si>
  <si>
    <t>69524 Valley Lane</t>
  </si>
  <si>
    <t>6785 Essex Lane</t>
  </si>
  <si>
    <t>91 Essex Lane</t>
  </si>
  <si>
    <t>35 Essex Drive</t>
  </si>
  <si>
    <t>241 Hillside Lane</t>
  </si>
  <si>
    <t>628 Norfolk Avenue</t>
  </si>
  <si>
    <t>288 North Avenue</t>
  </si>
  <si>
    <t>6445 Ninth Lane</t>
  </si>
  <si>
    <t>8974 West Lane</t>
  </si>
  <si>
    <t>9020 North Street</t>
  </si>
  <si>
    <t>4260 Essex Lane</t>
  </si>
  <si>
    <t>112 Burns Lane</t>
  </si>
  <si>
    <t>344 Birch Street</t>
  </si>
  <si>
    <t>822 Ocean View Lane</t>
  </si>
  <si>
    <t>984 Eighth Avenue</t>
  </si>
  <si>
    <t>235 Fourth Street</t>
  </si>
  <si>
    <t>2794 Seventh Drive</t>
  </si>
  <si>
    <t>5993 12th Lane</t>
  </si>
  <si>
    <t>766 Mountain View Drive</t>
  </si>
  <si>
    <t>533 Fourth Street</t>
  </si>
  <si>
    <t>6638 Summit Lane</t>
  </si>
  <si>
    <t>1540 El Camino Avenue</t>
  </si>
  <si>
    <t>8482 Elm Lane</t>
  </si>
  <si>
    <t>6733 Third Boulevard</t>
  </si>
  <si>
    <t>2783 Washington Avenue</t>
  </si>
  <si>
    <t>711 Norfolk Drive</t>
  </si>
  <si>
    <t>4386 El Camino Boulevard</t>
  </si>
  <si>
    <t>900 Norfolk Avenue</t>
  </si>
  <si>
    <t>54870 Lexington Drive</t>
  </si>
  <si>
    <t>1442 Mill Avenue</t>
  </si>
  <si>
    <t>35 Rose Boulevard</t>
  </si>
  <si>
    <t>3216 Ninth Drive</t>
  </si>
  <si>
    <t>1429 Summit Drive</t>
  </si>
  <si>
    <t>330 Martin Luther King Lane</t>
  </si>
  <si>
    <t>4673 Washington Avenue</t>
  </si>
  <si>
    <t>2397 Madison Avenue</t>
  </si>
  <si>
    <t>909 Eighth Street</t>
  </si>
  <si>
    <t>8146 Third Avenue</t>
  </si>
  <si>
    <t>793 Norfolk Avenue</t>
  </si>
  <si>
    <t>28 West Lane</t>
  </si>
  <si>
    <t>308 Second Boulevard</t>
  </si>
  <si>
    <t>9190 Sussex Lane</t>
  </si>
  <si>
    <t>296 Pine Boulevard</t>
  </si>
  <si>
    <t>6877 Jefferson Drive</t>
  </si>
  <si>
    <t>91 Jefferson Drive</t>
  </si>
  <si>
    <t>294 Bayview Lane</t>
  </si>
  <si>
    <t>4328 Forest Boulevard</t>
  </si>
  <si>
    <t>153 Wessex Drive</t>
  </si>
  <si>
    <t>9854 Park Lane</t>
  </si>
  <si>
    <t>5537 Forest Lane</t>
  </si>
  <si>
    <t>735 Forest Avenue</t>
  </si>
  <si>
    <t>728 Sixth Avenue</t>
  </si>
  <si>
    <t>41 Grant Drive</t>
  </si>
  <si>
    <t>619 North Avenue</t>
  </si>
  <si>
    <t>219 Federal Street</t>
  </si>
  <si>
    <t>3404 Main Lane</t>
  </si>
  <si>
    <t>75 Third Avenue</t>
  </si>
  <si>
    <t>33 Lafayette Lane</t>
  </si>
  <si>
    <t>125 Plum Drive</t>
  </si>
  <si>
    <t>4570 Valley Stream Lane</t>
  </si>
  <si>
    <t>109 El Camino Avenue</t>
  </si>
  <si>
    <t>8301 Tenth Drive</t>
  </si>
  <si>
    <t>6613 Hill Drive</t>
  </si>
  <si>
    <t>910 Eighth Drive</t>
  </si>
  <si>
    <t>3525 Second Lane</t>
  </si>
  <si>
    <t>919 Oak Boulevard</t>
  </si>
  <si>
    <t>430 Grant Boulevard</t>
  </si>
  <si>
    <t>9 Mill Drive</t>
  </si>
  <si>
    <t>635 East Drive</t>
  </si>
  <si>
    <t>9207 Madison Boulevard</t>
  </si>
  <si>
    <t>818 12th Lane</t>
  </si>
  <si>
    <t>774 Park Lane</t>
  </si>
  <si>
    <t>5238 Park Street</t>
  </si>
  <si>
    <t>5225 Bayview Street</t>
  </si>
  <si>
    <t>3863 Pine Street</t>
  </si>
  <si>
    <t>5191 Grant Drive</t>
  </si>
  <si>
    <t>801 River Street</t>
  </si>
  <si>
    <t>1496 Rose Street</t>
  </si>
  <si>
    <t>9639 Third Boulevard</t>
  </si>
  <si>
    <t>230 Plum Avenue</t>
  </si>
  <si>
    <t>1644 Park Avenue</t>
  </si>
  <si>
    <t>171 Catherine Lane</t>
  </si>
  <si>
    <t>2328 Little Creek Avenue</t>
  </si>
  <si>
    <t>8179 Valley Stream Drive</t>
  </si>
  <si>
    <t>9324 Catherine Street</t>
  </si>
  <si>
    <t>547 West Drive</t>
  </si>
  <si>
    <t>211 Valley Street</t>
  </si>
  <si>
    <t>2012 Forest Avenue</t>
  </si>
  <si>
    <t>1943 Birch Street</t>
  </si>
  <si>
    <t>106 Littlewood Drive</t>
  </si>
  <si>
    <t>2206 South Drive</t>
  </si>
  <si>
    <t>4819 Martin Luther King Drive</t>
  </si>
  <si>
    <t>4932 South Boulevard</t>
  </si>
  <si>
    <t>5642 Bayview Avenue</t>
  </si>
  <si>
    <t>5807 Lincoln Street</t>
  </si>
  <si>
    <t>336 Catherine Lane</t>
  </si>
  <si>
    <t>7360 Lexington Drive</t>
  </si>
  <si>
    <t>3270 Grant Avenue</t>
  </si>
  <si>
    <t>9070 West Street</t>
  </si>
  <si>
    <t>309 River Avenue</t>
  </si>
  <si>
    <t>653 Mill Street</t>
  </si>
  <si>
    <t>33 North Avenue</t>
  </si>
  <si>
    <t>550 Forest Street</t>
  </si>
  <si>
    <t>534 Second Lane</t>
  </si>
  <si>
    <t>1426 Fifth Avenue</t>
  </si>
  <si>
    <t>2834 West Street</t>
  </si>
  <si>
    <t>344 11th Street</t>
  </si>
  <si>
    <t>685 Jefferson Avenue</t>
  </si>
  <si>
    <t>8676 River Avenue</t>
  </si>
  <si>
    <t>5 Lafayette Avenue</t>
  </si>
  <si>
    <t>2282 Main Drive</t>
  </si>
  <si>
    <t>703 12th Street</t>
  </si>
  <si>
    <t>621 Fifth Boulevard</t>
  </si>
  <si>
    <t>5661 Forest Avenue</t>
  </si>
  <si>
    <t>4391 Lexington Lane</t>
  </si>
  <si>
    <t>404 Main Lane</t>
  </si>
  <si>
    <t>641 Martin Luther King Avenue</t>
  </si>
  <si>
    <t>459 East Avenue</t>
  </si>
  <si>
    <t>1693 Spruce Street</t>
  </si>
  <si>
    <t>478 East Drive</t>
  </si>
  <si>
    <t>515 South Street</t>
  </si>
  <si>
    <t>8486 Catherine Street</t>
  </si>
  <si>
    <t>881 Plum Street</t>
  </si>
  <si>
    <t>6692 Lake Street</t>
  </si>
  <si>
    <t>724 Essex Drive</t>
  </si>
  <si>
    <t>66 Norfolk Avenue</t>
  </si>
  <si>
    <t>469 Catherine Avenue</t>
  </si>
  <si>
    <t>6339 Lafayette Avenue</t>
  </si>
  <si>
    <t>747 Rose Drive</t>
  </si>
  <si>
    <t>305 Elm Street</t>
  </si>
  <si>
    <t>365 Mountain View Boulevard</t>
  </si>
  <si>
    <t>166 12th Street</t>
  </si>
  <si>
    <t>62 East Boulevard</t>
  </si>
  <si>
    <t>8915 Sixth Avenue</t>
  </si>
  <si>
    <t>76 Federal Avenue</t>
  </si>
  <si>
    <t>6030 Third Lane</t>
  </si>
  <si>
    <t>90072 George Drive</t>
  </si>
  <si>
    <t>90 El Camino Avenue</t>
  </si>
  <si>
    <t>5380 12th Boulevard</t>
  </si>
  <si>
    <t>7154 Lafayette Drive</t>
  </si>
  <si>
    <t>903 Norfolk Boulevard</t>
  </si>
  <si>
    <t>658 Plum Avenue</t>
  </si>
  <si>
    <t>21 Birch Drive</t>
  </si>
  <si>
    <t>312 Burns Boulevard</t>
  </si>
  <si>
    <t>112 Elm Avenue</t>
  </si>
  <si>
    <t>352 Hill Lane</t>
  </si>
  <si>
    <t>836 Summit Boulevard</t>
  </si>
  <si>
    <t>87 Ocean Avenue</t>
  </si>
  <si>
    <t>515 Spruce Boulevard</t>
  </si>
  <si>
    <t>9458 Park Boulevard</t>
  </si>
  <si>
    <t>457 Summit Lane</t>
  </si>
  <si>
    <t>89 Oak Lane</t>
  </si>
  <si>
    <t>6577 Catherine Lane</t>
  </si>
  <si>
    <t>9995 Pine Avenue</t>
  </si>
  <si>
    <t>412 Fifth Boulevard</t>
  </si>
  <si>
    <t>6039 Valley Stream Street</t>
  </si>
  <si>
    <t>2855 Sixth Avenue</t>
  </si>
  <si>
    <t>300 West Avenue</t>
  </si>
  <si>
    <t>5844 Littlewood Street</t>
  </si>
  <si>
    <t>22 First Boulevard</t>
  </si>
  <si>
    <t>429 Grant Boulevard</t>
  </si>
  <si>
    <t>829 Mill Boulevard</t>
  </si>
  <si>
    <t>336 North Street</t>
  </si>
  <si>
    <t>894 Catherine Boulevard</t>
  </si>
  <si>
    <t>444 Forest Boulevard</t>
  </si>
  <si>
    <t>26 Martin Luther King Drive</t>
  </si>
  <si>
    <t>48190 Plum Drive</t>
  </si>
  <si>
    <t>6427 Martin Luther King Drive</t>
  </si>
  <si>
    <t>9915 Burns Lane</t>
  </si>
  <si>
    <t>97542 Hillside Lane</t>
  </si>
  <si>
    <t>7944 Hill Lane</t>
  </si>
  <si>
    <t>2066 Ninth Lane</t>
  </si>
  <si>
    <t>5295 Pine Street</t>
  </si>
  <si>
    <t>2130 Valley Stream Lane</t>
  </si>
  <si>
    <t>73 Oak Street</t>
  </si>
  <si>
    <t>364 12th Drive</t>
  </si>
  <si>
    <t>4704 Essex Boulevard</t>
  </si>
  <si>
    <t>189 Washington Street</t>
  </si>
  <si>
    <t>9895 El Camino Boulevard</t>
  </si>
  <si>
    <t>225 Lake Boulevard</t>
  </si>
  <si>
    <t>331 Oak Lane</t>
  </si>
  <si>
    <t>1132 Hill Street</t>
  </si>
  <si>
    <t>6035 Forest Avenue</t>
  </si>
  <si>
    <t>9384 Ocean Avenue</t>
  </si>
  <si>
    <t>613 First Boulevard</t>
  </si>
  <si>
    <t>141 Sixth Boulevard</t>
  </si>
  <si>
    <t>6283 Rose Avenue</t>
  </si>
  <si>
    <t>8 Hillside Lane</t>
  </si>
  <si>
    <t>655 George Boulevard</t>
  </si>
  <si>
    <t>52292 East Street</t>
  </si>
  <si>
    <t>575 Bayview Lane</t>
  </si>
  <si>
    <t>44 Valley Boulevard</t>
  </si>
  <si>
    <t>420 Oak Drive</t>
  </si>
  <si>
    <t>3512 Forest Street</t>
  </si>
  <si>
    <t>207 Ocean View Street</t>
  </si>
  <si>
    <t>3276 Maple Street</t>
  </si>
  <si>
    <t>9141 Ocean View Lane</t>
  </si>
  <si>
    <t>354 Federal Street</t>
  </si>
  <si>
    <t>8373 Birch Boulevard</t>
  </si>
  <si>
    <t>316 Grant Drive</t>
  </si>
  <si>
    <t>273 Elm Drive</t>
  </si>
  <si>
    <t>841 Wessex Boulevard</t>
  </si>
  <si>
    <t>682 Federal Lane</t>
  </si>
  <si>
    <t>15664 Lafayette Street</t>
  </si>
  <si>
    <t>723 Fourth Drive</t>
  </si>
  <si>
    <t>532 Lake Drive</t>
  </si>
  <si>
    <t>9079 Second Drive</t>
  </si>
  <si>
    <t>4779 Lafayette Avenue</t>
  </si>
  <si>
    <t>53 Elm Street</t>
  </si>
  <si>
    <t>3374 Littlewood Street</t>
  </si>
  <si>
    <t>99 Fifth Street</t>
  </si>
  <si>
    <t>847 Martin Luther King Lane</t>
  </si>
  <si>
    <t>878 Summit Avenue</t>
  </si>
  <si>
    <t>73 South Lane</t>
  </si>
  <si>
    <t>378 West Boulevard</t>
  </si>
  <si>
    <t>1915 Catherine Boulevard</t>
  </si>
  <si>
    <t>2547 El Camino Street</t>
  </si>
  <si>
    <t>642 Ocean View Lane</t>
  </si>
  <si>
    <t>6768 Federal Avenue</t>
  </si>
  <si>
    <t>8 Pine Street</t>
  </si>
  <si>
    <t>655 Mountain View Lane</t>
  </si>
  <si>
    <t>1425 Fifth Street</t>
  </si>
  <si>
    <t>914 Spruce Drive</t>
  </si>
  <si>
    <t>8278 Grant Lane</t>
  </si>
  <si>
    <t>6976 Ocean View Avenue</t>
  </si>
  <si>
    <t>603 Lake Avenue</t>
  </si>
  <si>
    <t>9 Lafayette Lane</t>
  </si>
  <si>
    <t>68 Rose Boulevard</t>
  </si>
  <si>
    <t>770 Maple Street</t>
  </si>
  <si>
    <t>2725 Jefferson Drive</t>
  </si>
  <si>
    <t>727 Valley Stream Boulevard</t>
  </si>
  <si>
    <t>1749 Spruce Street</t>
  </si>
  <si>
    <t>129 Sussex Street</t>
  </si>
  <si>
    <t>9380 Hill Drive</t>
  </si>
  <si>
    <t>8740 Lafayette Drive</t>
  </si>
  <si>
    <t>9070 Third Boulevard</t>
  </si>
  <si>
    <t>6831 Valley Boulevard</t>
  </si>
  <si>
    <t>70 Tenth Boulevard</t>
  </si>
  <si>
    <t>3863 River Avenue</t>
  </si>
  <si>
    <t>3315 Lake Lane</t>
  </si>
  <si>
    <t>6077 Sixth Avenue</t>
  </si>
  <si>
    <t>30 Catherine Street</t>
  </si>
  <si>
    <t>41 East Boulevard</t>
  </si>
  <si>
    <t>7401 Seventh Street</t>
  </si>
  <si>
    <t>265 Little Creek Street</t>
  </si>
  <si>
    <t>1635 Sussex Lane</t>
  </si>
  <si>
    <t>338 George Avenue</t>
  </si>
  <si>
    <t>5157 Seventh Drive</t>
  </si>
  <si>
    <t>521 Mountain View Lane</t>
  </si>
  <si>
    <t>1433 Rose Boulevard</t>
  </si>
  <si>
    <t>6223 Maple Lane</t>
  </si>
  <si>
    <t>759 Madison Drive</t>
  </si>
  <si>
    <t>782 Hill Lane</t>
  </si>
  <si>
    <t>4135 Valley Stream Lane</t>
  </si>
  <si>
    <t>621 Rose Avenue</t>
  </si>
  <si>
    <t>35 Fifth Street</t>
  </si>
  <si>
    <t>1089 Norfolk Avenue</t>
  </si>
  <si>
    <t>893 Littlewood Lane</t>
  </si>
  <si>
    <t>2687 Burns Avenue</t>
  </si>
  <si>
    <t>7072 Mountain View Avenue</t>
  </si>
  <si>
    <t>3904 Martin Luther King Drive</t>
  </si>
  <si>
    <t>74 Sixth Avenue</t>
  </si>
  <si>
    <t>71858 Mountain View Street</t>
  </si>
  <si>
    <t>675 Norfolk Drive</t>
  </si>
  <si>
    <t>530 Federal Drive</t>
  </si>
  <si>
    <t>9181 Elm Avenue</t>
  </si>
  <si>
    <t>6595 Summit Boulevard</t>
  </si>
  <si>
    <t>596 Ninth Street</t>
  </si>
  <si>
    <t>1957 Park Lane</t>
  </si>
  <si>
    <t>7508 Grant Street</t>
  </si>
  <si>
    <t>5063 Seventh Avenue</t>
  </si>
  <si>
    <t>4 George Lane</t>
  </si>
  <si>
    <t>8651 North Boulevard</t>
  </si>
  <si>
    <t>711 Tenth Street</t>
  </si>
  <si>
    <t>3124 Madison Drive</t>
  </si>
  <si>
    <t>4949 South Avenue</t>
  </si>
  <si>
    <t>323 Mountain View Lane</t>
  </si>
  <si>
    <t>316 Lexington Boulevard</t>
  </si>
  <si>
    <t>4822 Jefferson Avenue</t>
  </si>
  <si>
    <t>1651 Oak Drive</t>
  </si>
  <si>
    <t>927 River Street</t>
  </si>
  <si>
    <t>124 Madison Lane</t>
  </si>
  <si>
    <t>256 Ocean Drive</t>
  </si>
  <si>
    <t>4405 Wessex Drive</t>
  </si>
  <si>
    <t>6144 Summit Street</t>
  </si>
  <si>
    <t>469 First Lane</t>
  </si>
  <si>
    <t>679 Bayview Lane</t>
  </si>
  <si>
    <t>8990 Plum Street</t>
  </si>
  <si>
    <t>9291 Jefferson Drive</t>
  </si>
  <si>
    <t>324 Lafayette Drive</t>
  </si>
  <si>
    <t>1804 Madison Lane</t>
  </si>
  <si>
    <t>320 Second Street</t>
  </si>
  <si>
    <t>93 Mill Drive</t>
  </si>
  <si>
    <t>413 East Boulevard</t>
  </si>
  <si>
    <t>566 Lexington Drive</t>
  </si>
  <si>
    <t>899 Maple Street</t>
  </si>
  <si>
    <t>295 West Avenue</t>
  </si>
  <si>
    <t>512 Second Avenue</t>
  </si>
  <si>
    <t>27 Birch Avenue</t>
  </si>
  <si>
    <t>31 Hill Boulevard</t>
  </si>
  <si>
    <t>2183 Catherine Boulevard</t>
  </si>
  <si>
    <t>6577 Lexington Lane</t>
  </si>
  <si>
    <t>2 Elm Drive</t>
  </si>
  <si>
    <t>276 Fifth Boulevard</t>
  </si>
  <si>
    <t>259 Valley Boulevard</t>
  </si>
  <si>
    <t>472 Ocean View Street</t>
  </si>
  <si>
    <t>Banking &amp; Credit Risk Dashboard</t>
  </si>
  <si>
    <t>Rótulos de Linha</t>
  </si>
  <si>
    <t>Total Geral</t>
  </si>
  <si>
    <t>Soma de credit_score</t>
  </si>
  <si>
    <t>Soma de credit_limit</t>
  </si>
  <si>
    <t>Soma de total_debt</t>
  </si>
  <si>
    <t>Soma de yearly_income</t>
  </si>
  <si>
    <t>debt_income_ratio</t>
  </si>
  <si>
    <t>High Risk</t>
  </si>
  <si>
    <t>Medium Risk</t>
  </si>
  <si>
    <t>Low Risk</t>
  </si>
  <si>
    <t>customer_risk</t>
  </si>
  <si>
    <t>score_range</t>
  </si>
  <si>
    <t>750-799</t>
  </si>
  <si>
    <t>700-749</t>
  </si>
  <si>
    <t>650-699</t>
  </si>
  <si>
    <t>500-549</t>
  </si>
  <si>
    <t>550-599</t>
  </si>
  <si>
    <t>600-649</t>
  </si>
  <si>
    <t>850-899</t>
  </si>
  <si>
    <t>800-849</t>
  </si>
  <si>
    <t>450-499</t>
  </si>
  <si>
    <t>Contagem de id</t>
  </si>
  <si>
    <t>age_range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</si>
</sst>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36"/>
      <color theme="1" tint="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" fontId="0" fillId="0" borderId="0" xfId="0" applyNumberFormat="1"/>
    <xf numFmtId="17" fontId="0" fillId="0" borderId="0" xfId="0" applyNumberFormat="1"/>
    <xf numFmtId="6" fontId="0" fillId="0" borderId="0" xfId="0" applyNumberFormat="1"/>
    <xf numFmtId="0" fontId="3" fillId="2" borderId="0" xfId="0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0" borderId="0" xfId="0" applyAlignment="1">
      <alignment horizontal="left" indent="1"/>
    </xf>
    <xf numFmtId="0" fontId="2" fillId="0" borderId="0" xfId="0" applyFont="1"/>
    <xf numFmtId="1" fontId="2" fillId="0" borderId="0" xfId="0" applyNumberFormat="1" applyFont="1"/>
    <xf numFmtId="0" fontId="4" fillId="3" borderId="0" xfId="0" applyFont="1" applyFill="1" applyAlignment="1">
      <alignment horizontal="center" vertical="center"/>
    </xf>
    <xf numFmtId="44" fontId="0" fillId="0" borderId="0" xfId="0" applyNumberFormat="1"/>
  </cellXfs>
  <cellStyles count="2">
    <cellStyle name="Normal" xfId="0" builtinId="0"/>
    <cellStyle name="Porcentagem" xfId="1" builtinId="5"/>
  </cellStyles>
  <dxfs count="11"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22" formatCode="mmm\-yy"/>
    </dxf>
    <dxf>
      <numFmt numFmtId="10" formatCode="&quot;$&quot;#,##0_);[Red]\(&quot;$&quot;#,##0\)"/>
    </dxf>
    <dxf>
      <numFmt numFmtId="22" formatCode="mmm\-yy"/>
    </dxf>
    <dxf>
      <numFmt numFmtId="1" formatCode="0"/>
    </dxf>
  </dxfs>
  <tableStyles count="0" defaultTableStyle="TableStyleMedium2" defaultPivotStyle="PivotStyleLight16"/>
  <colors>
    <mruColors>
      <color rgb="FF595959"/>
      <color rgb="FFFFFFFF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07/relationships/slicerCache" Target="slicerCaches/slicerCache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2.xml"/><Relationship Id="rId12" Type="http://schemas.microsoft.com/office/2007/relationships/slicerCache" Target="slicerCaches/slicerCache1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10" Type="http://schemas.openxmlformats.org/officeDocument/2006/relationships/pivotCacheDefinition" Target="pivotCache/pivotCacheDefinition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[banking_creditrisk_dashboard.xlsx]pivot_table_cards!Tabela dinâmica5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Credit Limit by Card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pivot_table_cards!$C$5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pivot_table_cards!$B$6:$B$10</c:f>
              <c:strCache>
                <c:ptCount val="4"/>
                <c:pt idx="0">
                  <c:v>Amex</c:v>
                </c:pt>
                <c:pt idx="1">
                  <c:v>Discover</c:v>
                </c:pt>
                <c:pt idx="2">
                  <c:v>Mastercard</c:v>
                </c:pt>
                <c:pt idx="3">
                  <c:v>Visa</c:v>
                </c:pt>
              </c:strCache>
            </c:strRef>
          </c:cat>
          <c:val>
            <c:numRef>
              <c:f>pivot_table_cards!$C$6:$C$10</c:f>
              <c:numCache>
                <c:formatCode>_("$"* #,##0.00_);_("$"* \(#,##0.00\);_("$"* "-"??_);_(@_)</c:formatCode>
                <c:ptCount val="4"/>
                <c:pt idx="0">
                  <c:v>4597400</c:v>
                </c:pt>
                <c:pt idx="1">
                  <c:v>2260600</c:v>
                </c:pt>
                <c:pt idx="2">
                  <c:v>47042657</c:v>
                </c:pt>
                <c:pt idx="3">
                  <c:v>34279041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0B-492F-BA78-34C130253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9269183"/>
        <c:axId val="899279999"/>
      </c:barChart>
      <c:catAx>
        <c:axId val="89926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279999"/>
        <c:crosses val="autoZero"/>
        <c:auto val="1"/>
        <c:lblAlgn val="ctr"/>
        <c:lblOffset val="100"/>
        <c:noMultiLvlLbl val="0"/>
      </c:catAx>
      <c:valAx>
        <c:axId val="8992799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269183"/>
        <c:crosses val="autoZero"/>
        <c:crossBetween val="between"/>
        <c:majorUnit val="50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[banking_creditrisk_dashboard.xlsx]pivot_table_users!Tabela dinâmica8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595959"/>
                </a:solidFill>
              </a:rPr>
              <a:t>Credit Score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pivot_table_users!$H$6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pivot_table_users!$G$7:$G$16</c:f>
              <c:strCache>
                <c:ptCount val="9"/>
                <c:pt idx="0">
                  <c:v>450-499</c:v>
                </c:pt>
                <c:pt idx="1">
                  <c:v>500-549</c:v>
                </c:pt>
                <c:pt idx="2">
                  <c:v>550-599</c:v>
                </c:pt>
                <c:pt idx="3">
                  <c:v>600-649</c:v>
                </c:pt>
                <c:pt idx="4">
                  <c:v>650-699</c:v>
                </c:pt>
                <c:pt idx="5">
                  <c:v>700-749</c:v>
                </c:pt>
                <c:pt idx="6">
                  <c:v>750-799</c:v>
                </c:pt>
                <c:pt idx="7">
                  <c:v>800-849</c:v>
                </c:pt>
                <c:pt idx="8">
                  <c:v>850-899</c:v>
                </c:pt>
              </c:strCache>
            </c:strRef>
          </c:cat>
          <c:val>
            <c:numRef>
              <c:f>pivot_table_users!$H$7:$H$16</c:f>
              <c:numCache>
                <c:formatCode>General</c:formatCode>
                <c:ptCount val="9"/>
                <c:pt idx="0">
                  <c:v>7</c:v>
                </c:pt>
                <c:pt idx="1">
                  <c:v>38</c:v>
                </c:pt>
                <c:pt idx="2">
                  <c:v>87</c:v>
                </c:pt>
                <c:pt idx="3">
                  <c:v>202</c:v>
                </c:pt>
                <c:pt idx="4">
                  <c:v>492</c:v>
                </c:pt>
                <c:pt idx="5">
                  <c:v>640</c:v>
                </c:pt>
                <c:pt idx="6">
                  <c:v>368</c:v>
                </c:pt>
                <c:pt idx="7">
                  <c:v>132</c:v>
                </c:pt>
                <c:pt idx="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40B-48EF-991A-CBECE1E5F8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1566383"/>
        <c:axId val="611569711"/>
      </c:barChart>
      <c:catAx>
        <c:axId val="611566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569711"/>
        <c:crosses val="autoZero"/>
        <c:auto val="1"/>
        <c:lblAlgn val="ctr"/>
        <c:lblOffset val="100"/>
        <c:noMultiLvlLbl val="0"/>
      </c:catAx>
      <c:valAx>
        <c:axId val="6115697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1156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[banking_creditrisk_dashboard.xlsx]pivot_table_users!Tabela dinâmica9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RIsk Segmentation</a:t>
            </a:r>
          </a:p>
        </c:rich>
      </c:tx>
      <c:layout>
        <c:manualLayout>
          <c:xMode val="edge"/>
          <c:yMode val="edge"/>
          <c:x val="0.29323395612310099"/>
          <c:y val="7.3286651505979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6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pivot_table_users!$H$34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pivot_table_users!$G$35:$G$38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pivot_table_users!$H$35:$H$38</c:f>
              <c:numCache>
                <c:formatCode>General</c:formatCode>
                <c:ptCount val="3"/>
                <c:pt idx="0">
                  <c:v>1515</c:v>
                </c:pt>
                <c:pt idx="1">
                  <c:v>161</c:v>
                </c:pt>
                <c:pt idx="2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4C-4938-B42A-F534990559B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[banking_creditrisk_dashboard.xlsx]pivot_table_users!Tabela dinâmica7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595959"/>
                </a:solidFill>
              </a:rPr>
              <a:t>Debt vs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pivot_table_users!$G$3</c:f>
              <c:strCache>
                <c:ptCount val="1"/>
                <c:pt idx="0">
                  <c:v>Soma de total_debt</c:v>
                </c:pt>
              </c:strCache>
            </c:strRef>
          </c:tx>
          <c:spPr>
            <a:solidFill>
              <a:schemeClr val="accent6">
                <a:shade val="7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pivot_table_users!$G$4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pivot_table_users!$G$4</c:f>
              <c:numCache>
                <c:formatCode>_("$"* #,##0.00_);_("$"* \(#,##0.00\);_("$"* "-"??_);_(@_)</c:formatCode>
                <c:ptCount val="1"/>
                <c:pt idx="0">
                  <c:v>127419388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75-406B-A318-5A7645412D14}"/>
            </c:ext>
          </c:extLst>
        </c:ser>
        <c:ser>
          <c:idx val="1"/>
          <c:order val="1"/>
          <c:tx>
            <c:strRef>
              <c:f>pivot_table_users!$H$3</c:f>
              <c:strCache>
                <c:ptCount val="1"/>
                <c:pt idx="0">
                  <c:v>Soma de yearly_income</c:v>
                </c:pt>
              </c:strCache>
            </c:strRef>
          </c:tx>
          <c:spPr>
            <a:solidFill>
              <a:schemeClr val="accent6">
                <a:tint val="7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pivot_table_users!$G$4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pivot_table_users!$H$4</c:f>
              <c:numCache>
                <c:formatCode>_("$"* #,##0.00_);_("$"* \(#,##0.00\);_("$"* "-"??_);_(@_)</c:formatCode>
                <c:ptCount val="1"/>
                <c:pt idx="0">
                  <c:v>91431764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75-406B-A318-5A7645412D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97760687"/>
        <c:axId val="797761519"/>
      </c:barChart>
      <c:catAx>
        <c:axId val="797760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7761519"/>
        <c:crosses val="autoZero"/>
        <c:auto val="1"/>
        <c:lblAlgn val="ctr"/>
        <c:lblOffset val="100"/>
        <c:noMultiLvlLbl val="0"/>
      </c:catAx>
      <c:valAx>
        <c:axId val="797761519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79776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680008748906386"/>
          <c:y val="0.42187445319335082"/>
          <c:w val="0.28750412726341318"/>
          <c:h val="0.1532462777816708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2</xdr:row>
      <xdr:rowOff>34290</xdr:rowOff>
    </xdr:from>
    <xdr:to>
      <xdr:col>11</xdr:col>
      <xdr:colOff>396240</xdr:colOff>
      <xdr:row>17</xdr:row>
      <xdr:rowOff>34290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61D039-F5F3-462E-A652-22A076561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16</xdr:row>
      <xdr:rowOff>163830</xdr:rowOff>
    </xdr:from>
    <xdr:to>
      <xdr:col>12</xdr:col>
      <xdr:colOff>320040</xdr:colOff>
      <xdr:row>31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71D41A-A6B7-420F-B2DB-19D3760FF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7621</xdr:colOff>
      <xdr:row>38</xdr:row>
      <xdr:rowOff>171450</xdr:rowOff>
    </xdr:from>
    <xdr:to>
      <xdr:col>10</xdr:col>
      <xdr:colOff>71718</xdr:colOff>
      <xdr:row>53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E02BD3-9132-4E5E-B15A-F152E2C61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22411</xdr:colOff>
      <xdr:row>1</xdr:row>
      <xdr:rowOff>8965</xdr:rowOff>
    </xdr:from>
    <xdr:to>
      <xdr:col>20</xdr:col>
      <xdr:colOff>488576</xdr:colOff>
      <xdr:row>16</xdr:row>
      <xdr:rowOff>62753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246D788-8BF8-4F8A-8503-A32A7AE89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</xdr:row>
      <xdr:rowOff>7620</xdr:rowOff>
    </xdr:from>
    <xdr:to>
      <xdr:col>4</xdr:col>
      <xdr:colOff>45720</xdr:colOff>
      <xdr:row>7</xdr:row>
      <xdr:rowOff>175260</xdr:rowOff>
    </xdr:to>
    <xdr:sp macro="" textlink="B7">
      <xdr:nvSpPr>
        <xdr:cNvPr id="2" name="Retângulo: Cantos Arredondados 1">
          <a:extLst>
            <a:ext uri="{FF2B5EF4-FFF2-40B4-BE49-F238E27FC236}">
              <a16:creationId xmlns:a16="http://schemas.microsoft.com/office/drawing/2014/main" id="{BF816163-5455-4B7B-A6AE-5301145A14DD}"/>
            </a:ext>
          </a:extLst>
        </xdr:cNvPr>
        <xdr:cNvSpPr/>
      </xdr:nvSpPr>
      <xdr:spPr>
        <a:xfrm>
          <a:off x="647700" y="1219200"/>
          <a:ext cx="1836420" cy="533400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97816B9-4252-4FEF-8839-9C2CB18D6562}" type="TxLink"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Total Customers: 2,000</a:t>
          </a:fld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259080</xdr:colOff>
      <xdr:row>5</xdr:row>
      <xdr:rowOff>7620</xdr:rowOff>
    </xdr:from>
    <xdr:to>
      <xdr:col>7</xdr:col>
      <xdr:colOff>152400</xdr:colOff>
      <xdr:row>7</xdr:row>
      <xdr:rowOff>175260</xdr:rowOff>
    </xdr:to>
    <xdr:sp macro="" textlink="F7">
      <xdr:nvSpPr>
        <xdr:cNvPr id="3" name="Retângulo: Cantos Arredondados 2">
          <a:extLst>
            <a:ext uri="{FF2B5EF4-FFF2-40B4-BE49-F238E27FC236}">
              <a16:creationId xmlns:a16="http://schemas.microsoft.com/office/drawing/2014/main" id="{033576F5-5297-4C8E-8D04-7C4CF23431A2}"/>
            </a:ext>
          </a:extLst>
        </xdr:cNvPr>
        <xdr:cNvSpPr/>
      </xdr:nvSpPr>
      <xdr:spPr>
        <a:xfrm>
          <a:off x="2697480" y="1219200"/>
          <a:ext cx="1836420" cy="533400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C2B9B93-7AD5-4403-B21D-0D5B005E842F}" type="TxLink"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Avg Credit Score: 710</a:t>
          </a:fld>
          <a:endParaRPr 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381000</xdr:colOff>
      <xdr:row>5</xdr:row>
      <xdr:rowOff>7620</xdr:rowOff>
    </xdr:from>
    <xdr:to>
      <xdr:col>10</xdr:col>
      <xdr:colOff>388620</xdr:colOff>
      <xdr:row>7</xdr:row>
      <xdr:rowOff>175260</xdr:rowOff>
    </xdr:to>
    <xdr:sp macro="" textlink="I7">
      <xdr:nvSpPr>
        <xdr:cNvPr id="4" name="Retângulo: Cantos Arredondados 3">
          <a:extLst>
            <a:ext uri="{FF2B5EF4-FFF2-40B4-BE49-F238E27FC236}">
              <a16:creationId xmlns:a16="http://schemas.microsoft.com/office/drawing/2014/main" id="{3939932A-EDB1-448E-8982-FDE981D916B1}"/>
            </a:ext>
          </a:extLst>
        </xdr:cNvPr>
        <xdr:cNvSpPr/>
      </xdr:nvSpPr>
      <xdr:spPr>
        <a:xfrm>
          <a:off x="4762500" y="1219200"/>
          <a:ext cx="1836420" cy="533400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80B05D4-40D6-46B6-976F-A2E2DC78742A}" type="TxLink"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Total Credit Limit: 
$ 88,179,698.00</a:t>
          </a:fld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15240</xdr:colOff>
      <xdr:row>4</xdr:row>
      <xdr:rowOff>177950</xdr:rowOff>
    </xdr:from>
    <xdr:to>
      <xdr:col>14</xdr:col>
      <xdr:colOff>22860</xdr:colOff>
      <xdr:row>7</xdr:row>
      <xdr:rowOff>166295</xdr:rowOff>
    </xdr:to>
    <xdr:sp macro="" textlink="L7">
      <xdr:nvSpPr>
        <xdr:cNvPr id="6" name="Retângulo: Cantos Arredondados 5">
          <a:extLst>
            <a:ext uri="{FF2B5EF4-FFF2-40B4-BE49-F238E27FC236}">
              <a16:creationId xmlns:a16="http://schemas.microsoft.com/office/drawing/2014/main" id="{1A14066E-5662-46F2-BE28-00812BBD9399}"/>
            </a:ext>
          </a:extLst>
        </xdr:cNvPr>
        <xdr:cNvSpPr/>
      </xdr:nvSpPr>
      <xdr:spPr>
        <a:xfrm>
          <a:off x="6837381" y="1199926"/>
          <a:ext cx="1836420" cy="526228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FB180ED-98AA-4166-803C-14277589B982}" type="TxLink"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Total Debt: 
$ 127,419,388.00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259080</xdr:colOff>
      <xdr:row>4</xdr:row>
      <xdr:rowOff>177950</xdr:rowOff>
    </xdr:from>
    <xdr:to>
      <xdr:col>17</xdr:col>
      <xdr:colOff>266700</xdr:colOff>
      <xdr:row>7</xdr:row>
      <xdr:rowOff>166295</xdr:rowOff>
    </xdr:to>
    <xdr:sp macro="" textlink="P7">
      <xdr:nvSpPr>
        <xdr:cNvPr id="7" name="Retângulo: Cantos Arredondados 6">
          <a:extLst>
            <a:ext uri="{FF2B5EF4-FFF2-40B4-BE49-F238E27FC236}">
              <a16:creationId xmlns:a16="http://schemas.microsoft.com/office/drawing/2014/main" id="{F977E321-E4AE-479E-BB15-FF097227A5DD}"/>
            </a:ext>
          </a:extLst>
        </xdr:cNvPr>
        <xdr:cNvSpPr/>
      </xdr:nvSpPr>
      <xdr:spPr>
        <a:xfrm>
          <a:off x="8910021" y="1199926"/>
          <a:ext cx="1836420" cy="526228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C078F31-0FB2-460B-A57E-DAB8109D6DCF}" type="TxLink"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Avg Yearly Income: 
$ 45,715.88</a:t>
          </a:fld>
          <a:endParaRPr lang="en-US" sz="20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495300</xdr:colOff>
      <xdr:row>4</xdr:row>
      <xdr:rowOff>177950</xdr:rowOff>
    </xdr:from>
    <xdr:to>
      <xdr:col>20</xdr:col>
      <xdr:colOff>586740</xdr:colOff>
      <xdr:row>7</xdr:row>
      <xdr:rowOff>166295</xdr:rowOff>
    </xdr:to>
    <xdr:sp macro="" textlink="S7">
      <xdr:nvSpPr>
        <xdr:cNvPr id="8" name="Retângulo: Cantos Arredondados 7">
          <a:extLst>
            <a:ext uri="{FF2B5EF4-FFF2-40B4-BE49-F238E27FC236}">
              <a16:creationId xmlns:a16="http://schemas.microsoft.com/office/drawing/2014/main" id="{8897C02A-065C-4F23-BDD1-F5EF0B6796F8}"/>
            </a:ext>
          </a:extLst>
        </xdr:cNvPr>
        <xdr:cNvSpPr/>
      </xdr:nvSpPr>
      <xdr:spPr>
        <a:xfrm>
          <a:off x="10975041" y="1199926"/>
          <a:ext cx="1920240" cy="526228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6FDD0F5-5ED0-4D3F-AF2A-669AA395A7BB}" type="TxLink"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High Risk Customers: 1,515
75.8% of total customers</a:t>
          </a:fld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98612</xdr:colOff>
      <xdr:row>9</xdr:row>
      <xdr:rowOff>8964</xdr:rowOff>
    </xdr:from>
    <xdr:to>
      <xdr:col>4</xdr:col>
      <xdr:colOff>98612</xdr:colOff>
      <xdr:row>12</xdr:row>
      <xdr:rowOff>111162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5" name="gender 1">
              <a:extLst>
                <a:ext uri="{FF2B5EF4-FFF2-40B4-BE49-F238E27FC236}">
                  <a16:creationId xmlns:a16="http://schemas.microsoft.com/office/drawing/2014/main" id="{39378BC3-5650-4828-99C5-8E705483BD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8212" y="1927411"/>
              <a:ext cx="1828800" cy="640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259080</xdr:colOff>
      <xdr:row>9</xdr:row>
      <xdr:rowOff>8964</xdr:rowOff>
    </xdr:from>
    <xdr:to>
      <xdr:col>9</xdr:col>
      <xdr:colOff>402068</xdr:colOff>
      <xdr:row>12</xdr:row>
      <xdr:rowOff>111162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num_credit_cards">
              <a:extLst>
                <a:ext uri="{FF2B5EF4-FFF2-40B4-BE49-F238E27FC236}">
                  <a16:creationId xmlns:a16="http://schemas.microsoft.com/office/drawing/2014/main" id="{C9E19F3A-9E32-4DA1-8442-E24989918D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um_credit_card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7480" y="1927411"/>
              <a:ext cx="3307529" cy="640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555812</xdr:colOff>
      <xdr:row>9</xdr:row>
      <xdr:rowOff>8964</xdr:rowOff>
    </xdr:from>
    <xdr:to>
      <xdr:col>14</xdr:col>
      <xdr:colOff>527573</xdr:colOff>
      <xdr:row>12</xdr:row>
      <xdr:rowOff>111162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7" name="customer_risk 1">
              <a:extLst>
                <a:ext uri="{FF2B5EF4-FFF2-40B4-BE49-F238E27FC236}">
                  <a16:creationId xmlns:a16="http://schemas.microsoft.com/office/drawing/2014/main" id="{0075DCB7-C61C-41AD-B48B-1915048950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risk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8753" y="1927411"/>
              <a:ext cx="3019761" cy="640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284181</xdr:colOff>
          <xdr:row>13</xdr:row>
          <xdr:rowOff>107576</xdr:rowOff>
        </xdr:from>
        <xdr:to>
          <xdr:col>9</xdr:col>
          <xdr:colOff>0</xdr:colOff>
          <xdr:row>29</xdr:row>
          <xdr:rowOff>115197</xdr:rowOff>
        </xdr:to>
        <xdr:pic>
          <xdr:nvPicPr>
            <xdr:cNvPr id="15" name="Imagem 14">
              <a:extLst>
                <a:ext uri="{FF2B5EF4-FFF2-40B4-BE49-F238E27FC236}">
                  <a16:creationId xmlns:a16="http://schemas.microsoft.com/office/drawing/2014/main" id="{AE1356D9-9DB4-434D-A1C2-EDD1350A050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_table_users!$N$2:$U$17" spid="_x0000_s10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93781" y="2743200"/>
              <a:ext cx="4709160" cy="287632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14</xdr:row>
          <xdr:rowOff>0</xdr:rowOff>
        </xdr:from>
        <xdr:to>
          <xdr:col>20</xdr:col>
          <xdr:colOff>577777</xdr:colOff>
          <xdr:row>30</xdr:row>
          <xdr:rowOff>37536</xdr:rowOff>
        </xdr:to>
        <xdr:pic>
          <xdr:nvPicPr>
            <xdr:cNvPr id="16" name="Imagem 15">
              <a:extLst>
                <a:ext uri="{FF2B5EF4-FFF2-40B4-BE49-F238E27FC236}">
                  <a16:creationId xmlns:a16="http://schemas.microsoft.com/office/drawing/2014/main" id="{5D940A12-8DE8-4023-AF92-DD69AB2DBA8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_table_users!$G$18:$M$32" spid="_x0000_s109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431741" y="2814918"/>
              <a:ext cx="5454577" cy="290624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30</xdr:row>
          <xdr:rowOff>0</xdr:rowOff>
        </xdr:from>
        <xdr:to>
          <xdr:col>20</xdr:col>
          <xdr:colOff>546396</xdr:colOff>
          <xdr:row>44</xdr:row>
          <xdr:rowOff>87970</xdr:rowOff>
        </xdr:to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F9212B1A-C4AC-4B77-96F4-420AAAFBD41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_table_cards!$E$5:$L$17" spid="_x0000_s109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431741" y="5683624"/>
              <a:ext cx="5423196" cy="259808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339762</xdr:colOff>
          <xdr:row>30</xdr:row>
          <xdr:rowOff>37536</xdr:rowOff>
        </xdr:from>
        <xdr:to>
          <xdr:col>9</xdr:col>
          <xdr:colOff>465268</xdr:colOff>
          <xdr:row>43</xdr:row>
          <xdr:rowOff>37537</xdr:rowOff>
        </xdr:to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5FA01635-7DFD-48B5-B1E2-A0D7FC427FB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_table_users!$G$41:$K$53" spid="_x0000_s109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949362" y="5721160"/>
              <a:ext cx="5118847" cy="233082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15</xdr:col>
      <xdr:colOff>80683</xdr:colOff>
      <xdr:row>9</xdr:row>
      <xdr:rowOff>1</xdr:rowOff>
    </xdr:from>
    <xdr:to>
      <xdr:col>20</xdr:col>
      <xdr:colOff>577777</xdr:colOff>
      <xdr:row>12</xdr:row>
      <xdr:rowOff>102199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0" name="age_range">
              <a:extLst>
                <a:ext uri="{FF2B5EF4-FFF2-40B4-BE49-F238E27FC236}">
                  <a16:creationId xmlns:a16="http://schemas.microsoft.com/office/drawing/2014/main" id="{7F9D3517-FFB6-4009-B003-DAE4F80752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_rang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41224" y="1918448"/>
              <a:ext cx="3545094" cy="640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elo Pereira" refreshedDate="46167.420788541669" backgroundQuery="1" createdVersion="7" refreshedVersion="7" minRefreshableVersion="3" recordCount="0" supportSubquery="1" supportAdvancedDrill="1" xr:uid="{BE81D19D-BB78-4BB7-9C43-6DE3C7DDD062}">
  <cacheSource type="external" connectionId="1"/>
  <cacheFields count="7">
    <cacheField name="[Tabela2].[id].[id]" caption="id" numFmtId="0" hierarchy="46" level="1">
      <sharedItems containsSemiMixedTypes="0" containsString="0" containsNumber="1" containsInteger="1" minValue="0" maxValue="1999" count="200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</sharedItems>
      <extLst>
        <ext xmlns:x15="http://schemas.microsoft.com/office/spreadsheetml/2010/11/main" uri="{4F2E5C28-24EA-4eb8-9CBF-B6C8F9C3D259}">
          <x15:cachedUniqueNames>
            <x15:cachedUniqueName index="0" name="[Tabela2].[id].&amp;[0]"/>
            <x15:cachedUniqueName index="1" name="[Tabela2].[id].&amp;[1]"/>
            <x15:cachedUniqueName index="2" name="[Tabela2].[id].&amp;[2]"/>
            <x15:cachedUniqueName index="3" name="[Tabela2].[id].&amp;[3]"/>
            <x15:cachedUniqueName index="4" name="[Tabela2].[id].&amp;[4]"/>
            <x15:cachedUniqueName index="5" name="[Tabela2].[id].&amp;[5]"/>
            <x15:cachedUniqueName index="6" name="[Tabela2].[id].&amp;[6]"/>
            <x15:cachedUniqueName index="7" name="[Tabela2].[id].&amp;[7]"/>
            <x15:cachedUniqueName index="8" name="[Tabela2].[id].&amp;[8]"/>
            <x15:cachedUniqueName index="9" name="[Tabela2].[id].&amp;[9]"/>
            <x15:cachedUniqueName index="10" name="[Tabela2].[id].&amp;[10]"/>
            <x15:cachedUniqueName index="11" name="[Tabela2].[id].&amp;[11]"/>
            <x15:cachedUniqueName index="12" name="[Tabela2].[id].&amp;[12]"/>
            <x15:cachedUniqueName index="13" name="[Tabela2].[id].&amp;[13]"/>
            <x15:cachedUniqueName index="14" name="[Tabela2].[id].&amp;[14]"/>
            <x15:cachedUniqueName index="15" name="[Tabela2].[id].&amp;[15]"/>
            <x15:cachedUniqueName index="16" name="[Tabela2].[id].&amp;[16]"/>
            <x15:cachedUniqueName index="17" name="[Tabela2].[id].&amp;[17]"/>
            <x15:cachedUniqueName index="18" name="[Tabela2].[id].&amp;[18]"/>
            <x15:cachedUniqueName index="19" name="[Tabela2].[id].&amp;[19]"/>
            <x15:cachedUniqueName index="20" name="[Tabela2].[id].&amp;[20]"/>
            <x15:cachedUniqueName index="21" name="[Tabela2].[id].&amp;[21]"/>
            <x15:cachedUniqueName index="22" name="[Tabela2].[id].&amp;[22]"/>
            <x15:cachedUniqueName index="23" name="[Tabela2].[id].&amp;[23]"/>
            <x15:cachedUniqueName index="24" name="[Tabela2].[id].&amp;[24]"/>
            <x15:cachedUniqueName index="25" name="[Tabela2].[id].&amp;[25]"/>
            <x15:cachedUniqueName index="26" name="[Tabela2].[id].&amp;[26]"/>
            <x15:cachedUniqueName index="27" name="[Tabela2].[id].&amp;[27]"/>
            <x15:cachedUniqueName index="28" name="[Tabela2].[id].&amp;[28]"/>
            <x15:cachedUniqueName index="29" name="[Tabela2].[id].&amp;[29]"/>
            <x15:cachedUniqueName index="30" name="[Tabela2].[id].&amp;[30]"/>
            <x15:cachedUniqueName index="31" name="[Tabela2].[id].&amp;[31]"/>
            <x15:cachedUniqueName index="32" name="[Tabela2].[id].&amp;[32]"/>
            <x15:cachedUniqueName index="33" name="[Tabela2].[id].&amp;[33]"/>
            <x15:cachedUniqueName index="34" name="[Tabela2].[id].&amp;[34]"/>
            <x15:cachedUniqueName index="35" name="[Tabela2].[id].&amp;[35]"/>
            <x15:cachedUniqueName index="36" name="[Tabela2].[id].&amp;[36]"/>
            <x15:cachedUniqueName index="37" name="[Tabela2].[id].&amp;[37]"/>
            <x15:cachedUniqueName index="38" name="[Tabela2].[id].&amp;[38]"/>
            <x15:cachedUniqueName index="39" name="[Tabela2].[id].&amp;[39]"/>
            <x15:cachedUniqueName index="40" name="[Tabela2].[id].&amp;[40]"/>
            <x15:cachedUniqueName index="41" name="[Tabela2].[id].&amp;[41]"/>
            <x15:cachedUniqueName index="42" name="[Tabela2].[id].&amp;[42]"/>
            <x15:cachedUniqueName index="43" name="[Tabela2].[id].&amp;[43]"/>
            <x15:cachedUniqueName index="44" name="[Tabela2].[id].&amp;[44]"/>
            <x15:cachedUniqueName index="45" name="[Tabela2].[id].&amp;[45]"/>
            <x15:cachedUniqueName index="46" name="[Tabela2].[id].&amp;[46]"/>
            <x15:cachedUniqueName index="47" name="[Tabela2].[id].&amp;[47]"/>
            <x15:cachedUniqueName index="48" name="[Tabela2].[id].&amp;[48]"/>
            <x15:cachedUniqueName index="49" name="[Tabela2].[id].&amp;[49]"/>
            <x15:cachedUniqueName index="50" name="[Tabela2].[id].&amp;[50]"/>
            <x15:cachedUniqueName index="51" name="[Tabela2].[id].&amp;[51]"/>
            <x15:cachedUniqueName index="52" name="[Tabela2].[id].&amp;[52]"/>
            <x15:cachedUniqueName index="53" name="[Tabela2].[id].&amp;[53]"/>
            <x15:cachedUniqueName index="54" name="[Tabela2].[id].&amp;[54]"/>
            <x15:cachedUniqueName index="55" name="[Tabela2].[id].&amp;[55]"/>
            <x15:cachedUniqueName index="56" name="[Tabela2].[id].&amp;[56]"/>
            <x15:cachedUniqueName index="57" name="[Tabela2].[id].&amp;[57]"/>
            <x15:cachedUniqueName index="58" name="[Tabela2].[id].&amp;[58]"/>
            <x15:cachedUniqueName index="59" name="[Tabela2].[id].&amp;[59]"/>
            <x15:cachedUniqueName index="60" name="[Tabela2].[id].&amp;[60]"/>
            <x15:cachedUniqueName index="61" name="[Tabela2].[id].&amp;[61]"/>
            <x15:cachedUniqueName index="62" name="[Tabela2].[id].&amp;[62]"/>
            <x15:cachedUniqueName index="63" name="[Tabela2].[id].&amp;[63]"/>
            <x15:cachedUniqueName index="64" name="[Tabela2].[id].&amp;[64]"/>
            <x15:cachedUniqueName index="65" name="[Tabela2].[id].&amp;[65]"/>
            <x15:cachedUniqueName index="66" name="[Tabela2].[id].&amp;[66]"/>
            <x15:cachedUniqueName index="67" name="[Tabela2].[id].&amp;[67]"/>
            <x15:cachedUniqueName index="68" name="[Tabela2].[id].&amp;[68]"/>
            <x15:cachedUniqueName index="69" name="[Tabela2].[id].&amp;[69]"/>
            <x15:cachedUniqueName index="70" name="[Tabela2].[id].&amp;[70]"/>
            <x15:cachedUniqueName index="71" name="[Tabela2].[id].&amp;[71]"/>
            <x15:cachedUniqueName index="72" name="[Tabela2].[id].&amp;[72]"/>
            <x15:cachedUniqueName index="73" name="[Tabela2].[id].&amp;[73]"/>
            <x15:cachedUniqueName index="74" name="[Tabela2].[id].&amp;[74]"/>
            <x15:cachedUniqueName index="75" name="[Tabela2].[id].&amp;[75]"/>
            <x15:cachedUniqueName index="76" name="[Tabela2].[id].&amp;[76]"/>
            <x15:cachedUniqueName index="77" name="[Tabela2].[id].&amp;[77]"/>
            <x15:cachedUniqueName index="78" name="[Tabela2].[id].&amp;[78]"/>
            <x15:cachedUniqueName index="79" name="[Tabela2].[id].&amp;[79]"/>
            <x15:cachedUniqueName index="80" name="[Tabela2].[id].&amp;[80]"/>
            <x15:cachedUniqueName index="81" name="[Tabela2].[id].&amp;[81]"/>
            <x15:cachedUniqueName index="82" name="[Tabela2].[id].&amp;[82]"/>
            <x15:cachedUniqueName index="83" name="[Tabela2].[id].&amp;[83]"/>
            <x15:cachedUniqueName index="84" name="[Tabela2].[id].&amp;[84]"/>
            <x15:cachedUniqueName index="85" name="[Tabela2].[id].&amp;[85]"/>
            <x15:cachedUniqueName index="86" name="[Tabela2].[id].&amp;[86]"/>
            <x15:cachedUniqueName index="87" name="[Tabela2].[id].&amp;[87]"/>
            <x15:cachedUniqueName index="88" name="[Tabela2].[id].&amp;[88]"/>
            <x15:cachedUniqueName index="89" name="[Tabela2].[id].&amp;[89]"/>
            <x15:cachedUniqueName index="90" name="[Tabela2].[id].&amp;[90]"/>
            <x15:cachedUniqueName index="91" name="[Tabela2].[id].&amp;[91]"/>
            <x15:cachedUniqueName index="92" name="[Tabela2].[id].&amp;[92]"/>
            <x15:cachedUniqueName index="93" name="[Tabela2].[id].&amp;[93]"/>
            <x15:cachedUniqueName index="94" name="[Tabela2].[id].&amp;[94]"/>
            <x15:cachedUniqueName index="95" name="[Tabela2].[id].&amp;[95]"/>
            <x15:cachedUniqueName index="96" name="[Tabela2].[id].&amp;[96]"/>
            <x15:cachedUniqueName index="97" name="[Tabela2].[id].&amp;[97]"/>
            <x15:cachedUniqueName index="98" name="[Tabela2].[id].&amp;[98]"/>
            <x15:cachedUniqueName index="99" name="[Tabela2].[id].&amp;[99]"/>
            <x15:cachedUniqueName index="100" name="[Tabela2].[id].&amp;[100]"/>
            <x15:cachedUniqueName index="101" name="[Tabela2].[id].&amp;[101]"/>
            <x15:cachedUniqueName index="102" name="[Tabela2].[id].&amp;[102]"/>
            <x15:cachedUniqueName index="103" name="[Tabela2].[id].&amp;[103]"/>
            <x15:cachedUniqueName index="104" name="[Tabela2].[id].&amp;[104]"/>
            <x15:cachedUniqueName index="105" name="[Tabela2].[id].&amp;[105]"/>
            <x15:cachedUniqueName index="106" name="[Tabela2].[id].&amp;[106]"/>
            <x15:cachedUniqueName index="107" name="[Tabela2].[id].&amp;[107]"/>
            <x15:cachedUniqueName index="108" name="[Tabela2].[id].&amp;[108]"/>
            <x15:cachedUniqueName index="109" name="[Tabela2].[id].&amp;[109]"/>
            <x15:cachedUniqueName index="110" name="[Tabela2].[id].&amp;[110]"/>
            <x15:cachedUniqueName index="111" name="[Tabela2].[id].&amp;[111]"/>
            <x15:cachedUniqueName index="112" name="[Tabela2].[id].&amp;[112]"/>
            <x15:cachedUniqueName index="113" name="[Tabela2].[id].&amp;[113]"/>
            <x15:cachedUniqueName index="114" name="[Tabela2].[id].&amp;[114]"/>
            <x15:cachedUniqueName index="115" name="[Tabela2].[id].&amp;[115]"/>
            <x15:cachedUniqueName index="116" name="[Tabela2].[id].&amp;[116]"/>
            <x15:cachedUniqueName index="117" name="[Tabela2].[id].&amp;[117]"/>
            <x15:cachedUniqueName index="118" name="[Tabela2].[id].&amp;[118]"/>
            <x15:cachedUniqueName index="119" name="[Tabela2].[id].&amp;[119]"/>
            <x15:cachedUniqueName index="120" name="[Tabela2].[id].&amp;[120]"/>
            <x15:cachedUniqueName index="121" name="[Tabela2].[id].&amp;[121]"/>
            <x15:cachedUniqueName index="122" name="[Tabela2].[id].&amp;[122]"/>
            <x15:cachedUniqueName index="123" name="[Tabela2].[id].&amp;[123]"/>
            <x15:cachedUniqueName index="124" name="[Tabela2].[id].&amp;[124]"/>
            <x15:cachedUniqueName index="125" name="[Tabela2].[id].&amp;[125]"/>
            <x15:cachedUniqueName index="126" name="[Tabela2].[id].&amp;[126]"/>
            <x15:cachedUniqueName index="127" name="[Tabela2].[id].&amp;[127]"/>
            <x15:cachedUniqueName index="128" name="[Tabela2].[id].&amp;[128]"/>
            <x15:cachedUniqueName index="129" name="[Tabela2].[id].&amp;[129]"/>
            <x15:cachedUniqueName index="130" name="[Tabela2].[id].&amp;[130]"/>
            <x15:cachedUniqueName index="131" name="[Tabela2].[id].&amp;[131]"/>
            <x15:cachedUniqueName index="132" name="[Tabela2].[id].&amp;[132]"/>
            <x15:cachedUniqueName index="133" name="[Tabela2].[id].&amp;[133]"/>
            <x15:cachedUniqueName index="134" name="[Tabela2].[id].&amp;[134]"/>
            <x15:cachedUniqueName index="135" name="[Tabela2].[id].&amp;[135]"/>
            <x15:cachedUniqueName index="136" name="[Tabela2].[id].&amp;[136]"/>
            <x15:cachedUniqueName index="137" name="[Tabela2].[id].&amp;[137]"/>
            <x15:cachedUniqueName index="138" name="[Tabela2].[id].&amp;[138]"/>
            <x15:cachedUniqueName index="139" name="[Tabela2].[id].&amp;[139]"/>
            <x15:cachedUniqueName index="140" name="[Tabela2].[id].&amp;[140]"/>
            <x15:cachedUniqueName index="141" name="[Tabela2].[id].&amp;[141]"/>
            <x15:cachedUniqueName index="142" name="[Tabela2].[id].&amp;[142]"/>
            <x15:cachedUniqueName index="143" name="[Tabela2].[id].&amp;[143]"/>
            <x15:cachedUniqueName index="144" name="[Tabela2].[id].&amp;[144]"/>
            <x15:cachedUniqueName index="145" name="[Tabela2].[id].&amp;[145]"/>
            <x15:cachedUniqueName index="146" name="[Tabela2].[id].&amp;[146]"/>
            <x15:cachedUniqueName index="147" name="[Tabela2].[id].&amp;[147]"/>
            <x15:cachedUniqueName index="148" name="[Tabela2].[id].&amp;[148]"/>
            <x15:cachedUniqueName index="149" name="[Tabela2].[id].&amp;[149]"/>
            <x15:cachedUniqueName index="150" name="[Tabela2].[id].&amp;[150]"/>
            <x15:cachedUniqueName index="151" name="[Tabela2].[id].&amp;[151]"/>
            <x15:cachedUniqueName index="152" name="[Tabela2].[id].&amp;[152]"/>
            <x15:cachedUniqueName index="153" name="[Tabela2].[id].&amp;[153]"/>
            <x15:cachedUniqueName index="154" name="[Tabela2].[id].&amp;[154]"/>
            <x15:cachedUniqueName index="155" name="[Tabela2].[id].&amp;[155]"/>
            <x15:cachedUniqueName index="156" name="[Tabela2].[id].&amp;[156]"/>
            <x15:cachedUniqueName index="157" name="[Tabela2].[id].&amp;[157]"/>
            <x15:cachedUniqueName index="158" name="[Tabela2].[id].&amp;[158]"/>
            <x15:cachedUniqueName index="159" name="[Tabela2].[id].&amp;[159]"/>
            <x15:cachedUniqueName index="160" name="[Tabela2].[id].&amp;[160]"/>
            <x15:cachedUniqueName index="161" name="[Tabela2].[id].&amp;[161]"/>
            <x15:cachedUniqueName index="162" name="[Tabela2].[id].&amp;[162]"/>
            <x15:cachedUniqueName index="163" name="[Tabela2].[id].&amp;[163]"/>
            <x15:cachedUniqueName index="164" name="[Tabela2].[id].&amp;[164]"/>
            <x15:cachedUniqueName index="165" name="[Tabela2].[id].&amp;[165]"/>
            <x15:cachedUniqueName index="166" name="[Tabela2].[id].&amp;[166]"/>
            <x15:cachedUniqueName index="167" name="[Tabela2].[id].&amp;[167]"/>
            <x15:cachedUniqueName index="168" name="[Tabela2].[id].&amp;[168]"/>
            <x15:cachedUniqueName index="169" name="[Tabela2].[id].&amp;[169]"/>
            <x15:cachedUniqueName index="170" name="[Tabela2].[id].&amp;[170]"/>
            <x15:cachedUniqueName index="171" name="[Tabela2].[id].&amp;[171]"/>
            <x15:cachedUniqueName index="172" name="[Tabela2].[id].&amp;[172]"/>
            <x15:cachedUniqueName index="173" name="[Tabela2].[id].&amp;[173]"/>
            <x15:cachedUniqueName index="174" name="[Tabela2].[id].&amp;[174]"/>
            <x15:cachedUniqueName index="175" name="[Tabela2].[id].&amp;[175]"/>
            <x15:cachedUniqueName index="176" name="[Tabela2].[id].&amp;[176]"/>
            <x15:cachedUniqueName index="177" name="[Tabela2].[id].&amp;[177]"/>
            <x15:cachedUniqueName index="178" name="[Tabela2].[id].&amp;[178]"/>
            <x15:cachedUniqueName index="179" name="[Tabela2].[id].&amp;[179]"/>
            <x15:cachedUniqueName index="180" name="[Tabela2].[id].&amp;[180]"/>
            <x15:cachedUniqueName index="181" name="[Tabela2].[id].&amp;[181]"/>
            <x15:cachedUniqueName index="182" name="[Tabela2].[id].&amp;[182]"/>
            <x15:cachedUniqueName index="183" name="[Tabela2].[id].&amp;[183]"/>
            <x15:cachedUniqueName index="184" name="[Tabela2].[id].&amp;[184]"/>
            <x15:cachedUniqueName index="185" name="[Tabela2].[id].&amp;[185]"/>
            <x15:cachedUniqueName index="186" name="[Tabela2].[id].&amp;[186]"/>
            <x15:cachedUniqueName index="187" name="[Tabela2].[id].&amp;[187]"/>
            <x15:cachedUniqueName index="188" name="[Tabela2].[id].&amp;[188]"/>
            <x15:cachedUniqueName index="189" name="[Tabela2].[id].&amp;[189]"/>
            <x15:cachedUniqueName index="190" name="[Tabela2].[id].&amp;[190]"/>
            <x15:cachedUniqueName index="191" name="[Tabela2].[id].&amp;[191]"/>
            <x15:cachedUniqueName index="192" name="[Tabela2].[id].&amp;[192]"/>
            <x15:cachedUniqueName index="193" name="[Tabela2].[id].&amp;[193]"/>
            <x15:cachedUniqueName index="194" name="[Tabela2].[id].&amp;[194]"/>
            <x15:cachedUniqueName index="195" name="[Tabela2].[id].&amp;[195]"/>
            <x15:cachedUniqueName index="196" name="[Tabela2].[id].&amp;[196]"/>
            <x15:cachedUniqueName index="197" name="[Tabela2].[id].&amp;[197]"/>
            <x15:cachedUniqueName index="198" name="[Tabela2].[id].&amp;[198]"/>
            <x15:cachedUniqueName index="199" name="[Tabela2].[id].&amp;[199]"/>
            <x15:cachedUniqueName index="200" name="[Tabela2].[id].&amp;[200]"/>
            <x15:cachedUniqueName index="201" name="[Tabela2].[id].&amp;[201]"/>
            <x15:cachedUniqueName index="202" name="[Tabela2].[id].&amp;[202]"/>
            <x15:cachedUniqueName index="203" name="[Tabela2].[id].&amp;[203]"/>
            <x15:cachedUniqueName index="204" name="[Tabela2].[id].&amp;[204]"/>
            <x15:cachedUniqueName index="205" name="[Tabela2].[id].&amp;[205]"/>
            <x15:cachedUniqueName index="206" name="[Tabela2].[id].&amp;[206]"/>
            <x15:cachedUniqueName index="207" name="[Tabela2].[id].&amp;[207]"/>
            <x15:cachedUniqueName index="208" name="[Tabela2].[id].&amp;[208]"/>
            <x15:cachedUniqueName index="209" name="[Tabela2].[id].&amp;[209]"/>
            <x15:cachedUniqueName index="210" name="[Tabela2].[id].&amp;[210]"/>
            <x15:cachedUniqueName index="211" name="[Tabela2].[id].&amp;[211]"/>
            <x15:cachedUniqueName index="212" name="[Tabela2].[id].&amp;[212]"/>
            <x15:cachedUniqueName index="213" name="[Tabela2].[id].&amp;[213]"/>
            <x15:cachedUniqueName index="214" name="[Tabela2].[id].&amp;[214]"/>
            <x15:cachedUniqueName index="215" name="[Tabela2].[id].&amp;[215]"/>
            <x15:cachedUniqueName index="216" name="[Tabela2].[id].&amp;[216]"/>
            <x15:cachedUniqueName index="217" name="[Tabela2].[id].&amp;[217]"/>
            <x15:cachedUniqueName index="218" name="[Tabela2].[id].&amp;[218]"/>
            <x15:cachedUniqueName index="219" name="[Tabela2].[id].&amp;[219]"/>
            <x15:cachedUniqueName index="220" name="[Tabela2].[id].&amp;[220]"/>
            <x15:cachedUniqueName index="221" name="[Tabela2].[id].&amp;[221]"/>
            <x15:cachedUniqueName index="222" name="[Tabela2].[id].&amp;[222]"/>
            <x15:cachedUniqueName index="223" name="[Tabela2].[id].&amp;[223]"/>
            <x15:cachedUniqueName index="224" name="[Tabela2].[id].&amp;[224]"/>
            <x15:cachedUniqueName index="225" name="[Tabela2].[id].&amp;[225]"/>
            <x15:cachedUniqueName index="226" name="[Tabela2].[id].&amp;[226]"/>
            <x15:cachedUniqueName index="227" name="[Tabela2].[id].&amp;[227]"/>
            <x15:cachedUniqueName index="228" name="[Tabela2].[id].&amp;[228]"/>
            <x15:cachedUniqueName index="229" name="[Tabela2].[id].&amp;[229]"/>
            <x15:cachedUniqueName index="230" name="[Tabela2].[id].&amp;[230]"/>
            <x15:cachedUniqueName index="231" name="[Tabela2].[id].&amp;[231]"/>
            <x15:cachedUniqueName index="232" name="[Tabela2].[id].&amp;[232]"/>
            <x15:cachedUniqueName index="233" name="[Tabela2].[id].&amp;[233]"/>
            <x15:cachedUniqueName index="234" name="[Tabela2].[id].&amp;[234]"/>
            <x15:cachedUniqueName index="235" name="[Tabela2].[id].&amp;[235]"/>
            <x15:cachedUniqueName index="236" name="[Tabela2].[id].&amp;[236]"/>
            <x15:cachedUniqueName index="237" name="[Tabela2].[id].&amp;[237]"/>
            <x15:cachedUniqueName index="238" name="[Tabela2].[id].&amp;[238]"/>
            <x15:cachedUniqueName index="239" name="[Tabela2].[id].&amp;[239]"/>
            <x15:cachedUniqueName index="240" name="[Tabela2].[id].&amp;[240]"/>
            <x15:cachedUniqueName index="241" name="[Tabela2].[id].&amp;[241]"/>
            <x15:cachedUniqueName index="242" name="[Tabela2].[id].&amp;[242]"/>
            <x15:cachedUniqueName index="243" name="[Tabela2].[id].&amp;[243]"/>
            <x15:cachedUniqueName index="244" name="[Tabela2].[id].&amp;[244]"/>
            <x15:cachedUniqueName index="245" name="[Tabela2].[id].&amp;[245]"/>
            <x15:cachedUniqueName index="246" name="[Tabela2].[id].&amp;[246]"/>
            <x15:cachedUniqueName index="247" name="[Tabela2].[id].&amp;[247]"/>
            <x15:cachedUniqueName index="248" name="[Tabela2].[id].&amp;[248]"/>
            <x15:cachedUniqueName index="249" name="[Tabela2].[id].&amp;[249]"/>
            <x15:cachedUniqueName index="250" name="[Tabela2].[id].&amp;[250]"/>
            <x15:cachedUniqueName index="251" name="[Tabela2].[id].&amp;[251]"/>
            <x15:cachedUniqueName index="252" name="[Tabela2].[id].&amp;[252]"/>
            <x15:cachedUniqueName index="253" name="[Tabela2].[id].&amp;[253]"/>
            <x15:cachedUniqueName index="254" name="[Tabela2].[id].&amp;[254]"/>
            <x15:cachedUniqueName index="255" name="[Tabela2].[id].&amp;[255]"/>
            <x15:cachedUniqueName index="256" name="[Tabela2].[id].&amp;[256]"/>
            <x15:cachedUniqueName index="257" name="[Tabela2].[id].&amp;[257]"/>
            <x15:cachedUniqueName index="258" name="[Tabela2].[id].&amp;[258]"/>
            <x15:cachedUniqueName index="259" name="[Tabela2].[id].&amp;[259]"/>
            <x15:cachedUniqueName index="260" name="[Tabela2].[id].&amp;[260]"/>
            <x15:cachedUniqueName index="261" name="[Tabela2].[id].&amp;[261]"/>
            <x15:cachedUniqueName index="262" name="[Tabela2].[id].&amp;[262]"/>
            <x15:cachedUniqueName index="263" name="[Tabela2].[id].&amp;[263]"/>
            <x15:cachedUniqueName index="264" name="[Tabela2].[id].&amp;[264]"/>
            <x15:cachedUniqueName index="265" name="[Tabela2].[id].&amp;[265]"/>
            <x15:cachedUniqueName index="266" name="[Tabela2].[id].&amp;[266]"/>
            <x15:cachedUniqueName index="267" name="[Tabela2].[id].&amp;[267]"/>
            <x15:cachedUniqueName index="268" name="[Tabela2].[id].&amp;[268]"/>
            <x15:cachedUniqueName index="269" name="[Tabela2].[id].&amp;[269]"/>
            <x15:cachedUniqueName index="270" name="[Tabela2].[id].&amp;[270]"/>
            <x15:cachedUniqueName index="271" name="[Tabela2].[id].&amp;[271]"/>
            <x15:cachedUniqueName index="272" name="[Tabela2].[id].&amp;[272]"/>
            <x15:cachedUniqueName index="273" name="[Tabela2].[id].&amp;[273]"/>
            <x15:cachedUniqueName index="274" name="[Tabela2].[id].&amp;[274]"/>
            <x15:cachedUniqueName index="275" name="[Tabela2].[id].&amp;[275]"/>
            <x15:cachedUniqueName index="276" name="[Tabela2].[id].&amp;[276]"/>
            <x15:cachedUniqueName index="277" name="[Tabela2].[id].&amp;[277]"/>
            <x15:cachedUniqueName index="278" name="[Tabela2].[id].&amp;[278]"/>
            <x15:cachedUniqueName index="279" name="[Tabela2].[id].&amp;[279]"/>
            <x15:cachedUniqueName index="280" name="[Tabela2].[id].&amp;[280]"/>
            <x15:cachedUniqueName index="281" name="[Tabela2].[id].&amp;[281]"/>
            <x15:cachedUniqueName index="282" name="[Tabela2].[id].&amp;[282]"/>
            <x15:cachedUniqueName index="283" name="[Tabela2].[id].&amp;[283]"/>
            <x15:cachedUniqueName index="284" name="[Tabela2].[id].&amp;[284]"/>
            <x15:cachedUniqueName index="285" name="[Tabela2].[id].&amp;[285]"/>
            <x15:cachedUniqueName index="286" name="[Tabela2].[id].&amp;[286]"/>
            <x15:cachedUniqueName index="287" name="[Tabela2].[id].&amp;[287]"/>
            <x15:cachedUniqueName index="288" name="[Tabela2].[id].&amp;[288]"/>
            <x15:cachedUniqueName index="289" name="[Tabela2].[id].&amp;[289]"/>
            <x15:cachedUniqueName index="290" name="[Tabela2].[id].&amp;[290]"/>
            <x15:cachedUniqueName index="291" name="[Tabela2].[id].&amp;[291]"/>
            <x15:cachedUniqueName index="292" name="[Tabela2].[id].&amp;[292]"/>
            <x15:cachedUniqueName index="293" name="[Tabela2].[id].&amp;[293]"/>
            <x15:cachedUniqueName index="294" name="[Tabela2].[id].&amp;[294]"/>
            <x15:cachedUniqueName index="295" name="[Tabela2].[id].&amp;[295]"/>
            <x15:cachedUniqueName index="296" name="[Tabela2].[id].&amp;[296]"/>
            <x15:cachedUniqueName index="297" name="[Tabela2].[id].&amp;[297]"/>
            <x15:cachedUniqueName index="298" name="[Tabela2].[id].&amp;[298]"/>
            <x15:cachedUniqueName index="299" name="[Tabela2].[id].&amp;[299]"/>
            <x15:cachedUniqueName index="300" name="[Tabela2].[id].&amp;[300]"/>
            <x15:cachedUniqueName index="301" name="[Tabela2].[id].&amp;[301]"/>
            <x15:cachedUniqueName index="302" name="[Tabela2].[id].&amp;[302]"/>
            <x15:cachedUniqueName index="303" name="[Tabela2].[id].&amp;[303]"/>
            <x15:cachedUniqueName index="304" name="[Tabela2].[id].&amp;[304]"/>
            <x15:cachedUniqueName index="305" name="[Tabela2].[id].&amp;[305]"/>
            <x15:cachedUniqueName index="306" name="[Tabela2].[id].&amp;[306]"/>
            <x15:cachedUniqueName index="307" name="[Tabela2].[id].&amp;[307]"/>
            <x15:cachedUniqueName index="308" name="[Tabela2].[id].&amp;[308]"/>
            <x15:cachedUniqueName index="309" name="[Tabela2].[id].&amp;[309]"/>
            <x15:cachedUniqueName index="310" name="[Tabela2].[id].&amp;[310]"/>
            <x15:cachedUniqueName index="311" name="[Tabela2].[id].&amp;[311]"/>
            <x15:cachedUniqueName index="312" name="[Tabela2].[id].&amp;[312]"/>
            <x15:cachedUniqueName index="313" name="[Tabela2].[id].&amp;[313]"/>
            <x15:cachedUniqueName index="314" name="[Tabela2].[id].&amp;[314]"/>
            <x15:cachedUniqueName index="315" name="[Tabela2].[id].&amp;[315]"/>
            <x15:cachedUniqueName index="316" name="[Tabela2].[id].&amp;[316]"/>
            <x15:cachedUniqueName index="317" name="[Tabela2].[id].&amp;[317]"/>
            <x15:cachedUniqueName index="318" name="[Tabela2].[id].&amp;[318]"/>
            <x15:cachedUniqueName index="319" name="[Tabela2].[id].&amp;[319]"/>
            <x15:cachedUniqueName index="320" name="[Tabela2].[id].&amp;[320]"/>
            <x15:cachedUniqueName index="321" name="[Tabela2].[id].&amp;[321]"/>
            <x15:cachedUniqueName index="322" name="[Tabela2].[id].&amp;[322]"/>
            <x15:cachedUniqueName index="323" name="[Tabela2].[id].&amp;[323]"/>
            <x15:cachedUniqueName index="324" name="[Tabela2].[id].&amp;[324]"/>
            <x15:cachedUniqueName index="325" name="[Tabela2].[id].&amp;[325]"/>
            <x15:cachedUniqueName index="326" name="[Tabela2].[id].&amp;[326]"/>
            <x15:cachedUniqueName index="327" name="[Tabela2].[id].&amp;[327]"/>
            <x15:cachedUniqueName index="328" name="[Tabela2].[id].&amp;[328]"/>
            <x15:cachedUniqueName index="329" name="[Tabela2].[id].&amp;[329]"/>
            <x15:cachedUniqueName index="330" name="[Tabela2].[id].&amp;[330]"/>
            <x15:cachedUniqueName index="331" name="[Tabela2].[id].&amp;[331]"/>
            <x15:cachedUniqueName index="332" name="[Tabela2].[id].&amp;[332]"/>
            <x15:cachedUniqueName index="333" name="[Tabela2].[id].&amp;[333]"/>
            <x15:cachedUniqueName index="334" name="[Tabela2].[id].&amp;[334]"/>
            <x15:cachedUniqueName index="335" name="[Tabela2].[id].&amp;[335]"/>
            <x15:cachedUniqueName index="336" name="[Tabela2].[id].&amp;[336]"/>
            <x15:cachedUniqueName index="337" name="[Tabela2].[id].&amp;[337]"/>
            <x15:cachedUniqueName index="338" name="[Tabela2].[id].&amp;[338]"/>
            <x15:cachedUniqueName index="339" name="[Tabela2].[id].&amp;[339]"/>
            <x15:cachedUniqueName index="340" name="[Tabela2].[id].&amp;[340]"/>
            <x15:cachedUniqueName index="341" name="[Tabela2].[id].&amp;[341]"/>
            <x15:cachedUniqueName index="342" name="[Tabela2].[id].&amp;[342]"/>
            <x15:cachedUniqueName index="343" name="[Tabela2].[id].&amp;[343]"/>
            <x15:cachedUniqueName index="344" name="[Tabela2].[id].&amp;[344]"/>
            <x15:cachedUniqueName index="345" name="[Tabela2].[id].&amp;[345]"/>
            <x15:cachedUniqueName index="346" name="[Tabela2].[id].&amp;[346]"/>
            <x15:cachedUniqueName index="347" name="[Tabela2].[id].&amp;[347]"/>
            <x15:cachedUniqueName index="348" name="[Tabela2].[id].&amp;[348]"/>
            <x15:cachedUniqueName index="349" name="[Tabela2].[id].&amp;[349]"/>
            <x15:cachedUniqueName index="350" name="[Tabela2].[id].&amp;[350]"/>
            <x15:cachedUniqueName index="351" name="[Tabela2].[id].&amp;[351]"/>
            <x15:cachedUniqueName index="352" name="[Tabela2].[id].&amp;[352]"/>
            <x15:cachedUniqueName index="353" name="[Tabela2].[id].&amp;[353]"/>
            <x15:cachedUniqueName index="354" name="[Tabela2].[id].&amp;[354]"/>
            <x15:cachedUniqueName index="355" name="[Tabela2].[id].&amp;[355]"/>
            <x15:cachedUniqueName index="356" name="[Tabela2].[id].&amp;[356]"/>
            <x15:cachedUniqueName index="357" name="[Tabela2].[id].&amp;[357]"/>
            <x15:cachedUniqueName index="358" name="[Tabela2].[id].&amp;[358]"/>
            <x15:cachedUniqueName index="359" name="[Tabela2].[id].&amp;[359]"/>
            <x15:cachedUniqueName index="360" name="[Tabela2].[id].&amp;[360]"/>
            <x15:cachedUniqueName index="361" name="[Tabela2].[id].&amp;[361]"/>
            <x15:cachedUniqueName index="362" name="[Tabela2].[id].&amp;[362]"/>
            <x15:cachedUniqueName index="363" name="[Tabela2].[id].&amp;[363]"/>
            <x15:cachedUniqueName index="364" name="[Tabela2].[id].&amp;[364]"/>
            <x15:cachedUniqueName index="365" name="[Tabela2].[id].&amp;[365]"/>
            <x15:cachedUniqueName index="366" name="[Tabela2].[id].&amp;[366]"/>
            <x15:cachedUniqueName index="367" name="[Tabela2].[id].&amp;[367]"/>
            <x15:cachedUniqueName index="368" name="[Tabela2].[id].&amp;[368]"/>
            <x15:cachedUniqueName index="369" name="[Tabela2].[id].&amp;[369]"/>
            <x15:cachedUniqueName index="370" name="[Tabela2].[id].&amp;[370]"/>
            <x15:cachedUniqueName index="371" name="[Tabela2].[id].&amp;[371]"/>
            <x15:cachedUniqueName index="372" name="[Tabela2].[id].&amp;[372]"/>
            <x15:cachedUniqueName index="373" name="[Tabela2].[id].&amp;[373]"/>
            <x15:cachedUniqueName index="374" name="[Tabela2].[id].&amp;[374]"/>
            <x15:cachedUniqueName index="375" name="[Tabela2].[id].&amp;[375]"/>
            <x15:cachedUniqueName index="376" name="[Tabela2].[id].&amp;[376]"/>
            <x15:cachedUniqueName index="377" name="[Tabela2].[id].&amp;[377]"/>
            <x15:cachedUniqueName index="378" name="[Tabela2].[id].&amp;[378]"/>
            <x15:cachedUniqueName index="379" name="[Tabela2].[id].&amp;[379]"/>
            <x15:cachedUniqueName index="380" name="[Tabela2].[id].&amp;[380]"/>
            <x15:cachedUniqueName index="381" name="[Tabela2].[id].&amp;[381]"/>
            <x15:cachedUniqueName index="382" name="[Tabela2].[id].&amp;[382]"/>
            <x15:cachedUniqueName index="383" name="[Tabela2].[id].&amp;[383]"/>
            <x15:cachedUniqueName index="384" name="[Tabela2].[id].&amp;[384]"/>
            <x15:cachedUniqueName index="385" name="[Tabela2].[id].&amp;[385]"/>
            <x15:cachedUniqueName index="386" name="[Tabela2].[id].&amp;[386]"/>
            <x15:cachedUniqueName index="387" name="[Tabela2].[id].&amp;[387]"/>
            <x15:cachedUniqueName index="388" name="[Tabela2].[id].&amp;[388]"/>
            <x15:cachedUniqueName index="389" name="[Tabela2].[id].&amp;[389]"/>
            <x15:cachedUniqueName index="390" name="[Tabela2].[id].&amp;[390]"/>
            <x15:cachedUniqueName index="391" name="[Tabela2].[id].&amp;[391]"/>
            <x15:cachedUniqueName index="392" name="[Tabela2].[id].&amp;[392]"/>
            <x15:cachedUniqueName index="393" name="[Tabela2].[id].&amp;[393]"/>
            <x15:cachedUniqueName index="394" name="[Tabela2].[id].&amp;[394]"/>
            <x15:cachedUniqueName index="395" name="[Tabela2].[id].&amp;[395]"/>
            <x15:cachedUniqueName index="396" name="[Tabela2].[id].&amp;[396]"/>
            <x15:cachedUniqueName index="397" name="[Tabela2].[id].&amp;[397]"/>
            <x15:cachedUniqueName index="398" name="[Tabela2].[id].&amp;[398]"/>
            <x15:cachedUniqueName index="399" name="[Tabela2].[id].&amp;[399]"/>
            <x15:cachedUniqueName index="400" name="[Tabela2].[id].&amp;[400]"/>
            <x15:cachedUniqueName index="401" name="[Tabela2].[id].&amp;[401]"/>
            <x15:cachedUniqueName index="402" name="[Tabela2].[id].&amp;[402]"/>
            <x15:cachedUniqueName index="403" name="[Tabela2].[id].&amp;[403]"/>
            <x15:cachedUniqueName index="404" name="[Tabela2].[id].&amp;[404]"/>
            <x15:cachedUniqueName index="405" name="[Tabela2].[id].&amp;[405]"/>
            <x15:cachedUniqueName index="406" name="[Tabela2].[id].&amp;[406]"/>
            <x15:cachedUniqueName index="407" name="[Tabela2].[id].&amp;[407]"/>
            <x15:cachedUniqueName index="408" name="[Tabela2].[id].&amp;[408]"/>
            <x15:cachedUniqueName index="409" name="[Tabela2].[id].&amp;[409]"/>
            <x15:cachedUniqueName index="410" name="[Tabela2].[id].&amp;[410]"/>
            <x15:cachedUniqueName index="411" name="[Tabela2].[id].&amp;[411]"/>
            <x15:cachedUniqueName index="412" name="[Tabela2].[id].&amp;[412]"/>
            <x15:cachedUniqueName index="413" name="[Tabela2].[id].&amp;[413]"/>
            <x15:cachedUniqueName index="414" name="[Tabela2].[id].&amp;[414]"/>
            <x15:cachedUniqueName index="415" name="[Tabela2].[id].&amp;[415]"/>
            <x15:cachedUniqueName index="416" name="[Tabela2].[id].&amp;[416]"/>
            <x15:cachedUniqueName index="417" name="[Tabela2].[id].&amp;[417]"/>
            <x15:cachedUniqueName index="418" name="[Tabela2].[id].&amp;[418]"/>
            <x15:cachedUniqueName index="419" name="[Tabela2].[id].&amp;[419]"/>
            <x15:cachedUniqueName index="420" name="[Tabela2].[id].&amp;[420]"/>
            <x15:cachedUniqueName index="421" name="[Tabela2].[id].&amp;[421]"/>
            <x15:cachedUniqueName index="422" name="[Tabela2].[id].&amp;[422]"/>
            <x15:cachedUniqueName index="423" name="[Tabela2].[id].&amp;[423]"/>
            <x15:cachedUniqueName index="424" name="[Tabela2].[id].&amp;[424]"/>
            <x15:cachedUniqueName index="425" name="[Tabela2].[id].&amp;[425]"/>
            <x15:cachedUniqueName index="426" name="[Tabela2].[id].&amp;[426]"/>
            <x15:cachedUniqueName index="427" name="[Tabela2].[id].&amp;[427]"/>
            <x15:cachedUniqueName index="428" name="[Tabela2].[id].&amp;[428]"/>
            <x15:cachedUniqueName index="429" name="[Tabela2].[id].&amp;[429]"/>
            <x15:cachedUniqueName index="430" name="[Tabela2].[id].&amp;[430]"/>
            <x15:cachedUniqueName index="431" name="[Tabela2].[id].&amp;[431]"/>
            <x15:cachedUniqueName index="432" name="[Tabela2].[id].&amp;[432]"/>
            <x15:cachedUniqueName index="433" name="[Tabela2].[id].&amp;[433]"/>
            <x15:cachedUniqueName index="434" name="[Tabela2].[id].&amp;[434]"/>
            <x15:cachedUniqueName index="435" name="[Tabela2].[id].&amp;[435]"/>
            <x15:cachedUniqueName index="436" name="[Tabela2].[id].&amp;[436]"/>
            <x15:cachedUniqueName index="437" name="[Tabela2].[id].&amp;[437]"/>
            <x15:cachedUniqueName index="438" name="[Tabela2].[id].&amp;[438]"/>
            <x15:cachedUniqueName index="439" name="[Tabela2].[id].&amp;[439]"/>
            <x15:cachedUniqueName index="440" name="[Tabela2].[id].&amp;[440]"/>
            <x15:cachedUniqueName index="441" name="[Tabela2].[id].&amp;[441]"/>
            <x15:cachedUniqueName index="442" name="[Tabela2].[id].&amp;[442]"/>
            <x15:cachedUniqueName index="443" name="[Tabela2].[id].&amp;[443]"/>
            <x15:cachedUniqueName index="444" name="[Tabela2].[id].&amp;[444]"/>
            <x15:cachedUniqueName index="445" name="[Tabela2].[id].&amp;[445]"/>
            <x15:cachedUniqueName index="446" name="[Tabela2].[id].&amp;[446]"/>
            <x15:cachedUniqueName index="447" name="[Tabela2].[id].&amp;[447]"/>
            <x15:cachedUniqueName index="448" name="[Tabela2].[id].&amp;[448]"/>
            <x15:cachedUniqueName index="449" name="[Tabela2].[id].&amp;[449]"/>
            <x15:cachedUniqueName index="450" name="[Tabela2].[id].&amp;[450]"/>
            <x15:cachedUniqueName index="451" name="[Tabela2].[id].&amp;[451]"/>
            <x15:cachedUniqueName index="452" name="[Tabela2].[id].&amp;[452]"/>
            <x15:cachedUniqueName index="453" name="[Tabela2].[id].&amp;[453]"/>
            <x15:cachedUniqueName index="454" name="[Tabela2].[id].&amp;[454]"/>
            <x15:cachedUniqueName index="455" name="[Tabela2].[id].&amp;[455]"/>
            <x15:cachedUniqueName index="456" name="[Tabela2].[id].&amp;[456]"/>
            <x15:cachedUniqueName index="457" name="[Tabela2].[id].&amp;[457]"/>
            <x15:cachedUniqueName index="458" name="[Tabela2].[id].&amp;[458]"/>
            <x15:cachedUniqueName index="459" name="[Tabela2].[id].&amp;[459]"/>
            <x15:cachedUniqueName index="460" name="[Tabela2].[id].&amp;[460]"/>
            <x15:cachedUniqueName index="461" name="[Tabela2].[id].&amp;[461]"/>
            <x15:cachedUniqueName index="462" name="[Tabela2].[id].&amp;[462]"/>
            <x15:cachedUniqueName index="463" name="[Tabela2].[id].&amp;[463]"/>
            <x15:cachedUniqueName index="464" name="[Tabela2].[id].&amp;[464]"/>
            <x15:cachedUniqueName index="465" name="[Tabela2].[id].&amp;[465]"/>
            <x15:cachedUniqueName index="466" name="[Tabela2].[id].&amp;[466]"/>
            <x15:cachedUniqueName index="467" name="[Tabela2].[id].&amp;[467]"/>
            <x15:cachedUniqueName index="468" name="[Tabela2].[id].&amp;[468]"/>
            <x15:cachedUniqueName index="469" name="[Tabela2].[id].&amp;[469]"/>
            <x15:cachedUniqueName index="470" name="[Tabela2].[id].&amp;[470]"/>
            <x15:cachedUniqueName index="471" name="[Tabela2].[id].&amp;[471]"/>
            <x15:cachedUniqueName index="472" name="[Tabela2].[id].&amp;[472]"/>
            <x15:cachedUniqueName index="473" name="[Tabela2].[id].&amp;[473]"/>
            <x15:cachedUniqueName index="474" name="[Tabela2].[id].&amp;[474]"/>
            <x15:cachedUniqueName index="475" name="[Tabela2].[id].&amp;[475]"/>
            <x15:cachedUniqueName index="476" name="[Tabela2].[id].&amp;[476]"/>
            <x15:cachedUniqueName index="477" name="[Tabela2].[id].&amp;[477]"/>
            <x15:cachedUniqueName index="478" name="[Tabela2].[id].&amp;[478]"/>
            <x15:cachedUniqueName index="479" name="[Tabela2].[id].&amp;[479]"/>
            <x15:cachedUniqueName index="480" name="[Tabela2].[id].&amp;[480]"/>
            <x15:cachedUniqueName index="481" name="[Tabela2].[id].&amp;[481]"/>
            <x15:cachedUniqueName index="482" name="[Tabela2].[id].&amp;[482]"/>
            <x15:cachedUniqueName index="483" name="[Tabela2].[id].&amp;[483]"/>
            <x15:cachedUniqueName index="484" name="[Tabela2].[id].&amp;[484]"/>
            <x15:cachedUniqueName index="485" name="[Tabela2].[id].&amp;[485]"/>
            <x15:cachedUniqueName index="486" name="[Tabela2].[id].&amp;[486]"/>
            <x15:cachedUniqueName index="487" name="[Tabela2].[id].&amp;[487]"/>
            <x15:cachedUniqueName index="488" name="[Tabela2].[id].&amp;[488]"/>
            <x15:cachedUniqueName index="489" name="[Tabela2].[id].&amp;[489]"/>
            <x15:cachedUniqueName index="490" name="[Tabela2].[id].&amp;[490]"/>
            <x15:cachedUniqueName index="491" name="[Tabela2].[id].&amp;[491]"/>
            <x15:cachedUniqueName index="492" name="[Tabela2].[id].&amp;[492]"/>
            <x15:cachedUniqueName index="493" name="[Tabela2].[id].&amp;[493]"/>
            <x15:cachedUniqueName index="494" name="[Tabela2].[id].&amp;[494]"/>
            <x15:cachedUniqueName index="495" name="[Tabela2].[id].&amp;[495]"/>
            <x15:cachedUniqueName index="496" name="[Tabela2].[id].&amp;[496]"/>
            <x15:cachedUniqueName index="497" name="[Tabela2].[id].&amp;[497]"/>
            <x15:cachedUniqueName index="498" name="[Tabela2].[id].&amp;[498]"/>
            <x15:cachedUniqueName index="499" name="[Tabela2].[id].&amp;[499]"/>
            <x15:cachedUniqueName index="500" name="[Tabela2].[id].&amp;[500]"/>
            <x15:cachedUniqueName index="501" name="[Tabela2].[id].&amp;[501]"/>
            <x15:cachedUniqueName index="502" name="[Tabela2].[id].&amp;[502]"/>
            <x15:cachedUniqueName index="503" name="[Tabela2].[id].&amp;[503]"/>
            <x15:cachedUniqueName index="504" name="[Tabela2].[id].&amp;[504]"/>
            <x15:cachedUniqueName index="505" name="[Tabela2].[id].&amp;[505]"/>
            <x15:cachedUniqueName index="506" name="[Tabela2].[id].&amp;[506]"/>
            <x15:cachedUniqueName index="507" name="[Tabela2].[id].&amp;[507]"/>
            <x15:cachedUniqueName index="508" name="[Tabela2].[id].&amp;[508]"/>
            <x15:cachedUniqueName index="509" name="[Tabela2].[id].&amp;[509]"/>
            <x15:cachedUniqueName index="510" name="[Tabela2].[id].&amp;[510]"/>
            <x15:cachedUniqueName index="511" name="[Tabela2].[id].&amp;[511]"/>
            <x15:cachedUniqueName index="512" name="[Tabela2].[id].&amp;[512]"/>
            <x15:cachedUniqueName index="513" name="[Tabela2].[id].&amp;[513]"/>
            <x15:cachedUniqueName index="514" name="[Tabela2].[id].&amp;[514]"/>
            <x15:cachedUniqueName index="515" name="[Tabela2].[id].&amp;[515]"/>
            <x15:cachedUniqueName index="516" name="[Tabela2].[id].&amp;[516]"/>
            <x15:cachedUniqueName index="517" name="[Tabela2].[id].&amp;[517]"/>
            <x15:cachedUniqueName index="518" name="[Tabela2].[id].&amp;[518]"/>
            <x15:cachedUniqueName index="519" name="[Tabela2].[id].&amp;[519]"/>
            <x15:cachedUniqueName index="520" name="[Tabela2].[id].&amp;[520]"/>
            <x15:cachedUniqueName index="521" name="[Tabela2].[id].&amp;[521]"/>
            <x15:cachedUniqueName index="522" name="[Tabela2].[id].&amp;[522]"/>
            <x15:cachedUniqueName index="523" name="[Tabela2].[id].&amp;[523]"/>
            <x15:cachedUniqueName index="524" name="[Tabela2].[id].&amp;[524]"/>
            <x15:cachedUniqueName index="525" name="[Tabela2].[id].&amp;[525]"/>
            <x15:cachedUniqueName index="526" name="[Tabela2].[id].&amp;[526]"/>
            <x15:cachedUniqueName index="527" name="[Tabela2].[id].&amp;[527]"/>
            <x15:cachedUniqueName index="528" name="[Tabela2].[id].&amp;[528]"/>
            <x15:cachedUniqueName index="529" name="[Tabela2].[id].&amp;[529]"/>
            <x15:cachedUniqueName index="530" name="[Tabela2].[id].&amp;[530]"/>
            <x15:cachedUniqueName index="531" name="[Tabela2].[id].&amp;[531]"/>
            <x15:cachedUniqueName index="532" name="[Tabela2].[id].&amp;[532]"/>
            <x15:cachedUniqueName index="533" name="[Tabela2].[id].&amp;[533]"/>
            <x15:cachedUniqueName index="534" name="[Tabela2].[id].&amp;[534]"/>
            <x15:cachedUniqueName index="535" name="[Tabela2].[id].&amp;[535]"/>
            <x15:cachedUniqueName index="536" name="[Tabela2].[id].&amp;[536]"/>
            <x15:cachedUniqueName index="537" name="[Tabela2].[id].&amp;[537]"/>
            <x15:cachedUniqueName index="538" name="[Tabela2].[id].&amp;[538]"/>
            <x15:cachedUniqueName index="539" name="[Tabela2].[id].&amp;[539]"/>
            <x15:cachedUniqueName index="540" name="[Tabela2].[id].&amp;[540]"/>
            <x15:cachedUniqueName index="541" name="[Tabela2].[id].&amp;[541]"/>
            <x15:cachedUniqueName index="542" name="[Tabela2].[id].&amp;[542]"/>
            <x15:cachedUniqueName index="543" name="[Tabela2].[id].&amp;[543]"/>
            <x15:cachedUniqueName index="544" name="[Tabela2].[id].&amp;[544]"/>
            <x15:cachedUniqueName index="545" name="[Tabela2].[id].&amp;[545]"/>
            <x15:cachedUniqueName index="546" name="[Tabela2].[id].&amp;[546]"/>
            <x15:cachedUniqueName index="547" name="[Tabela2].[id].&amp;[547]"/>
            <x15:cachedUniqueName index="548" name="[Tabela2].[id].&amp;[548]"/>
            <x15:cachedUniqueName index="549" name="[Tabela2].[id].&amp;[549]"/>
            <x15:cachedUniqueName index="550" name="[Tabela2].[id].&amp;[550]"/>
            <x15:cachedUniqueName index="551" name="[Tabela2].[id].&amp;[551]"/>
            <x15:cachedUniqueName index="552" name="[Tabela2].[id].&amp;[552]"/>
            <x15:cachedUniqueName index="553" name="[Tabela2].[id].&amp;[553]"/>
            <x15:cachedUniqueName index="554" name="[Tabela2].[id].&amp;[554]"/>
            <x15:cachedUniqueName index="555" name="[Tabela2].[id].&amp;[555]"/>
            <x15:cachedUniqueName index="556" name="[Tabela2].[id].&amp;[556]"/>
            <x15:cachedUniqueName index="557" name="[Tabela2].[id].&amp;[557]"/>
            <x15:cachedUniqueName index="558" name="[Tabela2].[id].&amp;[558]"/>
            <x15:cachedUniqueName index="559" name="[Tabela2].[id].&amp;[559]"/>
            <x15:cachedUniqueName index="560" name="[Tabela2].[id].&amp;[560]"/>
            <x15:cachedUniqueName index="561" name="[Tabela2].[id].&amp;[561]"/>
            <x15:cachedUniqueName index="562" name="[Tabela2].[id].&amp;[562]"/>
            <x15:cachedUniqueName index="563" name="[Tabela2].[id].&amp;[563]"/>
            <x15:cachedUniqueName index="564" name="[Tabela2].[id].&amp;[564]"/>
            <x15:cachedUniqueName index="565" name="[Tabela2].[id].&amp;[565]"/>
            <x15:cachedUniqueName index="566" name="[Tabela2].[id].&amp;[566]"/>
            <x15:cachedUniqueName index="567" name="[Tabela2].[id].&amp;[567]"/>
            <x15:cachedUniqueName index="568" name="[Tabela2].[id].&amp;[568]"/>
            <x15:cachedUniqueName index="569" name="[Tabela2].[id].&amp;[569]"/>
            <x15:cachedUniqueName index="570" name="[Tabela2].[id].&amp;[570]"/>
            <x15:cachedUniqueName index="571" name="[Tabela2].[id].&amp;[571]"/>
            <x15:cachedUniqueName index="572" name="[Tabela2].[id].&amp;[572]"/>
            <x15:cachedUniqueName index="573" name="[Tabela2].[id].&amp;[573]"/>
            <x15:cachedUniqueName index="574" name="[Tabela2].[id].&amp;[574]"/>
            <x15:cachedUniqueName index="575" name="[Tabela2].[id].&amp;[575]"/>
            <x15:cachedUniqueName index="576" name="[Tabela2].[id].&amp;[576]"/>
            <x15:cachedUniqueName index="577" name="[Tabela2].[id].&amp;[577]"/>
            <x15:cachedUniqueName index="578" name="[Tabela2].[id].&amp;[578]"/>
            <x15:cachedUniqueName index="579" name="[Tabela2].[id].&amp;[579]"/>
            <x15:cachedUniqueName index="580" name="[Tabela2].[id].&amp;[580]"/>
            <x15:cachedUniqueName index="581" name="[Tabela2].[id].&amp;[581]"/>
            <x15:cachedUniqueName index="582" name="[Tabela2].[id].&amp;[582]"/>
            <x15:cachedUniqueName index="583" name="[Tabela2].[id].&amp;[583]"/>
            <x15:cachedUniqueName index="584" name="[Tabela2].[id].&amp;[584]"/>
            <x15:cachedUniqueName index="585" name="[Tabela2].[id].&amp;[585]"/>
            <x15:cachedUniqueName index="586" name="[Tabela2].[id].&amp;[586]"/>
            <x15:cachedUniqueName index="587" name="[Tabela2].[id].&amp;[587]"/>
            <x15:cachedUniqueName index="588" name="[Tabela2].[id].&amp;[588]"/>
            <x15:cachedUniqueName index="589" name="[Tabela2].[id].&amp;[589]"/>
            <x15:cachedUniqueName index="590" name="[Tabela2].[id].&amp;[590]"/>
            <x15:cachedUniqueName index="591" name="[Tabela2].[id].&amp;[591]"/>
            <x15:cachedUniqueName index="592" name="[Tabela2].[id].&amp;[592]"/>
            <x15:cachedUniqueName index="593" name="[Tabela2].[id].&amp;[593]"/>
            <x15:cachedUniqueName index="594" name="[Tabela2].[id].&amp;[594]"/>
            <x15:cachedUniqueName index="595" name="[Tabela2].[id].&amp;[595]"/>
            <x15:cachedUniqueName index="596" name="[Tabela2].[id].&amp;[596]"/>
            <x15:cachedUniqueName index="597" name="[Tabela2].[id].&amp;[597]"/>
            <x15:cachedUniqueName index="598" name="[Tabela2].[id].&amp;[598]"/>
            <x15:cachedUniqueName index="599" name="[Tabela2].[id].&amp;[599]"/>
            <x15:cachedUniqueName index="600" name="[Tabela2].[id].&amp;[600]"/>
            <x15:cachedUniqueName index="601" name="[Tabela2].[id].&amp;[601]"/>
            <x15:cachedUniqueName index="602" name="[Tabela2].[id].&amp;[602]"/>
            <x15:cachedUniqueName index="603" name="[Tabela2].[id].&amp;[603]"/>
            <x15:cachedUniqueName index="604" name="[Tabela2].[id].&amp;[604]"/>
            <x15:cachedUniqueName index="605" name="[Tabela2].[id].&amp;[605]"/>
            <x15:cachedUniqueName index="606" name="[Tabela2].[id].&amp;[606]"/>
            <x15:cachedUniqueName index="607" name="[Tabela2].[id].&amp;[607]"/>
            <x15:cachedUniqueName index="608" name="[Tabela2].[id].&amp;[608]"/>
            <x15:cachedUniqueName index="609" name="[Tabela2].[id].&amp;[609]"/>
            <x15:cachedUniqueName index="610" name="[Tabela2].[id].&amp;[610]"/>
            <x15:cachedUniqueName index="611" name="[Tabela2].[id].&amp;[611]"/>
            <x15:cachedUniqueName index="612" name="[Tabela2].[id].&amp;[612]"/>
            <x15:cachedUniqueName index="613" name="[Tabela2].[id].&amp;[613]"/>
            <x15:cachedUniqueName index="614" name="[Tabela2].[id].&amp;[614]"/>
            <x15:cachedUniqueName index="615" name="[Tabela2].[id].&amp;[615]"/>
            <x15:cachedUniqueName index="616" name="[Tabela2].[id].&amp;[616]"/>
            <x15:cachedUniqueName index="617" name="[Tabela2].[id].&amp;[617]"/>
            <x15:cachedUniqueName index="618" name="[Tabela2].[id].&amp;[618]"/>
            <x15:cachedUniqueName index="619" name="[Tabela2].[id].&amp;[619]"/>
            <x15:cachedUniqueName index="620" name="[Tabela2].[id].&amp;[620]"/>
            <x15:cachedUniqueName index="621" name="[Tabela2].[id].&amp;[621]"/>
            <x15:cachedUniqueName index="622" name="[Tabela2].[id].&amp;[622]"/>
            <x15:cachedUniqueName index="623" name="[Tabela2].[id].&amp;[623]"/>
            <x15:cachedUniqueName index="624" name="[Tabela2].[id].&amp;[624]"/>
            <x15:cachedUniqueName index="625" name="[Tabela2].[id].&amp;[625]"/>
            <x15:cachedUniqueName index="626" name="[Tabela2].[id].&amp;[626]"/>
            <x15:cachedUniqueName index="627" name="[Tabela2].[id].&amp;[627]"/>
            <x15:cachedUniqueName index="628" name="[Tabela2].[id].&amp;[628]"/>
            <x15:cachedUniqueName index="629" name="[Tabela2].[id].&amp;[629]"/>
            <x15:cachedUniqueName index="630" name="[Tabela2].[id].&amp;[630]"/>
            <x15:cachedUniqueName index="631" name="[Tabela2].[id].&amp;[631]"/>
            <x15:cachedUniqueName index="632" name="[Tabela2].[id].&amp;[632]"/>
            <x15:cachedUniqueName index="633" name="[Tabela2].[id].&amp;[633]"/>
            <x15:cachedUniqueName index="634" name="[Tabela2].[id].&amp;[634]"/>
            <x15:cachedUniqueName index="635" name="[Tabela2].[id].&amp;[635]"/>
            <x15:cachedUniqueName index="636" name="[Tabela2].[id].&amp;[636]"/>
            <x15:cachedUniqueName index="637" name="[Tabela2].[id].&amp;[637]"/>
            <x15:cachedUniqueName index="638" name="[Tabela2].[id].&amp;[638]"/>
            <x15:cachedUniqueName index="639" name="[Tabela2].[id].&amp;[639]"/>
            <x15:cachedUniqueName index="640" name="[Tabela2].[id].&amp;[640]"/>
            <x15:cachedUniqueName index="641" name="[Tabela2].[id].&amp;[641]"/>
            <x15:cachedUniqueName index="642" name="[Tabela2].[id].&amp;[642]"/>
            <x15:cachedUniqueName index="643" name="[Tabela2].[id].&amp;[643]"/>
            <x15:cachedUniqueName index="644" name="[Tabela2].[id].&amp;[644]"/>
            <x15:cachedUniqueName index="645" name="[Tabela2].[id].&amp;[645]"/>
            <x15:cachedUniqueName index="646" name="[Tabela2].[id].&amp;[646]"/>
            <x15:cachedUniqueName index="647" name="[Tabela2].[id].&amp;[647]"/>
            <x15:cachedUniqueName index="648" name="[Tabela2].[id].&amp;[648]"/>
            <x15:cachedUniqueName index="649" name="[Tabela2].[id].&amp;[649]"/>
            <x15:cachedUniqueName index="650" name="[Tabela2].[id].&amp;[650]"/>
            <x15:cachedUniqueName index="651" name="[Tabela2].[id].&amp;[651]"/>
            <x15:cachedUniqueName index="652" name="[Tabela2].[id].&amp;[652]"/>
            <x15:cachedUniqueName index="653" name="[Tabela2].[id].&amp;[653]"/>
            <x15:cachedUniqueName index="654" name="[Tabela2].[id].&amp;[654]"/>
            <x15:cachedUniqueName index="655" name="[Tabela2].[id].&amp;[655]"/>
            <x15:cachedUniqueName index="656" name="[Tabela2].[id].&amp;[656]"/>
            <x15:cachedUniqueName index="657" name="[Tabela2].[id].&amp;[657]"/>
            <x15:cachedUniqueName index="658" name="[Tabela2].[id].&amp;[658]"/>
            <x15:cachedUniqueName index="659" name="[Tabela2].[id].&amp;[659]"/>
            <x15:cachedUniqueName index="660" name="[Tabela2].[id].&amp;[660]"/>
            <x15:cachedUniqueName index="661" name="[Tabela2].[id].&amp;[661]"/>
            <x15:cachedUniqueName index="662" name="[Tabela2].[id].&amp;[662]"/>
            <x15:cachedUniqueName index="663" name="[Tabela2].[id].&amp;[663]"/>
            <x15:cachedUniqueName index="664" name="[Tabela2].[id].&amp;[664]"/>
            <x15:cachedUniqueName index="665" name="[Tabela2].[id].&amp;[665]"/>
            <x15:cachedUniqueName index="666" name="[Tabela2].[id].&amp;[666]"/>
            <x15:cachedUniqueName index="667" name="[Tabela2].[id].&amp;[667]"/>
            <x15:cachedUniqueName index="668" name="[Tabela2].[id].&amp;[668]"/>
            <x15:cachedUniqueName index="669" name="[Tabela2].[id].&amp;[669]"/>
            <x15:cachedUniqueName index="670" name="[Tabela2].[id].&amp;[670]"/>
            <x15:cachedUniqueName index="671" name="[Tabela2].[id].&amp;[671]"/>
            <x15:cachedUniqueName index="672" name="[Tabela2].[id].&amp;[672]"/>
            <x15:cachedUniqueName index="673" name="[Tabela2].[id].&amp;[673]"/>
            <x15:cachedUniqueName index="674" name="[Tabela2].[id].&amp;[674]"/>
            <x15:cachedUniqueName index="675" name="[Tabela2].[id].&amp;[675]"/>
            <x15:cachedUniqueName index="676" name="[Tabela2].[id].&amp;[676]"/>
            <x15:cachedUniqueName index="677" name="[Tabela2].[id].&amp;[677]"/>
            <x15:cachedUniqueName index="678" name="[Tabela2].[id].&amp;[678]"/>
            <x15:cachedUniqueName index="679" name="[Tabela2].[id].&amp;[679]"/>
            <x15:cachedUniqueName index="680" name="[Tabela2].[id].&amp;[680]"/>
            <x15:cachedUniqueName index="681" name="[Tabela2].[id].&amp;[681]"/>
            <x15:cachedUniqueName index="682" name="[Tabela2].[id].&amp;[682]"/>
            <x15:cachedUniqueName index="683" name="[Tabela2].[id].&amp;[683]"/>
            <x15:cachedUniqueName index="684" name="[Tabela2].[id].&amp;[684]"/>
            <x15:cachedUniqueName index="685" name="[Tabela2].[id].&amp;[685]"/>
            <x15:cachedUniqueName index="686" name="[Tabela2].[id].&amp;[686]"/>
            <x15:cachedUniqueName index="687" name="[Tabela2].[id].&amp;[687]"/>
            <x15:cachedUniqueName index="688" name="[Tabela2].[id].&amp;[688]"/>
            <x15:cachedUniqueName index="689" name="[Tabela2].[id].&amp;[689]"/>
            <x15:cachedUniqueName index="690" name="[Tabela2].[id].&amp;[690]"/>
            <x15:cachedUniqueName index="691" name="[Tabela2].[id].&amp;[691]"/>
            <x15:cachedUniqueName index="692" name="[Tabela2].[id].&amp;[692]"/>
            <x15:cachedUniqueName index="693" name="[Tabela2].[id].&amp;[693]"/>
            <x15:cachedUniqueName index="694" name="[Tabela2].[id].&amp;[694]"/>
            <x15:cachedUniqueName index="695" name="[Tabela2].[id].&amp;[695]"/>
            <x15:cachedUniqueName index="696" name="[Tabela2].[id].&amp;[696]"/>
            <x15:cachedUniqueName index="697" name="[Tabela2].[id].&amp;[697]"/>
            <x15:cachedUniqueName index="698" name="[Tabela2].[id].&amp;[698]"/>
            <x15:cachedUniqueName index="699" name="[Tabela2].[id].&amp;[699]"/>
            <x15:cachedUniqueName index="700" name="[Tabela2].[id].&amp;[700]"/>
            <x15:cachedUniqueName index="701" name="[Tabela2].[id].&amp;[701]"/>
            <x15:cachedUniqueName index="702" name="[Tabela2].[id].&amp;[702]"/>
            <x15:cachedUniqueName index="703" name="[Tabela2].[id].&amp;[703]"/>
            <x15:cachedUniqueName index="704" name="[Tabela2].[id].&amp;[704]"/>
            <x15:cachedUniqueName index="705" name="[Tabela2].[id].&amp;[705]"/>
            <x15:cachedUniqueName index="706" name="[Tabela2].[id].&amp;[706]"/>
            <x15:cachedUniqueName index="707" name="[Tabela2].[id].&amp;[707]"/>
            <x15:cachedUniqueName index="708" name="[Tabela2].[id].&amp;[708]"/>
            <x15:cachedUniqueName index="709" name="[Tabela2].[id].&amp;[709]"/>
            <x15:cachedUniqueName index="710" name="[Tabela2].[id].&amp;[710]"/>
            <x15:cachedUniqueName index="711" name="[Tabela2].[id].&amp;[711]"/>
            <x15:cachedUniqueName index="712" name="[Tabela2].[id].&amp;[712]"/>
            <x15:cachedUniqueName index="713" name="[Tabela2].[id].&amp;[713]"/>
            <x15:cachedUniqueName index="714" name="[Tabela2].[id].&amp;[714]"/>
            <x15:cachedUniqueName index="715" name="[Tabela2].[id].&amp;[715]"/>
            <x15:cachedUniqueName index="716" name="[Tabela2].[id].&amp;[716]"/>
            <x15:cachedUniqueName index="717" name="[Tabela2].[id].&amp;[717]"/>
            <x15:cachedUniqueName index="718" name="[Tabela2].[id].&amp;[718]"/>
            <x15:cachedUniqueName index="719" name="[Tabela2].[id].&amp;[719]"/>
            <x15:cachedUniqueName index="720" name="[Tabela2].[id].&amp;[720]"/>
            <x15:cachedUniqueName index="721" name="[Tabela2].[id].&amp;[721]"/>
            <x15:cachedUniqueName index="722" name="[Tabela2].[id].&amp;[722]"/>
            <x15:cachedUniqueName index="723" name="[Tabela2].[id].&amp;[723]"/>
            <x15:cachedUniqueName index="724" name="[Tabela2].[id].&amp;[724]"/>
            <x15:cachedUniqueName index="725" name="[Tabela2].[id].&amp;[725]"/>
            <x15:cachedUniqueName index="726" name="[Tabela2].[id].&amp;[726]"/>
            <x15:cachedUniqueName index="727" name="[Tabela2].[id].&amp;[727]"/>
            <x15:cachedUniqueName index="728" name="[Tabela2].[id].&amp;[728]"/>
            <x15:cachedUniqueName index="729" name="[Tabela2].[id].&amp;[729]"/>
            <x15:cachedUniqueName index="730" name="[Tabela2].[id].&amp;[730]"/>
            <x15:cachedUniqueName index="731" name="[Tabela2].[id].&amp;[731]"/>
            <x15:cachedUniqueName index="732" name="[Tabela2].[id].&amp;[732]"/>
            <x15:cachedUniqueName index="733" name="[Tabela2].[id].&amp;[733]"/>
            <x15:cachedUniqueName index="734" name="[Tabela2].[id].&amp;[734]"/>
            <x15:cachedUniqueName index="735" name="[Tabela2].[id].&amp;[735]"/>
            <x15:cachedUniqueName index="736" name="[Tabela2].[id].&amp;[736]"/>
            <x15:cachedUniqueName index="737" name="[Tabela2].[id].&amp;[737]"/>
            <x15:cachedUniqueName index="738" name="[Tabela2].[id].&amp;[738]"/>
            <x15:cachedUniqueName index="739" name="[Tabela2].[id].&amp;[739]"/>
            <x15:cachedUniqueName index="740" name="[Tabela2].[id].&amp;[740]"/>
            <x15:cachedUniqueName index="741" name="[Tabela2].[id].&amp;[741]"/>
            <x15:cachedUniqueName index="742" name="[Tabela2].[id].&amp;[742]"/>
            <x15:cachedUniqueName index="743" name="[Tabela2].[id].&amp;[743]"/>
            <x15:cachedUniqueName index="744" name="[Tabela2].[id].&amp;[744]"/>
            <x15:cachedUniqueName index="745" name="[Tabela2].[id].&amp;[745]"/>
            <x15:cachedUniqueName index="746" name="[Tabela2].[id].&amp;[746]"/>
            <x15:cachedUniqueName index="747" name="[Tabela2].[id].&amp;[747]"/>
            <x15:cachedUniqueName index="748" name="[Tabela2].[id].&amp;[748]"/>
            <x15:cachedUniqueName index="749" name="[Tabela2].[id].&amp;[749]"/>
            <x15:cachedUniqueName index="750" name="[Tabela2].[id].&amp;[750]"/>
            <x15:cachedUniqueName index="751" name="[Tabela2].[id].&amp;[751]"/>
            <x15:cachedUniqueName index="752" name="[Tabela2].[id].&amp;[752]"/>
            <x15:cachedUniqueName index="753" name="[Tabela2].[id].&amp;[753]"/>
            <x15:cachedUniqueName index="754" name="[Tabela2].[id].&amp;[754]"/>
            <x15:cachedUniqueName index="755" name="[Tabela2].[id].&amp;[755]"/>
            <x15:cachedUniqueName index="756" name="[Tabela2].[id].&amp;[756]"/>
            <x15:cachedUniqueName index="757" name="[Tabela2].[id].&amp;[757]"/>
            <x15:cachedUniqueName index="758" name="[Tabela2].[id].&amp;[758]"/>
            <x15:cachedUniqueName index="759" name="[Tabela2].[id].&amp;[759]"/>
            <x15:cachedUniqueName index="760" name="[Tabela2].[id].&amp;[760]"/>
            <x15:cachedUniqueName index="761" name="[Tabela2].[id].&amp;[761]"/>
            <x15:cachedUniqueName index="762" name="[Tabela2].[id].&amp;[762]"/>
            <x15:cachedUniqueName index="763" name="[Tabela2].[id].&amp;[763]"/>
            <x15:cachedUniqueName index="764" name="[Tabela2].[id].&amp;[764]"/>
            <x15:cachedUniqueName index="765" name="[Tabela2].[id].&amp;[765]"/>
            <x15:cachedUniqueName index="766" name="[Tabela2].[id].&amp;[766]"/>
            <x15:cachedUniqueName index="767" name="[Tabela2].[id].&amp;[767]"/>
            <x15:cachedUniqueName index="768" name="[Tabela2].[id].&amp;[768]"/>
            <x15:cachedUniqueName index="769" name="[Tabela2].[id].&amp;[769]"/>
            <x15:cachedUniqueName index="770" name="[Tabela2].[id].&amp;[770]"/>
            <x15:cachedUniqueName index="771" name="[Tabela2].[id].&amp;[771]"/>
            <x15:cachedUniqueName index="772" name="[Tabela2].[id].&amp;[772]"/>
            <x15:cachedUniqueName index="773" name="[Tabela2].[id].&amp;[773]"/>
            <x15:cachedUniqueName index="774" name="[Tabela2].[id].&amp;[774]"/>
            <x15:cachedUniqueName index="775" name="[Tabela2].[id].&amp;[775]"/>
            <x15:cachedUniqueName index="776" name="[Tabela2].[id].&amp;[776]"/>
            <x15:cachedUniqueName index="777" name="[Tabela2].[id].&amp;[777]"/>
            <x15:cachedUniqueName index="778" name="[Tabela2].[id].&amp;[778]"/>
            <x15:cachedUniqueName index="779" name="[Tabela2].[id].&amp;[779]"/>
            <x15:cachedUniqueName index="780" name="[Tabela2].[id].&amp;[780]"/>
            <x15:cachedUniqueName index="781" name="[Tabela2].[id].&amp;[781]"/>
            <x15:cachedUniqueName index="782" name="[Tabela2].[id].&amp;[782]"/>
            <x15:cachedUniqueName index="783" name="[Tabela2].[id].&amp;[783]"/>
            <x15:cachedUniqueName index="784" name="[Tabela2].[id].&amp;[784]"/>
            <x15:cachedUniqueName index="785" name="[Tabela2].[id].&amp;[785]"/>
            <x15:cachedUniqueName index="786" name="[Tabela2].[id].&amp;[786]"/>
            <x15:cachedUniqueName index="787" name="[Tabela2].[id].&amp;[787]"/>
            <x15:cachedUniqueName index="788" name="[Tabela2].[id].&amp;[788]"/>
            <x15:cachedUniqueName index="789" name="[Tabela2].[id].&amp;[789]"/>
            <x15:cachedUniqueName index="790" name="[Tabela2].[id].&amp;[790]"/>
            <x15:cachedUniqueName index="791" name="[Tabela2].[id].&amp;[791]"/>
            <x15:cachedUniqueName index="792" name="[Tabela2].[id].&amp;[792]"/>
            <x15:cachedUniqueName index="793" name="[Tabela2].[id].&amp;[793]"/>
            <x15:cachedUniqueName index="794" name="[Tabela2].[id].&amp;[794]"/>
            <x15:cachedUniqueName index="795" name="[Tabela2].[id].&amp;[795]"/>
            <x15:cachedUniqueName index="796" name="[Tabela2].[id].&amp;[796]"/>
            <x15:cachedUniqueName index="797" name="[Tabela2].[id].&amp;[797]"/>
            <x15:cachedUniqueName index="798" name="[Tabela2].[id].&amp;[798]"/>
            <x15:cachedUniqueName index="799" name="[Tabela2].[id].&amp;[799]"/>
            <x15:cachedUniqueName index="800" name="[Tabela2].[id].&amp;[800]"/>
            <x15:cachedUniqueName index="801" name="[Tabela2].[id].&amp;[801]"/>
            <x15:cachedUniqueName index="802" name="[Tabela2].[id].&amp;[802]"/>
            <x15:cachedUniqueName index="803" name="[Tabela2].[id].&amp;[803]"/>
            <x15:cachedUniqueName index="804" name="[Tabela2].[id].&amp;[804]"/>
            <x15:cachedUniqueName index="805" name="[Tabela2].[id].&amp;[805]"/>
            <x15:cachedUniqueName index="806" name="[Tabela2].[id].&amp;[806]"/>
            <x15:cachedUniqueName index="807" name="[Tabela2].[id].&amp;[807]"/>
            <x15:cachedUniqueName index="808" name="[Tabela2].[id].&amp;[808]"/>
            <x15:cachedUniqueName index="809" name="[Tabela2].[id].&amp;[809]"/>
            <x15:cachedUniqueName index="810" name="[Tabela2].[id].&amp;[810]"/>
            <x15:cachedUniqueName index="811" name="[Tabela2].[id].&amp;[811]"/>
            <x15:cachedUniqueName index="812" name="[Tabela2].[id].&amp;[812]"/>
            <x15:cachedUniqueName index="813" name="[Tabela2].[id].&amp;[813]"/>
            <x15:cachedUniqueName index="814" name="[Tabela2].[id].&amp;[814]"/>
            <x15:cachedUniqueName index="815" name="[Tabela2].[id].&amp;[815]"/>
            <x15:cachedUniqueName index="816" name="[Tabela2].[id].&amp;[816]"/>
            <x15:cachedUniqueName index="817" name="[Tabela2].[id].&amp;[817]"/>
            <x15:cachedUniqueName index="818" name="[Tabela2].[id].&amp;[818]"/>
            <x15:cachedUniqueName index="819" name="[Tabela2].[id].&amp;[819]"/>
            <x15:cachedUniqueName index="820" name="[Tabela2].[id].&amp;[820]"/>
            <x15:cachedUniqueName index="821" name="[Tabela2].[id].&amp;[821]"/>
            <x15:cachedUniqueName index="822" name="[Tabela2].[id].&amp;[822]"/>
            <x15:cachedUniqueName index="823" name="[Tabela2].[id].&amp;[823]"/>
            <x15:cachedUniqueName index="824" name="[Tabela2].[id].&amp;[824]"/>
            <x15:cachedUniqueName index="825" name="[Tabela2].[id].&amp;[825]"/>
            <x15:cachedUniqueName index="826" name="[Tabela2].[id].&amp;[826]"/>
            <x15:cachedUniqueName index="827" name="[Tabela2].[id].&amp;[827]"/>
            <x15:cachedUniqueName index="828" name="[Tabela2].[id].&amp;[828]"/>
            <x15:cachedUniqueName index="829" name="[Tabela2].[id].&amp;[829]"/>
            <x15:cachedUniqueName index="830" name="[Tabela2].[id].&amp;[830]"/>
            <x15:cachedUniqueName index="831" name="[Tabela2].[id].&amp;[831]"/>
            <x15:cachedUniqueName index="832" name="[Tabela2].[id].&amp;[832]"/>
            <x15:cachedUniqueName index="833" name="[Tabela2].[id].&amp;[833]"/>
            <x15:cachedUniqueName index="834" name="[Tabela2].[id].&amp;[834]"/>
            <x15:cachedUniqueName index="835" name="[Tabela2].[id].&amp;[835]"/>
            <x15:cachedUniqueName index="836" name="[Tabela2].[id].&amp;[836]"/>
            <x15:cachedUniqueName index="837" name="[Tabela2].[id].&amp;[837]"/>
            <x15:cachedUniqueName index="838" name="[Tabela2].[id].&amp;[838]"/>
            <x15:cachedUniqueName index="839" name="[Tabela2].[id].&amp;[839]"/>
            <x15:cachedUniqueName index="840" name="[Tabela2].[id].&amp;[840]"/>
            <x15:cachedUniqueName index="841" name="[Tabela2].[id].&amp;[841]"/>
            <x15:cachedUniqueName index="842" name="[Tabela2].[id].&amp;[842]"/>
            <x15:cachedUniqueName index="843" name="[Tabela2].[id].&amp;[843]"/>
            <x15:cachedUniqueName index="844" name="[Tabela2].[id].&amp;[844]"/>
            <x15:cachedUniqueName index="845" name="[Tabela2].[id].&amp;[845]"/>
            <x15:cachedUniqueName index="846" name="[Tabela2].[id].&amp;[846]"/>
            <x15:cachedUniqueName index="847" name="[Tabela2].[id].&amp;[847]"/>
            <x15:cachedUniqueName index="848" name="[Tabela2].[id].&amp;[848]"/>
            <x15:cachedUniqueName index="849" name="[Tabela2].[id].&amp;[849]"/>
            <x15:cachedUniqueName index="850" name="[Tabela2].[id].&amp;[850]"/>
            <x15:cachedUniqueName index="851" name="[Tabela2].[id].&amp;[851]"/>
            <x15:cachedUniqueName index="852" name="[Tabela2].[id].&amp;[852]"/>
            <x15:cachedUniqueName index="853" name="[Tabela2].[id].&amp;[853]"/>
            <x15:cachedUniqueName index="854" name="[Tabela2].[id].&amp;[854]"/>
            <x15:cachedUniqueName index="855" name="[Tabela2].[id].&amp;[855]"/>
            <x15:cachedUniqueName index="856" name="[Tabela2].[id].&amp;[856]"/>
            <x15:cachedUniqueName index="857" name="[Tabela2].[id].&amp;[857]"/>
            <x15:cachedUniqueName index="858" name="[Tabela2].[id].&amp;[858]"/>
            <x15:cachedUniqueName index="859" name="[Tabela2].[id].&amp;[859]"/>
            <x15:cachedUniqueName index="860" name="[Tabela2].[id].&amp;[860]"/>
            <x15:cachedUniqueName index="861" name="[Tabela2].[id].&amp;[861]"/>
            <x15:cachedUniqueName index="862" name="[Tabela2].[id].&amp;[862]"/>
            <x15:cachedUniqueName index="863" name="[Tabela2].[id].&amp;[863]"/>
            <x15:cachedUniqueName index="864" name="[Tabela2].[id].&amp;[864]"/>
            <x15:cachedUniqueName index="865" name="[Tabela2].[id].&amp;[865]"/>
            <x15:cachedUniqueName index="866" name="[Tabela2].[id].&amp;[866]"/>
            <x15:cachedUniqueName index="867" name="[Tabela2].[id].&amp;[867]"/>
            <x15:cachedUniqueName index="868" name="[Tabela2].[id].&amp;[868]"/>
            <x15:cachedUniqueName index="869" name="[Tabela2].[id].&amp;[869]"/>
            <x15:cachedUniqueName index="870" name="[Tabela2].[id].&amp;[870]"/>
            <x15:cachedUniqueName index="871" name="[Tabela2].[id].&amp;[871]"/>
            <x15:cachedUniqueName index="872" name="[Tabela2].[id].&amp;[872]"/>
            <x15:cachedUniqueName index="873" name="[Tabela2].[id].&amp;[873]"/>
            <x15:cachedUniqueName index="874" name="[Tabela2].[id].&amp;[874]"/>
            <x15:cachedUniqueName index="875" name="[Tabela2].[id].&amp;[875]"/>
            <x15:cachedUniqueName index="876" name="[Tabela2].[id].&amp;[876]"/>
            <x15:cachedUniqueName index="877" name="[Tabela2].[id].&amp;[877]"/>
            <x15:cachedUniqueName index="878" name="[Tabela2].[id].&amp;[878]"/>
            <x15:cachedUniqueName index="879" name="[Tabela2].[id].&amp;[879]"/>
            <x15:cachedUniqueName index="880" name="[Tabela2].[id].&amp;[880]"/>
            <x15:cachedUniqueName index="881" name="[Tabela2].[id].&amp;[881]"/>
            <x15:cachedUniqueName index="882" name="[Tabela2].[id].&amp;[882]"/>
            <x15:cachedUniqueName index="883" name="[Tabela2].[id].&amp;[883]"/>
            <x15:cachedUniqueName index="884" name="[Tabela2].[id].&amp;[884]"/>
            <x15:cachedUniqueName index="885" name="[Tabela2].[id].&amp;[885]"/>
            <x15:cachedUniqueName index="886" name="[Tabela2].[id].&amp;[886]"/>
            <x15:cachedUniqueName index="887" name="[Tabela2].[id].&amp;[887]"/>
            <x15:cachedUniqueName index="888" name="[Tabela2].[id].&amp;[888]"/>
            <x15:cachedUniqueName index="889" name="[Tabela2].[id].&amp;[889]"/>
            <x15:cachedUniqueName index="890" name="[Tabela2].[id].&amp;[890]"/>
            <x15:cachedUniqueName index="891" name="[Tabela2].[id].&amp;[891]"/>
            <x15:cachedUniqueName index="892" name="[Tabela2].[id].&amp;[892]"/>
            <x15:cachedUniqueName index="893" name="[Tabela2].[id].&amp;[893]"/>
            <x15:cachedUniqueName index="894" name="[Tabela2].[id].&amp;[894]"/>
            <x15:cachedUniqueName index="895" name="[Tabela2].[id].&amp;[895]"/>
            <x15:cachedUniqueName index="896" name="[Tabela2].[id].&amp;[896]"/>
            <x15:cachedUniqueName index="897" name="[Tabela2].[id].&amp;[897]"/>
            <x15:cachedUniqueName index="898" name="[Tabela2].[id].&amp;[898]"/>
            <x15:cachedUniqueName index="899" name="[Tabela2].[id].&amp;[899]"/>
            <x15:cachedUniqueName index="900" name="[Tabela2].[id].&amp;[900]"/>
            <x15:cachedUniqueName index="901" name="[Tabela2].[id].&amp;[901]"/>
            <x15:cachedUniqueName index="902" name="[Tabela2].[id].&amp;[902]"/>
            <x15:cachedUniqueName index="903" name="[Tabela2].[id].&amp;[903]"/>
            <x15:cachedUniqueName index="904" name="[Tabela2].[id].&amp;[904]"/>
            <x15:cachedUniqueName index="905" name="[Tabela2].[id].&amp;[905]"/>
            <x15:cachedUniqueName index="906" name="[Tabela2].[id].&amp;[906]"/>
            <x15:cachedUniqueName index="907" name="[Tabela2].[id].&amp;[907]"/>
            <x15:cachedUniqueName index="908" name="[Tabela2].[id].&amp;[908]"/>
            <x15:cachedUniqueName index="909" name="[Tabela2].[id].&amp;[909]"/>
            <x15:cachedUniqueName index="910" name="[Tabela2].[id].&amp;[910]"/>
            <x15:cachedUniqueName index="911" name="[Tabela2].[id].&amp;[911]"/>
            <x15:cachedUniqueName index="912" name="[Tabela2].[id].&amp;[912]"/>
            <x15:cachedUniqueName index="913" name="[Tabela2].[id].&amp;[913]"/>
            <x15:cachedUniqueName index="914" name="[Tabela2].[id].&amp;[914]"/>
            <x15:cachedUniqueName index="915" name="[Tabela2].[id].&amp;[915]"/>
            <x15:cachedUniqueName index="916" name="[Tabela2].[id].&amp;[916]"/>
            <x15:cachedUniqueName index="917" name="[Tabela2].[id].&amp;[917]"/>
            <x15:cachedUniqueName index="918" name="[Tabela2].[id].&amp;[918]"/>
            <x15:cachedUniqueName index="919" name="[Tabela2].[id].&amp;[919]"/>
            <x15:cachedUniqueName index="920" name="[Tabela2].[id].&amp;[920]"/>
            <x15:cachedUniqueName index="921" name="[Tabela2].[id].&amp;[921]"/>
            <x15:cachedUniqueName index="922" name="[Tabela2].[id].&amp;[922]"/>
            <x15:cachedUniqueName index="923" name="[Tabela2].[id].&amp;[923]"/>
            <x15:cachedUniqueName index="924" name="[Tabela2].[id].&amp;[924]"/>
            <x15:cachedUniqueName index="925" name="[Tabela2].[id].&amp;[925]"/>
            <x15:cachedUniqueName index="926" name="[Tabela2].[id].&amp;[926]"/>
            <x15:cachedUniqueName index="927" name="[Tabela2].[id].&amp;[927]"/>
            <x15:cachedUniqueName index="928" name="[Tabela2].[id].&amp;[928]"/>
            <x15:cachedUniqueName index="929" name="[Tabela2].[id].&amp;[929]"/>
            <x15:cachedUniqueName index="930" name="[Tabela2].[id].&amp;[930]"/>
            <x15:cachedUniqueName index="931" name="[Tabela2].[id].&amp;[931]"/>
            <x15:cachedUniqueName index="932" name="[Tabela2].[id].&amp;[932]"/>
            <x15:cachedUniqueName index="933" name="[Tabela2].[id].&amp;[933]"/>
            <x15:cachedUniqueName index="934" name="[Tabela2].[id].&amp;[934]"/>
            <x15:cachedUniqueName index="935" name="[Tabela2].[id].&amp;[935]"/>
            <x15:cachedUniqueName index="936" name="[Tabela2].[id].&amp;[936]"/>
            <x15:cachedUniqueName index="937" name="[Tabela2].[id].&amp;[937]"/>
            <x15:cachedUniqueName index="938" name="[Tabela2].[id].&amp;[938]"/>
            <x15:cachedUniqueName index="939" name="[Tabela2].[id].&amp;[939]"/>
            <x15:cachedUniqueName index="940" name="[Tabela2].[id].&amp;[940]"/>
            <x15:cachedUniqueName index="941" name="[Tabela2].[id].&amp;[941]"/>
            <x15:cachedUniqueName index="942" name="[Tabela2].[id].&amp;[942]"/>
            <x15:cachedUniqueName index="943" name="[Tabela2].[id].&amp;[943]"/>
            <x15:cachedUniqueName index="944" name="[Tabela2].[id].&amp;[944]"/>
            <x15:cachedUniqueName index="945" name="[Tabela2].[id].&amp;[945]"/>
            <x15:cachedUniqueName index="946" name="[Tabela2].[id].&amp;[946]"/>
            <x15:cachedUniqueName index="947" name="[Tabela2].[id].&amp;[947]"/>
            <x15:cachedUniqueName index="948" name="[Tabela2].[id].&amp;[948]"/>
            <x15:cachedUniqueName index="949" name="[Tabela2].[id].&amp;[949]"/>
            <x15:cachedUniqueName index="950" name="[Tabela2].[id].&amp;[950]"/>
            <x15:cachedUniqueName index="951" name="[Tabela2].[id].&amp;[951]"/>
            <x15:cachedUniqueName index="952" name="[Tabela2].[id].&amp;[952]"/>
            <x15:cachedUniqueName index="953" name="[Tabela2].[id].&amp;[953]"/>
            <x15:cachedUniqueName index="954" name="[Tabela2].[id].&amp;[954]"/>
            <x15:cachedUniqueName index="955" name="[Tabela2].[id].&amp;[955]"/>
            <x15:cachedUniqueName index="956" name="[Tabela2].[id].&amp;[956]"/>
            <x15:cachedUniqueName index="957" name="[Tabela2].[id].&amp;[957]"/>
            <x15:cachedUniqueName index="958" name="[Tabela2].[id].&amp;[958]"/>
            <x15:cachedUniqueName index="959" name="[Tabela2].[id].&amp;[959]"/>
            <x15:cachedUniqueName index="960" name="[Tabela2].[id].&amp;[960]"/>
            <x15:cachedUniqueName index="961" name="[Tabela2].[id].&amp;[961]"/>
            <x15:cachedUniqueName index="962" name="[Tabela2].[id].&amp;[962]"/>
            <x15:cachedUniqueName index="963" name="[Tabela2].[id].&amp;[963]"/>
            <x15:cachedUniqueName index="964" name="[Tabela2].[id].&amp;[964]"/>
            <x15:cachedUniqueName index="965" name="[Tabela2].[id].&amp;[965]"/>
            <x15:cachedUniqueName index="966" name="[Tabela2].[id].&amp;[966]"/>
            <x15:cachedUniqueName index="967" name="[Tabela2].[id].&amp;[967]"/>
            <x15:cachedUniqueName index="968" name="[Tabela2].[id].&amp;[968]"/>
            <x15:cachedUniqueName index="969" name="[Tabela2].[id].&amp;[969]"/>
            <x15:cachedUniqueName index="970" name="[Tabela2].[id].&amp;[970]"/>
            <x15:cachedUniqueName index="971" name="[Tabela2].[id].&amp;[971]"/>
            <x15:cachedUniqueName index="972" name="[Tabela2].[id].&amp;[972]"/>
            <x15:cachedUniqueName index="973" name="[Tabela2].[id].&amp;[973]"/>
            <x15:cachedUniqueName index="974" name="[Tabela2].[id].&amp;[974]"/>
            <x15:cachedUniqueName index="975" name="[Tabela2].[id].&amp;[975]"/>
            <x15:cachedUniqueName index="976" name="[Tabela2].[id].&amp;[976]"/>
            <x15:cachedUniqueName index="977" name="[Tabela2].[id].&amp;[977]"/>
            <x15:cachedUniqueName index="978" name="[Tabela2].[id].&amp;[978]"/>
            <x15:cachedUniqueName index="979" name="[Tabela2].[id].&amp;[979]"/>
            <x15:cachedUniqueName index="980" name="[Tabela2].[id].&amp;[980]"/>
            <x15:cachedUniqueName index="981" name="[Tabela2].[id].&amp;[981]"/>
            <x15:cachedUniqueName index="982" name="[Tabela2].[id].&amp;[982]"/>
            <x15:cachedUniqueName index="983" name="[Tabela2].[id].&amp;[983]"/>
            <x15:cachedUniqueName index="984" name="[Tabela2].[id].&amp;[984]"/>
            <x15:cachedUniqueName index="985" name="[Tabela2].[id].&amp;[985]"/>
            <x15:cachedUniqueName index="986" name="[Tabela2].[id].&amp;[986]"/>
            <x15:cachedUniqueName index="987" name="[Tabela2].[id].&amp;[987]"/>
            <x15:cachedUniqueName index="988" name="[Tabela2].[id].&amp;[988]"/>
            <x15:cachedUniqueName index="989" name="[Tabela2].[id].&amp;[989]"/>
            <x15:cachedUniqueName index="990" name="[Tabela2].[id].&amp;[990]"/>
            <x15:cachedUniqueName index="991" name="[Tabela2].[id].&amp;[991]"/>
            <x15:cachedUniqueName index="992" name="[Tabela2].[id].&amp;[992]"/>
            <x15:cachedUniqueName index="993" name="[Tabela2].[id].&amp;[993]"/>
            <x15:cachedUniqueName index="994" name="[Tabela2].[id].&amp;[994]"/>
            <x15:cachedUniqueName index="995" name="[Tabela2].[id].&amp;[995]"/>
            <x15:cachedUniqueName index="996" name="[Tabela2].[id].&amp;[996]"/>
            <x15:cachedUniqueName index="997" name="[Tabela2].[id].&amp;[997]"/>
            <x15:cachedUniqueName index="998" name="[Tabela2].[id].&amp;[998]"/>
            <x15:cachedUniqueName index="999" name="[Tabela2].[id].&amp;[999]"/>
            <x15:cachedUniqueName index="1000" name="[Tabela2].[id].&amp;[1000]"/>
            <x15:cachedUniqueName index="1001" name="[Tabela2].[id].&amp;[1001]"/>
            <x15:cachedUniqueName index="1002" name="[Tabela2].[id].&amp;[1002]"/>
            <x15:cachedUniqueName index="1003" name="[Tabela2].[id].&amp;[1003]"/>
            <x15:cachedUniqueName index="1004" name="[Tabela2].[id].&amp;[1004]"/>
            <x15:cachedUniqueName index="1005" name="[Tabela2].[id].&amp;[1005]"/>
            <x15:cachedUniqueName index="1006" name="[Tabela2].[id].&amp;[1006]"/>
            <x15:cachedUniqueName index="1007" name="[Tabela2].[id].&amp;[1007]"/>
            <x15:cachedUniqueName index="1008" name="[Tabela2].[id].&amp;[1008]"/>
            <x15:cachedUniqueName index="1009" name="[Tabela2].[id].&amp;[1009]"/>
            <x15:cachedUniqueName index="1010" name="[Tabela2].[id].&amp;[1010]"/>
            <x15:cachedUniqueName index="1011" name="[Tabela2].[id].&amp;[1011]"/>
            <x15:cachedUniqueName index="1012" name="[Tabela2].[id].&amp;[1012]"/>
            <x15:cachedUniqueName index="1013" name="[Tabela2].[id].&amp;[1013]"/>
            <x15:cachedUniqueName index="1014" name="[Tabela2].[id].&amp;[1014]"/>
            <x15:cachedUniqueName index="1015" name="[Tabela2].[id].&amp;[1015]"/>
            <x15:cachedUniqueName index="1016" name="[Tabela2].[id].&amp;[1016]"/>
            <x15:cachedUniqueName index="1017" name="[Tabela2].[id].&amp;[1017]"/>
            <x15:cachedUniqueName index="1018" name="[Tabela2].[id].&amp;[1018]"/>
            <x15:cachedUniqueName index="1019" name="[Tabela2].[id].&amp;[1019]"/>
            <x15:cachedUniqueName index="1020" name="[Tabela2].[id].&amp;[1020]"/>
            <x15:cachedUniqueName index="1021" name="[Tabela2].[id].&amp;[1021]"/>
            <x15:cachedUniqueName index="1022" name="[Tabela2].[id].&amp;[1022]"/>
            <x15:cachedUniqueName index="1023" name="[Tabela2].[id].&amp;[1023]"/>
            <x15:cachedUniqueName index="1024" name="[Tabela2].[id].&amp;[1024]"/>
            <x15:cachedUniqueName index="1025" name="[Tabela2].[id].&amp;[1025]"/>
            <x15:cachedUniqueName index="1026" name="[Tabela2].[id].&amp;[1026]"/>
            <x15:cachedUniqueName index="1027" name="[Tabela2].[id].&amp;[1027]"/>
            <x15:cachedUniqueName index="1028" name="[Tabela2].[id].&amp;[1028]"/>
            <x15:cachedUniqueName index="1029" name="[Tabela2].[id].&amp;[1029]"/>
            <x15:cachedUniqueName index="1030" name="[Tabela2].[id].&amp;[1030]"/>
            <x15:cachedUniqueName index="1031" name="[Tabela2].[id].&amp;[1031]"/>
            <x15:cachedUniqueName index="1032" name="[Tabela2].[id].&amp;[1032]"/>
            <x15:cachedUniqueName index="1033" name="[Tabela2].[id].&amp;[1033]"/>
            <x15:cachedUniqueName index="1034" name="[Tabela2].[id].&amp;[1034]"/>
            <x15:cachedUniqueName index="1035" name="[Tabela2].[id].&amp;[1035]"/>
            <x15:cachedUniqueName index="1036" name="[Tabela2].[id].&amp;[1036]"/>
            <x15:cachedUniqueName index="1037" name="[Tabela2].[id].&amp;[1037]"/>
            <x15:cachedUniqueName index="1038" name="[Tabela2].[id].&amp;[1038]"/>
            <x15:cachedUniqueName index="1039" name="[Tabela2].[id].&amp;[1039]"/>
            <x15:cachedUniqueName index="1040" name="[Tabela2].[id].&amp;[1040]"/>
            <x15:cachedUniqueName index="1041" name="[Tabela2].[id].&amp;[1041]"/>
            <x15:cachedUniqueName index="1042" name="[Tabela2].[id].&amp;[1042]"/>
            <x15:cachedUniqueName index="1043" name="[Tabela2].[id].&amp;[1043]"/>
            <x15:cachedUniqueName index="1044" name="[Tabela2].[id].&amp;[1044]"/>
            <x15:cachedUniqueName index="1045" name="[Tabela2].[id].&amp;[1045]"/>
            <x15:cachedUniqueName index="1046" name="[Tabela2].[id].&amp;[1046]"/>
            <x15:cachedUniqueName index="1047" name="[Tabela2].[id].&amp;[1047]"/>
            <x15:cachedUniqueName index="1048" name="[Tabela2].[id].&amp;[1048]"/>
            <x15:cachedUniqueName index="1049" name="[Tabela2].[id].&amp;[1049]"/>
            <x15:cachedUniqueName index="1050" name="[Tabela2].[id].&amp;[1050]"/>
            <x15:cachedUniqueName index="1051" name="[Tabela2].[id].&amp;[1051]"/>
            <x15:cachedUniqueName index="1052" name="[Tabela2].[id].&amp;[1052]"/>
            <x15:cachedUniqueName index="1053" name="[Tabela2].[id].&amp;[1053]"/>
            <x15:cachedUniqueName index="1054" name="[Tabela2].[id].&amp;[1054]"/>
            <x15:cachedUniqueName index="1055" name="[Tabela2].[id].&amp;[1055]"/>
            <x15:cachedUniqueName index="1056" name="[Tabela2].[id].&amp;[1056]"/>
            <x15:cachedUniqueName index="1057" name="[Tabela2].[id].&amp;[1057]"/>
            <x15:cachedUniqueName index="1058" name="[Tabela2].[id].&amp;[1058]"/>
            <x15:cachedUniqueName index="1059" name="[Tabela2].[id].&amp;[1059]"/>
            <x15:cachedUniqueName index="1060" name="[Tabela2].[id].&amp;[1060]"/>
            <x15:cachedUniqueName index="1061" name="[Tabela2].[id].&amp;[1061]"/>
            <x15:cachedUniqueName index="1062" name="[Tabela2].[id].&amp;[1062]"/>
            <x15:cachedUniqueName index="1063" name="[Tabela2].[id].&amp;[1063]"/>
            <x15:cachedUniqueName index="1064" name="[Tabela2].[id].&amp;[1064]"/>
            <x15:cachedUniqueName index="1065" name="[Tabela2].[id].&amp;[1065]"/>
            <x15:cachedUniqueName index="1066" name="[Tabela2].[id].&amp;[1066]"/>
            <x15:cachedUniqueName index="1067" name="[Tabela2].[id].&amp;[1067]"/>
            <x15:cachedUniqueName index="1068" name="[Tabela2].[id].&amp;[1068]"/>
            <x15:cachedUniqueName index="1069" name="[Tabela2].[id].&amp;[1069]"/>
            <x15:cachedUniqueName index="1070" name="[Tabela2].[id].&amp;[1070]"/>
            <x15:cachedUniqueName index="1071" name="[Tabela2].[id].&amp;[1071]"/>
            <x15:cachedUniqueName index="1072" name="[Tabela2].[id].&amp;[1072]"/>
            <x15:cachedUniqueName index="1073" name="[Tabela2].[id].&amp;[1073]"/>
            <x15:cachedUniqueName index="1074" name="[Tabela2].[id].&amp;[1074]"/>
            <x15:cachedUniqueName index="1075" name="[Tabela2].[id].&amp;[1075]"/>
            <x15:cachedUniqueName index="1076" name="[Tabela2].[id].&amp;[1076]"/>
            <x15:cachedUniqueName index="1077" name="[Tabela2].[id].&amp;[1077]"/>
            <x15:cachedUniqueName index="1078" name="[Tabela2].[id].&amp;[1078]"/>
            <x15:cachedUniqueName index="1079" name="[Tabela2].[id].&amp;[1079]"/>
            <x15:cachedUniqueName index="1080" name="[Tabela2].[id].&amp;[1080]"/>
            <x15:cachedUniqueName index="1081" name="[Tabela2].[id].&amp;[1081]"/>
            <x15:cachedUniqueName index="1082" name="[Tabela2].[id].&amp;[1082]"/>
            <x15:cachedUniqueName index="1083" name="[Tabela2].[id].&amp;[1083]"/>
            <x15:cachedUniqueName index="1084" name="[Tabela2].[id].&amp;[1084]"/>
            <x15:cachedUniqueName index="1085" name="[Tabela2].[id].&amp;[1085]"/>
            <x15:cachedUniqueName index="1086" name="[Tabela2].[id].&amp;[1086]"/>
            <x15:cachedUniqueName index="1087" name="[Tabela2].[id].&amp;[1087]"/>
            <x15:cachedUniqueName index="1088" name="[Tabela2].[id].&amp;[1088]"/>
            <x15:cachedUniqueName index="1089" name="[Tabela2].[id].&amp;[1089]"/>
            <x15:cachedUniqueName index="1090" name="[Tabela2].[id].&amp;[1090]"/>
            <x15:cachedUniqueName index="1091" name="[Tabela2].[id].&amp;[1091]"/>
            <x15:cachedUniqueName index="1092" name="[Tabela2].[id].&amp;[1092]"/>
            <x15:cachedUniqueName index="1093" name="[Tabela2].[id].&amp;[1093]"/>
            <x15:cachedUniqueName index="1094" name="[Tabela2].[id].&amp;[1094]"/>
            <x15:cachedUniqueName index="1095" name="[Tabela2].[id].&amp;[1095]"/>
            <x15:cachedUniqueName index="1096" name="[Tabela2].[id].&amp;[1096]"/>
            <x15:cachedUniqueName index="1097" name="[Tabela2].[id].&amp;[1097]"/>
            <x15:cachedUniqueName index="1098" name="[Tabela2].[id].&amp;[1098]"/>
            <x15:cachedUniqueName index="1099" name="[Tabela2].[id].&amp;[1099]"/>
            <x15:cachedUniqueName index="1100" name="[Tabela2].[id].&amp;[1100]"/>
            <x15:cachedUniqueName index="1101" name="[Tabela2].[id].&amp;[1101]"/>
            <x15:cachedUniqueName index="1102" name="[Tabela2].[id].&amp;[1102]"/>
            <x15:cachedUniqueName index="1103" name="[Tabela2].[id].&amp;[1103]"/>
            <x15:cachedUniqueName index="1104" name="[Tabela2].[id].&amp;[1104]"/>
            <x15:cachedUniqueName index="1105" name="[Tabela2].[id].&amp;[1105]"/>
            <x15:cachedUniqueName index="1106" name="[Tabela2].[id].&amp;[1106]"/>
            <x15:cachedUniqueName index="1107" name="[Tabela2].[id].&amp;[1107]"/>
            <x15:cachedUniqueName index="1108" name="[Tabela2].[id].&amp;[1108]"/>
            <x15:cachedUniqueName index="1109" name="[Tabela2].[id].&amp;[1109]"/>
            <x15:cachedUniqueName index="1110" name="[Tabela2].[id].&amp;[1110]"/>
            <x15:cachedUniqueName index="1111" name="[Tabela2].[id].&amp;[1111]"/>
            <x15:cachedUniqueName index="1112" name="[Tabela2].[id].&amp;[1112]"/>
            <x15:cachedUniqueName index="1113" name="[Tabela2].[id].&amp;[1113]"/>
            <x15:cachedUniqueName index="1114" name="[Tabela2].[id].&amp;[1114]"/>
            <x15:cachedUniqueName index="1115" name="[Tabela2].[id].&amp;[1115]"/>
            <x15:cachedUniqueName index="1116" name="[Tabela2].[id].&amp;[1116]"/>
            <x15:cachedUniqueName index="1117" name="[Tabela2].[id].&amp;[1117]"/>
            <x15:cachedUniqueName index="1118" name="[Tabela2].[id].&amp;[1118]"/>
            <x15:cachedUniqueName index="1119" name="[Tabela2].[id].&amp;[1119]"/>
            <x15:cachedUniqueName index="1120" name="[Tabela2].[id].&amp;[1120]"/>
            <x15:cachedUniqueName index="1121" name="[Tabela2].[id].&amp;[1121]"/>
            <x15:cachedUniqueName index="1122" name="[Tabela2].[id].&amp;[1122]"/>
            <x15:cachedUniqueName index="1123" name="[Tabela2].[id].&amp;[1123]"/>
            <x15:cachedUniqueName index="1124" name="[Tabela2].[id].&amp;[1124]"/>
            <x15:cachedUniqueName index="1125" name="[Tabela2].[id].&amp;[1125]"/>
            <x15:cachedUniqueName index="1126" name="[Tabela2].[id].&amp;[1126]"/>
            <x15:cachedUniqueName index="1127" name="[Tabela2].[id].&amp;[1127]"/>
            <x15:cachedUniqueName index="1128" name="[Tabela2].[id].&amp;[1128]"/>
            <x15:cachedUniqueName index="1129" name="[Tabela2].[id].&amp;[1129]"/>
            <x15:cachedUniqueName index="1130" name="[Tabela2].[id].&amp;[1130]"/>
            <x15:cachedUniqueName index="1131" name="[Tabela2].[id].&amp;[1131]"/>
            <x15:cachedUniqueName index="1132" name="[Tabela2].[id].&amp;[1132]"/>
            <x15:cachedUniqueName index="1133" name="[Tabela2].[id].&amp;[1133]"/>
            <x15:cachedUniqueName index="1134" name="[Tabela2].[id].&amp;[1134]"/>
            <x15:cachedUniqueName index="1135" name="[Tabela2].[id].&amp;[1135]"/>
            <x15:cachedUniqueName index="1136" name="[Tabela2].[id].&amp;[1136]"/>
            <x15:cachedUniqueName index="1137" name="[Tabela2].[id].&amp;[1137]"/>
            <x15:cachedUniqueName index="1138" name="[Tabela2].[id].&amp;[1138]"/>
            <x15:cachedUniqueName index="1139" name="[Tabela2].[id].&amp;[1139]"/>
            <x15:cachedUniqueName index="1140" name="[Tabela2].[id].&amp;[1140]"/>
            <x15:cachedUniqueName index="1141" name="[Tabela2].[id].&amp;[1141]"/>
            <x15:cachedUniqueName index="1142" name="[Tabela2].[id].&amp;[1142]"/>
            <x15:cachedUniqueName index="1143" name="[Tabela2].[id].&amp;[1143]"/>
            <x15:cachedUniqueName index="1144" name="[Tabela2].[id].&amp;[1144]"/>
            <x15:cachedUniqueName index="1145" name="[Tabela2].[id].&amp;[1145]"/>
            <x15:cachedUniqueName index="1146" name="[Tabela2].[id].&amp;[1146]"/>
            <x15:cachedUniqueName index="1147" name="[Tabela2].[id].&amp;[1147]"/>
            <x15:cachedUniqueName index="1148" name="[Tabela2].[id].&amp;[1148]"/>
            <x15:cachedUniqueName index="1149" name="[Tabela2].[id].&amp;[1149]"/>
            <x15:cachedUniqueName index="1150" name="[Tabela2].[id].&amp;[1150]"/>
            <x15:cachedUniqueName index="1151" name="[Tabela2].[id].&amp;[1151]"/>
            <x15:cachedUniqueName index="1152" name="[Tabela2].[id].&amp;[1152]"/>
            <x15:cachedUniqueName index="1153" name="[Tabela2].[id].&amp;[1153]"/>
            <x15:cachedUniqueName index="1154" name="[Tabela2].[id].&amp;[1154]"/>
            <x15:cachedUniqueName index="1155" name="[Tabela2].[id].&amp;[1155]"/>
            <x15:cachedUniqueName index="1156" name="[Tabela2].[id].&amp;[1156]"/>
            <x15:cachedUniqueName index="1157" name="[Tabela2].[id].&amp;[1157]"/>
            <x15:cachedUniqueName index="1158" name="[Tabela2].[id].&amp;[1158]"/>
            <x15:cachedUniqueName index="1159" name="[Tabela2].[id].&amp;[1159]"/>
            <x15:cachedUniqueName index="1160" name="[Tabela2].[id].&amp;[1160]"/>
            <x15:cachedUniqueName index="1161" name="[Tabela2].[id].&amp;[1161]"/>
            <x15:cachedUniqueName index="1162" name="[Tabela2].[id].&amp;[1162]"/>
            <x15:cachedUniqueName index="1163" name="[Tabela2].[id].&amp;[1163]"/>
            <x15:cachedUniqueName index="1164" name="[Tabela2].[id].&amp;[1164]"/>
            <x15:cachedUniqueName index="1165" name="[Tabela2].[id].&amp;[1165]"/>
            <x15:cachedUniqueName index="1166" name="[Tabela2].[id].&amp;[1166]"/>
            <x15:cachedUniqueName index="1167" name="[Tabela2].[id].&amp;[1167]"/>
            <x15:cachedUniqueName index="1168" name="[Tabela2].[id].&amp;[1168]"/>
            <x15:cachedUniqueName index="1169" name="[Tabela2].[id].&amp;[1169]"/>
            <x15:cachedUniqueName index="1170" name="[Tabela2].[id].&amp;[1170]"/>
            <x15:cachedUniqueName index="1171" name="[Tabela2].[id].&amp;[1171]"/>
            <x15:cachedUniqueName index="1172" name="[Tabela2].[id].&amp;[1172]"/>
            <x15:cachedUniqueName index="1173" name="[Tabela2].[id].&amp;[1173]"/>
            <x15:cachedUniqueName index="1174" name="[Tabela2].[id].&amp;[1174]"/>
            <x15:cachedUniqueName index="1175" name="[Tabela2].[id].&amp;[1175]"/>
            <x15:cachedUniqueName index="1176" name="[Tabela2].[id].&amp;[1176]"/>
            <x15:cachedUniqueName index="1177" name="[Tabela2].[id].&amp;[1177]"/>
            <x15:cachedUniqueName index="1178" name="[Tabela2].[id].&amp;[1178]"/>
            <x15:cachedUniqueName index="1179" name="[Tabela2].[id].&amp;[1179]"/>
            <x15:cachedUniqueName index="1180" name="[Tabela2].[id].&amp;[1180]"/>
            <x15:cachedUniqueName index="1181" name="[Tabela2].[id].&amp;[1181]"/>
            <x15:cachedUniqueName index="1182" name="[Tabela2].[id].&amp;[1182]"/>
            <x15:cachedUniqueName index="1183" name="[Tabela2].[id].&amp;[1183]"/>
            <x15:cachedUniqueName index="1184" name="[Tabela2].[id].&amp;[1184]"/>
            <x15:cachedUniqueName index="1185" name="[Tabela2].[id].&amp;[1185]"/>
            <x15:cachedUniqueName index="1186" name="[Tabela2].[id].&amp;[1186]"/>
            <x15:cachedUniqueName index="1187" name="[Tabela2].[id].&amp;[1187]"/>
            <x15:cachedUniqueName index="1188" name="[Tabela2].[id].&amp;[1188]"/>
            <x15:cachedUniqueName index="1189" name="[Tabela2].[id].&amp;[1189]"/>
            <x15:cachedUniqueName index="1190" name="[Tabela2].[id].&amp;[1190]"/>
            <x15:cachedUniqueName index="1191" name="[Tabela2].[id].&amp;[1191]"/>
            <x15:cachedUniqueName index="1192" name="[Tabela2].[id].&amp;[1192]"/>
            <x15:cachedUniqueName index="1193" name="[Tabela2].[id].&amp;[1193]"/>
            <x15:cachedUniqueName index="1194" name="[Tabela2].[id].&amp;[1194]"/>
            <x15:cachedUniqueName index="1195" name="[Tabela2].[id].&amp;[1195]"/>
            <x15:cachedUniqueName index="1196" name="[Tabela2].[id].&amp;[1196]"/>
            <x15:cachedUniqueName index="1197" name="[Tabela2].[id].&amp;[1197]"/>
            <x15:cachedUniqueName index="1198" name="[Tabela2].[id].&amp;[1198]"/>
            <x15:cachedUniqueName index="1199" name="[Tabela2].[id].&amp;[1199]"/>
            <x15:cachedUniqueName index="1200" name="[Tabela2].[id].&amp;[1200]"/>
            <x15:cachedUniqueName index="1201" name="[Tabela2].[id].&amp;[1201]"/>
            <x15:cachedUniqueName index="1202" name="[Tabela2].[id].&amp;[1202]"/>
            <x15:cachedUniqueName index="1203" name="[Tabela2].[id].&amp;[1203]"/>
            <x15:cachedUniqueName index="1204" name="[Tabela2].[id].&amp;[1204]"/>
            <x15:cachedUniqueName index="1205" name="[Tabela2].[id].&amp;[1205]"/>
            <x15:cachedUniqueName index="1206" name="[Tabela2].[id].&amp;[1206]"/>
            <x15:cachedUniqueName index="1207" name="[Tabela2].[id].&amp;[1207]"/>
            <x15:cachedUniqueName index="1208" name="[Tabela2].[id].&amp;[1208]"/>
            <x15:cachedUniqueName index="1209" name="[Tabela2].[id].&amp;[1209]"/>
            <x15:cachedUniqueName index="1210" name="[Tabela2].[id].&amp;[1210]"/>
            <x15:cachedUniqueName index="1211" name="[Tabela2].[id].&amp;[1211]"/>
            <x15:cachedUniqueName index="1212" name="[Tabela2].[id].&amp;[1212]"/>
            <x15:cachedUniqueName index="1213" name="[Tabela2].[id].&amp;[1213]"/>
            <x15:cachedUniqueName index="1214" name="[Tabela2].[id].&amp;[1214]"/>
            <x15:cachedUniqueName index="1215" name="[Tabela2].[id].&amp;[1215]"/>
            <x15:cachedUniqueName index="1216" name="[Tabela2].[id].&amp;[1216]"/>
            <x15:cachedUniqueName index="1217" name="[Tabela2].[id].&amp;[1217]"/>
            <x15:cachedUniqueName index="1218" name="[Tabela2].[id].&amp;[1218]"/>
            <x15:cachedUniqueName index="1219" name="[Tabela2].[id].&amp;[1219]"/>
            <x15:cachedUniqueName index="1220" name="[Tabela2].[id].&amp;[1220]"/>
            <x15:cachedUniqueName index="1221" name="[Tabela2].[id].&amp;[1221]"/>
            <x15:cachedUniqueName index="1222" name="[Tabela2].[id].&amp;[1222]"/>
            <x15:cachedUniqueName index="1223" name="[Tabela2].[id].&amp;[1223]"/>
            <x15:cachedUniqueName index="1224" name="[Tabela2].[id].&amp;[1224]"/>
            <x15:cachedUniqueName index="1225" name="[Tabela2].[id].&amp;[1225]"/>
            <x15:cachedUniqueName index="1226" name="[Tabela2].[id].&amp;[1226]"/>
            <x15:cachedUniqueName index="1227" name="[Tabela2].[id].&amp;[1227]"/>
            <x15:cachedUniqueName index="1228" name="[Tabela2].[id].&amp;[1228]"/>
            <x15:cachedUniqueName index="1229" name="[Tabela2].[id].&amp;[1229]"/>
            <x15:cachedUniqueName index="1230" name="[Tabela2].[id].&amp;[1230]"/>
            <x15:cachedUniqueName index="1231" name="[Tabela2].[id].&amp;[1231]"/>
            <x15:cachedUniqueName index="1232" name="[Tabela2].[id].&amp;[1232]"/>
            <x15:cachedUniqueName index="1233" name="[Tabela2].[id].&amp;[1233]"/>
            <x15:cachedUniqueName index="1234" name="[Tabela2].[id].&amp;[1234]"/>
            <x15:cachedUniqueName index="1235" name="[Tabela2].[id].&amp;[1235]"/>
            <x15:cachedUniqueName index="1236" name="[Tabela2].[id].&amp;[1236]"/>
            <x15:cachedUniqueName index="1237" name="[Tabela2].[id].&amp;[1237]"/>
            <x15:cachedUniqueName index="1238" name="[Tabela2].[id].&amp;[1238]"/>
            <x15:cachedUniqueName index="1239" name="[Tabela2].[id].&amp;[1239]"/>
            <x15:cachedUniqueName index="1240" name="[Tabela2].[id].&amp;[1240]"/>
            <x15:cachedUniqueName index="1241" name="[Tabela2].[id].&amp;[1241]"/>
            <x15:cachedUniqueName index="1242" name="[Tabela2].[id].&amp;[1242]"/>
            <x15:cachedUniqueName index="1243" name="[Tabela2].[id].&amp;[1243]"/>
            <x15:cachedUniqueName index="1244" name="[Tabela2].[id].&amp;[1244]"/>
            <x15:cachedUniqueName index="1245" name="[Tabela2].[id].&amp;[1245]"/>
            <x15:cachedUniqueName index="1246" name="[Tabela2].[id].&amp;[1246]"/>
            <x15:cachedUniqueName index="1247" name="[Tabela2].[id].&amp;[1247]"/>
            <x15:cachedUniqueName index="1248" name="[Tabela2].[id].&amp;[1248]"/>
            <x15:cachedUniqueName index="1249" name="[Tabela2].[id].&amp;[1249]"/>
            <x15:cachedUniqueName index="1250" name="[Tabela2].[id].&amp;[1250]"/>
            <x15:cachedUniqueName index="1251" name="[Tabela2].[id].&amp;[1251]"/>
            <x15:cachedUniqueName index="1252" name="[Tabela2].[id].&amp;[1252]"/>
            <x15:cachedUniqueName index="1253" name="[Tabela2].[id].&amp;[1253]"/>
            <x15:cachedUniqueName index="1254" name="[Tabela2].[id].&amp;[1254]"/>
            <x15:cachedUniqueName index="1255" name="[Tabela2].[id].&amp;[1255]"/>
            <x15:cachedUniqueName index="1256" name="[Tabela2].[id].&amp;[1256]"/>
            <x15:cachedUniqueName index="1257" name="[Tabela2].[id].&amp;[1257]"/>
            <x15:cachedUniqueName index="1258" name="[Tabela2].[id].&amp;[1258]"/>
            <x15:cachedUniqueName index="1259" name="[Tabela2].[id].&amp;[1259]"/>
            <x15:cachedUniqueName index="1260" name="[Tabela2].[id].&amp;[1260]"/>
            <x15:cachedUniqueName index="1261" name="[Tabela2].[id].&amp;[1261]"/>
            <x15:cachedUniqueName index="1262" name="[Tabela2].[id].&amp;[1262]"/>
            <x15:cachedUniqueName index="1263" name="[Tabela2].[id].&amp;[1263]"/>
            <x15:cachedUniqueName index="1264" name="[Tabela2].[id].&amp;[1264]"/>
            <x15:cachedUniqueName index="1265" name="[Tabela2].[id].&amp;[1265]"/>
            <x15:cachedUniqueName index="1266" name="[Tabela2].[id].&amp;[1266]"/>
            <x15:cachedUniqueName index="1267" name="[Tabela2].[id].&amp;[1267]"/>
            <x15:cachedUniqueName index="1268" name="[Tabela2].[id].&amp;[1268]"/>
            <x15:cachedUniqueName index="1269" name="[Tabela2].[id].&amp;[1269]"/>
            <x15:cachedUniqueName index="1270" name="[Tabela2].[id].&amp;[1270]"/>
            <x15:cachedUniqueName index="1271" name="[Tabela2].[id].&amp;[1271]"/>
            <x15:cachedUniqueName index="1272" name="[Tabela2].[id].&amp;[1272]"/>
            <x15:cachedUniqueName index="1273" name="[Tabela2].[id].&amp;[1273]"/>
            <x15:cachedUniqueName index="1274" name="[Tabela2].[id].&amp;[1274]"/>
            <x15:cachedUniqueName index="1275" name="[Tabela2].[id].&amp;[1275]"/>
            <x15:cachedUniqueName index="1276" name="[Tabela2].[id].&amp;[1276]"/>
            <x15:cachedUniqueName index="1277" name="[Tabela2].[id].&amp;[1277]"/>
            <x15:cachedUniqueName index="1278" name="[Tabela2].[id].&amp;[1278]"/>
            <x15:cachedUniqueName index="1279" name="[Tabela2].[id].&amp;[1279]"/>
            <x15:cachedUniqueName index="1280" name="[Tabela2].[id].&amp;[1280]"/>
            <x15:cachedUniqueName index="1281" name="[Tabela2].[id].&amp;[1281]"/>
            <x15:cachedUniqueName index="1282" name="[Tabela2].[id].&amp;[1282]"/>
            <x15:cachedUniqueName index="1283" name="[Tabela2].[id].&amp;[1283]"/>
            <x15:cachedUniqueName index="1284" name="[Tabela2].[id].&amp;[1284]"/>
            <x15:cachedUniqueName index="1285" name="[Tabela2].[id].&amp;[1285]"/>
            <x15:cachedUniqueName index="1286" name="[Tabela2].[id].&amp;[1286]"/>
            <x15:cachedUniqueName index="1287" name="[Tabela2].[id].&amp;[1287]"/>
            <x15:cachedUniqueName index="1288" name="[Tabela2].[id].&amp;[1288]"/>
            <x15:cachedUniqueName index="1289" name="[Tabela2].[id].&amp;[1289]"/>
            <x15:cachedUniqueName index="1290" name="[Tabela2].[id].&amp;[1290]"/>
            <x15:cachedUniqueName index="1291" name="[Tabela2].[id].&amp;[1291]"/>
            <x15:cachedUniqueName index="1292" name="[Tabela2].[id].&amp;[1292]"/>
            <x15:cachedUniqueName index="1293" name="[Tabela2].[id].&amp;[1293]"/>
            <x15:cachedUniqueName index="1294" name="[Tabela2].[id].&amp;[1294]"/>
            <x15:cachedUniqueName index="1295" name="[Tabela2].[id].&amp;[1295]"/>
            <x15:cachedUniqueName index="1296" name="[Tabela2].[id].&amp;[1296]"/>
            <x15:cachedUniqueName index="1297" name="[Tabela2].[id].&amp;[1297]"/>
            <x15:cachedUniqueName index="1298" name="[Tabela2].[id].&amp;[1298]"/>
            <x15:cachedUniqueName index="1299" name="[Tabela2].[id].&amp;[1299]"/>
            <x15:cachedUniqueName index="1300" name="[Tabela2].[id].&amp;[1300]"/>
            <x15:cachedUniqueName index="1301" name="[Tabela2].[id].&amp;[1301]"/>
            <x15:cachedUniqueName index="1302" name="[Tabela2].[id].&amp;[1302]"/>
            <x15:cachedUniqueName index="1303" name="[Tabela2].[id].&amp;[1303]"/>
            <x15:cachedUniqueName index="1304" name="[Tabela2].[id].&amp;[1304]"/>
            <x15:cachedUniqueName index="1305" name="[Tabela2].[id].&amp;[1305]"/>
            <x15:cachedUniqueName index="1306" name="[Tabela2].[id].&amp;[1306]"/>
            <x15:cachedUniqueName index="1307" name="[Tabela2].[id].&amp;[1307]"/>
            <x15:cachedUniqueName index="1308" name="[Tabela2].[id].&amp;[1308]"/>
            <x15:cachedUniqueName index="1309" name="[Tabela2].[id].&amp;[1309]"/>
            <x15:cachedUniqueName index="1310" name="[Tabela2].[id].&amp;[1310]"/>
            <x15:cachedUniqueName index="1311" name="[Tabela2].[id].&amp;[1311]"/>
            <x15:cachedUniqueName index="1312" name="[Tabela2].[id].&amp;[1312]"/>
            <x15:cachedUniqueName index="1313" name="[Tabela2].[id].&amp;[1313]"/>
            <x15:cachedUniqueName index="1314" name="[Tabela2].[id].&amp;[1314]"/>
            <x15:cachedUniqueName index="1315" name="[Tabela2].[id].&amp;[1315]"/>
            <x15:cachedUniqueName index="1316" name="[Tabela2].[id].&amp;[1316]"/>
            <x15:cachedUniqueName index="1317" name="[Tabela2].[id].&amp;[1317]"/>
            <x15:cachedUniqueName index="1318" name="[Tabela2].[id].&amp;[1318]"/>
            <x15:cachedUniqueName index="1319" name="[Tabela2].[id].&amp;[1319]"/>
            <x15:cachedUniqueName index="1320" name="[Tabela2].[id].&amp;[1320]"/>
            <x15:cachedUniqueName index="1321" name="[Tabela2].[id].&amp;[1321]"/>
            <x15:cachedUniqueName index="1322" name="[Tabela2].[id].&amp;[1322]"/>
            <x15:cachedUniqueName index="1323" name="[Tabela2].[id].&amp;[1323]"/>
            <x15:cachedUniqueName index="1324" name="[Tabela2].[id].&amp;[1324]"/>
            <x15:cachedUniqueName index="1325" name="[Tabela2].[id].&amp;[1325]"/>
            <x15:cachedUniqueName index="1326" name="[Tabela2].[id].&amp;[1326]"/>
            <x15:cachedUniqueName index="1327" name="[Tabela2].[id].&amp;[1327]"/>
            <x15:cachedUniqueName index="1328" name="[Tabela2].[id].&amp;[1328]"/>
            <x15:cachedUniqueName index="1329" name="[Tabela2].[id].&amp;[1329]"/>
            <x15:cachedUniqueName index="1330" name="[Tabela2].[id].&amp;[1330]"/>
            <x15:cachedUniqueName index="1331" name="[Tabela2].[id].&amp;[1331]"/>
            <x15:cachedUniqueName index="1332" name="[Tabela2].[id].&amp;[1332]"/>
            <x15:cachedUniqueName index="1333" name="[Tabela2].[id].&amp;[1333]"/>
            <x15:cachedUniqueName index="1334" name="[Tabela2].[id].&amp;[1334]"/>
            <x15:cachedUniqueName index="1335" name="[Tabela2].[id].&amp;[1335]"/>
            <x15:cachedUniqueName index="1336" name="[Tabela2].[id].&amp;[1336]"/>
            <x15:cachedUniqueName index="1337" name="[Tabela2].[id].&amp;[1337]"/>
            <x15:cachedUniqueName index="1338" name="[Tabela2].[id].&amp;[1338]"/>
            <x15:cachedUniqueName index="1339" name="[Tabela2].[id].&amp;[1339]"/>
            <x15:cachedUniqueName index="1340" name="[Tabela2].[id].&amp;[1340]"/>
            <x15:cachedUniqueName index="1341" name="[Tabela2].[id].&amp;[1341]"/>
            <x15:cachedUniqueName index="1342" name="[Tabela2].[id].&amp;[1342]"/>
            <x15:cachedUniqueName index="1343" name="[Tabela2].[id].&amp;[1343]"/>
            <x15:cachedUniqueName index="1344" name="[Tabela2].[id].&amp;[1344]"/>
            <x15:cachedUniqueName index="1345" name="[Tabela2].[id].&amp;[1345]"/>
            <x15:cachedUniqueName index="1346" name="[Tabela2].[id].&amp;[1346]"/>
            <x15:cachedUniqueName index="1347" name="[Tabela2].[id].&amp;[1347]"/>
            <x15:cachedUniqueName index="1348" name="[Tabela2].[id].&amp;[1348]"/>
            <x15:cachedUniqueName index="1349" name="[Tabela2].[id].&amp;[1349]"/>
            <x15:cachedUniqueName index="1350" name="[Tabela2].[id].&amp;[1350]"/>
            <x15:cachedUniqueName index="1351" name="[Tabela2].[id].&amp;[1351]"/>
            <x15:cachedUniqueName index="1352" name="[Tabela2].[id].&amp;[1352]"/>
            <x15:cachedUniqueName index="1353" name="[Tabela2].[id].&amp;[1353]"/>
            <x15:cachedUniqueName index="1354" name="[Tabela2].[id].&amp;[1354]"/>
            <x15:cachedUniqueName index="1355" name="[Tabela2].[id].&amp;[1355]"/>
            <x15:cachedUniqueName index="1356" name="[Tabela2].[id].&amp;[1356]"/>
            <x15:cachedUniqueName index="1357" name="[Tabela2].[id].&amp;[1357]"/>
            <x15:cachedUniqueName index="1358" name="[Tabela2].[id].&amp;[1358]"/>
            <x15:cachedUniqueName index="1359" name="[Tabela2].[id].&amp;[1359]"/>
            <x15:cachedUniqueName index="1360" name="[Tabela2].[id].&amp;[1360]"/>
            <x15:cachedUniqueName index="1361" name="[Tabela2].[id].&amp;[1361]"/>
            <x15:cachedUniqueName index="1362" name="[Tabela2].[id].&amp;[1362]"/>
            <x15:cachedUniqueName index="1363" name="[Tabela2].[id].&amp;[1363]"/>
            <x15:cachedUniqueName index="1364" name="[Tabela2].[id].&amp;[1364]"/>
            <x15:cachedUniqueName index="1365" name="[Tabela2].[id].&amp;[1365]"/>
            <x15:cachedUniqueName index="1366" name="[Tabela2].[id].&amp;[1366]"/>
            <x15:cachedUniqueName index="1367" name="[Tabela2].[id].&amp;[1367]"/>
            <x15:cachedUniqueName index="1368" name="[Tabela2].[id].&amp;[1368]"/>
            <x15:cachedUniqueName index="1369" name="[Tabela2].[id].&amp;[1369]"/>
            <x15:cachedUniqueName index="1370" name="[Tabela2].[id].&amp;[1370]"/>
            <x15:cachedUniqueName index="1371" name="[Tabela2].[id].&amp;[1371]"/>
            <x15:cachedUniqueName index="1372" name="[Tabela2].[id].&amp;[1372]"/>
            <x15:cachedUniqueName index="1373" name="[Tabela2].[id].&amp;[1373]"/>
            <x15:cachedUniqueName index="1374" name="[Tabela2].[id].&amp;[1374]"/>
            <x15:cachedUniqueName index="1375" name="[Tabela2].[id].&amp;[1375]"/>
            <x15:cachedUniqueName index="1376" name="[Tabela2].[id].&amp;[1376]"/>
            <x15:cachedUniqueName index="1377" name="[Tabela2].[id].&amp;[1377]"/>
            <x15:cachedUniqueName index="1378" name="[Tabela2].[id].&amp;[1378]"/>
            <x15:cachedUniqueName index="1379" name="[Tabela2].[id].&amp;[1379]"/>
            <x15:cachedUniqueName index="1380" name="[Tabela2].[id].&amp;[1380]"/>
            <x15:cachedUniqueName index="1381" name="[Tabela2].[id].&amp;[1381]"/>
            <x15:cachedUniqueName index="1382" name="[Tabela2].[id].&amp;[1382]"/>
            <x15:cachedUniqueName index="1383" name="[Tabela2].[id].&amp;[1383]"/>
            <x15:cachedUniqueName index="1384" name="[Tabela2].[id].&amp;[1384]"/>
            <x15:cachedUniqueName index="1385" name="[Tabela2].[id].&amp;[1385]"/>
            <x15:cachedUniqueName index="1386" name="[Tabela2].[id].&amp;[1386]"/>
            <x15:cachedUniqueName index="1387" name="[Tabela2].[id].&amp;[1387]"/>
            <x15:cachedUniqueName index="1388" name="[Tabela2].[id].&amp;[1388]"/>
            <x15:cachedUniqueName index="1389" name="[Tabela2].[id].&amp;[1389]"/>
            <x15:cachedUniqueName index="1390" name="[Tabela2].[id].&amp;[1390]"/>
            <x15:cachedUniqueName index="1391" name="[Tabela2].[id].&amp;[1391]"/>
            <x15:cachedUniqueName index="1392" name="[Tabela2].[id].&amp;[1392]"/>
            <x15:cachedUniqueName index="1393" name="[Tabela2].[id].&amp;[1393]"/>
            <x15:cachedUniqueName index="1394" name="[Tabela2].[id].&amp;[1394]"/>
            <x15:cachedUniqueName index="1395" name="[Tabela2].[id].&amp;[1395]"/>
            <x15:cachedUniqueName index="1396" name="[Tabela2].[id].&amp;[1396]"/>
            <x15:cachedUniqueName index="1397" name="[Tabela2].[id].&amp;[1397]"/>
            <x15:cachedUniqueName index="1398" name="[Tabela2].[id].&amp;[1398]"/>
            <x15:cachedUniqueName index="1399" name="[Tabela2].[id].&amp;[1399]"/>
            <x15:cachedUniqueName index="1400" name="[Tabela2].[id].&amp;[1400]"/>
            <x15:cachedUniqueName index="1401" name="[Tabela2].[id].&amp;[1401]"/>
            <x15:cachedUniqueName index="1402" name="[Tabela2].[id].&amp;[1402]"/>
            <x15:cachedUniqueName index="1403" name="[Tabela2].[id].&amp;[1403]"/>
            <x15:cachedUniqueName index="1404" name="[Tabela2].[id].&amp;[1404]"/>
            <x15:cachedUniqueName index="1405" name="[Tabela2].[id].&amp;[1405]"/>
            <x15:cachedUniqueName index="1406" name="[Tabela2].[id].&amp;[1406]"/>
            <x15:cachedUniqueName index="1407" name="[Tabela2].[id].&amp;[1407]"/>
            <x15:cachedUniqueName index="1408" name="[Tabela2].[id].&amp;[1408]"/>
            <x15:cachedUniqueName index="1409" name="[Tabela2].[id].&amp;[1409]"/>
            <x15:cachedUniqueName index="1410" name="[Tabela2].[id].&amp;[1410]"/>
            <x15:cachedUniqueName index="1411" name="[Tabela2].[id].&amp;[1411]"/>
            <x15:cachedUniqueName index="1412" name="[Tabela2].[id].&amp;[1412]"/>
            <x15:cachedUniqueName index="1413" name="[Tabela2].[id].&amp;[1413]"/>
            <x15:cachedUniqueName index="1414" name="[Tabela2].[id].&amp;[1414]"/>
            <x15:cachedUniqueName index="1415" name="[Tabela2].[id].&amp;[1415]"/>
            <x15:cachedUniqueName index="1416" name="[Tabela2].[id].&amp;[1416]"/>
            <x15:cachedUniqueName index="1417" name="[Tabela2].[id].&amp;[1417]"/>
            <x15:cachedUniqueName index="1418" name="[Tabela2].[id].&amp;[1418]"/>
            <x15:cachedUniqueName index="1419" name="[Tabela2].[id].&amp;[1419]"/>
            <x15:cachedUniqueName index="1420" name="[Tabela2].[id].&amp;[1420]"/>
            <x15:cachedUniqueName index="1421" name="[Tabela2].[id].&amp;[1421]"/>
            <x15:cachedUniqueName index="1422" name="[Tabela2].[id].&amp;[1422]"/>
            <x15:cachedUniqueName index="1423" name="[Tabela2].[id].&amp;[1423]"/>
            <x15:cachedUniqueName index="1424" name="[Tabela2].[id].&amp;[1424]"/>
            <x15:cachedUniqueName index="1425" name="[Tabela2].[id].&amp;[1425]"/>
            <x15:cachedUniqueName index="1426" name="[Tabela2].[id].&amp;[1426]"/>
            <x15:cachedUniqueName index="1427" name="[Tabela2].[id].&amp;[1427]"/>
            <x15:cachedUniqueName index="1428" name="[Tabela2].[id].&amp;[1428]"/>
            <x15:cachedUniqueName index="1429" name="[Tabela2].[id].&amp;[1429]"/>
            <x15:cachedUniqueName index="1430" name="[Tabela2].[id].&amp;[1430]"/>
            <x15:cachedUniqueName index="1431" name="[Tabela2].[id].&amp;[1431]"/>
            <x15:cachedUniqueName index="1432" name="[Tabela2].[id].&amp;[1432]"/>
            <x15:cachedUniqueName index="1433" name="[Tabela2].[id].&amp;[1433]"/>
            <x15:cachedUniqueName index="1434" name="[Tabela2].[id].&amp;[1434]"/>
            <x15:cachedUniqueName index="1435" name="[Tabela2].[id].&amp;[1435]"/>
            <x15:cachedUniqueName index="1436" name="[Tabela2].[id].&amp;[1436]"/>
            <x15:cachedUniqueName index="1437" name="[Tabela2].[id].&amp;[1437]"/>
            <x15:cachedUniqueName index="1438" name="[Tabela2].[id].&amp;[1438]"/>
            <x15:cachedUniqueName index="1439" name="[Tabela2].[id].&amp;[1439]"/>
            <x15:cachedUniqueName index="1440" name="[Tabela2].[id].&amp;[1440]"/>
            <x15:cachedUniqueName index="1441" name="[Tabela2].[id].&amp;[1441]"/>
            <x15:cachedUniqueName index="1442" name="[Tabela2].[id].&amp;[1442]"/>
            <x15:cachedUniqueName index="1443" name="[Tabela2].[id].&amp;[1443]"/>
            <x15:cachedUniqueName index="1444" name="[Tabela2].[id].&amp;[1444]"/>
            <x15:cachedUniqueName index="1445" name="[Tabela2].[id].&amp;[1445]"/>
            <x15:cachedUniqueName index="1446" name="[Tabela2].[id].&amp;[1446]"/>
            <x15:cachedUniqueName index="1447" name="[Tabela2].[id].&amp;[1447]"/>
            <x15:cachedUniqueName index="1448" name="[Tabela2].[id].&amp;[1448]"/>
            <x15:cachedUniqueName index="1449" name="[Tabela2].[id].&amp;[1449]"/>
            <x15:cachedUniqueName index="1450" name="[Tabela2].[id].&amp;[1450]"/>
            <x15:cachedUniqueName index="1451" name="[Tabela2].[id].&amp;[1451]"/>
            <x15:cachedUniqueName index="1452" name="[Tabela2].[id].&amp;[1452]"/>
            <x15:cachedUniqueName index="1453" name="[Tabela2].[id].&amp;[1453]"/>
            <x15:cachedUniqueName index="1454" name="[Tabela2].[id].&amp;[1454]"/>
            <x15:cachedUniqueName index="1455" name="[Tabela2].[id].&amp;[1455]"/>
            <x15:cachedUniqueName index="1456" name="[Tabela2].[id].&amp;[1456]"/>
            <x15:cachedUniqueName index="1457" name="[Tabela2].[id].&amp;[1457]"/>
            <x15:cachedUniqueName index="1458" name="[Tabela2].[id].&amp;[1458]"/>
            <x15:cachedUniqueName index="1459" name="[Tabela2].[id].&amp;[1459]"/>
            <x15:cachedUniqueName index="1460" name="[Tabela2].[id].&amp;[1460]"/>
            <x15:cachedUniqueName index="1461" name="[Tabela2].[id].&amp;[1461]"/>
            <x15:cachedUniqueName index="1462" name="[Tabela2].[id].&amp;[1462]"/>
            <x15:cachedUniqueName index="1463" name="[Tabela2].[id].&amp;[1463]"/>
            <x15:cachedUniqueName index="1464" name="[Tabela2].[id].&amp;[1464]"/>
            <x15:cachedUniqueName index="1465" name="[Tabela2].[id].&amp;[1465]"/>
            <x15:cachedUniqueName index="1466" name="[Tabela2].[id].&amp;[1466]"/>
            <x15:cachedUniqueName index="1467" name="[Tabela2].[id].&amp;[1467]"/>
            <x15:cachedUniqueName index="1468" name="[Tabela2].[id].&amp;[1468]"/>
            <x15:cachedUniqueName index="1469" name="[Tabela2].[id].&amp;[1469]"/>
            <x15:cachedUniqueName index="1470" name="[Tabela2].[id].&amp;[1470]"/>
            <x15:cachedUniqueName index="1471" name="[Tabela2].[id].&amp;[1471]"/>
            <x15:cachedUniqueName index="1472" name="[Tabela2].[id].&amp;[1472]"/>
            <x15:cachedUniqueName index="1473" name="[Tabela2].[id].&amp;[1473]"/>
            <x15:cachedUniqueName index="1474" name="[Tabela2].[id].&amp;[1474]"/>
            <x15:cachedUniqueName index="1475" name="[Tabela2].[id].&amp;[1475]"/>
            <x15:cachedUniqueName index="1476" name="[Tabela2].[id].&amp;[1476]"/>
            <x15:cachedUniqueName index="1477" name="[Tabela2].[id].&amp;[1477]"/>
            <x15:cachedUniqueName index="1478" name="[Tabela2].[id].&amp;[1478]"/>
            <x15:cachedUniqueName index="1479" name="[Tabela2].[id].&amp;[1479]"/>
            <x15:cachedUniqueName index="1480" name="[Tabela2].[id].&amp;[1480]"/>
            <x15:cachedUniqueName index="1481" name="[Tabela2].[id].&amp;[1481]"/>
            <x15:cachedUniqueName index="1482" name="[Tabela2].[id].&amp;[1482]"/>
            <x15:cachedUniqueName index="1483" name="[Tabela2].[id].&amp;[1483]"/>
            <x15:cachedUniqueName index="1484" name="[Tabela2].[id].&amp;[1484]"/>
            <x15:cachedUniqueName index="1485" name="[Tabela2].[id].&amp;[1485]"/>
            <x15:cachedUniqueName index="1486" name="[Tabela2].[id].&amp;[1486]"/>
            <x15:cachedUniqueName index="1487" name="[Tabela2].[id].&amp;[1487]"/>
            <x15:cachedUniqueName index="1488" name="[Tabela2].[id].&amp;[1488]"/>
            <x15:cachedUniqueName index="1489" name="[Tabela2].[id].&amp;[1489]"/>
            <x15:cachedUniqueName index="1490" name="[Tabela2].[id].&amp;[1490]"/>
            <x15:cachedUniqueName index="1491" name="[Tabela2].[id].&amp;[1491]"/>
            <x15:cachedUniqueName index="1492" name="[Tabela2].[id].&amp;[1492]"/>
            <x15:cachedUniqueName index="1493" name="[Tabela2].[id].&amp;[1493]"/>
            <x15:cachedUniqueName index="1494" name="[Tabela2].[id].&amp;[1494]"/>
            <x15:cachedUniqueName index="1495" name="[Tabela2].[id].&amp;[1495]"/>
            <x15:cachedUniqueName index="1496" name="[Tabela2].[id].&amp;[1496]"/>
            <x15:cachedUniqueName index="1497" name="[Tabela2].[id].&amp;[1497]"/>
            <x15:cachedUniqueName index="1498" name="[Tabela2].[id].&amp;[1498]"/>
            <x15:cachedUniqueName index="1499" name="[Tabela2].[id].&amp;[1499]"/>
            <x15:cachedUniqueName index="1500" name="[Tabela2].[id].&amp;[1500]"/>
            <x15:cachedUniqueName index="1501" name="[Tabela2].[id].&amp;[1501]"/>
            <x15:cachedUniqueName index="1502" name="[Tabela2].[id].&amp;[1502]"/>
            <x15:cachedUniqueName index="1503" name="[Tabela2].[id].&amp;[1503]"/>
            <x15:cachedUniqueName index="1504" name="[Tabela2].[id].&amp;[1504]"/>
            <x15:cachedUniqueName index="1505" name="[Tabela2].[id].&amp;[1505]"/>
            <x15:cachedUniqueName index="1506" name="[Tabela2].[id].&amp;[1506]"/>
            <x15:cachedUniqueName index="1507" name="[Tabela2].[id].&amp;[1507]"/>
            <x15:cachedUniqueName index="1508" name="[Tabela2].[id].&amp;[1508]"/>
            <x15:cachedUniqueName index="1509" name="[Tabela2].[id].&amp;[1509]"/>
            <x15:cachedUniqueName index="1510" name="[Tabela2].[id].&amp;[1510]"/>
            <x15:cachedUniqueName index="1511" name="[Tabela2].[id].&amp;[1511]"/>
            <x15:cachedUniqueName index="1512" name="[Tabela2].[id].&amp;[1512]"/>
            <x15:cachedUniqueName index="1513" name="[Tabela2].[id].&amp;[1513]"/>
            <x15:cachedUniqueName index="1514" name="[Tabela2].[id].&amp;[1514]"/>
            <x15:cachedUniqueName index="1515" name="[Tabela2].[id].&amp;[1515]"/>
            <x15:cachedUniqueName index="1516" name="[Tabela2].[id].&amp;[1516]"/>
            <x15:cachedUniqueName index="1517" name="[Tabela2].[id].&amp;[1517]"/>
            <x15:cachedUniqueName index="1518" name="[Tabela2].[id].&amp;[1518]"/>
            <x15:cachedUniqueName index="1519" name="[Tabela2].[id].&amp;[1519]"/>
            <x15:cachedUniqueName index="1520" name="[Tabela2].[id].&amp;[1520]"/>
            <x15:cachedUniqueName index="1521" name="[Tabela2].[id].&amp;[1521]"/>
            <x15:cachedUniqueName index="1522" name="[Tabela2].[id].&amp;[1522]"/>
            <x15:cachedUniqueName index="1523" name="[Tabela2].[id].&amp;[1523]"/>
            <x15:cachedUniqueName index="1524" name="[Tabela2].[id].&amp;[1524]"/>
            <x15:cachedUniqueName index="1525" name="[Tabela2].[id].&amp;[1525]"/>
            <x15:cachedUniqueName index="1526" name="[Tabela2].[id].&amp;[1526]"/>
            <x15:cachedUniqueName index="1527" name="[Tabela2].[id].&amp;[1527]"/>
            <x15:cachedUniqueName index="1528" name="[Tabela2].[id].&amp;[1528]"/>
            <x15:cachedUniqueName index="1529" name="[Tabela2].[id].&amp;[1529]"/>
            <x15:cachedUniqueName index="1530" name="[Tabela2].[id].&amp;[1530]"/>
            <x15:cachedUniqueName index="1531" name="[Tabela2].[id].&amp;[1531]"/>
            <x15:cachedUniqueName index="1532" name="[Tabela2].[id].&amp;[1532]"/>
            <x15:cachedUniqueName index="1533" name="[Tabela2].[id].&amp;[1533]"/>
            <x15:cachedUniqueName index="1534" name="[Tabela2].[id].&amp;[1534]"/>
            <x15:cachedUniqueName index="1535" name="[Tabela2].[id].&amp;[1535]"/>
            <x15:cachedUniqueName index="1536" name="[Tabela2].[id].&amp;[1536]"/>
            <x15:cachedUniqueName index="1537" name="[Tabela2].[id].&amp;[1537]"/>
            <x15:cachedUniqueName index="1538" name="[Tabela2].[id].&amp;[1538]"/>
            <x15:cachedUniqueName index="1539" name="[Tabela2].[id].&amp;[1539]"/>
            <x15:cachedUniqueName index="1540" name="[Tabela2].[id].&amp;[1540]"/>
            <x15:cachedUniqueName index="1541" name="[Tabela2].[id].&amp;[1541]"/>
            <x15:cachedUniqueName index="1542" name="[Tabela2].[id].&amp;[1542]"/>
            <x15:cachedUniqueName index="1543" name="[Tabela2].[id].&amp;[1543]"/>
            <x15:cachedUniqueName index="1544" name="[Tabela2].[id].&amp;[1544]"/>
            <x15:cachedUniqueName index="1545" name="[Tabela2].[id].&amp;[1545]"/>
            <x15:cachedUniqueName index="1546" name="[Tabela2].[id].&amp;[1546]"/>
            <x15:cachedUniqueName index="1547" name="[Tabela2].[id].&amp;[1547]"/>
            <x15:cachedUniqueName index="1548" name="[Tabela2].[id].&amp;[1548]"/>
            <x15:cachedUniqueName index="1549" name="[Tabela2].[id].&amp;[1549]"/>
            <x15:cachedUniqueName index="1550" name="[Tabela2].[id].&amp;[1550]"/>
            <x15:cachedUniqueName index="1551" name="[Tabela2].[id].&amp;[1551]"/>
            <x15:cachedUniqueName index="1552" name="[Tabela2].[id].&amp;[1552]"/>
            <x15:cachedUniqueName index="1553" name="[Tabela2].[id].&amp;[1553]"/>
            <x15:cachedUniqueName index="1554" name="[Tabela2].[id].&amp;[1554]"/>
            <x15:cachedUniqueName index="1555" name="[Tabela2].[id].&amp;[1555]"/>
            <x15:cachedUniqueName index="1556" name="[Tabela2].[id].&amp;[1556]"/>
            <x15:cachedUniqueName index="1557" name="[Tabela2].[id].&amp;[1557]"/>
            <x15:cachedUniqueName index="1558" name="[Tabela2].[id].&amp;[1558]"/>
            <x15:cachedUniqueName index="1559" name="[Tabela2].[id].&amp;[1559]"/>
            <x15:cachedUniqueName index="1560" name="[Tabela2].[id].&amp;[1560]"/>
            <x15:cachedUniqueName index="1561" name="[Tabela2].[id].&amp;[1561]"/>
            <x15:cachedUniqueName index="1562" name="[Tabela2].[id].&amp;[1562]"/>
            <x15:cachedUniqueName index="1563" name="[Tabela2].[id].&amp;[1563]"/>
            <x15:cachedUniqueName index="1564" name="[Tabela2].[id].&amp;[1564]"/>
            <x15:cachedUniqueName index="1565" name="[Tabela2].[id].&amp;[1565]"/>
            <x15:cachedUniqueName index="1566" name="[Tabela2].[id].&amp;[1566]"/>
            <x15:cachedUniqueName index="1567" name="[Tabela2].[id].&amp;[1567]"/>
            <x15:cachedUniqueName index="1568" name="[Tabela2].[id].&amp;[1568]"/>
            <x15:cachedUniqueName index="1569" name="[Tabela2].[id].&amp;[1569]"/>
            <x15:cachedUniqueName index="1570" name="[Tabela2].[id].&amp;[1570]"/>
            <x15:cachedUniqueName index="1571" name="[Tabela2].[id].&amp;[1571]"/>
            <x15:cachedUniqueName index="1572" name="[Tabela2].[id].&amp;[1572]"/>
            <x15:cachedUniqueName index="1573" name="[Tabela2].[id].&amp;[1573]"/>
            <x15:cachedUniqueName index="1574" name="[Tabela2].[id].&amp;[1574]"/>
            <x15:cachedUniqueName index="1575" name="[Tabela2].[id].&amp;[1575]"/>
            <x15:cachedUniqueName index="1576" name="[Tabela2].[id].&amp;[1576]"/>
            <x15:cachedUniqueName index="1577" name="[Tabela2].[id].&amp;[1577]"/>
            <x15:cachedUniqueName index="1578" name="[Tabela2].[id].&amp;[1578]"/>
            <x15:cachedUniqueName index="1579" name="[Tabela2].[id].&amp;[1579]"/>
            <x15:cachedUniqueName index="1580" name="[Tabela2].[id].&amp;[1580]"/>
            <x15:cachedUniqueName index="1581" name="[Tabela2].[id].&amp;[1581]"/>
            <x15:cachedUniqueName index="1582" name="[Tabela2].[id].&amp;[1582]"/>
            <x15:cachedUniqueName index="1583" name="[Tabela2].[id].&amp;[1583]"/>
            <x15:cachedUniqueName index="1584" name="[Tabela2].[id].&amp;[1584]"/>
            <x15:cachedUniqueName index="1585" name="[Tabela2].[id].&amp;[1585]"/>
            <x15:cachedUniqueName index="1586" name="[Tabela2].[id].&amp;[1586]"/>
            <x15:cachedUniqueName index="1587" name="[Tabela2].[id].&amp;[1587]"/>
            <x15:cachedUniqueName index="1588" name="[Tabela2].[id].&amp;[1588]"/>
            <x15:cachedUniqueName index="1589" name="[Tabela2].[id].&amp;[1589]"/>
            <x15:cachedUniqueName index="1590" name="[Tabela2].[id].&amp;[1590]"/>
            <x15:cachedUniqueName index="1591" name="[Tabela2].[id].&amp;[1591]"/>
            <x15:cachedUniqueName index="1592" name="[Tabela2].[id].&amp;[1592]"/>
            <x15:cachedUniqueName index="1593" name="[Tabela2].[id].&amp;[1593]"/>
            <x15:cachedUniqueName index="1594" name="[Tabela2].[id].&amp;[1594]"/>
            <x15:cachedUniqueName index="1595" name="[Tabela2].[id].&amp;[1595]"/>
            <x15:cachedUniqueName index="1596" name="[Tabela2].[id].&amp;[1596]"/>
            <x15:cachedUniqueName index="1597" name="[Tabela2].[id].&amp;[1597]"/>
            <x15:cachedUniqueName index="1598" name="[Tabela2].[id].&amp;[1598]"/>
            <x15:cachedUniqueName index="1599" name="[Tabela2].[id].&amp;[1599]"/>
            <x15:cachedUniqueName index="1600" name="[Tabela2].[id].&amp;[1600]"/>
            <x15:cachedUniqueName index="1601" name="[Tabela2].[id].&amp;[1601]"/>
            <x15:cachedUniqueName index="1602" name="[Tabela2].[id].&amp;[1602]"/>
            <x15:cachedUniqueName index="1603" name="[Tabela2].[id].&amp;[1603]"/>
            <x15:cachedUniqueName index="1604" name="[Tabela2].[id].&amp;[1604]"/>
            <x15:cachedUniqueName index="1605" name="[Tabela2].[id].&amp;[1605]"/>
            <x15:cachedUniqueName index="1606" name="[Tabela2].[id].&amp;[1606]"/>
            <x15:cachedUniqueName index="1607" name="[Tabela2].[id].&amp;[1607]"/>
            <x15:cachedUniqueName index="1608" name="[Tabela2].[id].&amp;[1608]"/>
            <x15:cachedUniqueName index="1609" name="[Tabela2].[id].&amp;[1609]"/>
            <x15:cachedUniqueName index="1610" name="[Tabela2].[id].&amp;[1610]"/>
            <x15:cachedUniqueName index="1611" name="[Tabela2].[id].&amp;[1611]"/>
            <x15:cachedUniqueName index="1612" name="[Tabela2].[id].&amp;[1612]"/>
            <x15:cachedUniqueName index="1613" name="[Tabela2].[id].&amp;[1613]"/>
            <x15:cachedUniqueName index="1614" name="[Tabela2].[id].&amp;[1614]"/>
            <x15:cachedUniqueName index="1615" name="[Tabela2].[id].&amp;[1615]"/>
            <x15:cachedUniqueName index="1616" name="[Tabela2].[id].&amp;[1616]"/>
            <x15:cachedUniqueName index="1617" name="[Tabela2].[id].&amp;[1617]"/>
            <x15:cachedUniqueName index="1618" name="[Tabela2].[id].&amp;[1618]"/>
            <x15:cachedUniqueName index="1619" name="[Tabela2].[id].&amp;[1619]"/>
            <x15:cachedUniqueName index="1620" name="[Tabela2].[id].&amp;[1620]"/>
            <x15:cachedUniqueName index="1621" name="[Tabela2].[id].&amp;[1621]"/>
            <x15:cachedUniqueName index="1622" name="[Tabela2].[id].&amp;[1622]"/>
            <x15:cachedUniqueName index="1623" name="[Tabela2].[id].&amp;[1623]"/>
            <x15:cachedUniqueName index="1624" name="[Tabela2].[id].&amp;[1624]"/>
            <x15:cachedUniqueName index="1625" name="[Tabela2].[id].&amp;[1625]"/>
            <x15:cachedUniqueName index="1626" name="[Tabela2].[id].&amp;[1626]"/>
            <x15:cachedUniqueName index="1627" name="[Tabela2].[id].&amp;[1627]"/>
            <x15:cachedUniqueName index="1628" name="[Tabela2].[id].&amp;[1628]"/>
            <x15:cachedUniqueName index="1629" name="[Tabela2].[id].&amp;[1629]"/>
            <x15:cachedUniqueName index="1630" name="[Tabela2].[id].&amp;[1630]"/>
            <x15:cachedUniqueName index="1631" name="[Tabela2].[id].&amp;[1631]"/>
            <x15:cachedUniqueName index="1632" name="[Tabela2].[id].&amp;[1632]"/>
            <x15:cachedUniqueName index="1633" name="[Tabela2].[id].&amp;[1633]"/>
            <x15:cachedUniqueName index="1634" name="[Tabela2].[id].&amp;[1634]"/>
            <x15:cachedUniqueName index="1635" name="[Tabela2].[id].&amp;[1635]"/>
            <x15:cachedUniqueName index="1636" name="[Tabela2].[id].&amp;[1636]"/>
            <x15:cachedUniqueName index="1637" name="[Tabela2].[id].&amp;[1637]"/>
            <x15:cachedUniqueName index="1638" name="[Tabela2].[id].&amp;[1638]"/>
            <x15:cachedUniqueName index="1639" name="[Tabela2].[id].&amp;[1639]"/>
            <x15:cachedUniqueName index="1640" name="[Tabela2].[id].&amp;[1640]"/>
            <x15:cachedUniqueName index="1641" name="[Tabela2].[id].&amp;[1641]"/>
            <x15:cachedUniqueName index="1642" name="[Tabela2].[id].&amp;[1642]"/>
            <x15:cachedUniqueName index="1643" name="[Tabela2].[id].&amp;[1643]"/>
            <x15:cachedUniqueName index="1644" name="[Tabela2].[id].&amp;[1644]"/>
            <x15:cachedUniqueName index="1645" name="[Tabela2].[id].&amp;[1645]"/>
            <x15:cachedUniqueName index="1646" name="[Tabela2].[id].&amp;[1646]"/>
            <x15:cachedUniqueName index="1647" name="[Tabela2].[id].&amp;[1647]"/>
            <x15:cachedUniqueName index="1648" name="[Tabela2].[id].&amp;[1648]"/>
            <x15:cachedUniqueName index="1649" name="[Tabela2].[id].&amp;[1649]"/>
            <x15:cachedUniqueName index="1650" name="[Tabela2].[id].&amp;[1650]"/>
            <x15:cachedUniqueName index="1651" name="[Tabela2].[id].&amp;[1651]"/>
            <x15:cachedUniqueName index="1652" name="[Tabela2].[id].&amp;[1652]"/>
            <x15:cachedUniqueName index="1653" name="[Tabela2].[id].&amp;[1653]"/>
            <x15:cachedUniqueName index="1654" name="[Tabela2].[id].&amp;[1654]"/>
            <x15:cachedUniqueName index="1655" name="[Tabela2].[id].&amp;[1655]"/>
            <x15:cachedUniqueName index="1656" name="[Tabela2].[id].&amp;[1656]"/>
            <x15:cachedUniqueName index="1657" name="[Tabela2].[id].&amp;[1657]"/>
            <x15:cachedUniqueName index="1658" name="[Tabela2].[id].&amp;[1658]"/>
            <x15:cachedUniqueName index="1659" name="[Tabela2].[id].&amp;[1659]"/>
            <x15:cachedUniqueName index="1660" name="[Tabela2].[id].&amp;[1660]"/>
            <x15:cachedUniqueName index="1661" name="[Tabela2].[id].&amp;[1661]"/>
            <x15:cachedUniqueName index="1662" name="[Tabela2].[id].&amp;[1662]"/>
            <x15:cachedUniqueName index="1663" name="[Tabela2].[id].&amp;[1663]"/>
            <x15:cachedUniqueName index="1664" name="[Tabela2].[id].&amp;[1664]"/>
            <x15:cachedUniqueName index="1665" name="[Tabela2].[id].&amp;[1665]"/>
            <x15:cachedUniqueName index="1666" name="[Tabela2].[id].&amp;[1666]"/>
            <x15:cachedUniqueName index="1667" name="[Tabela2].[id].&amp;[1667]"/>
            <x15:cachedUniqueName index="1668" name="[Tabela2].[id].&amp;[1668]"/>
            <x15:cachedUniqueName index="1669" name="[Tabela2].[id].&amp;[1669]"/>
            <x15:cachedUniqueName index="1670" name="[Tabela2].[id].&amp;[1670]"/>
            <x15:cachedUniqueName index="1671" name="[Tabela2].[id].&amp;[1671]"/>
            <x15:cachedUniqueName index="1672" name="[Tabela2].[id].&amp;[1672]"/>
            <x15:cachedUniqueName index="1673" name="[Tabela2].[id].&amp;[1673]"/>
            <x15:cachedUniqueName index="1674" name="[Tabela2].[id].&amp;[1674]"/>
            <x15:cachedUniqueName index="1675" name="[Tabela2].[id].&amp;[1675]"/>
            <x15:cachedUniqueName index="1676" name="[Tabela2].[id].&amp;[1676]"/>
            <x15:cachedUniqueName index="1677" name="[Tabela2].[id].&amp;[1677]"/>
            <x15:cachedUniqueName index="1678" name="[Tabela2].[id].&amp;[1678]"/>
            <x15:cachedUniqueName index="1679" name="[Tabela2].[id].&amp;[1679]"/>
            <x15:cachedUniqueName index="1680" name="[Tabela2].[id].&amp;[1680]"/>
            <x15:cachedUniqueName index="1681" name="[Tabela2].[id].&amp;[1681]"/>
            <x15:cachedUniqueName index="1682" name="[Tabela2].[id].&amp;[1682]"/>
            <x15:cachedUniqueName index="1683" name="[Tabela2].[id].&amp;[1683]"/>
            <x15:cachedUniqueName index="1684" name="[Tabela2].[id].&amp;[1684]"/>
            <x15:cachedUniqueName index="1685" name="[Tabela2].[id].&amp;[1685]"/>
            <x15:cachedUniqueName index="1686" name="[Tabela2].[id].&amp;[1686]"/>
            <x15:cachedUniqueName index="1687" name="[Tabela2].[id].&amp;[1687]"/>
            <x15:cachedUniqueName index="1688" name="[Tabela2].[id].&amp;[1688]"/>
            <x15:cachedUniqueName index="1689" name="[Tabela2].[id].&amp;[1689]"/>
            <x15:cachedUniqueName index="1690" name="[Tabela2].[id].&amp;[1690]"/>
            <x15:cachedUniqueName index="1691" name="[Tabela2].[id].&amp;[1691]"/>
            <x15:cachedUniqueName index="1692" name="[Tabela2].[id].&amp;[1692]"/>
            <x15:cachedUniqueName index="1693" name="[Tabela2].[id].&amp;[1693]"/>
            <x15:cachedUniqueName index="1694" name="[Tabela2].[id].&amp;[1694]"/>
            <x15:cachedUniqueName index="1695" name="[Tabela2].[id].&amp;[1695]"/>
            <x15:cachedUniqueName index="1696" name="[Tabela2].[id].&amp;[1696]"/>
            <x15:cachedUniqueName index="1697" name="[Tabela2].[id].&amp;[1697]"/>
            <x15:cachedUniqueName index="1698" name="[Tabela2].[id].&amp;[1698]"/>
            <x15:cachedUniqueName index="1699" name="[Tabela2].[id].&amp;[1699]"/>
            <x15:cachedUniqueName index="1700" name="[Tabela2].[id].&amp;[1700]"/>
            <x15:cachedUniqueName index="1701" name="[Tabela2].[id].&amp;[1701]"/>
            <x15:cachedUniqueName index="1702" name="[Tabela2].[id].&amp;[1702]"/>
            <x15:cachedUniqueName index="1703" name="[Tabela2].[id].&amp;[1703]"/>
            <x15:cachedUniqueName index="1704" name="[Tabela2].[id].&amp;[1704]"/>
            <x15:cachedUniqueName index="1705" name="[Tabela2].[id].&amp;[1705]"/>
            <x15:cachedUniqueName index="1706" name="[Tabela2].[id].&amp;[1706]"/>
            <x15:cachedUniqueName index="1707" name="[Tabela2].[id].&amp;[1707]"/>
            <x15:cachedUniqueName index="1708" name="[Tabela2].[id].&amp;[1708]"/>
            <x15:cachedUniqueName index="1709" name="[Tabela2].[id].&amp;[1709]"/>
            <x15:cachedUniqueName index="1710" name="[Tabela2].[id].&amp;[1710]"/>
            <x15:cachedUniqueName index="1711" name="[Tabela2].[id].&amp;[1711]"/>
            <x15:cachedUniqueName index="1712" name="[Tabela2].[id].&amp;[1712]"/>
            <x15:cachedUniqueName index="1713" name="[Tabela2].[id].&amp;[1713]"/>
            <x15:cachedUniqueName index="1714" name="[Tabela2].[id].&amp;[1714]"/>
            <x15:cachedUniqueName index="1715" name="[Tabela2].[id].&amp;[1715]"/>
            <x15:cachedUniqueName index="1716" name="[Tabela2].[id].&amp;[1716]"/>
            <x15:cachedUniqueName index="1717" name="[Tabela2].[id].&amp;[1717]"/>
            <x15:cachedUniqueName index="1718" name="[Tabela2].[id].&amp;[1718]"/>
            <x15:cachedUniqueName index="1719" name="[Tabela2].[id].&amp;[1719]"/>
            <x15:cachedUniqueName index="1720" name="[Tabela2].[id].&amp;[1720]"/>
            <x15:cachedUniqueName index="1721" name="[Tabela2].[id].&amp;[1721]"/>
            <x15:cachedUniqueName index="1722" name="[Tabela2].[id].&amp;[1722]"/>
            <x15:cachedUniqueName index="1723" name="[Tabela2].[id].&amp;[1723]"/>
            <x15:cachedUniqueName index="1724" name="[Tabela2].[id].&amp;[1724]"/>
            <x15:cachedUniqueName index="1725" name="[Tabela2].[id].&amp;[1725]"/>
            <x15:cachedUniqueName index="1726" name="[Tabela2].[id].&amp;[1726]"/>
            <x15:cachedUniqueName index="1727" name="[Tabela2].[id].&amp;[1727]"/>
            <x15:cachedUniqueName index="1728" name="[Tabela2].[id].&amp;[1728]"/>
            <x15:cachedUniqueName index="1729" name="[Tabela2].[id].&amp;[1729]"/>
            <x15:cachedUniqueName index="1730" name="[Tabela2].[id].&amp;[1730]"/>
            <x15:cachedUniqueName index="1731" name="[Tabela2].[id].&amp;[1731]"/>
            <x15:cachedUniqueName index="1732" name="[Tabela2].[id].&amp;[1732]"/>
            <x15:cachedUniqueName index="1733" name="[Tabela2].[id].&amp;[1733]"/>
            <x15:cachedUniqueName index="1734" name="[Tabela2].[id].&amp;[1734]"/>
            <x15:cachedUniqueName index="1735" name="[Tabela2].[id].&amp;[1735]"/>
            <x15:cachedUniqueName index="1736" name="[Tabela2].[id].&amp;[1736]"/>
            <x15:cachedUniqueName index="1737" name="[Tabela2].[id].&amp;[1737]"/>
            <x15:cachedUniqueName index="1738" name="[Tabela2].[id].&amp;[1738]"/>
            <x15:cachedUniqueName index="1739" name="[Tabela2].[id].&amp;[1739]"/>
            <x15:cachedUniqueName index="1740" name="[Tabela2].[id].&amp;[1740]"/>
            <x15:cachedUniqueName index="1741" name="[Tabela2].[id].&amp;[1741]"/>
            <x15:cachedUniqueName index="1742" name="[Tabela2].[id].&amp;[1742]"/>
            <x15:cachedUniqueName index="1743" name="[Tabela2].[id].&amp;[1743]"/>
            <x15:cachedUniqueName index="1744" name="[Tabela2].[id].&amp;[1744]"/>
            <x15:cachedUniqueName index="1745" name="[Tabela2].[id].&amp;[1745]"/>
            <x15:cachedUniqueName index="1746" name="[Tabela2].[id].&amp;[1746]"/>
            <x15:cachedUniqueName index="1747" name="[Tabela2].[id].&amp;[1747]"/>
            <x15:cachedUniqueName index="1748" name="[Tabela2].[id].&amp;[1748]"/>
            <x15:cachedUniqueName index="1749" name="[Tabela2].[id].&amp;[1749]"/>
            <x15:cachedUniqueName index="1750" name="[Tabela2].[id].&amp;[1750]"/>
            <x15:cachedUniqueName index="1751" name="[Tabela2].[id].&amp;[1751]"/>
            <x15:cachedUniqueName index="1752" name="[Tabela2].[id].&amp;[1752]"/>
            <x15:cachedUniqueName index="1753" name="[Tabela2].[id].&amp;[1753]"/>
            <x15:cachedUniqueName index="1754" name="[Tabela2].[id].&amp;[1754]"/>
            <x15:cachedUniqueName index="1755" name="[Tabela2].[id].&amp;[1755]"/>
            <x15:cachedUniqueName index="1756" name="[Tabela2].[id].&amp;[1756]"/>
            <x15:cachedUniqueName index="1757" name="[Tabela2].[id].&amp;[1757]"/>
            <x15:cachedUniqueName index="1758" name="[Tabela2].[id].&amp;[1758]"/>
            <x15:cachedUniqueName index="1759" name="[Tabela2].[id].&amp;[1759]"/>
            <x15:cachedUniqueName index="1760" name="[Tabela2].[id].&amp;[1760]"/>
            <x15:cachedUniqueName index="1761" name="[Tabela2].[id].&amp;[1761]"/>
            <x15:cachedUniqueName index="1762" name="[Tabela2].[id].&amp;[1762]"/>
            <x15:cachedUniqueName index="1763" name="[Tabela2].[id].&amp;[1763]"/>
            <x15:cachedUniqueName index="1764" name="[Tabela2].[id].&amp;[1764]"/>
            <x15:cachedUniqueName index="1765" name="[Tabela2].[id].&amp;[1765]"/>
            <x15:cachedUniqueName index="1766" name="[Tabela2].[id].&amp;[1766]"/>
            <x15:cachedUniqueName index="1767" name="[Tabela2].[id].&amp;[1767]"/>
            <x15:cachedUniqueName index="1768" name="[Tabela2].[id].&amp;[1768]"/>
            <x15:cachedUniqueName index="1769" name="[Tabela2].[id].&amp;[1769]"/>
            <x15:cachedUniqueName index="1770" name="[Tabela2].[id].&amp;[1770]"/>
            <x15:cachedUniqueName index="1771" name="[Tabela2].[id].&amp;[1771]"/>
            <x15:cachedUniqueName index="1772" name="[Tabela2].[id].&amp;[1772]"/>
            <x15:cachedUniqueName index="1773" name="[Tabela2].[id].&amp;[1773]"/>
            <x15:cachedUniqueName index="1774" name="[Tabela2].[id].&amp;[1774]"/>
            <x15:cachedUniqueName index="1775" name="[Tabela2].[id].&amp;[1775]"/>
            <x15:cachedUniqueName index="1776" name="[Tabela2].[id].&amp;[1776]"/>
            <x15:cachedUniqueName index="1777" name="[Tabela2].[id].&amp;[1777]"/>
            <x15:cachedUniqueName index="1778" name="[Tabela2].[id].&amp;[1778]"/>
            <x15:cachedUniqueName index="1779" name="[Tabela2].[id].&amp;[1779]"/>
            <x15:cachedUniqueName index="1780" name="[Tabela2].[id].&amp;[1780]"/>
            <x15:cachedUniqueName index="1781" name="[Tabela2].[id].&amp;[1781]"/>
            <x15:cachedUniqueName index="1782" name="[Tabela2].[id].&amp;[1782]"/>
            <x15:cachedUniqueName index="1783" name="[Tabela2].[id].&amp;[1783]"/>
            <x15:cachedUniqueName index="1784" name="[Tabela2].[id].&amp;[1784]"/>
            <x15:cachedUniqueName index="1785" name="[Tabela2].[id].&amp;[1785]"/>
            <x15:cachedUniqueName index="1786" name="[Tabela2].[id].&amp;[1786]"/>
            <x15:cachedUniqueName index="1787" name="[Tabela2].[id].&amp;[1787]"/>
            <x15:cachedUniqueName index="1788" name="[Tabela2].[id].&amp;[1788]"/>
            <x15:cachedUniqueName index="1789" name="[Tabela2].[id].&amp;[1789]"/>
            <x15:cachedUniqueName index="1790" name="[Tabela2].[id].&amp;[1790]"/>
            <x15:cachedUniqueName index="1791" name="[Tabela2].[id].&amp;[1791]"/>
            <x15:cachedUniqueName index="1792" name="[Tabela2].[id].&amp;[1792]"/>
            <x15:cachedUniqueName index="1793" name="[Tabela2].[id].&amp;[1793]"/>
            <x15:cachedUniqueName index="1794" name="[Tabela2].[id].&amp;[1794]"/>
            <x15:cachedUniqueName index="1795" name="[Tabela2].[id].&amp;[1795]"/>
            <x15:cachedUniqueName index="1796" name="[Tabela2].[id].&amp;[1796]"/>
            <x15:cachedUniqueName index="1797" name="[Tabela2].[id].&amp;[1797]"/>
            <x15:cachedUniqueName index="1798" name="[Tabela2].[id].&amp;[1798]"/>
            <x15:cachedUniqueName index="1799" name="[Tabela2].[id].&amp;[1799]"/>
            <x15:cachedUniqueName index="1800" name="[Tabela2].[id].&amp;[1800]"/>
            <x15:cachedUniqueName index="1801" name="[Tabela2].[id].&amp;[1801]"/>
            <x15:cachedUniqueName index="1802" name="[Tabela2].[id].&amp;[1802]"/>
            <x15:cachedUniqueName index="1803" name="[Tabela2].[id].&amp;[1803]"/>
            <x15:cachedUniqueName index="1804" name="[Tabela2].[id].&amp;[1804]"/>
            <x15:cachedUniqueName index="1805" name="[Tabela2].[id].&amp;[1805]"/>
            <x15:cachedUniqueName index="1806" name="[Tabela2].[id].&amp;[1806]"/>
            <x15:cachedUniqueName index="1807" name="[Tabela2].[id].&amp;[1807]"/>
            <x15:cachedUniqueName index="1808" name="[Tabela2].[id].&amp;[1808]"/>
            <x15:cachedUniqueName index="1809" name="[Tabela2].[id].&amp;[1809]"/>
            <x15:cachedUniqueName index="1810" name="[Tabela2].[id].&amp;[1810]"/>
            <x15:cachedUniqueName index="1811" name="[Tabela2].[id].&amp;[1811]"/>
            <x15:cachedUniqueName index="1812" name="[Tabela2].[id].&amp;[1812]"/>
            <x15:cachedUniqueName index="1813" name="[Tabela2].[id].&amp;[1813]"/>
            <x15:cachedUniqueName index="1814" name="[Tabela2].[id].&amp;[1814]"/>
            <x15:cachedUniqueName index="1815" name="[Tabela2].[id].&amp;[1815]"/>
            <x15:cachedUniqueName index="1816" name="[Tabela2].[id].&amp;[1816]"/>
            <x15:cachedUniqueName index="1817" name="[Tabela2].[id].&amp;[1817]"/>
            <x15:cachedUniqueName index="1818" name="[Tabela2].[id].&amp;[1818]"/>
            <x15:cachedUniqueName index="1819" name="[Tabela2].[id].&amp;[1819]"/>
            <x15:cachedUniqueName index="1820" name="[Tabela2].[id].&amp;[1820]"/>
            <x15:cachedUniqueName index="1821" name="[Tabela2].[id].&amp;[1821]"/>
            <x15:cachedUniqueName index="1822" name="[Tabela2].[id].&amp;[1822]"/>
            <x15:cachedUniqueName index="1823" name="[Tabela2].[id].&amp;[1823]"/>
            <x15:cachedUniqueName index="1824" name="[Tabela2].[id].&amp;[1824]"/>
            <x15:cachedUniqueName index="1825" name="[Tabela2].[id].&amp;[1825]"/>
            <x15:cachedUniqueName index="1826" name="[Tabela2].[id].&amp;[1826]"/>
            <x15:cachedUniqueName index="1827" name="[Tabela2].[id].&amp;[1827]"/>
            <x15:cachedUniqueName index="1828" name="[Tabela2].[id].&amp;[1828]"/>
            <x15:cachedUniqueName index="1829" name="[Tabela2].[id].&amp;[1829]"/>
            <x15:cachedUniqueName index="1830" name="[Tabela2].[id].&amp;[1830]"/>
            <x15:cachedUniqueName index="1831" name="[Tabela2].[id].&amp;[1831]"/>
            <x15:cachedUniqueName index="1832" name="[Tabela2].[id].&amp;[1832]"/>
            <x15:cachedUniqueName index="1833" name="[Tabela2].[id].&amp;[1833]"/>
            <x15:cachedUniqueName index="1834" name="[Tabela2].[id].&amp;[1834]"/>
            <x15:cachedUniqueName index="1835" name="[Tabela2].[id].&amp;[1835]"/>
            <x15:cachedUniqueName index="1836" name="[Tabela2].[id].&amp;[1836]"/>
            <x15:cachedUniqueName index="1837" name="[Tabela2].[id].&amp;[1837]"/>
            <x15:cachedUniqueName index="1838" name="[Tabela2].[id].&amp;[1838]"/>
            <x15:cachedUniqueName index="1839" name="[Tabela2].[id].&amp;[1839]"/>
            <x15:cachedUniqueName index="1840" name="[Tabela2].[id].&amp;[1840]"/>
            <x15:cachedUniqueName index="1841" name="[Tabela2].[id].&amp;[1841]"/>
            <x15:cachedUniqueName index="1842" name="[Tabela2].[id].&amp;[1842]"/>
            <x15:cachedUniqueName index="1843" name="[Tabela2].[id].&amp;[1843]"/>
            <x15:cachedUniqueName index="1844" name="[Tabela2].[id].&amp;[1844]"/>
            <x15:cachedUniqueName index="1845" name="[Tabela2].[id].&amp;[1845]"/>
            <x15:cachedUniqueName index="1846" name="[Tabela2].[id].&amp;[1846]"/>
            <x15:cachedUniqueName index="1847" name="[Tabela2].[id].&amp;[1847]"/>
            <x15:cachedUniqueName index="1848" name="[Tabela2].[id].&amp;[1848]"/>
            <x15:cachedUniqueName index="1849" name="[Tabela2].[id].&amp;[1849]"/>
            <x15:cachedUniqueName index="1850" name="[Tabela2].[id].&amp;[1850]"/>
            <x15:cachedUniqueName index="1851" name="[Tabela2].[id].&amp;[1851]"/>
            <x15:cachedUniqueName index="1852" name="[Tabela2].[id].&amp;[1852]"/>
            <x15:cachedUniqueName index="1853" name="[Tabela2].[id].&amp;[1853]"/>
            <x15:cachedUniqueName index="1854" name="[Tabela2].[id].&amp;[1854]"/>
            <x15:cachedUniqueName index="1855" name="[Tabela2].[id].&amp;[1855]"/>
            <x15:cachedUniqueName index="1856" name="[Tabela2].[id].&amp;[1856]"/>
            <x15:cachedUniqueName index="1857" name="[Tabela2].[id].&amp;[1857]"/>
            <x15:cachedUniqueName index="1858" name="[Tabela2].[id].&amp;[1858]"/>
            <x15:cachedUniqueName index="1859" name="[Tabela2].[id].&amp;[1859]"/>
            <x15:cachedUniqueName index="1860" name="[Tabela2].[id].&amp;[1860]"/>
            <x15:cachedUniqueName index="1861" name="[Tabela2].[id].&amp;[1861]"/>
            <x15:cachedUniqueName index="1862" name="[Tabela2].[id].&amp;[1862]"/>
            <x15:cachedUniqueName index="1863" name="[Tabela2].[id].&amp;[1863]"/>
            <x15:cachedUniqueName index="1864" name="[Tabela2].[id].&amp;[1864]"/>
            <x15:cachedUniqueName index="1865" name="[Tabela2].[id].&amp;[1865]"/>
            <x15:cachedUniqueName index="1866" name="[Tabela2].[id].&amp;[1866]"/>
            <x15:cachedUniqueName index="1867" name="[Tabela2].[id].&amp;[1867]"/>
            <x15:cachedUniqueName index="1868" name="[Tabela2].[id].&amp;[1868]"/>
            <x15:cachedUniqueName index="1869" name="[Tabela2].[id].&amp;[1869]"/>
            <x15:cachedUniqueName index="1870" name="[Tabela2].[id].&amp;[1870]"/>
            <x15:cachedUniqueName index="1871" name="[Tabela2].[id].&amp;[1871]"/>
            <x15:cachedUniqueName index="1872" name="[Tabela2].[id].&amp;[1872]"/>
            <x15:cachedUniqueName index="1873" name="[Tabela2].[id].&amp;[1873]"/>
            <x15:cachedUniqueName index="1874" name="[Tabela2].[id].&amp;[1874]"/>
            <x15:cachedUniqueName index="1875" name="[Tabela2].[id].&amp;[1875]"/>
            <x15:cachedUniqueName index="1876" name="[Tabela2].[id].&amp;[1876]"/>
            <x15:cachedUniqueName index="1877" name="[Tabela2].[id].&amp;[1877]"/>
            <x15:cachedUniqueName index="1878" name="[Tabela2].[id].&amp;[1878]"/>
            <x15:cachedUniqueName index="1879" name="[Tabela2].[id].&amp;[1879]"/>
            <x15:cachedUniqueName index="1880" name="[Tabela2].[id].&amp;[1880]"/>
            <x15:cachedUniqueName index="1881" name="[Tabela2].[id].&amp;[1881]"/>
            <x15:cachedUniqueName index="1882" name="[Tabela2].[id].&amp;[1882]"/>
            <x15:cachedUniqueName index="1883" name="[Tabela2].[id].&amp;[1883]"/>
            <x15:cachedUniqueName index="1884" name="[Tabela2].[id].&amp;[1884]"/>
            <x15:cachedUniqueName index="1885" name="[Tabela2].[id].&amp;[1885]"/>
            <x15:cachedUniqueName index="1886" name="[Tabela2].[id].&amp;[1886]"/>
            <x15:cachedUniqueName index="1887" name="[Tabela2].[id].&amp;[1887]"/>
            <x15:cachedUniqueName index="1888" name="[Tabela2].[id].&amp;[1888]"/>
            <x15:cachedUniqueName index="1889" name="[Tabela2].[id].&amp;[1889]"/>
            <x15:cachedUniqueName index="1890" name="[Tabela2].[id].&amp;[1890]"/>
            <x15:cachedUniqueName index="1891" name="[Tabela2].[id].&amp;[1891]"/>
            <x15:cachedUniqueName index="1892" name="[Tabela2].[id].&amp;[1892]"/>
            <x15:cachedUniqueName index="1893" name="[Tabela2].[id].&amp;[1893]"/>
            <x15:cachedUniqueName index="1894" name="[Tabela2].[id].&amp;[1894]"/>
            <x15:cachedUniqueName index="1895" name="[Tabela2].[id].&amp;[1895]"/>
            <x15:cachedUniqueName index="1896" name="[Tabela2].[id].&amp;[1896]"/>
            <x15:cachedUniqueName index="1897" name="[Tabela2].[id].&amp;[1897]"/>
            <x15:cachedUniqueName index="1898" name="[Tabela2].[id].&amp;[1898]"/>
            <x15:cachedUniqueName index="1899" name="[Tabela2].[id].&amp;[1899]"/>
            <x15:cachedUniqueName index="1900" name="[Tabela2].[id].&amp;[1900]"/>
            <x15:cachedUniqueName index="1901" name="[Tabela2].[id].&amp;[1901]"/>
            <x15:cachedUniqueName index="1902" name="[Tabela2].[id].&amp;[1902]"/>
            <x15:cachedUniqueName index="1903" name="[Tabela2].[id].&amp;[1903]"/>
            <x15:cachedUniqueName index="1904" name="[Tabela2].[id].&amp;[1904]"/>
            <x15:cachedUniqueName index="1905" name="[Tabela2].[id].&amp;[1905]"/>
            <x15:cachedUniqueName index="1906" name="[Tabela2].[id].&amp;[1906]"/>
            <x15:cachedUniqueName index="1907" name="[Tabela2].[id].&amp;[1907]"/>
            <x15:cachedUniqueName index="1908" name="[Tabela2].[id].&amp;[1908]"/>
            <x15:cachedUniqueName index="1909" name="[Tabela2].[id].&amp;[1909]"/>
            <x15:cachedUniqueName index="1910" name="[Tabela2].[id].&amp;[1910]"/>
            <x15:cachedUniqueName index="1911" name="[Tabela2].[id].&amp;[1911]"/>
            <x15:cachedUniqueName index="1912" name="[Tabela2].[id].&amp;[1912]"/>
            <x15:cachedUniqueName index="1913" name="[Tabela2].[id].&amp;[1913]"/>
            <x15:cachedUniqueName index="1914" name="[Tabela2].[id].&amp;[1914]"/>
            <x15:cachedUniqueName index="1915" name="[Tabela2].[id].&amp;[1915]"/>
            <x15:cachedUniqueName index="1916" name="[Tabela2].[id].&amp;[1916]"/>
            <x15:cachedUniqueName index="1917" name="[Tabela2].[id].&amp;[1917]"/>
            <x15:cachedUniqueName index="1918" name="[Tabela2].[id].&amp;[1918]"/>
            <x15:cachedUniqueName index="1919" name="[Tabela2].[id].&amp;[1919]"/>
            <x15:cachedUniqueName index="1920" name="[Tabela2].[id].&amp;[1920]"/>
            <x15:cachedUniqueName index="1921" name="[Tabela2].[id].&amp;[1921]"/>
            <x15:cachedUniqueName index="1922" name="[Tabela2].[id].&amp;[1922]"/>
            <x15:cachedUniqueName index="1923" name="[Tabela2].[id].&amp;[1923]"/>
            <x15:cachedUniqueName index="1924" name="[Tabela2].[id].&amp;[1924]"/>
            <x15:cachedUniqueName index="1925" name="[Tabela2].[id].&amp;[1925]"/>
            <x15:cachedUniqueName index="1926" name="[Tabela2].[id].&amp;[1926]"/>
            <x15:cachedUniqueName index="1927" name="[Tabela2].[id].&amp;[1927]"/>
            <x15:cachedUniqueName index="1928" name="[Tabela2].[id].&amp;[1928]"/>
            <x15:cachedUniqueName index="1929" name="[Tabela2].[id].&amp;[1929]"/>
            <x15:cachedUniqueName index="1930" name="[Tabela2].[id].&amp;[1930]"/>
            <x15:cachedUniqueName index="1931" name="[Tabela2].[id].&amp;[1931]"/>
            <x15:cachedUniqueName index="1932" name="[Tabela2].[id].&amp;[1932]"/>
            <x15:cachedUniqueName index="1933" name="[Tabela2].[id].&amp;[1933]"/>
            <x15:cachedUniqueName index="1934" name="[Tabela2].[id].&amp;[1934]"/>
            <x15:cachedUniqueName index="1935" name="[Tabela2].[id].&amp;[1935]"/>
            <x15:cachedUniqueName index="1936" name="[Tabela2].[id].&amp;[1936]"/>
            <x15:cachedUniqueName index="1937" name="[Tabela2].[id].&amp;[1937]"/>
            <x15:cachedUniqueName index="1938" name="[Tabela2].[id].&amp;[1938]"/>
            <x15:cachedUniqueName index="1939" name="[Tabela2].[id].&amp;[1939]"/>
            <x15:cachedUniqueName index="1940" name="[Tabela2].[id].&amp;[1940]"/>
            <x15:cachedUniqueName index="1941" name="[Tabela2].[id].&amp;[1941]"/>
            <x15:cachedUniqueName index="1942" name="[Tabela2].[id].&amp;[1942]"/>
            <x15:cachedUniqueName index="1943" name="[Tabela2].[id].&amp;[1943]"/>
            <x15:cachedUniqueName index="1944" name="[Tabela2].[id].&amp;[1944]"/>
            <x15:cachedUniqueName index="1945" name="[Tabela2].[id].&amp;[1945]"/>
            <x15:cachedUniqueName index="1946" name="[Tabela2].[id].&amp;[1946]"/>
            <x15:cachedUniqueName index="1947" name="[Tabela2].[id].&amp;[1947]"/>
            <x15:cachedUniqueName index="1948" name="[Tabela2].[id].&amp;[1948]"/>
            <x15:cachedUniqueName index="1949" name="[Tabela2].[id].&amp;[1949]"/>
            <x15:cachedUniqueName index="1950" name="[Tabela2].[id].&amp;[1950]"/>
            <x15:cachedUniqueName index="1951" name="[Tabela2].[id].&amp;[1951]"/>
            <x15:cachedUniqueName index="1952" name="[Tabela2].[id].&amp;[1952]"/>
            <x15:cachedUniqueName index="1953" name="[Tabela2].[id].&amp;[1953]"/>
            <x15:cachedUniqueName index="1954" name="[Tabela2].[id].&amp;[1954]"/>
            <x15:cachedUniqueName index="1955" name="[Tabela2].[id].&amp;[1955]"/>
            <x15:cachedUniqueName index="1956" name="[Tabela2].[id].&amp;[1956]"/>
            <x15:cachedUniqueName index="1957" name="[Tabela2].[id].&amp;[1957]"/>
            <x15:cachedUniqueName index="1958" name="[Tabela2].[id].&amp;[1958]"/>
            <x15:cachedUniqueName index="1959" name="[Tabela2].[id].&amp;[1959]"/>
            <x15:cachedUniqueName index="1960" name="[Tabela2].[id].&amp;[1960]"/>
            <x15:cachedUniqueName index="1961" name="[Tabela2].[id].&amp;[1961]"/>
            <x15:cachedUniqueName index="1962" name="[Tabela2].[id].&amp;[1962]"/>
            <x15:cachedUniqueName index="1963" name="[Tabela2].[id].&amp;[1963]"/>
            <x15:cachedUniqueName index="1964" name="[Tabela2].[id].&amp;[1964]"/>
            <x15:cachedUniqueName index="1965" name="[Tabela2].[id].&amp;[1965]"/>
            <x15:cachedUniqueName index="1966" name="[Tabela2].[id].&amp;[1966]"/>
            <x15:cachedUniqueName index="1967" name="[Tabela2].[id].&amp;[1967]"/>
            <x15:cachedUniqueName index="1968" name="[Tabela2].[id].&amp;[1968]"/>
            <x15:cachedUniqueName index="1969" name="[Tabela2].[id].&amp;[1969]"/>
            <x15:cachedUniqueName index="1970" name="[Tabela2].[id].&amp;[1970]"/>
            <x15:cachedUniqueName index="1971" name="[Tabela2].[id].&amp;[1971]"/>
            <x15:cachedUniqueName index="1972" name="[Tabela2].[id].&amp;[1972]"/>
            <x15:cachedUniqueName index="1973" name="[Tabela2].[id].&amp;[1973]"/>
            <x15:cachedUniqueName index="1974" name="[Tabela2].[id].&amp;[1974]"/>
            <x15:cachedUniqueName index="1975" name="[Tabela2].[id].&amp;[1975]"/>
            <x15:cachedUniqueName index="1976" name="[Tabela2].[id].&amp;[1976]"/>
            <x15:cachedUniqueName index="1977" name="[Tabela2].[id].&amp;[1977]"/>
            <x15:cachedUniqueName index="1978" name="[Tabela2].[id].&amp;[1978]"/>
            <x15:cachedUniqueName index="1979" name="[Tabela2].[id].&amp;[1979]"/>
            <x15:cachedUniqueName index="1980" name="[Tabela2].[id].&amp;[1980]"/>
            <x15:cachedUniqueName index="1981" name="[Tabela2].[id].&amp;[1981]"/>
            <x15:cachedUniqueName index="1982" name="[Tabela2].[id].&amp;[1982]"/>
            <x15:cachedUniqueName index="1983" name="[Tabela2].[id].&amp;[1983]"/>
            <x15:cachedUniqueName index="1984" name="[Tabela2].[id].&amp;[1984]"/>
            <x15:cachedUniqueName index="1985" name="[Tabela2].[id].&amp;[1985]"/>
            <x15:cachedUniqueName index="1986" name="[Tabela2].[id].&amp;[1986]"/>
            <x15:cachedUniqueName index="1987" name="[Tabela2].[id].&amp;[1987]"/>
            <x15:cachedUniqueName index="1988" name="[Tabela2].[id].&amp;[1988]"/>
            <x15:cachedUniqueName index="1989" name="[Tabela2].[id].&amp;[1989]"/>
            <x15:cachedUniqueName index="1990" name="[Tabela2].[id].&amp;[1990]"/>
            <x15:cachedUniqueName index="1991" name="[Tabela2].[id].&amp;[1991]"/>
            <x15:cachedUniqueName index="1992" name="[Tabela2].[id].&amp;[1992]"/>
            <x15:cachedUniqueName index="1993" name="[Tabela2].[id].&amp;[1993]"/>
            <x15:cachedUniqueName index="1994" name="[Tabela2].[id].&amp;[1994]"/>
            <x15:cachedUniqueName index="1995" name="[Tabela2].[id].&amp;[1995]"/>
            <x15:cachedUniqueName index="1996" name="[Tabela2].[id].&amp;[1996]"/>
            <x15:cachedUniqueName index="1997" name="[Tabela2].[id].&amp;[1997]"/>
            <x15:cachedUniqueName index="1998" name="[Tabela2].[id].&amp;[1998]"/>
            <x15:cachedUniqueName index="1999" name="[Tabela2].[id].&amp;[1999]"/>
          </x15:cachedUniqueNames>
        </ext>
      </extLst>
    </cacheField>
    <cacheField name="[Tabela2].[customer_risk].[customer_risk]" caption="customer_risk" numFmtId="0" hierarchy="61" level="1">
      <sharedItems count="3">
        <s v="Low Risk"/>
        <s v="Medium Risk"/>
        <s v="High Risk"/>
      </sharedItems>
    </cacheField>
    <cacheField name="[Measures].[Soma de total_debt 3]" caption="Soma de total_debt 3" numFmtId="0" hierarchy="82" level="32767"/>
    <cacheField name="[Measures].[Soma de credit_score 2]" caption="Soma de credit_score 2" numFmtId="0" hierarchy="83" level="32767"/>
    <cacheField name="[Measures].[Soma de yearly_income 3]" caption="Soma de yearly_income 3" numFmtId="0" hierarchy="81" level="32767"/>
    <cacheField name="[Tabela1].[has_chip].[has_chip]" caption="has_chip" numFmtId="0" hierarchy="40" level="1">
      <sharedItems containsSemiMixedTypes="0" containsNonDate="0" containsString="0"/>
    </cacheField>
    <cacheField name="[Tabela2].[age_range].[age_range]" caption="age_range" numFmtId="0" hierarchy="63" level="1">
      <sharedItems containsSemiMixedTypes="0" containsNonDate="0" containsString="0"/>
    </cacheField>
  </cacheFields>
  <cacheHierarchies count="86">
    <cacheHierarchy uniqueName="[Intervalo].[id]" caption="id" attribute="1" defaultMemberUniqueName="[Intervalo].[id].[All]" allUniqueName="[Intervalo].[id].[All]" dimensionUniqueName="[Intervalo]" displayFolder="" count="2" memberValueDatatype="20" unbalanced="0"/>
    <cacheHierarchy uniqueName="[Intervalo].[current_age]" caption="current_age" attribute="1" defaultMemberUniqueName="[Intervalo].[current_age].[All]" allUniqueName="[Intervalo].[current_age].[All]" dimensionUniqueName="[Intervalo]" displayFolder="" count="2" memberValueDatatype="20" unbalanced="0"/>
    <cacheHierarchy uniqueName="[Intervalo].[retirement_age]" caption="retirement_age" attribute="1" defaultMemberUniqueName="[Intervalo].[retirement_age].[All]" allUniqueName="[Intervalo].[retirement_age].[All]" dimensionUniqueName="[Intervalo]" displayFolder="" count="2" memberValueDatatype="20" unbalanced="0"/>
    <cacheHierarchy uniqueName="[Intervalo].[birth_year]" caption="birth_year" attribute="1" defaultMemberUniqueName="[Intervalo].[birth_year].[All]" allUniqueName="[Intervalo].[birth_year].[All]" dimensionUniqueName="[Intervalo]" displayFolder="" count="2" memberValueDatatype="20" unbalanced="0"/>
    <cacheHierarchy uniqueName="[Intervalo].[birth_month]" caption="birth_month" attribute="1" defaultMemberUniqueName="[Intervalo].[birth_month].[All]" allUniqueName="[Intervalo].[birth_month].[All]" dimensionUniqueName="[Intervalo]" displayFolder="" count="2" memberValueDatatype="20" unbalanced="0"/>
    <cacheHierarchy uniqueName="[Intervalo].[gender]" caption="gender" attribute="1" defaultMemberUniqueName="[Intervalo].[gender].[All]" allUniqueName="[Intervalo].[gender].[All]" dimensionUniqueName="[Intervalo]" displayFolder="" count="2" memberValueDatatype="130" unbalanced="0"/>
    <cacheHierarchy uniqueName="[Intervalo].[address]" caption="address" attribute="1" defaultMemberUniqueName="[Intervalo].[address].[All]" allUniqueName="[Intervalo].[address].[All]" dimensionUniqueName="[Intervalo]" displayFolder="" count="2" memberValueDatatype="130" unbalanced="0"/>
    <cacheHierarchy uniqueName="[Intervalo].[latitude]" caption="latitude" attribute="1" defaultMemberUniqueName="[Intervalo].[latitude].[All]" allUniqueName="[Intervalo].[latitude].[All]" dimensionUniqueName="[Intervalo]" displayFolder="" count="2" memberValueDatatype="5" unbalanced="0"/>
    <cacheHierarchy uniqueName="[Intervalo].[longitude]" caption="longitude" attribute="1" defaultMemberUniqueName="[Intervalo].[longitude].[All]" allUniqueName="[Intervalo].[longitude].[All]" dimensionUniqueName="[Intervalo]" displayFolder="" count="2" memberValueDatatype="5" unbalanced="0"/>
    <cacheHierarchy uniqueName="[Intervalo].[per_capita_income]" caption="per_capita_income" attribute="1" defaultMemberUniqueName="[Intervalo].[per_capita_income].[All]" allUniqueName="[Intervalo].[per_capita_income].[All]" dimensionUniqueName="[Intervalo]" displayFolder="" count="2" memberValueDatatype="20" unbalanced="0"/>
    <cacheHierarchy uniqueName="[Intervalo].[yearly_income]" caption="yearly_income" attribute="1" defaultMemberUniqueName="[Intervalo].[yearly_income].[All]" allUniqueName="[Intervalo].[yearly_income].[All]" dimensionUniqueName="[Intervalo]" displayFolder="" count="2" memberValueDatatype="20" unbalanced="0"/>
    <cacheHierarchy uniqueName="[Intervalo].[total_debt]" caption="total_debt" attribute="1" defaultMemberUniqueName="[Intervalo].[total_debt].[All]" allUniqueName="[Intervalo].[total_debt].[All]" dimensionUniqueName="[Intervalo]" displayFolder="" count="2" memberValueDatatype="20" unbalanced="0"/>
    <cacheHierarchy uniqueName="[Intervalo].[credit_score]" caption="credit_score" attribute="1" defaultMemberUniqueName="[Intervalo].[credit_score].[All]" allUniqueName="[Intervalo].[credit_score].[All]" dimensionUniqueName="[Intervalo]" displayFolder="" count="2" memberValueDatatype="20" unbalanced="0"/>
    <cacheHierarchy uniqueName="[Intervalo].[num_credit_cards]" caption="num_credit_cards" attribute="1" defaultMemberUniqueName="[Intervalo].[num_credit_cards].[All]" allUniqueName="[Intervalo].[num_credit_cards].[All]" dimensionUniqueName="[Intervalo]" displayFolder="" count="2" memberValueDatatype="20" unbalanced="0"/>
    <cacheHierarchy uniqueName="[Intervalo].[debt_income_ratio]" caption="debt_income_ratio" attribute="1" defaultMemberUniqueName="[Intervalo].[debt_income_ratio].[All]" allUniqueName="[Intervalo].[debt_income_ratio].[All]" dimensionUniqueName="[Intervalo]" displayFolder="" count="2" memberValueDatatype="5" unbalanced="0"/>
    <cacheHierarchy uniqueName="[Intervalo].[customer_risk]" caption="customer_risk" attribute="1" defaultMemberUniqueName="[Intervalo].[customer_risk].[All]" allUniqueName="[Intervalo].[customer_risk].[All]" dimensionUniqueName="[Intervalo]" displayFolder="" count="2" memberValueDatatype="130" unbalanced="0"/>
    <cacheHierarchy uniqueName="[Intervalo].[score_range]" caption="score_range" attribute="1" defaultMemberUniqueName="[Intervalo].[score_range].[All]" allUniqueName="[Intervalo].[score_range].[All]" dimensionUniqueName="[Intervalo]" displayFolder="" count="2" memberValueDatatype="130" unbalanced="0"/>
    <cacheHierarchy uniqueName="[Intervalo 1].[id]" caption="id" attribute="1" defaultMemberUniqueName="[Intervalo 1].[id].[All]" allUniqueName="[Intervalo 1].[id].[All]" dimensionUniqueName="[Intervalo 1]" displayFolder="" count="2" memberValueDatatype="20" unbalanced="0"/>
    <cacheHierarchy uniqueName="[Intervalo 1].[current_age]" caption="current_age" attribute="1" defaultMemberUniqueName="[Intervalo 1].[current_age].[All]" allUniqueName="[Intervalo 1].[current_age].[All]" dimensionUniqueName="[Intervalo 1]" displayFolder="" count="2" memberValueDatatype="20" unbalanced="0"/>
    <cacheHierarchy uniqueName="[Intervalo 1].[retirement_age]" caption="retirement_age" attribute="1" defaultMemberUniqueName="[Intervalo 1].[retirement_age].[All]" allUniqueName="[Intervalo 1].[retirement_age].[All]" dimensionUniqueName="[Intervalo 1]" displayFolder="" count="2" memberValueDatatype="20" unbalanced="0"/>
    <cacheHierarchy uniqueName="[Intervalo 1].[birth_year]" caption="birth_year" attribute="1" defaultMemberUniqueName="[Intervalo 1].[birth_year].[All]" allUniqueName="[Intervalo 1].[birth_year].[All]" dimensionUniqueName="[Intervalo 1]" displayFolder="" count="2" memberValueDatatype="20" unbalanced="0"/>
    <cacheHierarchy uniqueName="[Intervalo 1].[birth_month]" caption="birth_month" attribute="1" defaultMemberUniqueName="[Intervalo 1].[birth_month].[All]" allUniqueName="[Intervalo 1].[birth_month].[All]" dimensionUniqueName="[Intervalo 1]" displayFolder="" count="2" memberValueDatatype="20" unbalanced="0"/>
    <cacheHierarchy uniqueName="[Intervalo 1].[gender]" caption="gender" attribute="1" defaultMemberUniqueName="[Intervalo 1].[gender].[All]" allUniqueName="[Intervalo 1].[gender].[All]" dimensionUniqueName="[Intervalo 1]" displayFolder="" count="2" memberValueDatatype="130" unbalanced="0"/>
    <cacheHierarchy uniqueName="[Intervalo 1].[address]" caption="address" attribute="1" defaultMemberUniqueName="[Intervalo 1].[address].[All]" allUniqueName="[Intervalo 1].[address].[All]" dimensionUniqueName="[Intervalo 1]" displayFolder="" count="2" memberValueDatatype="130" unbalanced="0"/>
    <cacheHierarchy uniqueName="[Intervalo 1].[latitude]" caption="latitude" attribute="1" defaultMemberUniqueName="[Intervalo 1].[latitude].[All]" allUniqueName="[Intervalo 1].[latitude].[All]" dimensionUniqueName="[Intervalo 1]" displayFolder="" count="2" memberValueDatatype="5" unbalanced="0"/>
    <cacheHierarchy uniqueName="[Intervalo 1].[longitude]" caption="longitude" attribute="1" defaultMemberUniqueName="[Intervalo 1].[longitude].[All]" allUniqueName="[Intervalo 1].[longitude].[All]" dimensionUniqueName="[Intervalo 1]" displayFolder="" count="2" memberValueDatatype="5" unbalanced="0"/>
    <cacheHierarchy uniqueName="[Intervalo 1].[per_capita_income]" caption="per_capita_income" attribute="1" defaultMemberUniqueName="[Intervalo 1].[per_capita_income].[All]" allUniqueName="[Intervalo 1].[per_capita_income].[All]" dimensionUniqueName="[Intervalo 1]" displayFolder="" count="2" memberValueDatatype="20" unbalanced="0"/>
    <cacheHierarchy uniqueName="[Intervalo 1].[yearly_income]" caption="yearly_income" attribute="1" defaultMemberUniqueName="[Intervalo 1].[yearly_income].[All]" allUniqueName="[Intervalo 1].[yearly_income].[All]" dimensionUniqueName="[Intervalo 1]" displayFolder="" count="2" memberValueDatatype="20" unbalanced="0"/>
    <cacheHierarchy uniqueName="[Intervalo 1].[total_debt]" caption="total_debt" attribute="1" defaultMemberUniqueName="[Intervalo 1].[total_debt].[All]" allUniqueName="[Intervalo 1].[total_debt].[All]" dimensionUniqueName="[Intervalo 1]" displayFolder="" count="2" memberValueDatatype="20" unbalanced="0"/>
    <cacheHierarchy uniqueName="[Intervalo 1].[credit_score]" caption="credit_score" attribute="1" defaultMemberUniqueName="[Intervalo 1].[credit_score].[All]" allUniqueName="[Intervalo 1].[credit_score].[All]" dimensionUniqueName="[Intervalo 1]" displayFolder="" count="2" memberValueDatatype="20" unbalanced="0"/>
    <cacheHierarchy uniqueName="[Intervalo 1].[num_credit_cards]" caption="num_credit_cards" attribute="1" defaultMemberUniqueName="[Intervalo 1].[num_credit_cards].[All]" allUniqueName="[Intervalo 1].[num_credit_cards].[All]" dimensionUniqueName="[Intervalo 1]" displayFolder="" count="2" memberValueDatatype="20" unbalanced="0"/>
    <cacheHierarchy uniqueName="[Intervalo 1].[debt_income_ratio]" caption="debt_income_ratio" attribute="1" defaultMemberUniqueName="[Intervalo 1].[debt_income_ratio].[All]" allUniqueName="[Intervalo 1].[debt_income_ratio].[All]" dimensionUniqueName="[Intervalo 1]" displayFolder="" count="2" memberValueDatatype="5" unbalanced="0"/>
    <cacheHierarchy uniqueName="[Intervalo 1].[customer_risk]" caption="customer_risk" attribute="1" defaultMemberUniqueName="[Intervalo 1].[customer_risk].[All]" allUniqueName="[Intervalo 1].[customer_risk].[All]" dimensionUniqueName="[Intervalo 1]" displayFolder="" count="2" memberValueDatatype="130" unbalanced="0"/>
    <cacheHierarchy uniqueName="[Tabela1].[id]" caption="id" attribute="1" defaultMemberUniqueName="[Tabela1].[id].[All]" allUniqueName="[Tabela1].[id].[All]" dimensionUniqueName="[Tabela1]" displayFolder="" count="2" memberValueDatatype="20" unbalanced="0"/>
    <cacheHierarchy uniqueName="[Tabela1].[client_id]" caption="client_id" attribute="1" defaultMemberUniqueName="[Tabela1].[client_id].[All]" allUniqueName="[Tabela1].[client_id].[All]" dimensionUniqueName="[Tabela1]" displayFolder="" count="2" memberValueDatatype="20" unbalanced="0"/>
    <cacheHierarchy uniqueName="[Tabela1].[card_brand]" caption="card_brand" attribute="1" defaultMemberUniqueName="[Tabela1].[card_brand].[All]" allUniqueName="[Tabela1].[card_brand].[All]" dimensionUniqueName="[Tabela1]" displayFolder="" count="2" memberValueDatatype="130" unbalanced="0"/>
    <cacheHierarchy uniqueName="[Tabela1].[card_type]" caption="card_type" attribute="1" defaultMemberUniqueName="[Tabela1].[card_type].[All]" allUniqueName="[Tabela1].[card_type].[All]" dimensionUniqueName="[Tabela1]" displayFolder="" count="2" memberValueDatatype="130" unbalanced="0"/>
    <cacheHierarchy uniqueName="[Tabela1].[card_number]" caption="card_number" attribute="1" defaultMemberUniqueName="[Tabela1].[card_number].[All]" allUniqueName="[Tabela1].[card_number].[All]" dimensionUniqueName="[Tabela1]" displayFolder="" count="2" memberValueDatatype="5" unbalanced="0"/>
    <cacheHierarchy uniqueName="[Tabela1].[expires]" caption="expires" attribute="1" time="1" defaultMemberUniqueName="[Tabela1].[expires].[All]" allUniqueName="[Tabela1].[expires].[All]" dimensionUniqueName="[Tabela1]" displayFolder="" count="2" memberValueDatatype="7" unbalanced="0"/>
    <cacheHierarchy uniqueName="[Tabela1].[cvv]" caption="cvv" attribute="1" defaultMemberUniqueName="[Tabela1].[cvv].[All]" allUniqueName="[Tabela1].[cvv].[All]" dimensionUniqueName="[Tabela1]" displayFolder="" count="2" memberValueDatatype="20" unbalanced="0"/>
    <cacheHierarchy uniqueName="[Tabela1].[has_chip]" caption="has_chip" attribute="1" defaultMemberUniqueName="[Tabela1].[has_chip].[All]" allUniqueName="[Tabela1].[has_chip].[All]" dimensionUniqueName="[Tabela1]" displayFolder="" count="2" memberValueDatatype="130" unbalanced="0">
      <fieldsUsage count="2">
        <fieldUsage x="-1"/>
        <fieldUsage x="5"/>
      </fieldsUsage>
    </cacheHierarchy>
    <cacheHierarchy uniqueName="[Tabela1].[num_cards_issued]" caption="num_cards_issued" attribute="1" defaultMemberUniqueName="[Tabela1].[num_cards_issued].[All]" allUniqueName="[Tabela1].[num_cards_issued].[All]" dimensionUniqueName="[Tabela1]" displayFolder="" count="2" memberValueDatatype="20" unbalanced="0"/>
    <cacheHierarchy uniqueName="[Tabela1].[credit_limit]" caption="credit_limit" attribute="1" defaultMemberUniqueName="[Tabela1].[credit_limit].[All]" allUniqueName="[Tabela1].[credit_limit].[All]" dimensionUniqueName="[Tabela1]" displayFolder="" count="2" memberValueDatatype="20" unbalanced="0"/>
    <cacheHierarchy uniqueName="[Tabela1].[acct_open_date]" caption="acct_open_date" attribute="1" time="1" defaultMemberUniqueName="[Tabela1].[acct_open_date].[All]" allUniqueName="[Tabela1].[acct_open_date].[All]" dimensionUniqueName="[Tabela1]" displayFolder="" count="2" memberValueDatatype="7" unbalanced="0"/>
    <cacheHierarchy uniqueName="[Tabela1].[year_pin_last_changed]" caption="year_pin_last_changed" attribute="1" defaultMemberUniqueName="[Tabela1].[year_pin_last_changed].[All]" allUniqueName="[Tabela1].[year_pin_last_changed].[All]" dimensionUniqueName="[Tabela1]" displayFolder="" count="2" memberValueDatatype="20" unbalanced="0"/>
    <cacheHierarchy uniqueName="[Tabela1].[card_on_dark_web]" caption="card_on_dark_web" attribute="1" defaultMemberUniqueName="[Tabela1].[card_on_dark_web].[All]" allUniqueName="[Tabela1].[card_on_dark_web].[All]" dimensionUniqueName="[Tabela1]" displayFolder="" count="2" memberValueDatatype="130" unbalanced="0"/>
    <cacheHierarchy uniqueName="[Tabela2].[id]" caption="id" attribute="1" defaultMemberUniqueName="[Tabela2].[id].[All]" allUniqueName="[Tabela2].[id].[All]" dimensionUniqueName="[Tabela2]" displayFolder="" count="2" memberValueDatatype="20" unbalanced="0">
      <fieldsUsage count="2">
        <fieldUsage x="-1"/>
        <fieldUsage x="0"/>
      </fieldsUsage>
    </cacheHierarchy>
    <cacheHierarchy uniqueName="[Tabela2].[current_age]" caption="current_age" attribute="1" defaultMemberUniqueName="[Tabela2].[current_age].[All]" allUniqueName="[Tabela2].[current_age].[All]" dimensionUniqueName="[Tabela2]" displayFolder="" count="2" memberValueDatatype="20" unbalanced="0"/>
    <cacheHierarchy uniqueName="[Tabela2].[retirement_age]" caption="retirement_age" attribute="1" defaultMemberUniqueName="[Tabela2].[retirement_age].[All]" allUniqueName="[Tabela2].[retirement_age].[All]" dimensionUniqueName="[Tabela2]" displayFolder="" count="2" memberValueDatatype="20" unbalanced="0"/>
    <cacheHierarchy uniqueName="[Tabela2].[birth_year]" caption="birth_year" attribute="1" defaultMemberUniqueName="[Tabela2].[birth_year].[All]" allUniqueName="[Tabela2].[birth_year].[All]" dimensionUniqueName="[Tabela2]" displayFolder="" count="2" memberValueDatatype="20" unbalanced="0"/>
    <cacheHierarchy uniqueName="[Tabela2].[birth_month]" caption="birth_month" attribute="1" defaultMemberUniqueName="[Tabela2].[birth_month].[All]" allUniqueName="[Tabela2].[birth_month].[All]" dimensionUniqueName="[Tabela2]" displayFolder="" count="2" memberValueDatatype="20" unbalanced="0"/>
    <cacheHierarchy uniqueName="[Tabela2].[gender]" caption="gender" attribute="1" defaultMemberUniqueName="[Tabela2].[gender].[All]" allUniqueName="[Tabela2].[gender].[All]" dimensionUniqueName="[Tabela2]" displayFolder="" count="2" memberValueDatatype="130" unbalanced="0"/>
    <cacheHierarchy uniqueName="[Tabela2].[address]" caption="address" attribute="1" defaultMemberUniqueName="[Tabela2].[address].[All]" allUniqueName="[Tabela2].[address].[All]" dimensionUniqueName="[Tabela2]" displayFolder="" count="2" memberValueDatatype="130" unbalanced="0"/>
    <cacheHierarchy uniqueName="[Tabela2].[latitude]" caption="latitude" attribute="1" defaultMemberUniqueName="[Tabela2].[latitude].[All]" allUniqueName="[Tabela2].[latitude].[All]" dimensionUniqueName="[Tabela2]" displayFolder="" count="2" memberValueDatatype="5" unbalanced="0"/>
    <cacheHierarchy uniqueName="[Tabela2].[longitude]" caption="longitude" attribute="1" defaultMemberUniqueName="[Tabela2].[longitude].[All]" allUniqueName="[Tabela2].[longitude].[All]" dimensionUniqueName="[Tabela2]" displayFolder="" count="2" memberValueDatatype="5" unbalanced="0"/>
    <cacheHierarchy uniqueName="[Tabela2].[per_capita_income]" caption="per_capita_income" attribute="1" defaultMemberUniqueName="[Tabela2].[per_capita_income].[All]" allUniqueName="[Tabela2].[per_capita_income].[All]" dimensionUniqueName="[Tabela2]" displayFolder="" count="2" memberValueDatatype="20" unbalanced="0"/>
    <cacheHierarchy uniqueName="[Tabela2].[yearly_income]" caption="yearly_income" attribute="1" defaultMemberUniqueName="[Tabela2].[yearly_income].[All]" allUniqueName="[Tabela2].[yearly_income].[All]" dimensionUniqueName="[Tabela2]" displayFolder="" count="2" memberValueDatatype="20" unbalanced="0"/>
    <cacheHierarchy uniqueName="[Tabela2].[total_debt]" caption="total_debt" attribute="1" defaultMemberUniqueName="[Tabela2].[total_debt].[All]" allUniqueName="[Tabela2].[total_debt].[All]" dimensionUniqueName="[Tabela2]" displayFolder="" count="2" memberValueDatatype="20" unbalanced="0"/>
    <cacheHierarchy uniqueName="[Tabela2].[credit_score]" caption="credit_score" attribute="1" defaultMemberUniqueName="[Tabela2].[credit_score].[All]" allUniqueName="[Tabela2].[credit_score].[All]" dimensionUniqueName="[Tabela2]" displayFolder="" count="2" memberValueDatatype="20" unbalanced="0"/>
    <cacheHierarchy uniqueName="[Tabela2].[num_credit_cards]" caption="num_credit_cards" attribute="1" defaultMemberUniqueName="[Tabela2].[num_credit_cards].[All]" allUniqueName="[Tabela2].[num_credit_cards].[All]" dimensionUniqueName="[Tabela2]" displayFolder="" count="2" memberValueDatatype="20" unbalanced="0"/>
    <cacheHierarchy uniqueName="[Tabela2].[debt_income_ratio]" caption="debt_income_ratio" attribute="1" defaultMemberUniqueName="[Tabela2].[debt_income_ratio].[All]" allUniqueName="[Tabela2].[debt_income_ratio].[All]" dimensionUniqueName="[Tabela2]" displayFolder="" count="2" memberValueDatatype="5" unbalanced="0"/>
    <cacheHierarchy uniqueName="[Tabela2].[customer_risk]" caption="customer_risk" attribute="1" defaultMemberUniqueName="[Tabela2].[customer_risk].[All]" allUniqueName="[Tabela2].[customer_risk].[All]" dimensionUniqueName="[Tabela2]" displayFolder="" count="2" memberValueDatatype="130" unbalanced="0">
      <fieldsUsage count="2">
        <fieldUsage x="-1"/>
        <fieldUsage x="1"/>
      </fieldsUsage>
    </cacheHierarchy>
    <cacheHierarchy uniqueName="[Tabela2].[score_range]" caption="score_range" attribute="1" defaultMemberUniqueName="[Tabela2].[score_range].[All]" allUniqueName="[Tabela2].[score_range].[All]" dimensionUniqueName="[Tabela2]" displayFolder="" count="2" memberValueDatatype="130" unbalanced="0"/>
    <cacheHierarchy uniqueName="[Tabela2].[age_range]" caption="age_range" attribute="1" defaultMemberUniqueName="[Tabela2].[age_range].[All]" allUniqueName="[Tabela2].[age_range].[All]" dimensionUniqueName="[Tabela2]" displayFolder="" count="2" memberValueDatatype="130" unbalanced="0">
      <fieldsUsage count="2">
        <fieldUsage x="-1"/>
        <fieldUsage x="6"/>
      </fieldsUsage>
    </cacheHierarchy>
    <cacheHierarchy uniqueName="[Measures].[__XL_Count Tabela1]" caption="__XL_Count Tabela1" measure="1" displayFolder="" measureGroup="Tabela1" count="0" hidden="1"/>
    <cacheHierarchy uniqueName="[Measures].[__XL_Count Intervalo]" caption="__XL_Count Intervalo" measure="1" displayFolder="" measureGroup="Intervalo" count="0" hidden="1"/>
    <cacheHierarchy uniqueName="[Measures].[__XL_Count Intervalo 1]" caption="__XL_Count Intervalo 1" measure="1" displayFolder="" measureGroup="Intervalo 1" count="0" hidden="1"/>
    <cacheHierarchy uniqueName="[Measures].[__XL_Count Tabela2]" caption="__XL_Count Tabela2" measure="1" displayFolder="" measureGroup="Tabela2" count="0" hidden="1"/>
    <cacheHierarchy uniqueName="[Measures].[__No measures defined]" caption="__No measures defined" measure="1" displayFolder="" count="0" hidden="1"/>
    <cacheHierarchy uniqueName="[Measures].[Soma de credit_limit]" caption="Soma de credit_limit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redit_score]" caption="Soma de credit_score" measure="1" displayFolder="" measureGroup="Interval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total_debt]" caption="Soma de total_debt" measure="1" displayFolder="" measureGroup="Interval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yearly_income]" caption="Soma de yearly_income" measure="1" displayFolder="" measureGroup="Interval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total_debt 2]" caption="Soma de total_debt 2" measure="1" displayFolder="" measureGroup="Intervalo 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yearly_income 2]" caption="Soma de yearly_income 2" measure="1" displayFolder="" measureGroup="Interval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id]" caption="Contagem de id" measure="1" displayFolder="" measureGroup="Interval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id]" caption="Soma de id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lient_id]" caption="Soma de client_id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id 2]" caption="Soma de id 2" measure="1" displayFolder="" measureGroup="Tabela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ntagem de id 2]" caption="Contagem de id 2" measure="1" displayFolder="" measureGroup="Tabela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birth_month]" caption="Soma de birth_month" measure="1" displayFolder="" measureGroup="Tabela2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yearly_income 3]" caption="Soma de yearly_income 3" measure="1" displayFolder="" measureGroup="Tabela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total_debt 3]" caption="Soma de total_debt 3" measure="1" displayFolder="" measureGroup="Tabela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credit_score 2]" caption="Soma de credit_score 2" measure="1" displayFolder="" measureGroup="Tabela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debt_income_ratio]" caption="Soma de debt_income_ratio" measure="1" displayFolder="" measureGroup="Tabela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oma de per_capita_income]" caption="Soma de per_capita_income" measure="1" displayFolder="" measureGroup="Tabela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5">
    <dimension name="Intervalo" uniqueName="[Intervalo]" caption="Intervalo"/>
    <dimension name="Intervalo 1" uniqueName="[Intervalo 1]" caption="Intervalo 1"/>
    <dimension measure="1" name="Measures" uniqueName="[Measures]" caption="Measures"/>
    <dimension name="Tabela1" uniqueName="[Tabela1]" caption="Tabela1"/>
    <dimension name="Tabela2" uniqueName="[Tabela2]" caption="Tabela2"/>
  </dimensions>
  <measureGroups count="4">
    <measureGroup name="Intervalo" caption="Intervalo"/>
    <measureGroup name="Intervalo 1" caption="Intervalo 1"/>
    <measureGroup name="Tabela1" caption="Tabela1"/>
    <measureGroup name="Tabela2" caption="Tabela2"/>
  </measureGroups>
  <maps count="5">
    <map measureGroup="0" dimension="0"/>
    <map measureGroup="1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elo Pereira" refreshedDate="46167.420790856479" backgroundQuery="1" createdVersion="7" refreshedVersion="7" minRefreshableVersion="3" recordCount="0" supportSubquery="1" supportAdvancedDrill="1" xr:uid="{B378537E-84FC-4273-B8EE-DAAD82C4EA49}">
  <cacheSource type="external" connectionId="1"/>
  <cacheFields count="4">
    <cacheField name="[Measures].[Soma de credit_limit]" caption="Soma de credit_limit" numFmtId="0" hierarchy="69" level="32767"/>
    <cacheField name="[Tabela1].[card_brand].[card_brand]" caption="card_brand" numFmtId="0" hierarchy="35" level="1">
      <sharedItems count="4">
        <s v="Amex"/>
        <s v="Discover"/>
        <s v="Mastercard"/>
        <s v="Visa"/>
      </sharedItems>
    </cacheField>
    <cacheField name="[Tabela1].[has_chip].[has_chip]" caption="has_chip" numFmtId="0" hierarchy="40" level="1">
      <sharedItems containsSemiMixedTypes="0" containsNonDate="0" containsString="0"/>
    </cacheField>
    <cacheField name="[Tabela2].[age_range].[age_range]" caption="age_range" numFmtId="0" hierarchy="63" level="1">
      <sharedItems containsSemiMixedTypes="0" containsNonDate="0" containsString="0"/>
    </cacheField>
  </cacheFields>
  <cacheHierarchies count="86">
    <cacheHierarchy uniqueName="[Intervalo].[id]" caption="id" attribute="1" defaultMemberUniqueName="[Intervalo].[id].[All]" allUniqueName="[Intervalo].[id].[All]" dimensionUniqueName="[Intervalo]" displayFolder="" count="0" memberValueDatatype="20" unbalanced="0"/>
    <cacheHierarchy uniqueName="[Intervalo].[current_age]" caption="current_age" attribute="1" defaultMemberUniqueName="[Intervalo].[current_age].[All]" allUniqueName="[Intervalo].[current_age].[All]" dimensionUniqueName="[Intervalo]" displayFolder="" count="0" memberValueDatatype="20" unbalanced="0"/>
    <cacheHierarchy uniqueName="[Intervalo].[retirement_age]" caption="retirement_age" attribute="1" defaultMemberUniqueName="[Intervalo].[retirement_age].[All]" allUniqueName="[Intervalo].[retirement_age].[All]" dimensionUniqueName="[Intervalo]" displayFolder="" count="0" memberValueDatatype="20" unbalanced="0"/>
    <cacheHierarchy uniqueName="[Intervalo].[birth_year]" caption="birth_year" attribute="1" defaultMemberUniqueName="[Intervalo].[birth_year].[All]" allUniqueName="[Intervalo].[birth_year].[All]" dimensionUniqueName="[Intervalo]" displayFolder="" count="0" memberValueDatatype="20" unbalanced="0"/>
    <cacheHierarchy uniqueName="[Intervalo].[birth_month]" caption="birth_month" attribute="1" defaultMemberUniqueName="[Intervalo].[birth_month].[All]" allUniqueName="[Intervalo].[birth_month].[All]" dimensionUniqueName="[Intervalo]" displayFolder="" count="0" memberValueDatatype="20" unbalanced="0"/>
    <cacheHierarchy uniqueName="[Intervalo].[gender]" caption="gender" attribute="1" defaultMemberUniqueName="[Intervalo].[gender].[All]" allUniqueName="[Intervalo].[gender].[All]" dimensionUniqueName="[Intervalo]" displayFolder="" count="0" memberValueDatatype="130" unbalanced="0"/>
    <cacheHierarchy uniqueName="[Intervalo].[address]" caption="address" attribute="1" defaultMemberUniqueName="[Intervalo].[address].[All]" allUniqueName="[Intervalo].[address].[All]" dimensionUniqueName="[Intervalo]" displayFolder="" count="0" memberValueDatatype="130" unbalanced="0"/>
    <cacheHierarchy uniqueName="[Intervalo].[latitude]" caption="latitude" attribute="1" defaultMemberUniqueName="[Intervalo].[latitude].[All]" allUniqueName="[Intervalo].[latitude].[All]" dimensionUniqueName="[Intervalo]" displayFolder="" count="0" memberValueDatatype="5" unbalanced="0"/>
    <cacheHierarchy uniqueName="[Intervalo].[longitude]" caption="longitude" attribute="1" defaultMemberUniqueName="[Intervalo].[longitude].[All]" allUniqueName="[Intervalo].[longitude].[All]" dimensionUniqueName="[Intervalo]" displayFolder="" count="0" memberValueDatatype="5" unbalanced="0"/>
    <cacheHierarchy uniqueName="[Intervalo].[per_capita_income]" caption="per_capita_income" attribute="1" defaultMemberUniqueName="[Intervalo].[per_capita_income].[All]" allUniqueName="[Intervalo].[per_capita_income].[All]" dimensionUniqueName="[Intervalo]" displayFolder="" count="0" memberValueDatatype="20" unbalanced="0"/>
    <cacheHierarchy uniqueName="[Intervalo].[yearly_income]" caption="yearly_income" attribute="1" defaultMemberUniqueName="[Intervalo].[yearly_income].[All]" allUniqueName="[Intervalo].[yearly_income].[All]" dimensionUniqueName="[Intervalo]" displayFolder="" count="0" memberValueDatatype="20" unbalanced="0"/>
    <cacheHierarchy uniqueName="[Intervalo].[total_debt]" caption="total_debt" attribute="1" defaultMemberUniqueName="[Intervalo].[total_debt].[All]" allUniqueName="[Intervalo].[total_debt].[All]" dimensionUniqueName="[Intervalo]" displayFolder="" count="0" memberValueDatatype="20" unbalanced="0"/>
    <cacheHierarchy uniqueName="[Intervalo].[credit_score]" caption="credit_score" attribute="1" defaultMemberUniqueName="[Intervalo].[credit_score].[All]" allUniqueName="[Intervalo].[credit_score].[All]" dimensionUniqueName="[Intervalo]" displayFolder="" count="0" memberValueDatatype="20" unbalanced="0"/>
    <cacheHierarchy uniqueName="[Intervalo].[num_credit_cards]" caption="num_credit_cards" attribute="1" defaultMemberUniqueName="[Intervalo].[num_credit_cards].[All]" allUniqueName="[Intervalo].[num_credit_cards].[All]" dimensionUniqueName="[Intervalo]" displayFolder="" count="0" memberValueDatatype="20" unbalanced="0"/>
    <cacheHierarchy uniqueName="[Intervalo].[debt_income_ratio]" caption="debt_income_ratio" attribute="1" defaultMemberUniqueName="[Intervalo].[debt_income_ratio].[All]" allUniqueName="[Intervalo].[debt_income_ratio].[All]" dimensionUniqueName="[Intervalo]" displayFolder="" count="0" memberValueDatatype="5" unbalanced="0"/>
    <cacheHierarchy uniqueName="[Intervalo].[customer_risk]" caption="customer_risk" attribute="1" defaultMemberUniqueName="[Intervalo].[customer_risk].[All]" allUniqueName="[Intervalo].[customer_risk].[All]" dimensionUniqueName="[Intervalo]" displayFolder="" count="0" memberValueDatatype="130" unbalanced="0"/>
    <cacheHierarchy uniqueName="[Intervalo].[score_range]" caption="score_range" attribute="1" defaultMemberUniqueName="[Intervalo].[score_range].[All]" allUniqueName="[Intervalo].[score_range].[All]" dimensionUniqueName="[Intervalo]" displayFolder="" count="0" memberValueDatatype="130" unbalanced="0"/>
    <cacheHierarchy uniqueName="[Intervalo 1].[id]" caption="id" attribute="1" defaultMemberUniqueName="[Intervalo 1].[id].[All]" allUniqueName="[Intervalo 1].[id].[All]" dimensionUniqueName="[Intervalo 1]" displayFolder="" count="0" memberValueDatatype="20" unbalanced="0"/>
    <cacheHierarchy uniqueName="[Intervalo 1].[current_age]" caption="current_age" attribute="1" defaultMemberUniqueName="[Intervalo 1].[current_age].[All]" allUniqueName="[Intervalo 1].[current_age].[All]" dimensionUniqueName="[Intervalo 1]" displayFolder="" count="0" memberValueDatatype="20" unbalanced="0"/>
    <cacheHierarchy uniqueName="[Intervalo 1].[retirement_age]" caption="retirement_age" attribute="1" defaultMemberUniqueName="[Intervalo 1].[retirement_age].[All]" allUniqueName="[Intervalo 1].[retirement_age].[All]" dimensionUniqueName="[Intervalo 1]" displayFolder="" count="0" memberValueDatatype="20" unbalanced="0"/>
    <cacheHierarchy uniqueName="[Intervalo 1].[birth_year]" caption="birth_year" attribute="1" defaultMemberUniqueName="[Intervalo 1].[birth_year].[All]" allUniqueName="[Intervalo 1].[birth_year].[All]" dimensionUniqueName="[Intervalo 1]" displayFolder="" count="0" memberValueDatatype="20" unbalanced="0"/>
    <cacheHierarchy uniqueName="[Intervalo 1].[birth_month]" caption="birth_month" attribute="1" defaultMemberUniqueName="[Intervalo 1].[birth_month].[All]" allUniqueName="[Intervalo 1].[birth_month].[All]" dimensionUniqueName="[Intervalo 1]" displayFolder="" count="0" memberValueDatatype="20" unbalanced="0"/>
    <cacheHierarchy uniqueName="[Intervalo 1].[gender]" caption="gender" attribute="1" defaultMemberUniqueName="[Intervalo 1].[gender].[All]" allUniqueName="[Intervalo 1].[gender].[All]" dimensionUniqueName="[Intervalo 1]" displayFolder="" count="0" memberValueDatatype="130" unbalanced="0"/>
    <cacheHierarchy uniqueName="[Intervalo 1].[address]" caption="address" attribute="1" defaultMemberUniqueName="[Intervalo 1].[address].[All]" allUniqueName="[Intervalo 1].[address].[All]" dimensionUniqueName="[Intervalo 1]" displayFolder="" count="0" memberValueDatatype="130" unbalanced="0"/>
    <cacheHierarchy uniqueName="[Intervalo 1].[latitude]" caption="latitude" attribute="1" defaultMemberUniqueName="[Intervalo 1].[latitude].[All]" allUniqueName="[Intervalo 1].[latitude].[All]" dimensionUniqueName="[Intervalo 1]" displayFolder="" count="0" memberValueDatatype="5" unbalanced="0"/>
    <cacheHierarchy uniqueName="[Intervalo 1].[longitude]" caption="longitude" attribute="1" defaultMemberUniqueName="[Intervalo 1].[longitude].[All]" allUniqueName="[Intervalo 1].[longitude].[All]" dimensionUniqueName="[Intervalo 1]" displayFolder="" count="0" memberValueDatatype="5" unbalanced="0"/>
    <cacheHierarchy uniqueName="[Intervalo 1].[per_capita_income]" caption="per_capita_income" attribute="1" defaultMemberUniqueName="[Intervalo 1].[per_capita_income].[All]" allUniqueName="[Intervalo 1].[per_capita_income].[All]" dimensionUniqueName="[Intervalo 1]" displayFolder="" count="0" memberValueDatatype="20" unbalanced="0"/>
    <cacheHierarchy uniqueName="[Intervalo 1].[yearly_income]" caption="yearly_income" attribute="1" defaultMemberUniqueName="[Intervalo 1].[yearly_income].[All]" allUniqueName="[Intervalo 1].[yearly_income].[All]" dimensionUniqueName="[Intervalo 1]" displayFolder="" count="0" memberValueDatatype="20" unbalanced="0"/>
    <cacheHierarchy uniqueName="[Intervalo 1].[total_debt]" caption="total_debt" attribute="1" defaultMemberUniqueName="[Intervalo 1].[total_debt].[All]" allUniqueName="[Intervalo 1].[total_debt].[All]" dimensionUniqueName="[Intervalo 1]" displayFolder="" count="0" memberValueDatatype="20" unbalanced="0"/>
    <cacheHierarchy uniqueName="[Intervalo 1].[credit_score]" caption="credit_score" attribute="1" defaultMemberUniqueName="[Intervalo 1].[credit_score].[All]" allUniqueName="[Intervalo 1].[credit_score].[All]" dimensionUniqueName="[Intervalo 1]" displayFolder="" count="0" memberValueDatatype="20" unbalanced="0"/>
    <cacheHierarchy uniqueName="[Intervalo 1].[num_credit_cards]" caption="num_credit_cards" attribute="1" defaultMemberUniqueName="[Intervalo 1].[num_credit_cards].[All]" allUniqueName="[Intervalo 1].[num_credit_cards].[All]" dimensionUniqueName="[Intervalo 1]" displayFolder="" count="0" memberValueDatatype="20" unbalanced="0"/>
    <cacheHierarchy uniqueName="[Intervalo 1].[debt_income_ratio]" caption="debt_income_ratio" attribute="1" defaultMemberUniqueName="[Intervalo 1].[debt_income_ratio].[All]" allUniqueName="[Intervalo 1].[debt_income_ratio].[All]" dimensionUniqueName="[Intervalo 1]" displayFolder="" count="0" memberValueDatatype="5" unbalanced="0"/>
    <cacheHierarchy uniqueName="[Intervalo 1].[customer_risk]" caption="customer_risk" attribute="1" defaultMemberUniqueName="[Intervalo 1].[customer_risk].[All]" allUniqueName="[Intervalo 1].[customer_risk].[All]" dimensionUniqueName="[Intervalo 1]" displayFolder="" count="0" memberValueDatatype="130" unbalanced="0"/>
    <cacheHierarchy uniqueName="[Tabela1].[id]" caption="id" attribute="1" defaultMemberUniqueName="[Tabela1].[id].[All]" allUniqueName="[Tabela1].[id].[All]" dimensionUniqueName="[Tabela1]" displayFolder="" count="0" memberValueDatatype="20" unbalanced="0"/>
    <cacheHierarchy uniqueName="[Tabela1].[client_id]" caption="client_id" attribute="1" defaultMemberUniqueName="[Tabela1].[client_id].[All]" allUniqueName="[Tabela1].[client_id].[All]" dimensionUniqueName="[Tabela1]" displayFolder="" count="0" memberValueDatatype="20" unbalanced="0"/>
    <cacheHierarchy uniqueName="[Tabela1].[card_brand]" caption="card_brand" attribute="1" defaultMemberUniqueName="[Tabela1].[card_brand].[All]" allUniqueName="[Tabela1].[card_brand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card_type]" caption="card_type" attribute="1" defaultMemberUniqueName="[Tabela1].[card_type].[All]" allUniqueName="[Tabela1].[card_type].[All]" dimensionUniqueName="[Tabela1]" displayFolder="" count="0" memberValueDatatype="130" unbalanced="0"/>
    <cacheHierarchy uniqueName="[Tabela1].[card_number]" caption="card_number" attribute="1" defaultMemberUniqueName="[Tabela1].[card_number].[All]" allUniqueName="[Tabela1].[card_number].[All]" dimensionUniqueName="[Tabela1]" displayFolder="" count="0" memberValueDatatype="5" unbalanced="0"/>
    <cacheHierarchy uniqueName="[Tabela1].[expires]" caption="expires" attribute="1" time="1" defaultMemberUniqueName="[Tabela1].[expires].[All]" allUniqueName="[Tabela1].[expires].[All]" dimensionUniqueName="[Tabela1]" displayFolder="" count="0" memberValueDatatype="7" unbalanced="0"/>
    <cacheHierarchy uniqueName="[Tabela1].[cvv]" caption="cvv" attribute="1" defaultMemberUniqueName="[Tabela1].[cvv].[All]" allUniqueName="[Tabela1].[cvv].[All]" dimensionUniqueName="[Tabela1]" displayFolder="" count="0" memberValueDatatype="20" unbalanced="0"/>
    <cacheHierarchy uniqueName="[Tabela1].[has_chip]" caption="has_chip" attribute="1" defaultMemberUniqueName="[Tabela1].[has_chip].[All]" allUniqueName="[Tabela1].[has_chip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num_cards_issued]" caption="num_cards_issued" attribute="1" defaultMemberUniqueName="[Tabela1].[num_cards_issued].[All]" allUniqueName="[Tabela1].[num_cards_issued].[All]" dimensionUniqueName="[Tabela1]" displayFolder="" count="0" memberValueDatatype="20" unbalanced="0"/>
    <cacheHierarchy uniqueName="[Tabela1].[credit_limit]" caption="credit_limit" attribute="1" defaultMemberUniqueName="[Tabela1].[credit_limit].[All]" allUniqueName="[Tabela1].[credit_limit].[All]" dimensionUniqueName="[Tabela1]" displayFolder="" count="0" memberValueDatatype="20" unbalanced="0"/>
    <cacheHierarchy uniqueName="[Tabela1].[acct_open_date]" caption="acct_open_date" attribute="1" time="1" defaultMemberUniqueName="[Tabela1].[acct_open_date].[All]" allUniqueName="[Tabela1].[acct_open_date].[All]" dimensionUniqueName="[Tabela1]" displayFolder="" count="0" memberValueDatatype="7" unbalanced="0"/>
    <cacheHierarchy uniqueName="[Tabela1].[year_pin_last_changed]" caption="year_pin_last_changed" attribute="1" defaultMemberUniqueName="[Tabela1].[year_pin_last_changed].[All]" allUniqueName="[Tabela1].[year_pin_last_changed].[All]" dimensionUniqueName="[Tabela1]" displayFolder="" count="0" memberValueDatatype="20" unbalanced="0"/>
    <cacheHierarchy uniqueName="[Tabela1].[card_on_dark_web]" caption="card_on_dark_web" attribute="1" defaultMemberUniqueName="[Tabela1].[card_on_dark_web].[All]" allUniqueName="[Tabela1].[card_on_dark_web].[All]" dimensionUniqueName="[Tabela1]" displayFolder="" count="0" memberValueDatatype="130" unbalanced="0"/>
    <cacheHierarchy uniqueName="[Tabela2].[id]" caption="id" attribute="1" defaultMemberUniqueName="[Tabela2].[id].[All]" allUniqueName="[Tabela2].[id].[All]" dimensionUniqueName="[Tabela2]" displayFolder="" count="0" memberValueDatatype="20" unbalanced="0"/>
    <cacheHierarchy uniqueName="[Tabela2].[current_age]" caption="current_age" attribute="1" defaultMemberUniqueName="[Tabela2].[current_age].[All]" allUniqueName="[Tabela2].[current_age].[All]" dimensionUniqueName="[Tabela2]" displayFolder="" count="0" memberValueDatatype="20" unbalanced="0"/>
    <cacheHierarchy uniqueName="[Tabela2].[retirement_age]" caption="retirement_age" attribute="1" defaultMemberUniqueName="[Tabela2].[retirement_age].[All]" allUniqueName="[Tabela2].[retirement_age].[All]" dimensionUniqueName="[Tabela2]" displayFolder="" count="0" memberValueDatatype="20" unbalanced="0"/>
    <cacheHierarchy uniqueName="[Tabela2].[birth_year]" caption="birth_year" attribute="1" defaultMemberUniqueName="[Tabela2].[birth_year].[All]" allUniqueName="[Tabela2].[birth_year].[All]" dimensionUniqueName="[Tabela2]" displayFolder="" count="0" memberValueDatatype="20" unbalanced="0"/>
    <cacheHierarchy uniqueName="[Tabela2].[birth_month]" caption="birth_month" attribute="1" defaultMemberUniqueName="[Tabela2].[birth_month].[All]" allUniqueName="[Tabela2].[birth_month].[All]" dimensionUniqueName="[Tabela2]" displayFolder="" count="0" memberValueDatatype="20" unbalanced="0"/>
    <cacheHierarchy uniqueName="[Tabela2].[gender]" caption="gender" attribute="1" defaultMemberUniqueName="[Tabela2].[gender].[All]" allUniqueName="[Tabela2].[gender].[All]" dimensionUniqueName="[Tabela2]" displayFolder="" count="2" memberValueDatatype="130" unbalanced="0"/>
    <cacheHierarchy uniqueName="[Tabela2].[address]" caption="address" attribute="1" defaultMemberUniqueName="[Tabela2].[address].[All]" allUniqueName="[Tabela2].[address].[All]" dimensionUniqueName="[Tabela2]" displayFolder="" count="0" memberValueDatatype="130" unbalanced="0"/>
    <cacheHierarchy uniqueName="[Tabela2].[latitude]" caption="latitude" attribute="1" defaultMemberUniqueName="[Tabela2].[latitude].[All]" allUniqueName="[Tabela2].[latitude].[All]" dimensionUniqueName="[Tabela2]" displayFolder="" count="0" memberValueDatatype="5" unbalanced="0"/>
    <cacheHierarchy uniqueName="[Tabela2].[longitude]" caption="longitude" attribute="1" defaultMemberUniqueName="[Tabela2].[longitude].[All]" allUniqueName="[Tabela2].[longitude].[All]" dimensionUniqueName="[Tabela2]" displayFolder="" count="0" memberValueDatatype="5" unbalanced="0"/>
    <cacheHierarchy uniqueName="[Tabela2].[per_capita_income]" caption="per_capita_income" attribute="1" defaultMemberUniqueName="[Tabela2].[per_capita_income].[All]" allUniqueName="[Tabela2].[per_capita_income].[All]" dimensionUniqueName="[Tabela2]" displayFolder="" count="0" memberValueDatatype="20" unbalanced="0"/>
    <cacheHierarchy uniqueName="[Tabela2].[yearly_income]" caption="yearly_income" attribute="1" defaultMemberUniqueName="[Tabela2].[yearly_income].[All]" allUniqueName="[Tabela2].[yearly_income].[All]" dimensionUniqueName="[Tabela2]" displayFolder="" count="0" memberValueDatatype="20" unbalanced="0"/>
    <cacheHierarchy uniqueName="[Tabela2].[total_debt]" caption="total_debt" attribute="1" defaultMemberUniqueName="[Tabela2].[total_debt].[All]" allUniqueName="[Tabela2].[total_debt].[All]" dimensionUniqueName="[Tabela2]" displayFolder="" count="0" memberValueDatatype="20" unbalanced="0"/>
    <cacheHierarchy uniqueName="[Tabela2].[credit_score]" caption="credit_score" attribute="1" defaultMemberUniqueName="[Tabela2].[credit_score].[All]" allUniqueName="[Tabela2].[credit_score].[All]" dimensionUniqueName="[Tabela2]" displayFolder="" count="0" memberValueDatatype="20" unbalanced="0"/>
    <cacheHierarchy uniqueName="[Tabela2].[num_credit_cards]" caption="num_credit_cards" attribute="1" defaultMemberUniqueName="[Tabela2].[num_credit_cards].[All]" allUniqueName="[Tabela2].[num_credit_cards].[All]" dimensionUniqueName="[Tabela2]" displayFolder="" count="2" memberValueDatatype="20" unbalanced="0"/>
    <cacheHierarchy uniqueName="[Tabela2].[debt_income_ratio]" caption="debt_income_ratio" attribute="1" defaultMemberUniqueName="[Tabela2].[debt_income_ratio].[All]" allUniqueName="[Tabela2].[debt_income_ratio].[All]" dimensionUniqueName="[Tabela2]" displayFolder="" count="0" memberValueDatatype="5" unbalanced="0"/>
    <cacheHierarchy uniqueName="[Tabela2].[customer_risk]" caption="customer_risk" attribute="1" defaultMemberUniqueName="[Tabela2].[customer_risk].[All]" allUniqueName="[Tabela2].[customer_risk].[All]" dimensionUniqueName="[Tabela2]" displayFolder="" count="2" memberValueDatatype="130" unbalanced="0"/>
    <cacheHierarchy uniqueName="[Tabela2].[score_range]" caption="score_range" attribute="1" defaultMemberUniqueName="[Tabela2].[score_range].[All]" allUniqueName="[Tabela2].[score_range].[All]" dimensionUniqueName="[Tabela2]" displayFolder="" count="0" memberValueDatatype="130" unbalanced="0"/>
    <cacheHierarchy uniqueName="[Tabela2].[age_range]" caption="age_range" attribute="1" defaultMemberUniqueName="[Tabela2].[age_range].[All]" allUniqueName="[Tabela2].[age_range].[All]" dimensionUniqueName="[Tabela2]" displayFolder="" count="2" memberValueDatatype="130" unbalanced="0">
      <fieldsUsage count="2">
        <fieldUsage x="-1"/>
        <fieldUsage x="3"/>
      </fieldsUsage>
    </cacheHierarchy>
    <cacheHierarchy uniqueName="[Measures].[__XL_Count Tabela1]" caption="__XL_Count Tabela1" measure="1" displayFolder="" measureGroup="Tabela1" count="0" hidden="1"/>
    <cacheHierarchy uniqueName="[Measures].[__XL_Count Intervalo]" caption="__XL_Count Intervalo" measure="1" displayFolder="" measureGroup="Intervalo" count="0" hidden="1"/>
    <cacheHierarchy uniqueName="[Measures].[__XL_Count Intervalo 1]" caption="__XL_Count Intervalo 1" measure="1" displayFolder="" measureGroup="Intervalo 1" count="0" hidden="1"/>
    <cacheHierarchy uniqueName="[Measures].[__XL_Count Tabela2]" caption="__XL_Count Tabela2" measure="1" displayFolder="" measureGroup="Tabela2" count="0" hidden="1"/>
    <cacheHierarchy uniqueName="[Measures].[__No measures defined]" caption="__No measures defined" measure="1" displayFolder="" count="0" hidden="1"/>
    <cacheHierarchy uniqueName="[Measures].[Soma de credit_limit]" caption="Soma de credit_limit" measure="1" displayFolder="" measureGroup="Tabe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redit_score]" caption="Soma de credit_score" measure="1" displayFolder="" measureGroup="Interval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total_debt]" caption="Soma de total_debt" measure="1" displayFolder="" measureGroup="Interval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yearly_income]" caption="Soma de yearly_income" measure="1" displayFolder="" measureGroup="Interval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total_debt 2]" caption="Soma de total_debt 2" measure="1" displayFolder="" measureGroup="Intervalo 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yearly_income 2]" caption="Soma de yearly_income 2" measure="1" displayFolder="" measureGroup="Interval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id]" caption="Contagem de id" measure="1" displayFolder="" measureGroup="Interval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id]" caption="Soma de id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lient_id]" caption="Soma de client_id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id 2]" caption="Soma de id 2" measure="1" displayFolder="" measureGroup="Tabela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ntagem de id 2]" caption="Contagem de id 2" measure="1" displayFolder="" measureGroup="Tabela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birth_month]" caption="Soma de birth_month" measure="1" displayFolder="" measureGroup="Tabela2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yearly_income 3]" caption="Soma de yearly_income 3" measure="1" displayFolder="" measureGroup="Tabela2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total_debt 3]" caption="Soma de total_debt 3" measure="1" displayFolder="" measureGroup="Tabela2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credit_score 2]" caption="Soma de credit_score 2" measure="1" displayFolder="" measureGroup="Tabela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debt_income_ratio]" caption="Soma de debt_income_ratio" measure="1" displayFolder="" measureGroup="Tabela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oma de per_capita_income]" caption="Soma de per_capita_income" measure="1" displayFolder="" measureGroup="Tabela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5">
    <dimension name="Intervalo" uniqueName="[Intervalo]" caption="Intervalo"/>
    <dimension name="Intervalo 1" uniqueName="[Intervalo 1]" caption="Intervalo 1"/>
    <dimension measure="1" name="Measures" uniqueName="[Measures]" caption="Measures"/>
    <dimension name="Tabela1" uniqueName="[Tabela1]" caption="Tabela1"/>
    <dimension name="Tabela2" uniqueName="[Tabela2]" caption="Tabela2"/>
  </dimensions>
  <measureGroups count="4">
    <measureGroup name="Intervalo" caption="Intervalo"/>
    <measureGroup name="Intervalo 1" caption="Intervalo 1"/>
    <measureGroup name="Tabela1" caption="Tabela1"/>
    <measureGroup name="Tabela2" caption="Tabela2"/>
  </measureGroups>
  <maps count="5">
    <map measureGroup="0" dimension="0"/>
    <map measureGroup="1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elo Pereira" refreshedDate="46167.420793055557" backgroundQuery="1" createdVersion="7" refreshedVersion="7" minRefreshableVersion="3" recordCount="0" supportSubquery="1" supportAdvancedDrill="1" xr:uid="{ACECD8C5-331E-45A8-B80E-8B97DFD7BE95}">
  <cacheSource type="external" connectionId="1"/>
  <cacheFields count="4">
    <cacheField name="[Measures].[Soma de total_debt 3]" caption="Soma de total_debt 3" numFmtId="0" hierarchy="82" level="32767"/>
    <cacheField name="[Measures].[Soma de yearly_income 3]" caption="Soma de yearly_income 3" numFmtId="0" hierarchy="81" level="32767"/>
    <cacheField name="[Tabela1].[has_chip].[has_chip]" caption="has_chip" numFmtId="0" hierarchy="40" level="1">
      <sharedItems containsSemiMixedTypes="0" containsNonDate="0" containsString="0"/>
    </cacheField>
    <cacheField name="[Tabela2].[age_range].[age_range]" caption="age_range" numFmtId="0" hierarchy="63" level="1">
      <sharedItems containsSemiMixedTypes="0" containsNonDate="0" containsString="0"/>
    </cacheField>
  </cacheFields>
  <cacheHierarchies count="86">
    <cacheHierarchy uniqueName="[Intervalo].[id]" caption="id" attribute="1" defaultMemberUniqueName="[Intervalo].[id].[All]" allUniqueName="[Intervalo].[id].[All]" dimensionUniqueName="[Intervalo]" displayFolder="" count="0" memberValueDatatype="20" unbalanced="0"/>
    <cacheHierarchy uniqueName="[Intervalo].[current_age]" caption="current_age" attribute="1" defaultMemberUniqueName="[Intervalo].[current_age].[All]" allUniqueName="[Intervalo].[current_age].[All]" dimensionUniqueName="[Intervalo]" displayFolder="" count="0" memberValueDatatype="20" unbalanced="0"/>
    <cacheHierarchy uniqueName="[Intervalo].[retirement_age]" caption="retirement_age" attribute="1" defaultMemberUniqueName="[Intervalo].[retirement_age].[All]" allUniqueName="[Intervalo].[retirement_age].[All]" dimensionUniqueName="[Intervalo]" displayFolder="" count="0" memberValueDatatype="20" unbalanced="0"/>
    <cacheHierarchy uniqueName="[Intervalo].[birth_year]" caption="birth_year" attribute="1" defaultMemberUniqueName="[Intervalo].[birth_year].[All]" allUniqueName="[Intervalo].[birth_year].[All]" dimensionUniqueName="[Intervalo]" displayFolder="" count="0" memberValueDatatype="20" unbalanced="0"/>
    <cacheHierarchy uniqueName="[Intervalo].[birth_month]" caption="birth_month" attribute="1" defaultMemberUniqueName="[Intervalo].[birth_month].[All]" allUniqueName="[Intervalo].[birth_month].[All]" dimensionUniqueName="[Intervalo]" displayFolder="" count="0" memberValueDatatype="20" unbalanced="0"/>
    <cacheHierarchy uniqueName="[Intervalo].[gender]" caption="gender" attribute="1" defaultMemberUniqueName="[Intervalo].[gender].[All]" allUniqueName="[Intervalo].[gender].[All]" dimensionUniqueName="[Intervalo]" displayFolder="" count="0" memberValueDatatype="130" unbalanced="0"/>
    <cacheHierarchy uniqueName="[Intervalo].[address]" caption="address" attribute="1" defaultMemberUniqueName="[Intervalo].[address].[All]" allUniqueName="[Intervalo].[address].[All]" dimensionUniqueName="[Intervalo]" displayFolder="" count="0" memberValueDatatype="130" unbalanced="0"/>
    <cacheHierarchy uniqueName="[Intervalo].[latitude]" caption="latitude" attribute="1" defaultMemberUniqueName="[Intervalo].[latitude].[All]" allUniqueName="[Intervalo].[latitude].[All]" dimensionUniqueName="[Intervalo]" displayFolder="" count="0" memberValueDatatype="5" unbalanced="0"/>
    <cacheHierarchy uniqueName="[Intervalo].[longitude]" caption="longitude" attribute="1" defaultMemberUniqueName="[Intervalo].[longitude].[All]" allUniqueName="[Intervalo].[longitude].[All]" dimensionUniqueName="[Intervalo]" displayFolder="" count="0" memberValueDatatype="5" unbalanced="0"/>
    <cacheHierarchy uniqueName="[Intervalo].[per_capita_income]" caption="per_capita_income" attribute="1" defaultMemberUniqueName="[Intervalo].[per_capita_income].[All]" allUniqueName="[Intervalo].[per_capita_income].[All]" dimensionUniqueName="[Intervalo]" displayFolder="" count="0" memberValueDatatype="20" unbalanced="0"/>
    <cacheHierarchy uniqueName="[Intervalo].[yearly_income]" caption="yearly_income" attribute="1" defaultMemberUniqueName="[Intervalo].[yearly_income].[All]" allUniqueName="[Intervalo].[yearly_income].[All]" dimensionUniqueName="[Intervalo]" displayFolder="" count="0" memberValueDatatype="20" unbalanced="0"/>
    <cacheHierarchy uniqueName="[Intervalo].[total_debt]" caption="total_debt" attribute="1" defaultMemberUniqueName="[Intervalo].[total_debt].[All]" allUniqueName="[Intervalo].[total_debt].[All]" dimensionUniqueName="[Intervalo]" displayFolder="" count="0" memberValueDatatype="20" unbalanced="0"/>
    <cacheHierarchy uniqueName="[Intervalo].[credit_score]" caption="credit_score" attribute="1" defaultMemberUniqueName="[Intervalo].[credit_score].[All]" allUniqueName="[Intervalo].[credit_score].[All]" dimensionUniqueName="[Intervalo]" displayFolder="" count="0" memberValueDatatype="20" unbalanced="0"/>
    <cacheHierarchy uniqueName="[Intervalo].[num_credit_cards]" caption="num_credit_cards" attribute="1" defaultMemberUniqueName="[Intervalo].[num_credit_cards].[All]" allUniqueName="[Intervalo].[num_credit_cards].[All]" dimensionUniqueName="[Intervalo]" displayFolder="" count="0" memberValueDatatype="20" unbalanced="0"/>
    <cacheHierarchy uniqueName="[Intervalo].[debt_income_ratio]" caption="debt_income_ratio" attribute="1" defaultMemberUniqueName="[Intervalo].[debt_income_ratio].[All]" allUniqueName="[Intervalo].[debt_income_ratio].[All]" dimensionUniqueName="[Intervalo]" displayFolder="" count="0" memberValueDatatype="5" unbalanced="0"/>
    <cacheHierarchy uniqueName="[Intervalo].[customer_risk]" caption="customer_risk" attribute="1" defaultMemberUniqueName="[Intervalo].[customer_risk].[All]" allUniqueName="[Intervalo].[customer_risk].[All]" dimensionUniqueName="[Intervalo]" displayFolder="" count="0" memberValueDatatype="130" unbalanced="0"/>
    <cacheHierarchy uniqueName="[Intervalo].[score_range]" caption="score_range" attribute="1" defaultMemberUniqueName="[Intervalo].[score_range].[All]" allUniqueName="[Intervalo].[score_range].[All]" dimensionUniqueName="[Intervalo]" displayFolder="" count="0" memberValueDatatype="130" unbalanced="0"/>
    <cacheHierarchy uniqueName="[Intervalo 1].[id]" caption="id" attribute="1" defaultMemberUniqueName="[Intervalo 1].[id].[All]" allUniqueName="[Intervalo 1].[id].[All]" dimensionUniqueName="[Intervalo 1]" displayFolder="" count="0" memberValueDatatype="20" unbalanced="0"/>
    <cacheHierarchy uniqueName="[Intervalo 1].[current_age]" caption="current_age" attribute="1" defaultMemberUniqueName="[Intervalo 1].[current_age].[All]" allUniqueName="[Intervalo 1].[current_age].[All]" dimensionUniqueName="[Intervalo 1]" displayFolder="" count="0" memberValueDatatype="20" unbalanced="0"/>
    <cacheHierarchy uniqueName="[Intervalo 1].[retirement_age]" caption="retirement_age" attribute="1" defaultMemberUniqueName="[Intervalo 1].[retirement_age].[All]" allUniqueName="[Intervalo 1].[retirement_age].[All]" dimensionUniqueName="[Intervalo 1]" displayFolder="" count="0" memberValueDatatype="20" unbalanced="0"/>
    <cacheHierarchy uniqueName="[Intervalo 1].[birth_year]" caption="birth_year" attribute="1" defaultMemberUniqueName="[Intervalo 1].[birth_year].[All]" allUniqueName="[Intervalo 1].[birth_year].[All]" dimensionUniqueName="[Intervalo 1]" displayFolder="" count="0" memberValueDatatype="20" unbalanced="0"/>
    <cacheHierarchy uniqueName="[Intervalo 1].[birth_month]" caption="birth_month" attribute="1" defaultMemberUniqueName="[Intervalo 1].[birth_month].[All]" allUniqueName="[Intervalo 1].[birth_month].[All]" dimensionUniqueName="[Intervalo 1]" displayFolder="" count="0" memberValueDatatype="20" unbalanced="0"/>
    <cacheHierarchy uniqueName="[Intervalo 1].[gender]" caption="gender" attribute="1" defaultMemberUniqueName="[Intervalo 1].[gender].[All]" allUniqueName="[Intervalo 1].[gender].[All]" dimensionUniqueName="[Intervalo 1]" displayFolder="" count="0" memberValueDatatype="130" unbalanced="0"/>
    <cacheHierarchy uniqueName="[Intervalo 1].[address]" caption="address" attribute="1" defaultMemberUniqueName="[Intervalo 1].[address].[All]" allUniqueName="[Intervalo 1].[address].[All]" dimensionUniqueName="[Intervalo 1]" displayFolder="" count="0" memberValueDatatype="130" unbalanced="0"/>
    <cacheHierarchy uniqueName="[Intervalo 1].[latitude]" caption="latitude" attribute="1" defaultMemberUniqueName="[Intervalo 1].[latitude].[All]" allUniqueName="[Intervalo 1].[latitude].[All]" dimensionUniqueName="[Intervalo 1]" displayFolder="" count="0" memberValueDatatype="5" unbalanced="0"/>
    <cacheHierarchy uniqueName="[Intervalo 1].[longitude]" caption="longitude" attribute="1" defaultMemberUniqueName="[Intervalo 1].[longitude].[All]" allUniqueName="[Intervalo 1].[longitude].[All]" dimensionUniqueName="[Intervalo 1]" displayFolder="" count="0" memberValueDatatype="5" unbalanced="0"/>
    <cacheHierarchy uniqueName="[Intervalo 1].[per_capita_income]" caption="per_capita_income" attribute="1" defaultMemberUniqueName="[Intervalo 1].[per_capita_income].[All]" allUniqueName="[Intervalo 1].[per_capita_income].[All]" dimensionUniqueName="[Intervalo 1]" displayFolder="" count="0" memberValueDatatype="20" unbalanced="0"/>
    <cacheHierarchy uniqueName="[Intervalo 1].[yearly_income]" caption="yearly_income" attribute="1" defaultMemberUniqueName="[Intervalo 1].[yearly_income].[All]" allUniqueName="[Intervalo 1].[yearly_income].[All]" dimensionUniqueName="[Intervalo 1]" displayFolder="" count="0" memberValueDatatype="20" unbalanced="0"/>
    <cacheHierarchy uniqueName="[Intervalo 1].[total_debt]" caption="total_debt" attribute="1" defaultMemberUniqueName="[Intervalo 1].[total_debt].[All]" allUniqueName="[Intervalo 1].[total_debt].[All]" dimensionUniqueName="[Intervalo 1]" displayFolder="" count="0" memberValueDatatype="20" unbalanced="0"/>
    <cacheHierarchy uniqueName="[Intervalo 1].[credit_score]" caption="credit_score" attribute="1" defaultMemberUniqueName="[Intervalo 1].[credit_score].[All]" allUniqueName="[Intervalo 1].[credit_score].[All]" dimensionUniqueName="[Intervalo 1]" displayFolder="" count="0" memberValueDatatype="20" unbalanced="0"/>
    <cacheHierarchy uniqueName="[Intervalo 1].[num_credit_cards]" caption="num_credit_cards" attribute="1" defaultMemberUniqueName="[Intervalo 1].[num_credit_cards].[All]" allUniqueName="[Intervalo 1].[num_credit_cards].[All]" dimensionUniqueName="[Intervalo 1]" displayFolder="" count="0" memberValueDatatype="20" unbalanced="0"/>
    <cacheHierarchy uniqueName="[Intervalo 1].[debt_income_ratio]" caption="debt_income_ratio" attribute="1" defaultMemberUniqueName="[Intervalo 1].[debt_income_ratio].[All]" allUniqueName="[Intervalo 1].[debt_income_ratio].[All]" dimensionUniqueName="[Intervalo 1]" displayFolder="" count="0" memberValueDatatype="5" unbalanced="0"/>
    <cacheHierarchy uniqueName="[Intervalo 1].[customer_risk]" caption="customer_risk" attribute="1" defaultMemberUniqueName="[Intervalo 1].[customer_risk].[All]" allUniqueName="[Intervalo 1].[customer_risk].[All]" dimensionUniqueName="[Intervalo 1]" displayFolder="" count="0" memberValueDatatype="130" unbalanced="0"/>
    <cacheHierarchy uniqueName="[Tabela1].[id]" caption="id" attribute="1" defaultMemberUniqueName="[Tabela1].[id].[All]" allUniqueName="[Tabela1].[id].[All]" dimensionUniqueName="[Tabela1]" displayFolder="" count="0" memberValueDatatype="20" unbalanced="0"/>
    <cacheHierarchy uniqueName="[Tabela1].[client_id]" caption="client_id" attribute="1" defaultMemberUniqueName="[Tabela1].[client_id].[All]" allUniqueName="[Tabela1].[client_id].[All]" dimensionUniqueName="[Tabela1]" displayFolder="" count="0" memberValueDatatype="20" unbalanced="0"/>
    <cacheHierarchy uniqueName="[Tabela1].[card_brand]" caption="card_brand" attribute="1" defaultMemberUniqueName="[Tabela1].[card_brand].[All]" allUniqueName="[Tabela1].[card_brand].[All]" dimensionUniqueName="[Tabela1]" displayFolder="" count="0" memberValueDatatype="130" unbalanced="0"/>
    <cacheHierarchy uniqueName="[Tabela1].[card_type]" caption="card_type" attribute="1" defaultMemberUniqueName="[Tabela1].[card_type].[All]" allUniqueName="[Tabela1].[card_type].[All]" dimensionUniqueName="[Tabela1]" displayFolder="" count="0" memberValueDatatype="130" unbalanced="0"/>
    <cacheHierarchy uniqueName="[Tabela1].[card_number]" caption="card_number" attribute="1" defaultMemberUniqueName="[Tabela1].[card_number].[All]" allUniqueName="[Tabela1].[card_number].[All]" dimensionUniqueName="[Tabela1]" displayFolder="" count="0" memberValueDatatype="5" unbalanced="0"/>
    <cacheHierarchy uniqueName="[Tabela1].[expires]" caption="expires" attribute="1" time="1" defaultMemberUniqueName="[Tabela1].[expires].[All]" allUniqueName="[Tabela1].[expires].[All]" dimensionUniqueName="[Tabela1]" displayFolder="" count="0" memberValueDatatype="7" unbalanced="0"/>
    <cacheHierarchy uniqueName="[Tabela1].[cvv]" caption="cvv" attribute="1" defaultMemberUniqueName="[Tabela1].[cvv].[All]" allUniqueName="[Tabela1].[cvv].[All]" dimensionUniqueName="[Tabela1]" displayFolder="" count="0" memberValueDatatype="20" unbalanced="0"/>
    <cacheHierarchy uniqueName="[Tabela1].[has_chip]" caption="has_chip" attribute="1" defaultMemberUniqueName="[Tabela1].[has_chip].[All]" allUniqueName="[Tabela1].[has_chip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num_cards_issued]" caption="num_cards_issued" attribute="1" defaultMemberUniqueName="[Tabela1].[num_cards_issued].[All]" allUniqueName="[Tabela1].[num_cards_issued].[All]" dimensionUniqueName="[Tabela1]" displayFolder="" count="0" memberValueDatatype="20" unbalanced="0"/>
    <cacheHierarchy uniqueName="[Tabela1].[credit_limit]" caption="credit_limit" attribute="1" defaultMemberUniqueName="[Tabela1].[credit_limit].[All]" allUniqueName="[Tabela1].[credit_limit].[All]" dimensionUniqueName="[Tabela1]" displayFolder="" count="0" memberValueDatatype="20" unbalanced="0"/>
    <cacheHierarchy uniqueName="[Tabela1].[acct_open_date]" caption="acct_open_date" attribute="1" time="1" defaultMemberUniqueName="[Tabela1].[acct_open_date].[All]" allUniqueName="[Tabela1].[acct_open_date].[All]" dimensionUniqueName="[Tabela1]" displayFolder="" count="0" memberValueDatatype="7" unbalanced="0"/>
    <cacheHierarchy uniqueName="[Tabela1].[year_pin_last_changed]" caption="year_pin_last_changed" attribute="1" defaultMemberUniqueName="[Tabela1].[year_pin_last_changed].[All]" allUniqueName="[Tabela1].[year_pin_last_changed].[All]" dimensionUniqueName="[Tabela1]" displayFolder="" count="0" memberValueDatatype="20" unbalanced="0"/>
    <cacheHierarchy uniqueName="[Tabela1].[card_on_dark_web]" caption="card_on_dark_web" attribute="1" defaultMemberUniqueName="[Tabela1].[card_on_dark_web].[All]" allUniqueName="[Tabela1].[card_on_dark_web].[All]" dimensionUniqueName="[Tabela1]" displayFolder="" count="0" memberValueDatatype="130" unbalanced="0"/>
    <cacheHierarchy uniqueName="[Tabela2].[id]" caption="id" attribute="1" defaultMemberUniqueName="[Tabela2].[id].[All]" allUniqueName="[Tabela2].[id].[All]" dimensionUniqueName="[Tabela2]" displayFolder="" count="0" memberValueDatatype="20" unbalanced="0"/>
    <cacheHierarchy uniqueName="[Tabela2].[current_age]" caption="current_age" attribute="1" defaultMemberUniqueName="[Tabela2].[current_age].[All]" allUniqueName="[Tabela2].[current_age].[All]" dimensionUniqueName="[Tabela2]" displayFolder="" count="0" memberValueDatatype="20" unbalanced="0"/>
    <cacheHierarchy uniqueName="[Tabela2].[retirement_age]" caption="retirement_age" attribute="1" defaultMemberUniqueName="[Tabela2].[retirement_age].[All]" allUniqueName="[Tabela2].[retirement_age].[All]" dimensionUniqueName="[Tabela2]" displayFolder="" count="0" memberValueDatatype="20" unbalanced="0"/>
    <cacheHierarchy uniqueName="[Tabela2].[birth_year]" caption="birth_year" attribute="1" defaultMemberUniqueName="[Tabela2].[birth_year].[All]" allUniqueName="[Tabela2].[birth_year].[All]" dimensionUniqueName="[Tabela2]" displayFolder="" count="0" memberValueDatatype="20" unbalanced="0"/>
    <cacheHierarchy uniqueName="[Tabela2].[birth_month]" caption="birth_month" attribute="1" defaultMemberUniqueName="[Tabela2].[birth_month].[All]" allUniqueName="[Tabela2].[birth_month].[All]" dimensionUniqueName="[Tabela2]" displayFolder="" count="0" memberValueDatatype="20" unbalanced="0"/>
    <cacheHierarchy uniqueName="[Tabela2].[gender]" caption="gender" attribute="1" defaultMemberUniqueName="[Tabela2].[gender].[All]" allUniqueName="[Tabela2].[gender].[All]" dimensionUniqueName="[Tabela2]" displayFolder="" count="2" memberValueDatatype="130" unbalanced="0"/>
    <cacheHierarchy uniqueName="[Tabela2].[address]" caption="address" attribute="1" defaultMemberUniqueName="[Tabela2].[address].[All]" allUniqueName="[Tabela2].[address].[All]" dimensionUniqueName="[Tabela2]" displayFolder="" count="0" memberValueDatatype="130" unbalanced="0"/>
    <cacheHierarchy uniqueName="[Tabela2].[latitude]" caption="latitude" attribute="1" defaultMemberUniqueName="[Tabela2].[latitude].[All]" allUniqueName="[Tabela2].[latitude].[All]" dimensionUniqueName="[Tabela2]" displayFolder="" count="0" memberValueDatatype="5" unbalanced="0"/>
    <cacheHierarchy uniqueName="[Tabela2].[longitude]" caption="longitude" attribute="1" defaultMemberUniqueName="[Tabela2].[longitude].[All]" allUniqueName="[Tabela2].[longitude].[All]" dimensionUniqueName="[Tabela2]" displayFolder="" count="0" memberValueDatatype="5" unbalanced="0"/>
    <cacheHierarchy uniqueName="[Tabela2].[per_capita_income]" caption="per_capita_income" attribute="1" defaultMemberUniqueName="[Tabela2].[per_capita_income].[All]" allUniqueName="[Tabela2].[per_capita_income].[All]" dimensionUniqueName="[Tabela2]" displayFolder="" count="0" memberValueDatatype="20" unbalanced="0"/>
    <cacheHierarchy uniqueName="[Tabela2].[yearly_income]" caption="yearly_income" attribute="1" defaultMemberUniqueName="[Tabela2].[yearly_income].[All]" allUniqueName="[Tabela2].[yearly_income].[All]" dimensionUniqueName="[Tabela2]" displayFolder="" count="0" memberValueDatatype="20" unbalanced="0"/>
    <cacheHierarchy uniqueName="[Tabela2].[total_debt]" caption="total_debt" attribute="1" defaultMemberUniqueName="[Tabela2].[total_debt].[All]" allUniqueName="[Tabela2].[total_debt].[All]" dimensionUniqueName="[Tabela2]" displayFolder="" count="0" memberValueDatatype="20" unbalanced="0"/>
    <cacheHierarchy uniqueName="[Tabela2].[credit_score]" caption="credit_score" attribute="1" defaultMemberUniqueName="[Tabela2].[credit_score].[All]" allUniqueName="[Tabela2].[credit_score].[All]" dimensionUniqueName="[Tabela2]" displayFolder="" count="0" memberValueDatatype="20" unbalanced="0"/>
    <cacheHierarchy uniqueName="[Tabela2].[num_credit_cards]" caption="num_credit_cards" attribute="1" defaultMemberUniqueName="[Tabela2].[num_credit_cards].[All]" allUniqueName="[Tabela2].[num_credit_cards].[All]" dimensionUniqueName="[Tabela2]" displayFolder="" count="2" memberValueDatatype="20" unbalanced="0"/>
    <cacheHierarchy uniqueName="[Tabela2].[debt_income_ratio]" caption="debt_income_ratio" attribute="1" defaultMemberUniqueName="[Tabela2].[debt_income_ratio].[All]" allUniqueName="[Tabela2].[debt_income_ratio].[All]" dimensionUniqueName="[Tabela2]" displayFolder="" count="0" memberValueDatatype="5" unbalanced="0"/>
    <cacheHierarchy uniqueName="[Tabela2].[customer_risk]" caption="customer_risk" attribute="1" defaultMemberUniqueName="[Tabela2].[customer_risk].[All]" allUniqueName="[Tabela2].[customer_risk].[All]" dimensionUniqueName="[Tabela2]" displayFolder="" count="2" memberValueDatatype="130" unbalanced="0"/>
    <cacheHierarchy uniqueName="[Tabela2].[score_range]" caption="score_range" attribute="1" defaultMemberUniqueName="[Tabela2].[score_range].[All]" allUniqueName="[Tabela2].[score_range].[All]" dimensionUniqueName="[Tabela2]" displayFolder="" count="0" memberValueDatatype="130" unbalanced="0"/>
    <cacheHierarchy uniqueName="[Tabela2].[age_range]" caption="age_range" attribute="1" defaultMemberUniqueName="[Tabela2].[age_range].[All]" allUniqueName="[Tabela2].[age_range].[All]" dimensionUniqueName="[Tabela2]" displayFolder="" count="2" memberValueDatatype="130" unbalanced="0">
      <fieldsUsage count="2">
        <fieldUsage x="-1"/>
        <fieldUsage x="3"/>
      </fieldsUsage>
    </cacheHierarchy>
    <cacheHierarchy uniqueName="[Measures].[__XL_Count Tabela1]" caption="__XL_Count Tabela1" measure="1" displayFolder="" measureGroup="Tabela1" count="0" hidden="1"/>
    <cacheHierarchy uniqueName="[Measures].[__XL_Count Intervalo]" caption="__XL_Count Intervalo" measure="1" displayFolder="" measureGroup="Intervalo" count="0" hidden="1"/>
    <cacheHierarchy uniqueName="[Measures].[__XL_Count Intervalo 1]" caption="__XL_Count Intervalo 1" measure="1" displayFolder="" measureGroup="Intervalo 1" count="0" hidden="1"/>
    <cacheHierarchy uniqueName="[Measures].[__XL_Count Tabela2]" caption="__XL_Count Tabela2" measure="1" displayFolder="" measureGroup="Tabela2" count="0" hidden="1"/>
    <cacheHierarchy uniqueName="[Measures].[__No measures defined]" caption="__No measures defined" measure="1" displayFolder="" count="0" hidden="1"/>
    <cacheHierarchy uniqueName="[Measures].[Soma de credit_limit]" caption="Soma de credit_limit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redit_score]" caption="Soma de credit_score" measure="1" displayFolder="" measureGroup="Interval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total_debt]" caption="Soma de total_debt" measure="1" displayFolder="" measureGroup="Interval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yearly_income]" caption="Soma de yearly_income" measure="1" displayFolder="" measureGroup="Interval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total_debt 2]" caption="Soma de total_debt 2" measure="1" displayFolder="" measureGroup="Intervalo 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yearly_income 2]" caption="Soma de yearly_income 2" measure="1" displayFolder="" measureGroup="Interval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id]" caption="Contagem de id" measure="1" displayFolder="" measureGroup="Interval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id]" caption="Soma de id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lient_id]" caption="Soma de client_id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id 2]" caption="Soma de id 2" measure="1" displayFolder="" measureGroup="Tabela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ntagem de id 2]" caption="Contagem de id 2" measure="1" displayFolder="" measureGroup="Tabela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birth_month]" caption="Soma de birth_month" measure="1" displayFolder="" measureGroup="Tabela2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yearly_income 3]" caption="Soma de yearly_income 3" measure="1" displayFolder="" measureGroup="Tabela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total_debt 3]" caption="Soma de total_debt 3" measure="1" displayFolder="" measureGroup="Tabela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credit_score 2]" caption="Soma de credit_score 2" measure="1" displayFolder="" measureGroup="Tabela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debt_income_ratio]" caption="Soma de debt_income_ratio" measure="1" displayFolder="" measureGroup="Tabela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oma de per_capita_income]" caption="Soma de per_capita_income" measure="1" displayFolder="" measureGroup="Tabela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5">
    <dimension name="Intervalo" uniqueName="[Intervalo]" caption="Intervalo"/>
    <dimension name="Intervalo 1" uniqueName="[Intervalo 1]" caption="Intervalo 1"/>
    <dimension measure="1" name="Measures" uniqueName="[Measures]" caption="Measures"/>
    <dimension name="Tabela1" uniqueName="[Tabela1]" caption="Tabela1"/>
    <dimension name="Tabela2" uniqueName="[Tabela2]" caption="Tabela2"/>
  </dimensions>
  <measureGroups count="4">
    <measureGroup name="Intervalo" caption="Intervalo"/>
    <measureGroup name="Intervalo 1" caption="Intervalo 1"/>
    <measureGroup name="Tabela1" caption="Tabela1"/>
    <measureGroup name="Tabela2" caption="Tabela2"/>
  </measureGroups>
  <maps count="5">
    <map measureGroup="0" dimension="0"/>
    <map measureGroup="1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elo Pereira" refreshedDate="46167.420795486112" backgroundQuery="1" createdVersion="7" refreshedVersion="7" minRefreshableVersion="3" recordCount="0" supportSubquery="1" supportAdvancedDrill="1" xr:uid="{5082169D-B29D-453B-931C-DAD7C5AE920A}">
  <cacheSource type="external" connectionId="1"/>
  <cacheFields count="4">
    <cacheField name="[Tabela2].[score_range].[score_range]" caption="score_range" numFmtId="0" hierarchy="62" level="1">
      <sharedItems count="9">
        <s v="450-499"/>
        <s v="500-549"/>
        <s v="550-599"/>
        <s v="600-649"/>
        <s v="650-699"/>
        <s v="700-749"/>
        <s v="750-799"/>
        <s v="800-849"/>
        <s v="850-899"/>
      </sharedItems>
    </cacheField>
    <cacheField name="[Measures].[Contagem de id 2]" caption="Contagem de id 2" numFmtId="0" hierarchy="79" level="32767"/>
    <cacheField name="[Tabela1].[has_chip].[has_chip]" caption="has_chip" numFmtId="0" hierarchy="40" level="1">
      <sharedItems containsSemiMixedTypes="0" containsNonDate="0" containsString="0"/>
    </cacheField>
    <cacheField name="[Tabela2].[age_range].[age_range]" caption="age_range" numFmtId="0" hierarchy="63" level="1">
      <sharedItems containsSemiMixedTypes="0" containsNonDate="0" containsString="0"/>
    </cacheField>
  </cacheFields>
  <cacheHierarchies count="86">
    <cacheHierarchy uniqueName="[Intervalo].[id]" caption="id" attribute="1" defaultMemberUniqueName="[Intervalo].[id].[All]" allUniqueName="[Intervalo].[id].[All]" dimensionUniqueName="[Intervalo]" displayFolder="" count="0" memberValueDatatype="20" unbalanced="0"/>
    <cacheHierarchy uniqueName="[Intervalo].[current_age]" caption="current_age" attribute="1" defaultMemberUniqueName="[Intervalo].[current_age].[All]" allUniqueName="[Intervalo].[current_age].[All]" dimensionUniqueName="[Intervalo]" displayFolder="" count="0" memberValueDatatype="20" unbalanced="0"/>
    <cacheHierarchy uniqueName="[Intervalo].[retirement_age]" caption="retirement_age" attribute="1" defaultMemberUniqueName="[Intervalo].[retirement_age].[All]" allUniqueName="[Intervalo].[retirement_age].[All]" dimensionUniqueName="[Intervalo]" displayFolder="" count="0" memberValueDatatype="20" unbalanced="0"/>
    <cacheHierarchy uniqueName="[Intervalo].[birth_year]" caption="birth_year" attribute="1" defaultMemberUniqueName="[Intervalo].[birth_year].[All]" allUniqueName="[Intervalo].[birth_year].[All]" dimensionUniqueName="[Intervalo]" displayFolder="" count="0" memberValueDatatype="20" unbalanced="0"/>
    <cacheHierarchy uniqueName="[Intervalo].[birth_month]" caption="birth_month" attribute="1" defaultMemberUniqueName="[Intervalo].[birth_month].[All]" allUniqueName="[Intervalo].[birth_month].[All]" dimensionUniqueName="[Intervalo]" displayFolder="" count="0" memberValueDatatype="20" unbalanced="0"/>
    <cacheHierarchy uniqueName="[Intervalo].[gender]" caption="gender" attribute="1" defaultMemberUniqueName="[Intervalo].[gender].[All]" allUniqueName="[Intervalo].[gender].[All]" dimensionUniqueName="[Intervalo]" displayFolder="" count="0" memberValueDatatype="130" unbalanced="0"/>
    <cacheHierarchy uniqueName="[Intervalo].[address]" caption="address" attribute="1" defaultMemberUniqueName="[Intervalo].[address].[All]" allUniqueName="[Intervalo].[address].[All]" dimensionUniqueName="[Intervalo]" displayFolder="" count="0" memberValueDatatype="130" unbalanced="0"/>
    <cacheHierarchy uniqueName="[Intervalo].[latitude]" caption="latitude" attribute="1" defaultMemberUniqueName="[Intervalo].[latitude].[All]" allUniqueName="[Intervalo].[latitude].[All]" dimensionUniqueName="[Intervalo]" displayFolder="" count="0" memberValueDatatype="5" unbalanced="0"/>
    <cacheHierarchy uniqueName="[Intervalo].[longitude]" caption="longitude" attribute="1" defaultMemberUniqueName="[Intervalo].[longitude].[All]" allUniqueName="[Intervalo].[longitude].[All]" dimensionUniqueName="[Intervalo]" displayFolder="" count="0" memberValueDatatype="5" unbalanced="0"/>
    <cacheHierarchy uniqueName="[Intervalo].[per_capita_income]" caption="per_capita_income" attribute="1" defaultMemberUniqueName="[Intervalo].[per_capita_income].[All]" allUniqueName="[Intervalo].[per_capita_income].[All]" dimensionUniqueName="[Intervalo]" displayFolder="" count="0" memberValueDatatype="20" unbalanced="0"/>
    <cacheHierarchy uniqueName="[Intervalo].[yearly_income]" caption="yearly_income" attribute="1" defaultMemberUniqueName="[Intervalo].[yearly_income].[All]" allUniqueName="[Intervalo].[yearly_income].[All]" dimensionUniqueName="[Intervalo]" displayFolder="" count="0" memberValueDatatype="20" unbalanced="0"/>
    <cacheHierarchy uniqueName="[Intervalo].[total_debt]" caption="total_debt" attribute="1" defaultMemberUniqueName="[Intervalo].[total_debt].[All]" allUniqueName="[Intervalo].[total_debt].[All]" dimensionUniqueName="[Intervalo]" displayFolder="" count="0" memberValueDatatype="20" unbalanced="0"/>
    <cacheHierarchy uniqueName="[Intervalo].[credit_score]" caption="credit_score" attribute="1" defaultMemberUniqueName="[Intervalo].[credit_score].[All]" allUniqueName="[Intervalo].[credit_score].[All]" dimensionUniqueName="[Intervalo]" displayFolder="" count="0" memberValueDatatype="20" unbalanced="0"/>
    <cacheHierarchy uniqueName="[Intervalo].[num_credit_cards]" caption="num_credit_cards" attribute="1" defaultMemberUniqueName="[Intervalo].[num_credit_cards].[All]" allUniqueName="[Intervalo].[num_credit_cards].[All]" dimensionUniqueName="[Intervalo]" displayFolder="" count="0" memberValueDatatype="20" unbalanced="0"/>
    <cacheHierarchy uniqueName="[Intervalo].[debt_income_ratio]" caption="debt_income_ratio" attribute="1" defaultMemberUniqueName="[Intervalo].[debt_income_ratio].[All]" allUniqueName="[Intervalo].[debt_income_ratio].[All]" dimensionUniqueName="[Intervalo]" displayFolder="" count="0" memberValueDatatype="5" unbalanced="0"/>
    <cacheHierarchy uniqueName="[Intervalo].[customer_risk]" caption="customer_risk" attribute="1" defaultMemberUniqueName="[Intervalo].[customer_risk].[All]" allUniqueName="[Intervalo].[customer_risk].[All]" dimensionUniqueName="[Intervalo]" displayFolder="" count="0" memberValueDatatype="130" unbalanced="0"/>
    <cacheHierarchy uniqueName="[Intervalo].[score_range]" caption="score_range" attribute="1" defaultMemberUniqueName="[Intervalo].[score_range].[All]" allUniqueName="[Intervalo].[score_range].[All]" dimensionUniqueName="[Intervalo]" displayFolder="" count="0" memberValueDatatype="130" unbalanced="0"/>
    <cacheHierarchy uniqueName="[Intervalo 1].[id]" caption="id" attribute="1" defaultMemberUniqueName="[Intervalo 1].[id].[All]" allUniqueName="[Intervalo 1].[id].[All]" dimensionUniqueName="[Intervalo 1]" displayFolder="" count="0" memberValueDatatype="20" unbalanced="0"/>
    <cacheHierarchy uniqueName="[Intervalo 1].[current_age]" caption="current_age" attribute="1" defaultMemberUniqueName="[Intervalo 1].[current_age].[All]" allUniqueName="[Intervalo 1].[current_age].[All]" dimensionUniqueName="[Intervalo 1]" displayFolder="" count="0" memberValueDatatype="20" unbalanced="0"/>
    <cacheHierarchy uniqueName="[Intervalo 1].[retirement_age]" caption="retirement_age" attribute="1" defaultMemberUniqueName="[Intervalo 1].[retirement_age].[All]" allUniqueName="[Intervalo 1].[retirement_age].[All]" dimensionUniqueName="[Intervalo 1]" displayFolder="" count="0" memberValueDatatype="20" unbalanced="0"/>
    <cacheHierarchy uniqueName="[Intervalo 1].[birth_year]" caption="birth_year" attribute="1" defaultMemberUniqueName="[Intervalo 1].[birth_year].[All]" allUniqueName="[Intervalo 1].[birth_year].[All]" dimensionUniqueName="[Intervalo 1]" displayFolder="" count="0" memberValueDatatype="20" unbalanced="0"/>
    <cacheHierarchy uniqueName="[Intervalo 1].[birth_month]" caption="birth_month" attribute="1" defaultMemberUniqueName="[Intervalo 1].[birth_month].[All]" allUniqueName="[Intervalo 1].[birth_month].[All]" dimensionUniqueName="[Intervalo 1]" displayFolder="" count="0" memberValueDatatype="20" unbalanced="0"/>
    <cacheHierarchy uniqueName="[Intervalo 1].[gender]" caption="gender" attribute="1" defaultMemberUniqueName="[Intervalo 1].[gender].[All]" allUniqueName="[Intervalo 1].[gender].[All]" dimensionUniqueName="[Intervalo 1]" displayFolder="" count="0" memberValueDatatype="130" unbalanced="0"/>
    <cacheHierarchy uniqueName="[Intervalo 1].[address]" caption="address" attribute="1" defaultMemberUniqueName="[Intervalo 1].[address].[All]" allUniqueName="[Intervalo 1].[address].[All]" dimensionUniqueName="[Intervalo 1]" displayFolder="" count="0" memberValueDatatype="130" unbalanced="0"/>
    <cacheHierarchy uniqueName="[Intervalo 1].[latitude]" caption="latitude" attribute="1" defaultMemberUniqueName="[Intervalo 1].[latitude].[All]" allUniqueName="[Intervalo 1].[latitude].[All]" dimensionUniqueName="[Intervalo 1]" displayFolder="" count="0" memberValueDatatype="5" unbalanced="0"/>
    <cacheHierarchy uniqueName="[Intervalo 1].[longitude]" caption="longitude" attribute="1" defaultMemberUniqueName="[Intervalo 1].[longitude].[All]" allUniqueName="[Intervalo 1].[longitude].[All]" dimensionUniqueName="[Intervalo 1]" displayFolder="" count="0" memberValueDatatype="5" unbalanced="0"/>
    <cacheHierarchy uniqueName="[Intervalo 1].[per_capita_income]" caption="per_capita_income" attribute="1" defaultMemberUniqueName="[Intervalo 1].[per_capita_income].[All]" allUniqueName="[Intervalo 1].[per_capita_income].[All]" dimensionUniqueName="[Intervalo 1]" displayFolder="" count="0" memberValueDatatype="20" unbalanced="0"/>
    <cacheHierarchy uniqueName="[Intervalo 1].[yearly_income]" caption="yearly_income" attribute="1" defaultMemberUniqueName="[Intervalo 1].[yearly_income].[All]" allUniqueName="[Intervalo 1].[yearly_income].[All]" dimensionUniqueName="[Intervalo 1]" displayFolder="" count="0" memberValueDatatype="20" unbalanced="0"/>
    <cacheHierarchy uniqueName="[Intervalo 1].[total_debt]" caption="total_debt" attribute="1" defaultMemberUniqueName="[Intervalo 1].[total_debt].[All]" allUniqueName="[Intervalo 1].[total_debt].[All]" dimensionUniqueName="[Intervalo 1]" displayFolder="" count="0" memberValueDatatype="20" unbalanced="0"/>
    <cacheHierarchy uniqueName="[Intervalo 1].[credit_score]" caption="credit_score" attribute="1" defaultMemberUniqueName="[Intervalo 1].[credit_score].[All]" allUniqueName="[Intervalo 1].[credit_score].[All]" dimensionUniqueName="[Intervalo 1]" displayFolder="" count="0" memberValueDatatype="20" unbalanced="0"/>
    <cacheHierarchy uniqueName="[Intervalo 1].[num_credit_cards]" caption="num_credit_cards" attribute="1" defaultMemberUniqueName="[Intervalo 1].[num_credit_cards].[All]" allUniqueName="[Intervalo 1].[num_credit_cards].[All]" dimensionUniqueName="[Intervalo 1]" displayFolder="" count="0" memberValueDatatype="20" unbalanced="0"/>
    <cacheHierarchy uniqueName="[Intervalo 1].[debt_income_ratio]" caption="debt_income_ratio" attribute="1" defaultMemberUniqueName="[Intervalo 1].[debt_income_ratio].[All]" allUniqueName="[Intervalo 1].[debt_income_ratio].[All]" dimensionUniqueName="[Intervalo 1]" displayFolder="" count="0" memberValueDatatype="5" unbalanced="0"/>
    <cacheHierarchy uniqueName="[Intervalo 1].[customer_risk]" caption="customer_risk" attribute="1" defaultMemberUniqueName="[Intervalo 1].[customer_risk].[All]" allUniqueName="[Intervalo 1].[customer_risk].[All]" dimensionUniqueName="[Intervalo 1]" displayFolder="" count="0" memberValueDatatype="130" unbalanced="0"/>
    <cacheHierarchy uniqueName="[Tabela1].[id]" caption="id" attribute="1" defaultMemberUniqueName="[Tabela1].[id].[All]" allUniqueName="[Tabela1].[id].[All]" dimensionUniqueName="[Tabela1]" displayFolder="" count="0" memberValueDatatype="20" unbalanced="0"/>
    <cacheHierarchy uniqueName="[Tabela1].[client_id]" caption="client_id" attribute="1" defaultMemberUniqueName="[Tabela1].[client_id].[All]" allUniqueName="[Tabela1].[client_id].[All]" dimensionUniqueName="[Tabela1]" displayFolder="" count="0" memberValueDatatype="20" unbalanced="0"/>
    <cacheHierarchy uniqueName="[Tabela1].[card_brand]" caption="card_brand" attribute="1" defaultMemberUniqueName="[Tabela1].[card_brand].[All]" allUniqueName="[Tabela1].[card_brand].[All]" dimensionUniqueName="[Tabela1]" displayFolder="" count="0" memberValueDatatype="130" unbalanced="0"/>
    <cacheHierarchy uniqueName="[Tabela1].[card_type]" caption="card_type" attribute="1" defaultMemberUniqueName="[Tabela1].[card_type].[All]" allUniqueName="[Tabela1].[card_type].[All]" dimensionUniqueName="[Tabela1]" displayFolder="" count="0" memberValueDatatype="130" unbalanced="0"/>
    <cacheHierarchy uniqueName="[Tabela1].[card_number]" caption="card_number" attribute="1" defaultMemberUniqueName="[Tabela1].[card_number].[All]" allUniqueName="[Tabela1].[card_number].[All]" dimensionUniqueName="[Tabela1]" displayFolder="" count="0" memberValueDatatype="5" unbalanced="0"/>
    <cacheHierarchy uniqueName="[Tabela1].[expires]" caption="expires" attribute="1" time="1" defaultMemberUniqueName="[Tabela1].[expires].[All]" allUniqueName="[Tabela1].[expires].[All]" dimensionUniqueName="[Tabela1]" displayFolder="" count="0" memberValueDatatype="7" unbalanced="0"/>
    <cacheHierarchy uniqueName="[Tabela1].[cvv]" caption="cvv" attribute="1" defaultMemberUniqueName="[Tabela1].[cvv].[All]" allUniqueName="[Tabela1].[cvv].[All]" dimensionUniqueName="[Tabela1]" displayFolder="" count="0" memberValueDatatype="20" unbalanced="0"/>
    <cacheHierarchy uniqueName="[Tabela1].[has_chip]" caption="has_chip" attribute="1" defaultMemberUniqueName="[Tabela1].[has_chip].[All]" allUniqueName="[Tabela1].[has_chip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num_cards_issued]" caption="num_cards_issued" attribute="1" defaultMemberUniqueName="[Tabela1].[num_cards_issued].[All]" allUniqueName="[Tabela1].[num_cards_issued].[All]" dimensionUniqueName="[Tabela1]" displayFolder="" count="0" memberValueDatatype="20" unbalanced="0"/>
    <cacheHierarchy uniqueName="[Tabela1].[credit_limit]" caption="credit_limit" attribute="1" defaultMemberUniqueName="[Tabela1].[credit_limit].[All]" allUniqueName="[Tabela1].[credit_limit].[All]" dimensionUniqueName="[Tabela1]" displayFolder="" count="0" memberValueDatatype="20" unbalanced="0"/>
    <cacheHierarchy uniqueName="[Tabela1].[acct_open_date]" caption="acct_open_date" attribute="1" time="1" defaultMemberUniqueName="[Tabela1].[acct_open_date].[All]" allUniqueName="[Tabela1].[acct_open_date].[All]" dimensionUniqueName="[Tabela1]" displayFolder="" count="0" memberValueDatatype="7" unbalanced="0"/>
    <cacheHierarchy uniqueName="[Tabela1].[year_pin_last_changed]" caption="year_pin_last_changed" attribute="1" defaultMemberUniqueName="[Tabela1].[year_pin_last_changed].[All]" allUniqueName="[Tabela1].[year_pin_last_changed].[All]" dimensionUniqueName="[Tabela1]" displayFolder="" count="0" memberValueDatatype="20" unbalanced="0"/>
    <cacheHierarchy uniqueName="[Tabela1].[card_on_dark_web]" caption="card_on_dark_web" attribute="1" defaultMemberUniqueName="[Tabela1].[card_on_dark_web].[All]" allUniqueName="[Tabela1].[card_on_dark_web].[All]" dimensionUniqueName="[Tabela1]" displayFolder="" count="0" memberValueDatatype="130" unbalanced="0"/>
    <cacheHierarchy uniqueName="[Tabela2].[id]" caption="id" attribute="1" defaultMemberUniqueName="[Tabela2].[id].[All]" allUniqueName="[Tabela2].[id].[All]" dimensionUniqueName="[Tabela2]" displayFolder="" count="0" memberValueDatatype="20" unbalanced="0"/>
    <cacheHierarchy uniqueName="[Tabela2].[current_age]" caption="current_age" attribute="1" defaultMemberUniqueName="[Tabela2].[current_age].[All]" allUniqueName="[Tabela2].[current_age].[All]" dimensionUniqueName="[Tabela2]" displayFolder="" count="0" memberValueDatatype="20" unbalanced="0"/>
    <cacheHierarchy uniqueName="[Tabela2].[retirement_age]" caption="retirement_age" attribute="1" defaultMemberUniqueName="[Tabela2].[retirement_age].[All]" allUniqueName="[Tabela2].[retirement_age].[All]" dimensionUniqueName="[Tabela2]" displayFolder="" count="0" memberValueDatatype="20" unbalanced="0"/>
    <cacheHierarchy uniqueName="[Tabela2].[birth_year]" caption="birth_year" attribute="1" defaultMemberUniqueName="[Tabela2].[birth_year].[All]" allUniqueName="[Tabela2].[birth_year].[All]" dimensionUniqueName="[Tabela2]" displayFolder="" count="0" memberValueDatatype="20" unbalanced="0"/>
    <cacheHierarchy uniqueName="[Tabela2].[birth_month]" caption="birth_month" attribute="1" defaultMemberUniqueName="[Tabela2].[birth_month].[All]" allUniqueName="[Tabela2].[birth_month].[All]" dimensionUniqueName="[Tabela2]" displayFolder="" count="0" memberValueDatatype="20" unbalanced="0"/>
    <cacheHierarchy uniqueName="[Tabela2].[gender]" caption="gender" attribute="1" defaultMemberUniqueName="[Tabela2].[gender].[All]" allUniqueName="[Tabela2].[gender].[All]" dimensionUniqueName="[Tabela2]" displayFolder="" count="2" memberValueDatatype="130" unbalanced="0"/>
    <cacheHierarchy uniqueName="[Tabela2].[address]" caption="address" attribute="1" defaultMemberUniqueName="[Tabela2].[address].[All]" allUniqueName="[Tabela2].[address].[All]" dimensionUniqueName="[Tabela2]" displayFolder="" count="0" memberValueDatatype="130" unbalanced="0"/>
    <cacheHierarchy uniqueName="[Tabela2].[latitude]" caption="latitude" attribute="1" defaultMemberUniqueName="[Tabela2].[latitude].[All]" allUniqueName="[Tabela2].[latitude].[All]" dimensionUniqueName="[Tabela2]" displayFolder="" count="0" memberValueDatatype="5" unbalanced="0"/>
    <cacheHierarchy uniqueName="[Tabela2].[longitude]" caption="longitude" attribute="1" defaultMemberUniqueName="[Tabela2].[longitude].[All]" allUniqueName="[Tabela2].[longitude].[All]" dimensionUniqueName="[Tabela2]" displayFolder="" count="0" memberValueDatatype="5" unbalanced="0"/>
    <cacheHierarchy uniqueName="[Tabela2].[per_capita_income]" caption="per_capita_income" attribute="1" defaultMemberUniqueName="[Tabela2].[per_capita_income].[All]" allUniqueName="[Tabela2].[per_capita_income].[All]" dimensionUniqueName="[Tabela2]" displayFolder="" count="0" memberValueDatatype="20" unbalanced="0"/>
    <cacheHierarchy uniqueName="[Tabela2].[yearly_income]" caption="yearly_income" attribute="1" defaultMemberUniqueName="[Tabela2].[yearly_income].[All]" allUniqueName="[Tabela2].[yearly_income].[All]" dimensionUniqueName="[Tabela2]" displayFolder="" count="0" memberValueDatatype="20" unbalanced="0"/>
    <cacheHierarchy uniqueName="[Tabela2].[total_debt]" caption="total_debt" attribute="1" defaultMemberUniqueName="[Tabela2].[total_debt].[All]" allUniqueName="[Tabela2].[total_debt].[All]" dimensionUniqueName="[Tabela2]" displayFolder="" count="0" memberValueDatatype="20" unbalanced="0"/>
    <cacheHierarchy uniqueName="[Tabela2].[credit_score]" caption="credit_score" attribute="1" defaultMemberUniqueName="[Tabela2].[credit_score].[All]" allUniqueName="[Tabela2].[credit_score].[All]" dimensionUniqueName="[Tabela2]" displayFolder="" count="0" memberValueDatatype="20" unbalanced="0"/>
    <cacheHierarchy uniqueName="[Tabela2].[num_credit_cards]" caption="num_credit_cards" attribute="1" defaultMemberUniqueName="[Tabela2].[num_credit_cards].[All]" allUniqueName="[Tabela2].[num_credit_cards].[All]" dimensionUniqueName="[Tabela2]" displayFolder="" count="2" memberValueDatatype="20" unbalanced="0"/>
    <cacheHierarchy uniqueName="[Tabela2].[debt_income_ratio]" caption="debt_income_ratio" attribute="1" defaultMemberUniqueName="[Tabela2].[debt_income_ratio].[All]" allUniqueName="[Tabela2].[debt_income_ratio].[All]" dimensionUniqueName="[Tabela2]" displayFolder="" count="0" memberValueDatatype="5" unbalanced="0"/>
    <cacheHierarchy uniqueName="[Tabela2].[customer_risk]" caption="customer_risk" attribute="1" defaultMemberUniqueName="[Tabela2].[customer_risk].[All]" allUniqueName="[Tabela2].[customer_risk].[All]" dimensionUniqueName="[Tabela2]" displayFolder="" count="2" memberValueDatatype="130" unbalanced="0"/>
    <cacheHierarchy uniqueName="[Tabela2].[score_range]" caption="score_range" attribute="1" defaultMemberUniqueName="[Tabela2].[score_range].[All]" allUniqueName="[Tabela2].[score_range].[All]" dimensionUniqueName="[Tabela2]" displayFolder="" count="2" memberValueDatatype="130" unbalanced="0">
      <fieldsUsage count="2">
        <fieldUsage x="-1"/>
        <fieldUsage x="0"/>
      </fieldsUsage>
    </cacheHierarchy>
    <cacheHierarchy uniqueName="[Tabela2].[age_range]" caption="age_range" attribute="1" defaultMemberUniqueName="[Tabela2].[age_range].[All]" allUniqueName="[Tabela2].[age_range].[All]" dimensionUniqueName="[Tabela2]" displayFolder="" count="2" memberValueDatatype="130" unbalanced="0">
      <fieldsUsage count="2">
        <fieldUsage x="-1"/>
        <fieldUsage x="3"/>
      </fieldsUsage>
    </cacheHierarchy>
    <cacheHierarchy uniqueName="[Measures].[__XL_Count Tabela1]" caption="__XL_Count Tabela1" measure="1" displayFolder="" measureGroup="Tabela1" count="0" hidden="1"/>
    <cacheHierarchy uniqueName="[Measures].[__XL_Count Intervalo]" caption="__XL_Count Intervalo" measure="1" displayFolder="" measureGroup="Intervalo" count="0" hidden="1"/>
    <cacheHierarchy uniqueName="[Measures].[__XL_Count Intervalo 1]" caption="__XL_Count Intervalo 1" measure="1" displayFolder="" measureGroup="Intervalo 1" count="0" hidden="1"/>
    <cacheHierarchy uniqueName="[Measures].[__XL_Count Tabela2]" caption="__XL_Count Tabela2" measure="1" displayFolder="" measureGroup="Tabela2" count="0" hidden="1"/>
    <cacheHierarchy uniqueName="[Measures].[__No measures defined]" caption="__No measures defined" measure="1" displayFolder="" count="0" hidden="1"/>
    <cacheHierarchy uniqueName="[Measures].[Soma de credit_limit]" caption="Soma de credit_limit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redit_score]" caption="Soma de credit_score" measure="1" displayFolder="" measureGroup="Interval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total_debt]" caption="Soma de total_debt" measure="1" displayFolder="" measureGroup="Interval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yearly_income]" caption="Soma de yearly_income" measure="1" displayFolder="" measureGroup="Interval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total_debt 2]" caption="Soma de total_debt 2" measure="1" displayFolder="" measureGroup="Intervalo 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yearly_income 2]" caption="Soma de yearly_income 2" measure="1" displayFolder="" measureGroup="Interval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id]" caption="Contagem de id" measure="1" displayFolder="" measureGroup="Interval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id]" caption="Soma de id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lient_id]" caption="Soma de client_id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id 2]" caption="Soma de id 2" measure="1" displayFolder="" measureGroup="Tabela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ntagem de id 2]" caption="Contagem de id 2" measure="1" displayFolder="" measureGroup="Tabela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birth_month]" caption="Soma de birth_month" measure="1" displayFolder="" measureGroup="Tabela2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yearly_income 3]" caption="Soma de yearly_income 3" measure="1" displayFolder="" measureGroup="Tabela2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total_debt 3]" caption="Soma de total_debt 3" measure="1" displayFolder="" measureGroup="Tabela2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credit_score 2]" caption="Soma de credit_score 2" measure="1" displayFolder="" measureGroup="Tabela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debt_income_ratio]" caption="Soma de debt_income_ratio" measure="1" displayFolder="" measureGroup="Tabela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oma de per_capita_income]" caption="Soma de per_capita_income" measure="1" displayFolder="" measureGroup="Tabela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5">
    <dimension name="Intervalo" uniqueName="[Intervalo]" caption="Intervalo"/>
    <dimension name="Intervalo 1" uniqueName="[Intervalo 1]" caption="Intervalo 1"/>
    <dimension measure="1" name="Measures" uniqueName="[Measures]" caption="Measures"/>
    <dimension name="Tabela1" uniqueName="[Tabela1]" caption="Tabela1"/>
    <dimension name="Tabela2" uniqueName="[Tabela2]" caption="Tabela2"/>
  </dimensions>
  <measureGroups count="4">
    <measureGroup name="Intervalo" caption="Intervalo"/>
    <measureGroup name="Intervalo 1" caption="Intervalo 1"/>
    <measureGroup name="Tabela1" caption="Tabela1"/>
    <measureGroup name="Tabela2" caption="Tabela2"/>
  </measureGroups>
  <maps count="5">
    <map measureGroup="0" dimension="0"/>
    <map measureGroup="1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elo Pereira" refreshedDate="46167.420797800929" backgroundQuery="1" createdVersion="7" refreshedVersion="7" minRefreshableVersion="3" recordCount="0" supportSubquery="1" supportAdvancedDrill="1" xr:uid="{1BDDE078-4962-4704-8453-BC27F554501B}">
  <cacheSource type="external" connectionId="1"/>
  <cacheFields count="4">
    <cacheField name="[Tabela2].[customer_risk].[customer_risk]" caption="customer_risk" numFmtId="0" hierarchy="61" level="1">
      <sharedItems count="3">
        <s v="High Risk"/>
        <s v="Low Risk"/>
        <s v="Medium Risk"/>
      </sharedItems>
    </cacheField>
    <cacheField name="[Measures].[Contagem de id 2]" caption="Contagem de id 2" numFmtId="0" hierarchy="79" level="32767"/>
    <cacheField name="[Tabela1].[has_chip].[has_chip]" caption="has_chip" numFmtId="0" hierarchy="40" level="1">
      <sharedItems containsSemiMixedTypes="0" containsNonDate="0" containsString="0"/>
    </cacheField>
    <cacheField name="[Tabela2].[age_range].[age_range]" caption="age_range" numFmtId="0" hierarchy="63" level="1">
      <sharedItems containsSemiMixedTypes="0" containsNonDate="0" containsString="0"/>
    </cacheField>
  </cacheFields>
  <cacheHierarchies count="86">
    <cacheHierarchy uniqueName="[Intervalo].[id]" caption="id" attribute="1" defaultMemberUniqueName="[Intervalo].[id].[All]" allUniqueName="[Intervalo].[id].[All]" dimensionUniqueName="[Intervalo]" displayFolder="" count="0" memberValueDatatype="20" unbalanced="0"/>
    <cacheHierarchy uniqueName="[Intervalo].[current_age]" caption="current_age" attribute="1" defaultMemberUniqueName="[Intervalo].[current_age].[All]" allUniqueName="[Intervalo].[current_age].[All]" dimensionUniqueName="[Intervalo]" displayFolder="" count="0" memberValueDatatype="20" unbalanced="0"/>
    <cacheHierarchy uniqueName="[Intervalo].[retirement_age]" caption="retirement_age" attribute="1" defaultMemberUniqueName="[Intervalo].[retirement_age].[All]" allUniqueName="[Intervalo].[retirement_age].[All]" dimensionUniqueName="[Intervalo]" displayFolder="" count="0" memberValueDatatype="20" unbalanced="0"/>
    <cacheHierarchy uniqueName="[Intervalo].[birth_year]" caption="birth_year" attribute="1" defaultMemberUniqueName="[Intervalo].[birth_year].[All]" allUniqueName="[Intervalo].[birth_year].[All]" dimensionUniqueName="[Intervalo]" displayFolder="" count="0" memberValueDatatype="20" unbalanced="0"/>
    <cacheHierarchy uniqueName="[Intervalo].[birth_month]" caption="birth_month" attribute="1" defaultMemberUniqueName="[Intervalo].[birth_month].[All]" allUniqueName="[Intervalo].[birth_month].[All]" dimensionUniqueName="[Intervalo]" displayFolder="" count="0" memberValueDatatype="20" unbalanced="0"/>
    <cacheHierarchy uniqueName="[Intervalo].[gender]" caption="gender" attribute="1" defaultMemberUniqueName="[Intervalo].[gender].[All]" allUniqueName="[Intervalo].[gender].[All]" dimensionUniqueName="[Intervalo]" displayFolder="" count="0" memberValueDatatype="130" unbalanced="0"/>
    <cacheHierarchy uniqueName="[Intervalo].[address]" caption="address" attribute="1" defaultMemberUniqueName="[Intervalo].[address].[All]" allUniqueName="[Intervalo].[address].[All]" dimensionUniqueName="[Intervalo]" displayFolder="" count="0" memberValueDatatype="130" unbalanced="0"/>
    <cacheHierarchy uniqueName="[Intervalo].[latitude]" caption="latitude" attribute="1" defaultMemberUniqueName="[Intervalo].[latitude].[All]" allUniqueName="[Intervalo].[latitude].[All]" dimensionUniqueName="[Intervalo]" displayFolder="" count="0" memberValueDatatype="5" unbalanced="0"/>
    <cacheHierarchy uniqueName="[Intervalo].[longitude]" caption="longitude" attribute="1" defaultMemberUniqueName="[Intervalo].[longitude].[All]" allUniqueName="[Intervalo].[longitude].[All]" dimensionUniqueName="[Intervalo]" displayFolder="" count="0" memberValueDatatype="5" unbalanced="0"/>
    <cacheHierarchy uniqueName="[Intervalo].[per_capita_income]" caption="per_capita_income" attribute="1" defaultMemberUniqueName="[Intervalo].[per_capita_income].[All]" allUniqueName="[Intervalo].[per_capita_income].[All]" dimensionUniqueName="[Intervalo]" displayFolder="" count="0" memberValueDatatype="20" unbalanced="0"/>
    <cacheHierarchy uniqueName="[Intervalo].[yearly_income]" caption="yearly_income" attribute="1" defaultMemberUniqueName="[Intervalo].[yearly_income].[All]" allUniqueName="[Intervalo].[yearly_income].[All]" dimensionUniqueName="[Intervalo]" displayFolder="" count="0" memberValueDatatype="20" unbalanced="0"/>
    <cacheHierarchy uniqueName="[Intervalo].[total_debt]" caption="total_debt" attribute="1" defaultMemberUniqueName="[Intervalo].[total_debt].[All]" allUniqueName="[Intervalo].[total_debt].[All]" dimensionUniqueName="[Intervalo]" displayFolder="" count="0" memberValueDatatype="20" unbalanced="0"/>
    <cacheHierarchy uniqueName="[Intervalo].[credit_score]" caption="credit_score" attribute="1" defaultMemberUniqueName="[Intervalo].[credit_score].[All]" allUniqueName="[Intervalo].[credit_score].[All]" dimensionUniqueName="[Intervalo]" displayFolder="" count="0" memberValueDatatype="20" unbalanced="0"/>
    <cacheHierarchy uniqueName="[Intervalo].[num_credit_cards]" caption="num_credit_cards" attribute="1" defaultMemberUniqueName="[Intervalo].[num_credit_cards].[All]" allUniqueName="[Intervalo].[num_credit_cards].[All]" dimensionUniqueName="[Intervalo]" displayFolder="" count="0" memberValueDatatype="20" unbalanced="0"/>
    <cacheHierarchy uniqueName="[Intervalo].[debt_income_ratio]" caption="debt_income_ratio" attribute="1" defaultMemberUniqueName="[Intervalo].[debt_income_ratio].[All]" allUniqueName="[Intervalo].[debt_income_ratio].[All]" dimensionUniqueName="[Intervalo]" displayFolder="" count="0" memberValueDatatype="5" unbalanced="0"/>
    <cacheHierarchy uniqueName="[Intervalo].[customer_risk]" caption="customer_risk" attribute="1" defaultMemberUniqueName="[Intervalo].[customer_risk].[All]" allUniqueName="[Intervalo].[customer_risk].[All]" dimensionUniqueName="[Intervalo]" displayFolder="" count="0" memberValueDatatype="130" unbalanced="0"/>
    <cacheHierarchy uniqueName="[Intervalo].[score_range]" caption="score_range" attribute="1" defaultMemberUniqueName="[Intervalo].[score_range].[All]" allUniqueName="[Intervalo].[score_range].[All]" dimensionUniqueName="[Intervalo]" displayFolder="" count="0" memberValueDatatype="130" unbalanced="0"/>
    <cacheHierarchy uniqueName="[Intervalo 1].[id]" caption="id" attribute="1" defaultMemberUniqueName="[Intervalo 1].[id].[All]" allUniqueName="[Intervalo 1].[id].[All]" dimensionUniqueName="[Intervalo 1]" displayFolder="" count="0" memberValueDatatype="20" unbalanced="0"/>
    <cacheHierarchy uniqueName="[Intervalo 1].[current_age]" caption="current_age" attribute="1" defaultMemberUniqueName="[Intervalo 1].[current_age].[All]" allUniqueName="[Intervalo 1].[current_age].[All]" dimensionUniqueName="[Intervalo 1]" displayFolder="" count="0" memberValueDatatype="20" unbalanced="0"/>
    <cacheHierarchy uniqueName="[Intervalo 1].[retirement_age]" caption="retirement_age" attribute="1" defaultMemberUniqueName="[Intervalo 1].[retirement_age].[All]" allUniqueName="[Intervalo 1].[retirement_age].[All]" dimensionUniqueName="[Intervalo 1]" displayFolder="" count="0" memberValueDatatype="20" unbalanced="0"/>
    <cacheHierarchy uniqueName="[Intervalo 1].[birth_year]" caption="birth_year" attribute="1" defaultMemberUniqueName="[Intervalo 1].[birth_year].[All]" allUniqueName="[Intervalo 1].[birth_year].[All]" dimensionUniqueName="[Intervalo 1]" displayFolder="" count="0" memberValueDatatype="20" unbalanced="0"/>
    <cacheHierarchy uniqueName="[Intervalo 1].[birth_month]" caption="birth_month" attribute="1" defaultMemberUniqueName="[Intervalo 1].[birth_month].[All]" allUniqueName="[Intervalo 1].[birth_month].[All]" dimensionUniqueName="[Intervalo 1]" displayFolder="" count="0" memberValueDatatype="20" unbalanced="0"/>
    <cacheHierarchy uniqueName="[Intervalo 1].[gender]" caption="gender" attribute="1" defaultMemberUniqueName="[Intervalo 1].[gender].[All]" allUniqueName="[Intervalo 1].[gender].[All]" dimensionUniqueName="[Intervalo 1]" displayFolder="" count="0" memberValueDatatype="130" unbalanced="0"/>
    <cacheHierarchy uniqueName="[Intervalo 1].[address]" caption="address" attribute="1" defaultMemberUniqueName="[Intervalo 1].[address].[All]" allUniqueName="[Intervalo 1].[address].[All]" dimensionUniqueName="[Intervalo 1]" displayFolder="" count="0" memberValueDatatype="130" unbalanced="0"/>
    <cacheHierarchy uniqueName="[Intervalo 1].[latitude]" caption="latitude" attribute="1" defaultMemberUniqueName="[Intervalo 1].[latitude].[All]" allUniqueName="[Intervalo 1].[latitude].[All]" dimensionUniqueName="[Intervalo 1]" displayFolder="" count="0" memberValueDatatype="5" unbalanced="0"/>
    <cacheHierarchy uniqueName="[Intervalo 1].[longitude]" caption="longitude" attribute="1" defaultMemberUniqueName="[Intervalo 1].[longitude].[All]" allUniqueName="[Intervalo 1].[longitude].[All]" dimensionUniqueName="[Intervalo 1]" displayFolder="" count="0" memberValueDatatype="5" unbalanced="0"/>
    <cacheHierarchy uniqueName="[Intervalo 1].[per_capita_income]" caption="per_capita_income" attribute="1" defaultMemberUniqueName="[Intervalo 1].[per_capita_income].[All]" allUniqueName="[Intervalo 1].[per_capita_income].[All]" dimensionUniqueName="[Intervalo 1]" displayFolder="" count="0" memberValueDatatype="20" unbalanced="0"/>
    <cacheHierarchy uniqueName="[Intervalo 1].[yearly_income]" caption="yearly_income" attribute="1" defaultMemberUniqueName="[Intervalo 1].[yearly_income].[All]" allUniqueName="[Intervalo 1].[yearly_income].[All]" dimensionUniqueName="[Intervalo 1]" displayFolder="" count="0" memberValueDatatype="20" unbalanced="0"/>
    <cacheHierarchy uniqueName="[Intervalo 1].[total_debt]" caption="total_debt" attribute="1" defaultMemberUniqueName="[Intervalo 1].[total_debt].[All]" allUniqueName="[Intervalo 1].[total_debt].[All]" dimensionUniqueName="[Intervalo 1]" displayFolder="" count="0" memberValueDatatype="20" unbalanced="0"/>
    <cacheHierarchy uniqueName="[Intervalo 1].[credit_score]" caption="credit_score" attribute="1" defaultMemberUniqueName="[Intervalo 1].[credit_score].[All]" allUniqueName="[Intervalo 1].[credit_score].[All]" dimensionUniqueName="[Intervalo 1]" displayFolder="" count="0" memberValueDatatype="20" unbalanced="0"/>
    <cacheHierarchy uniqueName="[Intervalo 1].[num_credit_cards]" caption="num_credit_cards" attribute="1" defaultMemberUniqueName="[Intervalo 1].[num_credit_cards].[All]" allUniqueName="[Intervalo 1].[num_credit_cards].[All]" dimensionUniqueName="[Intervalo 1]" displayFolder="" count="0" memberValueDatatype="20" unbalanced="0"/>
    <cacheHierarchy uniqueName="[Intervalo 1].[debt_income_ratio]" caption="debt_income_ratio" attribute="1" defaultMemberUniqueName="[Intervalo 1].[debt_income_ratio].[All]" allUniqueName="[Intervalo 1].[debt_income_ratio].[All]" dimensionUniqueName="[Intervalo 1]" displayFolder="" count="0" memberValueDatatype="5" unbalanced="0"/>
    <cacheHierarchy uniqueName="[Intervalo 1].[customer_risk]" caption="customer_risk" attribute="1" defaultMemberUniqueName="[Intervalo 1].[customer_risk].[All]" allUniqueName="[Intervalo 1].[customer_risk].[All]" dimensionUniqueName="[Intervalo 1]" displayFolder="" count="0" memberValueDatatype="130" unbalanced="0"/>
    <cacheHierarchy uniqueName="[Tabela1].[id]" caption="id" attribute="1" defaultMemberUniqueName="[Tabela1].[id].[All]" allUniqueName="[Tabela1].[id].[All]" dimensionUniqueName="[Tabela1]" displayFolder="" count="0" memberValueDatatype="20" unbalanced="0"/>
    <cacheHierarchy uniqueName="[Tabela1].[client_id]" caption="client_id" attribute="1" defaultMemberUniqueName="[Tabela1].[client_id].[All]" allUniqueName="[Tabela1].[client_id].[All]" dimensionUniqueName="[Tabela1]" displayFolder="" count="0" memberValueDatatype="20" unbalanced="0"/>
    <cacheHierarchy uniqueName="[Tabela1].[card_brand]" caption="card_brand" attribute="1" defaultMemberUniqueName="[Tabela1].[card_brand].[All]" allUniqueName="[Tabela1].[card_brand].[All]" dimensionUniqueName="[Tabela1]" displayFolder="" count="0" memberValueDatatype="130" unbalanced="0"/>
    <cacheHierarchy uniqueName="[Tabela1].[card_type]" caption="card_type" attribute="1" defaultMemberUniqueName="[Tabela1].[card_type].[All]" allUniqueName="[Tabela1].[card_type].[All]" dimensionUniqueName="[Tabela1]" displayFolder="" count="0" memberValueDatatype="130" unbalanced="0"/>
    <cacheHierarchy uniqueName="[Tabela1].[card_number]" caption="card_number" attribute="1" defaultMemberUniqueName="[Tabela1].[card_number].[All]" allUniqueName="[Tabela1].[card_number].[All]" dimensionUniqueName="[Tabela1]" displayFolder="" count="0" memberValueDatatype="5" unbalanced="0"/>
    <cacheHierarchy uniqueName="[Tabela1].[expires]" caption="expires" attribute="1" time="1" defaultMemberUniqueName="[Tabela1].[expires].[All]" allUniqueName="[Tabela1].[expires].[All]" dimensionUniqueName="[Tabela1]" displayFolder="" count="0" memberValueDatatype="7" unbalanced="0"/>
    <cacheHierarchy uniqueName="[Tabela1].[cvv]" caption="cvv" attribute="1" defaultMemberUniqueName="[Tabela1].[cvv].[All]" allUniqueName="[Tabela1].[cvv].[All]" dimensionUniqueName="[Tabela1]" displayFolder="" count="0" memberValueDatatype="20" unbalanced="0"/>
    <cacheHierarchy uniqueName="[Tabela1].[has_chip]" caption="has_chip" attribute="1" defaultMemberUniqueName="[Tabela1].[has_chip].[All]" allUniqueName="[Tabela1].[has_chip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num_cards_issued]" caption="num_cards_issued" attribute="1" defaultMemberUniqueName="[Tabela1].[num_cards_issued].[All]" allUniqueName="[Tabela1].[num_cards_issued].[All]" dimensionUniqueName="[Tabela1]" displayFolder="" count="0" memberValueDatatype="20" unbalanced="0"/>
    <cacheHierarchy uniqueName="[Tabela1].[credit_limit]" caption="credit_limit" attribute="1" defaultMemberUniqueName="[Tabela1].[credit_limit].[All]" allUniqueName="[Tabela1].[credit_limit].[All]" dimensionUniqueName="[Tabela1]" displayFolder="" count="0" memberValueDatatype="20" unbalanced="0"/>
    <cacheHierarchy uniqueName="[Tabela1].[acct_open_date]" caption="acct_open_date" attribute="1" time="1" defaultMemberUniqueName="[Tabela1].[acct_open_date].[All]" allUniqueName="[Tabela1].[acct_open_date].[All]" dimensionUniqueName="[Tabela1]" displayFolder="" count="0" memberValueDatatype="7" unbalanced="0"/>
    <cacheHierarchy uniqueName="[Tabela1].[year_pin_last_changed]" caption="year_pin_last_changed" attribute="1" defaultMemberUniqueName="[Tabela1].[year_pin_last_changed].[All]" allUniqueName="[Tabela1].[year_pin_last_changed].[All]" dimensionUniqueName="[Tabela1]" displayFolder="" count="0" memberValueDatatype="20" unbalanced="0"/>
    <cacheHierarchy uniqueName="[Tabela1].[card_on_dark_web]" caption="card_on_dark_web" attribute="1" defaultMemberUniqueName="[Tabela1].[card_on_dark_web].[All]" allUniqueName="[Tabela1].[card_on_dark_web].[All]" dimensionUniqueName="[Tabela1]" displayFolder="" count="0" memberValueDatatype="130" unbalanced="0"/>
    <cacheHierarchy uniqueName="[Tabela2].[id]" caption="id" attribute="1" defaultMemberUniqueName="[Tabela2].[id].[All]" allUniqueName="[Tabela2].[id].[All]" dimensionUniqueName="[Tabela2]" displayFolder="" count="0" memberValueDatatype="20" unbalanced="0"/>
    <cacheHierarchy uniqueName="[Tabela2].[current_age]" caption="current_age" attribute="1" defaultMemberUniqueName="[Tabela2].[current_age].[All]" allUniqueName="[Tabela2].[current_age].[All]" dimensionUniqueName="[Tabela2]" displayFolder="" count="0" memberValueDatatype="20" unbalanced="0"/>
    <cacheHierarchy uniqueName="[Tabela2].[retirement_age]" caption="retirement_age" attribute="1" defaultMemberUniqueName="[Tabela2].[retirement_age].[All]" allUniqueName="[Tabela2].[retirement_age].[All]" dimensionUniqueName="[Tabela2]" displayFolder="" count="0" memberValueDatatype="20" unbalanced="0"/>
    <cacheHierarchy uniqueName="[Tabela2].[birth_year]" caption="birth_year" attribute="1" defaultMemberUniqueName="[Tabela2].[birth_year].[All]" allUniqueName="[Tabela2].[birth_year].[All]" dimensionUniqueName="[Tabela2]" displayFolder="" count="0" memberValueDatatype="20" unbalanced="0"/>
    <cacheHierarchy uniqueName="[Tabela2].[birth_month]" caption="birth_month" attribute="1" defaultMemberUniqueName="[Tabela2].[birth_month].[All]" allUniqueName="[Tabela2].[birth_month].[All]" dimensionUniqueName="[Tabela2]" displayFolder="" count="0" memberValueDatatype="20" unbalanced="0"/>
    <cacheHierarchy uniqueName="[Tabela2].[gender]" caption="gender" attribute="1" defaultMemberUniqueName="[Tabela2].[gender].[All]" allUniqueName="[Tabela2].[gender].[All]" dimensionUniqueName="[Tabela2]" displayFolder="" count="2" memberValueDatatype="130" unbalanced="0"/>
    <cacheHierarchy uniqueName="[Tabela2].[address]" caption="address" attribute="1" defaultMemberUniqueName="[Tabela2].[address].[All]" allUniqueName="[Tabela2].[address].[All]" dimensionUniqueName="[Tabela2]" displayFolder="" count="0" memberValueDatatype="130" unbalanced="0"/>
    <cacheHierarchy uniqueName="[Tabela2].[latitude]" caption="latitude" attribute="1" defaultMemberUniqueName="[Tabela2].[latitude].[All]" allUniqueName="[Tabela2].[latitude].[All]" dimensionUniqueName="[Tabela2]" displayFolder="" count="0" memberValueDatatype="5" unbalanced="0"/>
    <cacheHierarchy uniqueName="[Tabela2].[longitude]" caption="longitude" attribute="1" defaultMemberUniqueName="[Tabela2].[longitude].[All]" allUniqueName="[Tabela2].[longitude].[All]" dimensionUniqueName="[Tabela2]" displayFolder="" count="0" memberValueDatatype="5" unbalanced="0"/>
    <cacheHierarchy uniqueName="[Tabela2].[per_capita_income]" caption="per_capita_income" attribute="1" defaultMemberUniqueName="[Tabela2].[per_capita_income].[All]" allUniqueName="[Tabela2].[per_capita_income].[All]" dimensionUniqueName="[Tabela2]" displayFolder="" count="0" memberValueDatatype="20" unbalanced="0"/>
    <cacheHierarchy uniqueName="[Tabela2].[yearly_income]" caption="yearly_income" attribute="1" defaultMemberUniqueName="[Tabela2].[yearly_income].[All]" allUniqueName="[Tabela2].[yearly_income].[All]" dimensionUniqueName="[Tabela2]" displayFolder="" count="0" memberValueDatatype="20" unbalanced="0"/>
    <cacheHierarchy uniqueName="[Tabela2].[total_debt]" caption="total_debt" attribute="1" defaultMemberUniqueName="[Tabela2].[total_debt].[All]" allUniqueName="[Tabela2].[total_debt].[All]" dimensionUniqueName="[Tabela2]" displayFolder="" count="0" memberValueDatatype="20" unbalanced="0"/>
    <cacheHierarchy uniqueName="[Tabela2].[credit_score]" caption="credit_score" attribute="1" defaultMemberUniqueName="[Tabela2].[credit_score].[All]" allUniqueName="[Tabela2].[credit_score].[All]" dimensionUniqueName="[Tabela2]" displayFolder="" count="0" memberValueDatatype="20" unbalanced="0"/>
    <cacheHierarchy uniqueName="[Tabela2].[num_credit_cards]" caption="num_credit_cards" attribute="1" defaultMemberUniqueName="[Tabela2].[num_credit_cards].[All]" allUniqueName="[Tabela2].[num_credit_cards].[All]" dimensionUniqueName="[Tabela2]" displayFolder="" count="2" memberValueDatatype="20" unbalanced="0"/>
    <cacheHierarchy uniqueName="[Tabela2].[debt_income_ratio]" caption="debt_income_ratio" attribute="1" defaultMemberUniqueName="[Tabela2].[debt_income_ratio].[All]" allUniqueName="[Tabela2].[debt_income_ratio].[All]" dimensionUniqueName="[Tabela2]" displayFolder="" count="0" memberValueDatatype="5" unbalanced="0"/>
    <cacheHierarchy uniqueName="[Tabela2].[customer_risk]" caption="customer_risk" attribute="1" defaultMemberUniqueName="[Tabela2].[customer_risk].[All]" allUniqueName="[Tabela2].[customer_risk].[All]" dimensionUniqueName="[Tabela2]" displayFolder="" count="2" memberValueDatatype="130" unbalanced="0">
      <fieldsUsage count="2">
        <fieldUsage x="-1"/>
        <fieldUsage x="0"/>
      </fieldsUsage>
    </cacheHierarchy>
    <cacheHierarchy uniqueName="[Tabela2].[score_range]" caption="score_range" attribute="1" defaultMemberUniqueName="[Tabela2].[score_range].[All]" allUniqueName="[Tabela2].[score_range].[All]" dimensionUniqueName="[Tabela2]" displayFolder="" count="0" memberValueDatatype="130" unbalanced="0"/>
    <cacheHierarchy uniqueName="[Tabela2].[age_range]" caption="age_range" attribute="1" defaultMemberUniqueName="[Tabela2].[age_range].[All]" allUniqueName="[Tabela2].[age_range].[All]" dimensionUniqueName="[Tabela2]" displayFolder="" count="2" memberValueDatatype="130" unbalanced="0">
      <fieldsUsage count="2">
        <fieldUsage x="-1"/>
        <fieldUsage x="3"/>
      </fieldsUsage>
    </cacheHierarchy>
    <cacheHierarchy uniqueName="[Measures].[__XL_Count Tabela1]" caption="__XL_Count Tabela1" measure="1" displayFolder="" measureGroup="Tabela1" count="0" hidden="1"/>
    <cacheHierarchy uniqueName="[Measures].[__XL_Count Intervalo]" caption="__XL_Count Intervalo" measure="1" displayFolder="" measureGroup="Intervalo" count="0" hidden="1"/>
    <cacheHierarchy uniqueName="[Measures].[__XL_Count Intervalo 1]" caption="__XL_Count Intervalo 1" measure="1" displayFolder="" measureGroup="Intervalo 1" count="0" hidden="1"/>
    <cacheHierarchy uniqueName="[Measures].[__XL_Count Tabela2]" caption="__XL_Count Tabela2" measure="1" displayFolder="" measureGroup="Tabela2" count="0" hidden="1"/>
    <cacheHierarchy uniqueName="[Measures].[__No measures defined]" caption="__No measures defined" measure="1" displayFolder="" count="0" hidden="1"/>
    <cacheHierarchy uniqueName="[Measures].[Soma de credit_limit]" caption="Soma de credit_limit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redit_score]" caption="Soma de credit_score" measure="1" displayFolder="" measureGroup="Interval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total_debt]" caption="Soma de total_debt" measure="1" displayFolder="" measureGroup="Interval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yearly_income]" caption="Soma de yearly_income" measure="1" displayFolder="" measureGroup="Interval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total_debt 2]" caption="Soma de total_debt 2" measure="1" displayFolder="" measureGroup="Intervalo 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yearly_income 2]" caption="Soma de yearly_income 2" measure="1" displayFolder="" measureGroup="Interval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id]" caption="Contagem de id" measure="1" displayFolder="" measureGroup="Interval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id]" caption="Soma de id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lient_id]" caption="Soma de client_id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id 2]" caption="Soma de id 2" measure="1" displayFolder="" measureGroup="Tabela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ntagem de id 2]" caption="Contagem de id 2" measure="1" displayFolder="" measureGroup="Tabela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birth_month]" caption="Soma de birth_month" measure="1" displayFolder="" measureGroup="Tabela2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yearly_income 3]" caption="Soma de yearly_income 3" measure="1" displayFolder="" measureGroup="Tabela2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total_debt 3]" caption="Soma de total_debt 3" measure="1" displayFolder="" measureGroup="Tabela2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credit_score 2]" caption="Soma de credit_score 2" measure="1" displayFolder="" measureGroup="Tabela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debt_income_ratio]" caption="Soma de debt_income_ratio" measure="1" displayFolder="" measureGroup="Tabela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oma de per_capita_income]" caption="Soma de per_capita_income" measure="1" displayFolder="" measureGroup="Tabela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5">
    <dimension name="Intervalo" uniqueName="[Intervalo]" caption="Intervalo"/>
    <dimension name="Intervalo 1" uniqueName="[Intervalo 1]" caption="Intervalo 1"/>
    <dimension measure="1" name="Measures" uniqueName="[Measures]" caption="Measures"/>
    <dimension name="Tabela1" uniqueName="[Tabela1]" caption="Tabela1"/>
    <dimension name="Tabela2" uniqueName="[Tabela2]" caption="Tabela2"/>
  </dimensions>
  <measureGroups count="4">
    <measureGroup name="Intervalo" caption="Intervalo"/>
    <measureGroup name="Intervalo 1" caption="Intervalo 1"/>
    <measureGroup name="Tabela1" caption="Tabela1"/>
    <measureGroup name="Tabela2" caption="Tabela2"/>
  </measureGroups>
  <maps count="5">
    <map measureGroup="0" dimension="0"/>
    <map measureGroup="1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elo Pereira" refreshedDate="46167.408846064813" backgroundQuery="1" createdVersion="3" refreshedVersion="7" minRefreshableVersion="3" recordCount="0" supportSubquery="1" supportAdvancedDrill="1" xr:uid="{6A65DBD3-E7A7-43B2-95AD-879BA02A3FC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6">
    <cacheHierarchy uniqueName="[Intervalo].[id]" caption="id" attribute="1" defaultMemberUniqueName="[Intervalo].[id].[All]" allUniqueName="[Intervalo].[id].[All]" dimensionUniqueName="[Intervalo]" displayFolder="" count="0" memberValueDatatype="20" unbalanced="0"/>
    <cacheHierarchy uniqueName="[Intervalo].[current_age]" caption="current_age" attribute="1" defaultMemberUniqueName="[Intervalo].[current_age].[All]" allUniqueName="[Intervalo].[current_age].[All]" dimensionUniqueName="[Intervalo]" displayFolder="" count="0" memberValueDatatype="20" unbalanced="0"/>
    <cacheHierarchy uniqueName="[Intervalo].[retirement_age]" caption="retirement_age" attribute="1" defaultMemberUniqueName="[Intervalo].[retirement_age].[All]" allUniqueName="[Intervalo].[retirement_age].[All]" dimensionUniqueName="[Intervalo]" displayFolder="" count="0" memberValueDatatype="20" unbalanced="0"/>
    <cacheHierarchy uniqueName="[Intervalo].[birth_year]" caption="birth_year" attribute="1" defaultMemberUniqueName="[Intervalo].[birth_year].[All]" allUniqueName="[Intervalo].[birth_year].[All]" dimensionUniqueName="[Intervalo]" displayFolder="" count="0" memberValueDatatype="20" unbalanced="0"/>
    <cacheHierarchy uniqueName="[Intervalo].[birth_month]" caption="birth_month" attribute="1" defaultMemberUniqueName="[Intervalo].[birth_month].[All]" allUniqueName="[Intervalo].[birth_month].[All]" dimensionUniqueName="[Intervalo]" displayFolder="" count="0" memberValueDatatype="20" unbalanced="0"/>
    <cacheHierarchy uniqueName="[Intervalo].[gender]" caption="gender" attribute="1" defaultMemberUniqueName="[Intervalo].[gender].[All]" allUniqueName="[Intervalo].[gender].[All]" dimensionUniqueName="[Intervalo]" displayFolder="" count="0" memberValueDatatype="130" unbalanced="0"/>
    <cacheHierarchy uniqueName="[Intervalo].[address]" caption="address" attribute="1" defaultMemberUniqueName="[Intervalo].[address].[All]" allUniqueName="[Intervalo].[address].[All]" dimensionUniqueName="[Intervalo]" displayFolder="" count="0" memberValueDatatype="130" unbalanced="0"/>
    <cacheHierarchy uniqueName="[Intervalo].[latitude]" caption="latitude" attribute="1" defaultMemberUniqueName="[Intervalo].[latitude].[All]" allUniqueName="[Intervalo].[latitude].[All]" dimensionUniqueName="[Intervalo]" displayFolder="" count="0" memberValueDatatype="5" unbalanced="0"/>
    <cacheHierarchy uniqueName="[Intervalo].[longitude]" caption="longitude" attribute="1" defaultMemberUniqueName="[Intervalo].[longitude].[All]" allUniqueName="[Intervalo].[longitude].[All]" dimensionUniqueName="[Intervalo]" displayFolder="" count="0" memberValueDatatype="5" unbalanced="0"/>
    <cacheHierarchy uniqueName="[Intervalo].[per_capita_income]" caption="per_capita_income" attribute="1" defaultMemberUniqueName="[Intervalo].[per_capita_income].[All]" allUniqueName="[Intervalo].[per_capita_income].[All]" dimensionUniqueName="[Intervalo]" displayFolder="" count="0" memberValueDatatype="20" unbalanced="0"/>
    <cacheHierarchy uniqueName="[Intervalo].[yearly_income]" caption="yearly_income" attribute="1" defaultMemberUniqueName="[Intervalo].[yearly_income].[All]" allUniqueName="[Intervalo].[yearly_income].[All]" dimensionUniqueName="[Intervalo]" displayFolder="" count="0" memberValueDatatype="20" unbalanced="0"/>
    <cacheHierarchy uniqueName="[Intervalo].[total_debt]" caption="total_debt" attribute="1" defaultMemberUniqueName="[Intervalo].[total_debt].[All]" allUniqueName="[Intervalo].[total_debt].[All]" dimensionUniqueName="[Intervalo]" displayFolder="" count="0" memberValueDatatype="20" unbalanced="0"/>
    <cacheHierarchy uniqueName="[Intervalo].[credit_score]" caption="credit_score" attribute="1" defaultMemberUniqueName="[Intervalo].[credit_score].[All]" allUniqueName="[Intervalo].[credit_score].[All]" dimensionUniqueName="[Intervalo]" displayFolder="" count="0" memberValueDatatype="20" unbalanced="0"/>
    <cacheHierarchy uniqueName="[Intervalo].[num_credit_cards]" caption="num_credit_cards" attribute="1" defaultMemberUniqueName="[Intervalo].[num_credit_cards].[All]" allUniqueName="[Intervalo].[num_credit_cards].[All]" dimensionUniqueName="[Intervalo]" displayFolder="" count="0" memberValueDatatype="20" unbalanced="0"/>
    <cacheHierarchy uniqueName="[Intervalo].[debt_income_ratio]" caption="debt_income_ratio" attribute="1" defaultMemberUniqueName="[Intervalo].[debt_income_ratio].[All]" allUniqueName="[Intervalo].[debt_income_ratio].[All]" dimensionUniqueName="[Intervalo]" displayFolder="" count="0" memberValueDatatype="5" unbalanced="0"/>
    <cacheHierarchy uniqueName="[Intervalo].[customer_risk]" caption="customer_risk" attribute="1" defaultMemberUniqueName="[Intervalo].[customer_risk].[All]" allUniqueName="[Intervalo].[customer_risk].[All]" dimensionUniqueName="[Intervalo]" displayFolder="" count="0" memberValueDatatype="130" unbalanced="0"/>
    <cacheHierarchy uniqueName="[Intervalo].[score_range]" caption="score_range" attribute="1" defaultMemberUniqueName="[Intervalo].[score_range].[All]" allUniqueName="[Intervalo].[score_range].[All]" dimensionUniqueName="[Intervalo]" displayFolder="" count="0" memberValueDatatype="130" unbalanced="0"/>
    <cacheHierarchy uniqueName="[Intervalo 1].[id]" caption="id" attribute="1" defaultMemberUniqueName="[Intervalo 1].[id].[All]" allUniqueName="[Intervalo 1].[id].[All]" dimensionUniqueName="[Intervalo 1]" displayFolder="" count="0" memberValueDatatype="20" unbalanced="0"/>
    <cacheHierarchy uniqueName="[Intervalo 1].[current_age]" caption="current_age" attribute="1" defaultMemberUniqueName="[Intervalo 1].[current_age].[All]" allUniqueName="[Intervalo 1].[current_age].[All]" dimensionUniqueName="[Intervalo 1]" displayFolder="" count="0" memberValueDatatype="20" unbalanced="0"/>
    <cacheHierarchy uniqueName="[Intervalo 1].[retirement_age]" caption="retirement_age" attribute="1" defaultMemberUniqueName="[Intervalo 1].[retirement_age].[All]" allUniqueName="[Intervalo 1].[retirement_age].[All]" dimensionUniqueName="[Intervalo 1]" displayFolder="" count="0" memberValueDatatype="20" unbalanced="0"/>
    <cacheHierarchy uniqueName="[Intervalo 1].[birth_year]" caption="birth_year" attribute="1" defaultMemberUniqueName="[Intervalo 1].[birth_year].[All]" allUniqueName="[Intervalo 1].[birth_year].[All]" dimensionUniqueName="[Intervalo 1]" displayFolder="" count="0" memberValueDatatype="20" unbalanced="0"/>
    <cacheHierarchy uniqueName="[Intervalo 1].[birth_month]" caption="birth_month" attribute="1" defaultMemberUniqueName="[Intervalo 1].[birth_month].[All]" allUniqueName="[Intervalo 1].[birth_month].[All]" dimensionUniqueName="[Intervalo 1]" displayFolder="" count="0" memberValueDatatype="20" unbalanced="0"/>
    <cacheHierarchy uniqueName="[Intervalo 1].[gender]" caption="gender" attribute="1" defaultMemberUniqueName="[Intervalo 1].[gender].[All]" allUniqueName="[Intervalo 1].[gender].[All]" dimensionUniqueName="[Intervalo 1]" displayFolder="" count="0" memberValueDatatype="130" unbalanced="0"/>
    <cacheHierarchy uniqueName="[Intervalo 1].[address]" caption="address" attribute="1" defaultMemberUniqueName="[Intervalo 1].[address].[All]" allUniqueName="[Intervalo 1].[address].[All]" dimensionUniqueName="[Intervalo 1]" displayFolder="" count="0" memberValueDatatype="130" unbalanced="0"/>
    <cacheHierarchy uniqueName="[Intervalo 1].[latitude]" caption="latitude" attribute="1" defaultMemberUniqueName="[Intervalo 1].[latitude].[All]" allUniqueName="[Intervalo 1].[latitude].[All]" dimensionUniqueName="[Intervalo 1]" displayFolder="" count="0" memberValueDatatype="5" unbalanced="0"/>
    <cacheHierarchy uniqueName="[Intervalo 1].[longitude]" caption="longitude" attribute="1" defaultMemberUniqueName="[Intervalo 1].[longitude].[All]" allUniqueName="[Intervalo 1].[longitude].[All]" dimensionUniqueName="[Intervalo 1]" displayFolder="" count="0" memberValueDatatype="5" unbalanced="0"/>
    <cacheHierarchy uniqueName="[Intervalo 1].[per_capita_income]" caption="per_capita_income" attribute="1" defaultMemberUniqueName="[Intervalo 1].[per_capita_income].[All]" allUniqueName="[Intervalo 1].[per_capita_income].[All]" dimensionUniqueName="[Intervalo 1]" displayFolder="" count="0" memberValueDatatype="20" unbalanced="0"/>
    <cacheHierarchy uniqueName="[Intervalo 1].[yearly_income]" caption="yearly_income" attribute="1" defaultMemberUniqueName="[Intervalo 1].[yearly_income].[All]" allUniqueName="[Intervalo 1].[yearly_income].[All]" dimensionUniqueName="[Intervalo 1]" displayFolder="" count="0" memberValueDatatype="20" unbalanced="0"/>
    <cacheHierarchy uniqueName="[Intervalo 1].[total_debt]" caption="total_debt" attribute="1" defaultMemberUniqueName="[Intervalo 1].[total_debt].[All]" allUniqueName="[Intervalo 1].[total_debt].[All]" dimensionUniqueName="[Intervalo 1]" displayFolder="" count="0" memberValueDatatype="20" unbalanced="0"/>
    <cacheHierarchy uniqueName="[Intervalo 1].[credit_score]" caption="credit_score" attribute="1" defaultMemberUniqueName="[Intervalo 1].[credit_score].[All]" allUniqueName="[Intervalo 1].[credit_score].[All]" dimensionUniqueName="[Intervalo 1]" displayFolder="" count="0" memberValueDatatype="20" unbalanced="0"/>
    <cacheHierarchy uniqueName="[Intervalo 1].[num_credit_cards]" caption="num_credit_cards" attribute="1" defaultMemberUniqueName="[Intervalo 1].[num_credit_cards].[All]" allUniqueName="[Intervalo 1].[num_credit_cards].[All]" dimensionUniqueName="[Intervalo 1]" displayFolder="" count="0" memberValueDatatype="20" unbalanced="0"/>
    <cacheHierarchy uniqueName="[Intervalo 1].[debt_income_ratio]" caption="debt_income_ratio" attribute="1" defaultMemberUniqueName="[Intervalo 1].[debt_income_ratio].[All]" allUniqueName="[Intervalo 1].[debt_income_ratio].[All]" dimensionUniqueName="[Intervalo 1]" displayFolder="" count="0" memberValueDatatype="5" unbalanced="0"/>
    <cacheHierarchy uniqueName="[Intervalo 1].[customer_risk]" caption="customer_risk" attribute="1" defaultMemberUniqueName="[Intervalo 1].[customer_risk].[All]" allUniqueName="[Intervalo 1].[customer_risk].[All]" dimensionUniqueName="[Intervalo 1]" displayFolder="" count="0" memberValueDatatype="130" unbalanced="0"/>
    <cacheHierarchy uniqueName="[Tabela1].[id]" caption="id" attribute="1" defaultMemberUniqueName="[Tabela1].[id].[All]" allUniqueName="[Tabela1].[id].[All]" dimensionUniqueName="[Tabela1]" displayFolder="" count="0" memberValueDatatype="20" unbalanced="0"/>
    <cacheHierarchy uniqueName="[Tabela1].[client_id]" caption="client_id" attribute="1" defaultMemberUniqueName="[Tabela1].[client_id].[All]" allUniqueName="[Tabela1].[client_id].[All]" dimensionUniqueName="[Tabela1]" displayFolder="" count="0" memberValueDatatype="20" unbalanced="0"/>
    <cacheHierarchy uniqueName="[Tabela1].[card_brand]" caption="card_brand" attribute="1" defaultMemberUniqueName="[Tabela1].[card_brand].[All]" allUniqueName="[Tabela1].[card_brand].[All]" dimensionUniqueName="[Tabela1]" displayFolder="" count="0" memberValueDatatype="130" unbalanced="0"/>
    <cacheHierarchy uniqueName="[Tabela1].[card_type]" caption="card_type" attribute="1" defaultMemberUniqueName="[Tabela1].[card_type].[All]" allUniqueName="[Tabela1].[card_type].[All]" dimensionUniqueName="[Tabela1]" displayFolder="" count="0" memberValueDatatype="130" unbalanced="0"/>
    <cacheHierarchy uniqueName="[Tabela1].[card_number]" caption="card_number" attribute="1" defaultMemberUniqueName="[Tabela1].[card_number].[All]" allUniqueName="[Tabela1].[card_number].[All]" dimensionUniqueName="[Tabela1]" displayFolder="" count="0" memberValueDatatype="5" unbalanced="0"/>
    <cacheHierarchy uniqueName="[Tabela1].[expires]" caption="expires" attribute="1" time="1" defaultMemberUniqueName="[Tabela1].[expires].[All]" allUniqueName="[Tabela1].[expires].[All]" dimensionUniqueName="[Tabela1]" displayFolder="" count="0" memberValueDatatype="7" unbalanced="0"/>
    <cacheHierarchy uniqueName="[Tabela1].[cvv]" caption="cvv" attribute="1" defaultMemberUniqueName="[Tabela1].[cvv].[All]" allUniqueName="[Tabela1].[cvv].[All]" dimensionUniqueName="[Tabela1]" displayFolder="" count="0" memberValueDatatype="20" unbalanced="0"/>
    <cacheHierarchy uniqueName="[Tabela1].[has_chip]" caption="has_chip" attribute="1" defaultMemberUniqueName="[Tabela1].[has_chip].[All]" allUniqueName="[Tabela1].[has_chip].[All]" dimensionUniqueName="[Tabela1]" displayFolder="" count="0" memberValueDatatype="130" unbalanced="0"/>
    <cacheHierarchy uniqueName="[Tabela1].[num_cards_issued]" caption="num_cards_issued" attribute="1" defaultMemberUniqueName="[Tabela1].[num_cards_issued].[All]" allUniqueName="[Tabela1].[num_cards_issued].[All]" dimensionUniqueName="[Tabela1]" displayFolder="" count="0" memberValueDatatype="20" unbalanced="0"/>
    <cacheHierarchy uniqueName="[Tabela1].[credit_limit]" caption="credit_limit" attribute="1" defaultMemberUniqueName="[Tabela1].[credit_limit].[All]" allUniqueName="[Tabela1].[credit_limit].[All]" dimensionUniqueName="[Tabela1]" displayFolder="" count="0" memberValueDatatype="20" unbalanced="0"/>
    <cacheHierarchy uniqueName="[Tabela1].[acct_open_date]" caption="acct_open_date" attribute="1" time="1" defaultMemberUniqueName="[Tabela1].[acct_open_date].[All]" allUniqueName="[Tabela1].[acct_open_date].[All]" dimensionUniqueName="[Tabela1]" displayFolder="" count="0" memberValueDatatype="7" unbalanced="0"/>
    <cacheHierarchy uniqueName="[Tabela1].[year_pin_last_changed]" caption="year_pin_last_changed" attribute="1" defaultMemberUniqueName="[Tabela1].[year_pin_last_changed].[All]" allUniqueName="[Tabela1].[year_pin_last_changed].[All]" dimensionUniqueName="[Tabela1]" displayFolder="" count="0" memberValueDatatype="20" unbalanced="0"/>
    <cacheHierarchy uniqueName="[Tabela1].[card_on_dark_web]" caption="card_on_dark_web" attribute="1" defaultMemberUniqueName="[Tabela1].[card_on_dark_web].[All]" allUniqueName="[Tabela1].[card_on_dark_web].[All]" dimensionUniqueName="[Tabela1]" displayFolder="" count="0" memberValueDatatype="130" unbalanced="0"/>
    <cacheHierarchy uniqueName="[Tabela2].[id]" caption="id" attribute="1" defaultMemberUniqueName="[Tabela2].[id].[All]" allUniqueName="[Tabela2].[id].[All]" dimensionUniqueName="[Tabela2]" displayFolder="" count="0" memberValueDatatype="20" unbalanced="0"/>
    <cacheHierarchy uniqueName="[Tabela2].[current_age]" caption="current_age" attribute="1" defaultMemberUniqueName="[Tabela2].[current_age].[All]" allUniqueName="[Tabela2].[current_age].[All]" dimensionUniqueName="[Tabela2]" displayFolder="" count="0" memberValueDatatype="20" unbalanced="0"/>
    <cacheHierarchy uniqueName="[Tabela2].[retirement_age]" caption="retirement_age" attribute="1" defaultMemberUniqueName="[Tabela2].[retirement_age].[All]" allUniqueName="[Tabela2].[retirement_age].[All]" dimensionUniqueName="[Tabela2]" displayFolder="" count="0" memberValueDatatype="20" unbalanced="0"/>
    <cacheHierarchy uniqueName="[Tabela2].[birth_year]" caption="birth_year" attribute="1" defaultMemberUniqueName="[Tabela2].[birth_year].[All]" allUniqueName="[Tabela2].[birth_year].[All]" dimensionUniqueName="[Tabela2]" displayFolder="" count="0" memberValueDatatype="20" unbalanced="0"/>
    <cacheHierarchy uniqueName="[Tabela2].[birth_month]" caption="birth_month" attribute="1" defaultMemberUniqueName="[Tabela2].[birth_month].[All]" allUniqueName="[Tabela2].[birth_month].[All]" dimensionUniqueName="[Tabela2]" displayFolder="" count="0" memberValueDatatype="20" unbalanced="0"/>
    <cacheHierarchy uniqueName="[Tabela2].[gender]" caption="gender" attribute="1" defaultMemberUniqueName="[Tabela2].[gender].[All]" allUniqueName="[Tabela2].[gender].[All]" dimensionUniqueName="[Tabela2]" displayFolder="" count="2" memberValueDatatype="130" unbalanced="0"/>
    <cacheHierarchy uniqueName="[Tabela2].[address]" caption="address" attribute="1" defaultMemberUniqueName="[Tabela2].[address].[All]" allUniqueName="[Tabela2].[address].[All]" dimensionUniqueName="[Tabela2]" displayFolder="" count="0" memberValueDatatype="130" unbalanced="0"/>
    <cacheHierarchy uniqueName="[Tabela2].[latitude]" caption="latitude" attribute="1" defaultMemberUniqueName="[Tabela2].[latitude].[All]" allUniqueName="[Tabela2].[latitude].[All]" dimensionUniqueName="[Tabela2]" displayFolder="" count="0" memberValueDatatype="5" unbalanced="0"/>
    <cacheHierarchy uniqueName="[Tabela2].[longitude]" caption="longitude" attribute="1" defaultMemberUniqueName="[Tabela2].[longitude].[All]" allUniqueName="[Tabela2].[longitude].[All]" dimensionUniqueName="[Tabela2]" displayFolder="" count="0" memberValueDatatype="5" unbalanced="0"/>
    <cacheHierarchy uniqueName="[Tabela2].[per_capita_income]" caption="per_capita_income" attribute="1" defaultMemberUniqueName="[Tabela2].[per_capita_income].[All]" allUniqueName="[Tabela2].[per_capita_income].[All]" dimensionUniqueName="[Tabela2]" displayFolder="" count="0" memberValueDatatype="20" unbalanced="0"/>
    <cacheHierarchy uniqueName="[Tabela2].[yearly_income]" caption="yearly_income" attribute="1" defaultMemberUniqueName="[Tabela2].[yearly_income].[All]" allUniqueName="[Tabela2].[yearly_income].[All]" dimensionUniqueName="[Tabela2]" displayFolder="" count="0" memberValueDatatype="20" unbalanced="0"/>
    <cacheHierarchy uniqueName="[Tabela2].[total_debt]" caption="total_debt" attribute="1" defaultMemberUniqueName="[Tabela2].[total_debt].[All]" allUniqueName="[Tabela2].[total_debt].[All]" dimensionUniqueName="[Tabela2]" displayFolder="" count="0" memberValueDatatype="20" unbalanced="0"/>
    <cacheHierarchy uniqueName="[Tabela2].[credit_score]" caption="credit_score" attribute="1" defaultMemberUniqueName="[Tabela2].[credit_score].[All]" allUniqueName="[Tabela2].[credit_score].[All]" dimensionUniqueName="[Tabela2]" displayFolder="" count="0" memberValueDatatype="20" unbalanced="0"/>
    <cacheHierarchy uniqueName="[Tabela2].[num_credit_cards]" caption="num_credit_cards" attribute="1" defaultMemberUniqueName="[Tabela2].[num_credit_cards].[All]" allUniqueName="[Tabela2].[num_credit_cards].[All]" dimensionUniqueName="[Tabela2]" displayFolder="" count="2" memberValueDatatype="20" unbalanced="0"/>
    <cacheHierarchy uniqueName="[Tabela2].[debt_income_ratio]" caption="debt_income_ratio" attribute="1" defaultMemberUniqueName="[Tabela2].[debt_income_ratio].[All]" allUniqueName="[Tabela2].[debt_income_ratio].[All]" dimensionUniqueName="[Tabela2]" displayFolder="" count="0" memberValueDatatype="5" unbalanced="0"/>
    <cacheHierarchy uniqueName="[Tabela2].[customer_risk]" caption="customer_risk" attribute="1" defaultMemberUniqueName="[Tabela2].[customer_risk].[All]" allUniqueName="[Tabela2].[customer_risk].[All]" dimensionUniqueName="[Tabela2]" displayFolder="" count="2" memberValueDatatype="130" unbalanced="0"/>
    <cacheHierarchy uniqueName="[Tabela2].[score_range]" caption="score_range" attribute="1" defaultMemberUniqueName="[Tabela2].[score_range].[All]" allUniqueName="[Tabela2].[score_range].[All]" dimensionUniqueName="[Tabela2]" displayFolder="" count="0" memberValueDatatype="130" unbalanced="0"/>
    <cacheHierarchy uniqueName="[Tabela2].[age_range]" caption="age_range" attribute="1" defaultMemberUniqueName="[Tabela2].[age_range].[All]" allUniqueName="[Tabela2].[age_range].[All]" dimensionUniqueName="[Tabela2]" displayFolder="" count="2" memberValueDatatype="130" unbalanced="0"/>
    <cacheHierarchy uniqueName="[Measures].[__XL_Count Tabela1]" caption="__XL_Count Tabela1" measure="1" displayFolder="" measureGroup="Tabela1" count="0" hidden="1"/>
    <cacheHierarchy uniqueName="[Measures].[__XL_Count Intervalo]" caption="__XL_Count Intervalo" measure="1" displayFolder="" measureGroup="Intervalo" count="0" hidden="1"/>
    <cacheHierarchy uniqueName="[Measures].[__XL_Count Intervalo 1]" caption="__XL_Count Intervalo 1" measure="1" displayFolder="" measureGroup="Intervalo 1" count="0" hidden="1"/>
    <cacheHierarchy uniqueName="[Measures].[__XL_Count Tabela2]" caption="__XL_Count Tabela2" measure="1" displayFolder="" measureGroup="Tabela2" count="0" hidden="1"/>
    <cacheHierarchy uniqueName="[Measures].[__No measures defined]" caption="__No measures defined" measure="1" displayFolder="" count="0" hidden="1"/>
    <cacheHierarchy uniqueName="[Measures].[Soma de credit_limit]" caption="Soma de credit_limit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redit_score]" caption="Soma de credit_score" measure="1" displayFolder="" measureGroup="Interval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total_debt]" caption="Soma de total_debt" measure="1" displayFolder="" measureGroup="Interval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yearly_income]" caption="Soma de yearly_income" measure="1" displayFolder="" measureGroup="Interval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total_debt 2]" caption="Soma de total_debt 2" measure="1" displayFolder="" measureGroup="Intervalo 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yearly_income 2]" caption="Soma de yearly_income 2" measure="1" displayFolder="" measureGroup="Interval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id]" caption="Contagem de id" measure="1" displayFolder="" measureGroup="Interval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id]" caption="Soma de id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lient_id]" caption="Soma de client_id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id 2]" caption="Soma de id 2" measure="1" displayFolder="" measureGroup="Tabela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ntagem de id 2]" caption="Contagem de id 2" measure="1" displayFolder="" measureGroup="Tabela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birth_month]" caption="Soma de birth_month" measure="1" displayFolder="" measureGroup="Tabela2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yearly_income 3]" caption="Soma de yearly_income 3" measure="1" displayFolder="" measureGroup="Tabela2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total_debt 3]" caption="Soma de total_debt 3" measure="1" displayFolder="" measureGroup="Tabela2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credit_score 2]" caption="Soma de credit_score 2" measure="1" displayFolder="" measureGroup="Tabela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debt_income_ratio]" caption="Soma de debt_income_ratio" measure="1" displayFolder="" measureGroup="Tabela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oma de per_capita_income]" caption="Soma de per_capita_income" measure="1" displayFolder="" measureGroup="Tabela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3913243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37CCE-C51A-4ED2-BE6F-83EEEA9013A8}" name="Tabela dinâmica5" cacheId="3126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 chartFormat="1">
  <location ref="B5:C10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credit_limit" fld="0" baseField="0" baseItem="0" numFmtId="44"/>
  </dataFields>
  <formats count="1">
    <format dxfId="2">
      <pivotArea outline="0" collapsedLevelsAreSubtotals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6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ela1].[has_chip].&amp;[N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nking_creditrisk_dashboard.xlsx!Tabela1">
        <x15:activeTabTopLevelEntity name="[Tabela1]"/>
        <x15:activeTabTopLevelEntity name="[Tabe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46C1D-136F-4A70-96CB-3C6F46EE9409}" name="Tabela dinâmica10" cacheId="3123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>
  <location ref="B3:E4004" firstHeaderRow="0" firstDataRow="1" firstDataCol="1"/>
  <pivotFields count="7">
    <pivotField axis="axisRow" allDrilled="1" subtotalTop="0" showAll="0" dataSourceSort="1" defaultSubtotal="0" defaultAttributeDrillState="1">
      <items count="2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2">
    <field x="0"/>
    <field x="1"/>
  </rowFields>
  <rowItems count="4001">
    <i>
      <x/>
    </i>
    <i r="1">
      <x/>
    </i>
    <i>
      <x v="1"/>
    </i>
    <i r="1">
      <x v="1"/>
    </i>
    <i>
      <x v="2"/>
    </i>
    <i r="1">
      <x v="2"/>
    </i>
    <i>
      <x v="3"/>
    </i>
    <i r="1">
      <x v="1"/>
    </i>
    <i>
      <x v="4"/>
    </i>
    <i r="1">
      <x v="2"/>
    </i>
    <i>
      <x v="5"/>
    </i>
    <i r="1">
      <x v="1"/>
    </i>
    <i>
      <x v="6"/>
    </i>
    <i r="1">
      <x v="2"/>
    </i>
    <i>
      <x v="7"/>
    </i>
    <i r="1">
      <x v="1"/>
    </i>
    <i>
      <x v="8"/>
    </i>
    <i r="1">
      <x v="2"/>
    </i>
    <i>
      <x v="9"/>
    </i>
    <i r="1">
      <x v="2"/>
    </i>
    <i>
      <x v="10"/>
    </i>
    <i r="1">
      <x v="2"/>
    </i>
    <i>
      <x v="11"/>
    </i>
    <i r="1">
      <x v="1"/>
    </i>
    <i>
      <x v="12"/>
    </i>
    <i r="1">
      <x v="2"/>
    </i>
    <i>
      <x v="13"/>
    </i>
    <i r="1">
      <x v="2"/>
    </i>
    <i>
      <x v="14"/>
    </i>
    <i r="1">
      <x v="1"/>
    </i>
    <i>
      <x v="15"/>
    </i>
    <i r="1">
      <x/>
    </i>
    <i>
      <x v="16"/>
    </i>
    <i r="1">
      <x v="2"/>
    </i>
    <i>
      <x v="17"/>
    </i>
    <i r="1">
      <x v="2"/>
    </i>
    <i>
      <x v="18"/>
    </i>
    <i r="1">
      <x v="2"/>
    </i>
    <i>
      <x v="19"/>
    </i>
    <i r="1">
      <x v="1"/>
    </i>
    <i>
      <x v="20"/>
    </i>
    <i r="1">
      <x/>
    </i>
    <i>
      <x v="21"/>
    </i>
    <i r="1">
      <x/>
    </i>
    <i>
      <x v="22"/>
    </i>
    <i r="1">
      <x v="2"/>
    </i>
    <i>
      <x v="23"/>
    </i>
    <i r="1">
      <x v="2"/>
    </i>
    <i>
      <x v="24"/>
    </i>
    <i r="1">
      <x v="2"/>
    </i>
    <i>
      <x v="25"/>
    </i>
    <i r="1">
      <x v="2"/>
    </i>
    <i>
      <x v="26"/>
    </i>
    <i r="1">
      <x v="2"/>
    </i>
    <i>
      <x v="27"/>
    </i>
    <i r="1">
      <x v="2"/>
    </i>
    <i>
      <x v="28"/>
    </i>
    <i r="1">
      <x v="2"/>
    </i>
    <i>
      <x v="29"/>
    </i>
    <i r="1">
      <x v="1"/>
    </i>
    <i>
      <x v="30"/>
    </i>
    <i r="1">
      <x v="2"/>
    </i>
    <i>
      <x v="31"/>
    </i>
    <i r="1">
      <x v="1"/>
    </i>
    <i>
      <x v="32"/>
    </i>
    <i r="1">
      <x v="1"/>
    </i>
    <i>
      <x v="33"/>
    </i>
    <i r="1">
      <x v="2"/>
    </i>
    <i>
      <x v="34"/>
    </i>
    <i r="1">
      <x v="2"/>
    </i>
    <i>
      <x v="35"/>
    </i>
    <i r="1">
      <x v="2"/>
    </i>
    <i>
      <x v="36"/>
    </i>
    <i r="1">
      <x v="2"/>
    </i>
    <i>
      <x v="37"/>
    </i>
    <i r="1">
      <x v="2"/>
    </i>
    <i>
      <x v="38"/>
    </i>
    <i r="1">
      <x v="2"/>
    </i>
    <i>
      <x v="39"/>
    </i>
    <i r="1">
      <x v="2"/>
    </i>
    <i>
      <x v="40"/>
    </i>
    <i r="1">
      <x v="2"/>
    </i>
    <i>
      <x v="41"/>
    </i>
    <i r="1">
      <x v="2"/>
    </i>
    <i>
      <x v="42"/>
    </i>
    <i r="1">
      <x v="1"/>
    </i>
    <i>
      <x v="43"/>
    </i>
    <i r="1">
      <x v="2"/>
    </i>
    <i>
      <x v="44"/>
    </i>
    <i r="1">
      <x v="1"/>
    </i>
    <i>
      <x v="45"/>
    </i>
    <i r="1">
      <x v="2"/>
    </i>
    <i>
      <x v="46"/>
    </i>
    <i r="1">
      <x v="2"/>
    </i>
    <i>
      <x v="47"/>
    </i>
    <i r="1">
      <x v="2"/>
    </i>
    <i>
      <x v="48"/>
    </i>
    <i r="1">
      <x v="2"/>
    </i>
    <i>
      <x v="49"/>
    </i>
    <i r="1">
      <x v="2"/>
    </i>
    <i>
      <x v="50"/>
    </i>
    <i r="1">
      <x v="2"/>
    </i>
    <i>
      <x v="51"/>
    </i>
    <i r="1">
      <x v="2"/>
    </i>
    <i>
      <x v="52"/>
    </i>
    <i r="1">
      <x v="2"/>
    </i>
    <i>
      <x v="53"/>
    </i>
    <i r="1">
      <x v="2"/>
    </i>
    <i>
      <x v="54"/>
    </i>
    <i r="1">
      <x v="2"/>
    </i>
    <i>
      <x v="55"/>
    </i>
    <i r="1">
      <x v="2"/>
    </i>
    <i>
      <x v="56"/>
    </i>
    <i r="1">
      <x v="2"/>
    </i>
    <i>
      <x v="57"/>
    </i>
    <i r="1">
      <x v="2"/>
    </i>
    <i>
      <x v="58"/>
    </i>
    <i r="1">
      <x v="2"/>
    </i>
    <i>
      <x v="59"/>
    </i>
    <i r="1">
      <x v="1"/>
    </i>
    <i>
      <x v="60"/>
    </i>
    <i r="1">
      <x v="2"/>
    </i>
    <i>
      <x v="61"/>
    </i>
    <i r="1">
      <x v="2"/>
    </i>
    <i>
      <x v="62"/>
    </i>
    <i r="1">
      <x v="1"/>
    </i>
    <i>
      <x v="63"/>
    </i>
    <i r="1">
      <x v="2"/>
    </i>
    <i>
      <x v="64"/>
    </i>
    <i r="1">
      <x v="1"/>
    </i>
    <i>
      <x v="65"/>
    </i>
    <i r="1">
      <x v="2"/>
    </i>
    <i>
      <x v="66"/>
    </i>
    <i r="1">
      <x v="2"/>
    </i>
    <i>
      <x v="67"/>
    </i>
    <i r="1">
      <x v="1"/>
    </i>
    <i>
      <x v="68"/>
    </i>
    <i r="1">
      <x v="1"/>
    </i>
    <i>
      <x v="69"/>
    </i>
    <i r="1">
      <x v="2"/>
    </i>
    <i>
      <x v="70"/>
    </i>
    <i r="1">
      <x v="2"/>
    </i>
    <i>
      <x v="71"/>
    </i>
    <i r="1">
      <x v="2"/>
    </i>
    <i>
      <x v="72"/>
    </i>
    <i r="1">
      <x v="2"/>
    </i>
    <i>
      <x v="73"/>
    </i>
    <i r="1">
      <x v="2"/>
    </i>
    <i>
      <x v="74"/>
    </i>
    <i r="1">
      <x v="2"/>
    </i>
    <i>
      <x v="75"/>
    </i>
    <i r="1">
      <x v="2"/>
    </i>
    <i>
      <x v="76"/>
    </i>
    <i r="1">
      <x v="2"/>
    </i>
    <i>
      <x v="77"/>
    </i>
    <i r="1">
      <x v="1"/>
    </i>
    <i>
      <x v="78"/>
    </i>
    <i r="1">
      <x v="2"/>
    </i>
    <i>
      <x v="79"/>
    </i>
    <i r="1">
      <x v="1"/>
    </i>
    <i>
      <x v="80"/>
    </i>
    <i r="1">
      <x v="2"/>
    </i>
    <i>
      <x v="81"/>
    </i>
    <i r="1">
      <x v="2"/>
    </i>
    <i>
      <x v="82"/>
    </i>
    <i r="1">
      <x/>
    </i>
    <i>
      <x v="83"/>
    </i>
    <i r="1">
      <x v="2"/>
    </i>
    <i>
      <x v="84"/>
    </i>
    <i r="1">
      <x v="2"/>
    </i>
    <i>
      <x v="85"/>
    </i>
    <i r="1">
      <x v="2"/>
    </i>
    <i>
      <x v="86"/>
    </i>
    <i r="1">
      <x v="2"/>
    </i>
    <i>
      <x v="87"/>
    </i>
    <i r="1">
      <x/>
    </i>
    <i>
      <x v="88"/>
    </i>
    <i r="1">
      <x v="2"/>
    </i>
    <i>
      <x v="89"/>
    </i>
    <i r="1">
      <x v="2"/>
    </i>
    <i>
      <x v="90"/>
    </i>
    <i r="1">
      <x v="2"/>
    </i>
    <i>
      <x v="91"/>
    </i>
    <i r="1">
      <x v="2"/>
    </i>
    <i>
      <x v="92"/>
    </i>
    <i r="1">
      <x v="1"/>
    </i>
    <i>
      <x v="93"/>
    </i>
    <i r="1">
      <x v="2"/>
    </i>
    <i>
      <x v="94"/>
    </i>
    <i r="1">
      <x v="2"/>
    </i>
    <i>
      <x v="95"/>
    </i>
    <i r="1">
      <x v="2"/>
    </i>
    <i>
      <x v="96"/>
    </i>
    <i r="1">
      <x v="1"/>
    </i>
    <i>
      <x v="97"/>
    </i>
    <i r="1">
      <x/>
    </i>
    <i>
      <x v="98"/>
    </i>
    <i r="1">
      <x v="2"/>
    </i>
    <i>
      <x v="99"/>
    </i>
    <i r="1">
      <x v="2"/>
    </i>
    <i>
      <x v="100"/>
    </i>
    <i r="1">
      <x v="2"/>
    </i>
    <i>
      <x v="101"/>
    </i>
    <i r="1">
      <x v="2"/>
    </i>
    <i>
      <x v="102"/>
    </i>
    <i r="1">
      <x v="2"/>
    </i>
    <i>
      <x v="103"/>
    </i>
    <i r="1">
      <x v="2"/>
    </i>
    <i>
      <x v="104"/>
    </i>
    <i r="1">
      <x v="2"/>
    </i>
    <i>
      <x v="105"/>
    </i>
    <i r="1">
      <x v="1"/>
    </i>
    <i>
      <x v="106"/>
    </i>
    <i r="1">
      <x v="2"/>
    </i>
    <i>
      <x v="107"/>
    </i>
    <i r="1">
      <x v="2"/>
    </i>
    <i>
      <x v="108"/>
    </i>
    <i r="1">
      <x/>
    </i>
    <i>
      <x v="109"/>
    </i>
    <i r="1">
      <x v="2"/>
    </i>
    <i>
      <x v="110"/>
    </i>
    <i r="1">
      <x v="2"/>
    </i>
    <i>
      <x v="111"/>
    </i>
    <i r="1">
      <x v="2"/>
    </i>
    <i>
      <x v="112"/>
    </i>
    <i r="1">
      <x v="2"/>
    </i>
    <i>
      <x v="113"/>
    </i>
    <i r="1">
      <x/>
    </i>
    <i>
      <x v="114"/>
    </i>
    <i r="1">
      <x v="1"/>
    </i>
    <i>
      <x v="115"/>
    </i>
    <i r="1">
      <x v="2"/>
    </i>
    <i>
      <x v="116"/>
    </i>
    <i r="1">
      <x v="1"/>
    </i>
    <i>
      <x v="117"/>
    </i>
    <i r="1">
      <x v="2"/>
    </i>
    <i>
      <x v="118"/>
    </i>
    <i r="1">
      <x v="2"/>
    </i>
    <i>
      <x v="119"/>
    </i>
    <i r="1">
      <x v="2"/>
    </i>
    <i>
      <x v="120"/>
    </i>
    <i r="1">
      <x/>
    </i>
    <i>
      <x v="121"/>
    </i>
    <i r="1">
      <x v="2"/>
    </i>
    <i>
      <x v="122"/>
    </i>
    <i r="1">
      <x v="2"/>
    </i>
    <i>
      <x v="123"/>
    </i>
    <i r="1">
      <x/>
    </i>
    <i>
      <x v="124"/>
    </i>
    <i r="1">
      <x v="1"/>
    </i>
    <i>
      <x v="125"/>
    </i>
    <i r="1">
      <x v="2"/>
    </i>
    <i>
      <x v="126"/>
    </i>
    <i r="1">
      <x/>
    </i>
    <i>
      <x v="127"/>
    </i>
    <i r="1">
      <x v="2"/>
    </i>
    <i>
      <x v="128"/>
    </i>
    <i r="1">
      <x v="2"/>
    </i>
    <i>
      <x v="129"/>
    </i>
    <i r="1">
      <x v="2"/>
    </i>
    <i>
      <x v="130"/>
    </i>
    <i r="1">
      <x v="2"/>
    </i>
    <i>
      <x v="131"/>
    </i>
    <i r="1">
      <x v="2"/>
    </i>
    <i>
      <x v="132"/>
    </i>
    <i r="1">
      <x v="1"/>
    </i>
    <i>
      <x v="133"/>
    </i>
    <i r="1">
      <x v="2"/>
    </i>
    <i>
      <x v="134"/>
    </i>
    <i r="1">
      <x v="2"/>
    </i>
    <i>
      <x v="135"/>
    </i>
    <i r="1">
      <x v="2"/>
    </i>
    <i>
      <x v="136"/>
    </i>
    <i r="1">
      <x v="2"/>
    </i>
    <i>
      <x v="137"/>
    </i>
    <i r="1">
      <x v="2"/>
    </i>
    <i>
      <x v="138"/>
    </i>
    <i r="1">
      <x v="2"/>
    </i>
    <i>
      <x v="139"/>
    </i>
    <i r="1">
      <x v="1"/>
    </i>
    <i>
      <x v="140"/>
    </i>
    <i r="1">
      <x v="2"/>
    </i>
    <i>
      <x v="141"/>
    </i>
    <i r="1">
      <x v="2"/>
    </i>
    <i>
      <x v="142"/>
    </i>
    <i r="1">
      <x v="2"/>
    </i>
    <i>
      <x v="143"/>
    </i>
    <i r="1">
      <x v="2"/>
    </i>
    <i>
      <x v="144"/>
    </i>
    <i r="1">
      <x v="2"/>
    </i>
    <i>
      <x v="145"/>
    </i>
    <i r="1">
      <x v="1"/>
    </i>
    <i>
      <x v="146"/>
    </i>
    <i r="1">
      <x v="2"/>
    </i>
    <i>
      <x v="147"/>
    </i>
    <i r="1">
      <x v="2"/>
    </i>
    <i>
      <x v="148"/>
    </i>
    <i r="1">
      <x v="2"/>
    </i>
    <i>
      <x v="149"/>
    </i>
    <i r="1">
      <x v="2"/>
    </i>
    <i>
      <x v="150"/>
    </i>
    <i r="1">
      <x/>
    </i>
    <i>
      <x v="151"/>
    </i>
    <i r="1">
      <x v="2"/>
    </i>
    <i>
      <x v="152"/>
    </i>
    <i r="1">
      <x v="2"/>
    </i>
    <i>
      <x v="153"/>
    </i>
    <i r="1">
      <x v="1"/>
    </i>
    <i>
      <x v="154"/>
    </i>
    <i r="1">
      <x v="2"/>
    </i>
    <i>
      <x v="155"/>
    </i>
    <i r="1">
      <x v="1"/>
    </i>
    <i>
      <x v="156"/>
    </i>
    <i r="1">
      <x v="1"/>
    </i>
    <i>
      <x v="157"/>
    </i>
    <i r="1">
      <x/>
    </i>
    <i>
      <x v="158"/>
    </i>
    <i r="1">
      <x v="1"/>
    </i>
    <i>
      <x v="159"/>
    </i>
    <i r="1">
      <x v="2"/>
    </i>
    <i>
      <x v="160"/>
    </i>
    <i r="1">
      <x v="2"/>
    </i>
    <i>
      <x v="161"/>
    </i>
    <i r="1">
      <x v="2"/>
    </i>
    <i>
      <x v="162"/>
    </i>
    <i r="1">
      <x v="2"/>
    </i>
    <i>
      <x v="163"/>
    </i>
    <i r="1">
      <x v="2"/>
    </i>
    <i>
      <x v="164"/>
    </i>
    <i r="1">
      <x v="1"/>
    </i>
    <i>
      <x v="165"/>
    </i>
    <i r="1">
      <x v="2"/>
    </i>
    <i>
      <x v="166"/>
    </i>
    <i r="1">
      <x v="1"/>
    </i>
    <i>
      <x v="167"/>
    </i>
    <i r="1">
      <x v="1"/>
    </i>
    <i>
      <x v="168"/>
    </i>
    <i r="1">
      <x v="2"/>
    </i>
    <i>
      <x v="169"/>
    </i>
    <i r="1">
      <x v="1"/>
    </i>
    <i>
      <x v="170"/>
    </i>
    <i r="1">
      <x v="2"/>
    </i>
    <i>
      <x v="171"/>
    </i>
    <i r="1">
      <x v="2"/>
    </i>
    <i>
      <x v="172"/>
    </i>
    <i r="1">
      <x v="1"/>
    </i>
    <i>
      <x v="173"/>
    </i>
    <i r="1">
      <x v="1"/>
    </i>
    <i>
      <x v="174"/>
    </i>
    <i r="1">
      <x v="2"/>
    </i>
    <i>
      <x v="175"/>
    </i>
    <i r="1">
      <x v="2"/>
    </i>
    <i>
      <x v="176"/>
    </i>
    <i r="1">
      <x v="2"/>
    </i>
    <i>
      <x v="177"/>
    </i>
    <i r="1">
      <x v="2"/>
    </i>
    <i>
      <x v="178"/>
    </i>
    <i r="1">
      <x v="1"/>
    </i>
    <i>
      <x v="179"/>
    </i>
    <i r="1">
      <x v="2"/>
    </i>
    <i>
      <x v="180"/>
    </i>
    <i r="1">
      <x v="2"/>
    </i>
    <i>
      <x v="181"/>
    </i>
    <i r="1">
      <x v="2"/>
    </i>
    <i>
      <x v="182"/>
    </i>
    <i r="1">
      <x v="2"/>
    </i>
    <i>
      <x v="183"/>
    </i>
    <i r="1">
      <x v="2"/>
    </i>
    <i>
      <x v="184"/>
    </i>
    <i r="1">
      <x v="2"/>
    </i>
    <i>
      <x v="185"/>
    </i>
    <i r="1">
      <x v="2"/>
    </i>
    <i>
      <x v="186"/>
    </i>
    <i r="1">
      <x v="2"/>
    </i>
    <i>
      <x v="187"/>
    </i>
    <i r="1">
      <x v="2"/>
    </i>
    <i>
      <x v="188"/>
    </i>
    <i r="1">
      <x v="2"/>
    </i>
    <i>
      <x v="189"/>
    </i>
    <i r="1">
      <x v="2"/>
    </i>
    <i>
      <x v="190"/>
    </i>
    <i r="1">
      <x v="1"/>
    </i>
    <i>
      <x v="191"/>
    </i>
    <i r="1">
      <x v="2"/>
    </i>
    <i>
      <x v="192"/>
    </i>
    <i r="1">
      <x/>
    </i>
    <i>
      <x v="193"/>
    </i>
    <i r="1">
      <x v="2"/>
    </i>
    <i>
      <x v="194"/>
    </i>
    <i r="1">
      <x v="2"/>
    </i>
    <i>
      <x v="195"/>
    </i>
    <i r="1">
      <x v="2"/>
    </i>
    <i>
      <x v="196"/>
    </i>
    <i r="1">
      <x v="2"/>
    </i>
    <i>
      <x v="197"/>
    </i>
    <i r="1">
      <x v="2"/>
    </i>
    <i>
      <x v="198"/>
    </i>
    <i r="1">
      <x v="2"/>
    </i>
    <i>
      <x v="199"/>
    </i>
    <i r="1">
      <x v="1"/>
    </i>
    <i>
      <x v="200"/>
    </i>
    <i r="1">
      <x v="2"/>
    </i>
    <i>
      <x v="201"/>
    </i>
    <i r="1">
      <x v="2"/>
    </i>
    <i>
      <x v="202"/>
    </i>
    <i r="1">
      <x v="2"/>
    </i>
    <i>
      <x v="203"/>
    </i>
    <i r="1">
      <x v="2"/>
    </i>
    <i>
      <x v="204"/>
    </i>
    <i r="1">
      <x v="2"/>
    </i>
    <i>
      <x v="205"/>
    </i>
    <i r="1">
      <x v="2"/>
    </i>
    <i>
      <x v="206"/>
    </i>
    <i r="1">
      <x v="2"/>
    </i>
    <i>
      <x v="207"/>
    </i>
    <i r="1">
      <x v="1"/>
    </i>
    <i>
      <x v="208"/>
    </i>
    <i r="1">
      <x v="2"/>
    </i>
    <i>
      <x v="209"/>
    </i>
    <i r="1">
      <x v="2"/>
    </i>
    <i>
      <x v="210"/>
    </i>
    <i r="1">
      <x v="2"/>
    </i>
    <i>
      <x v="211"/>
    </i>
    <i r="1">
      <x v="2"/>
    </i>
    <i>
      <x v="212"/>
    </i>
    <i r="1">
      <x v="2"/>
    </i>
    <i>
      <x v="213"/>
    </i>
    <i r="1">
      <x v="2"/>
    </i>
    <i>
      <x v="214"/>
    </i>
    <i r="1">
      <x v="2"/>
    </i>
    <i>
      <x v="215"/>
    </i>
    <i r="1">
      <x v="1"/>
    </i>
    <i>
      <x v="216"/>
    </i>
    <i r="1">
      <x v="2"/>
    </i>
    <i>
      <x v="217"/>
    </i>
    <i r="1">
      <x v="2"/>
    </i>
    <i>
      <x v="218"/>
    </i>
    <i r="1">
      <x v="2"/>
    </i>
    <i>
      <x v="219"/>
    </i>
    <i r="1">
      <x v="2"/>
    </i>
    <i>
      <x v="220"/>
    </i>
    <i r="1">
      <x v="1"/>
    </i>
    <i>
      <x v="221"/>
    </i>
    <i r="1">
      <x v="2"/>
    </i>
    <i>
      <x v="222"/>
    </i>
    <i r="1">
      <x v="2"/>
    </i>
    <i>
      <x v="223"/>
    </i>
    <i r="1">
      <x v="2"/>
    </i>
    <i>
      <x v="224"/>
    </i>
    <i r="1">
      <x v="2"/>
    </i>
    <i>
      <x v="225"/>
    </i>
    <i r="1">
      <x v="2"/>
    </i>
    <i>
      <x v="226"/>
    </i>
    <i r="1">
      <x v="1"/>
    </i>
    <i>
      <x v="227"/>
    </i>
    <i r="1">
      <x v="1"/>
    </i>
    <i>
      <x v="228"/>
    </i>
    <i r="1">
      <x v="2"/>
    </i>
    <i>
      <x v="229"/>
    </i>
    <i r="1">
      <x v="2"/>
    </i>
    <i>
      <x v="230"/>
    </i>
    <i r="1">
      <x v="2"/>
    </i>
    <i>
      <x v="231"/>
    </i>
    <i r="1">
      <x v="2"/>
    </i>
    <i>
      <x v="232"/>
    </i>
    <i r="1">
      <x v="2"/>
    </i>
    <i>
      <x v="233"/>
    </i>
    <i r="1">
      <x v="2"/>
    </i>
    <i>
      <x v="234"/>
    </i>
    <i r="1">
      <x v="1"/>
    </i>
    <i>
      <x v="235"/>
    </i>
    <i r="1">
      <x v="2"/>
    </i>
    <i>
      <x v="236"/>
    </i>
    <i r="1">
      <x v="2"/>
    </i>
    <i>
      <x v="237"/>
    </i>
    <i r="1">
      <x v="2"/>
    </i>
    <i>
      <x v="238"/>
    </i>
    <i r="1">
      <x v="2"/>
    </i>
    <i>
      <x v="239"/>
    </i>
    <i r="1">
      <x v="2"/>
    </i>
    <i>
      <x v="240"/>
    </i>
    <i r="1">
      <x v="2"/>
    </i>
    <i>
      <x v="241"/>
    </i>
    <i r="1">
      <x v="1"/>
    </i>
    <i>
      <x v="242"/>
    </i>
    <i r="1">
      <x v="2"/>
    </i>
    <i>
      <x v="243"/>
    </i>
    <i r="1">
      <x v="2"/>
    </i>
    <i>
      <x v="244"/>
    </i>
    <i r="1">
      <x v="2"/>
    </i>
    <i>
      <x v="245"/>
    </i>
    <i r="1">
      <x v="2"/>
    </i>
    <i>
      <x v="246"/>
    </i>
    <i r="1">
      <x/>
    </i>
    <i>
      <x v="247"/>
    </i>
    <i r="1">
      <x v="2"/>
    </i>
    <i>
      <x v="248"/>
    </i>
    <i r="1">
      <x v="1"/>
    </i>
    <i>
      <x v="249"/>
    </i>
    <i r="1">
      <x v="2"/>
    </i>
    <i>
      <x v="250"/>
    </i>
    <i r="1">
      <x v="2"/>
    </i>
    <i>
      <x v="251"/>
    </i>
    <i r="1">
      <x v="1"/>
    </i>
    <i>
      <x v="252"/>
    </i>
    <i r="1">
      <x v="2"/>
    </i>
    <i>
      <x v="253"/>
    </i>
    <i r="1">
      <x v="2"/>
    </i>
    <i>
      <x v="254"/>
    </i>
    <i r="1">
      <x v="1"/>
    </i>
    <i>
      <x v="255"/>
    </i>
    <i r="1">
      <x v="2"/>
    </i>
    <i>
      <x v="256"/>
    </i>
    <i r="1">
      <x v="2"/>
    </i>
    <i>
      <x v="257"/>
    </i>
    <i r="1">
      <x v="2"/>
    </i>
    <i>
      <x v="258"/>
    </i>
    <i r="1">
      <x v="1"/>
    </i>
    <i>
      <x v="259"/>
    </i>
    <i r="1">
      <x v="1"/>
    </i>
    <i>
      <x v="260"/>
    </i>
    <i r="1">
      <x v="2"/>
    </i>
    <i>
      <x v="261"/>
    </i>
    <i r="1">
      <x v="2"/>
    </i>
    <i>
      <x v="262"/>
    </i>
    <i r="1">
      <x v="2"/>
    </i>
    <i>
      <x v="263"/>
    </i>
    <i r="1">
      <x v="2"/>
    </i>
    <i>
      <x v="264"/>
    </i>
    <i r="1">
      <x v="2"/>
    </i>
    <i>
      <x v="265"/>
    </i>
    <i r="1">
      <x v="2"/>
    </i>
    <i>
      <x v="266"/>
    </i>
    <i r="1">
      <x v="2"/>
    </i>
    <i>
      <x v="267"/>
    </i>
    <i r="1">
      <x v="2"/>
    </i>
    <i>
      <x v="268"/>
    </i>
    <i r="1">
      <x v="2"/>
    </i>
    <i>
      <x v="269"/>
    </i>
    <i r="1">
      <x v="1"/>
    </i>
    <i>
      <x v="270"/>
    </i>
    <i r="1">
      <x v="2"/>
    </i>
    <i>
      <x v="271"/>
    </i>
    <i r="1">
      <x v="2"/>
    </i>
    <i>
      <x v="272"/>
    </i>
    <i r="1">
      <x v="2"/>
    </i>
    <i>
      <x v="273"/>
    </i>
    <i r="1">
      <x v="2"/>
    </i>
    <i>
      <x v="274"/>
    </i>
    <i r="1">
      <x/>
    </i>
    <i>
      <x v="275"/>
    </i>
    <i r="1">
      <x v="2"/>
    </i>
    <i>
      <x v="276"/>
    </i>
    <i r="1">
      <x v="2"/>
    </i>
    <i>
      <x v="277"/>
    </i>
    <i r="1">
      <x v="2"/>
    </i>
    <i>
      <x v="278"/>
    </i>
    <i r="1">
      <x v="2"/>
    </i>
    <i>
      <x v="279"/>
    </i>
    <i r="1">
      <x v="2"/>
    </i>
    <i>
      <x v="280"/>
    </i>
    <i r="1">
      <x v="2"/>
    </i>
    <i>
      <x v="281"/>
    </i>
    <i r="1">
      <x v="2"/>
    </i>
    <i>
      <x v="282"/>
    </i>
    <i r="1">
      <x v="2"/>
    </i>
    <i>
      <x v="283"/>
    </i>
    <i r="1">
      <x v="2"/>
    </i>
    <i>
      <x v="284"/>
    </i>
    <i r="1">
      <x/>
    </i>
    <i>
      <x v="285"/>
    </i>
    <i r="1">
      <x v="2"/>
    </i>
    <i>
      <x v="286"/>
    </i>
    <i r="1">
      <x v="2"/>
    </i>
    <i>
      <x v="287"/>
    </i>
    <i r="1">
      <x v="2"/>
    </i>
    <i>
      <x v="288"/>
    </i>
    <i r="1">
      <x v="2"/>
    </i>
    <i>
      <x v="289"/>
    </i>
    <i r="1">
      <x v="2"/>
    </i>
    <i>
      <x v="290"/>
    </i>
    <i r="1">
      <x v="1"/>
    </i>
    <i>
      <x v="291"/>
    </i>
    <i r="1">
      <x v="2"/>
    </i>
    <i>
      <x v="292"/>
    </i>
    <i r="1">
      <x v="2"/>
    </i>
    <i>
      <x v="293"/>
    </i>
    <i r="1">
      <x v="2"/>
    </i>
    <i>
      <x v="294"/>
    </i>
    <i r="1">
      <x v="2"/>
    </i>
    <i>
      <x v="295"/>
    </i>
    <i r="1">
      <x v="2"/>
    </i>
    <i>
      <x v="296"/>
    </i>
    <i r="1">
      <x v="2"/>
    </i>
    <i>
      <x v="297"/>
    </i>
    <i r="1">
      <x v="2"/>
    </i>
    <i>
      <x v="298"/>
    </i>
    <i r="1">
      <x v="2"/>
    </i>
    <i>
      <x v="299"/>
    </i>
    <i r="1">
      <x v="2"/>
    </i>
    <i>
      <x v="300"/>
    </i>
    <i r="1">
      <x v="2"/>
    </i>
    <i>
      <x v="301"/>
    </i>
    <i r="1">
      <x v="2"/>
    </i>
    <i>
      <x v="302"/>
    </i>
    <i r="1">
      <x v="2"/>
    </i>
    <i>
      <x v="303"/>
    </i>
    <i r="1">
      <x v="1"/>
    </i>
    <i>
      <x v="304"/>
    </i>
    <i r="1">
      <x v="2"/>
    </i>
    <i>
      <x v="305"/>
    </i>
    <i r="1">
      <x v="2"/>
    </i>
    <i>
      <x v="306"/>
    </i>
    <i r="1">
      <x v="2"/>
    </i>
    <i>
      <x v="307"/>
    </i>
    <i r="1">
      <x v="1"/>
    </i>
    <i>
      <x v="308"/>
    </i>
    <i r="1">
      <x v="2"/>
    </i>
    <i>
      <x v="309"/>
    </i>
    <i r="1">
      <x v="2"/>
    </i>
    <i>
      <x v="310"/>
    </i>
    <i r="1">
      <x v="2"/>
    </i>
    <i>
      <x v="311"/>
    </i>
    <i r="1">
      <x v="2"/>
    </i>
    <i>
      <x v="312"/>
    </i>
    <i r="1">
      <x v="2"/>
    </i>
    <i>
      <x v="313"/>
    </i>
    <i r="1">
      <x v="2"/>
    </i>
    <i>
      <x v="314"/>
    </i>
    <i r="1">
      <x v="2"/>
    </i>
    <i>
      <x v="315"/>
    </i>
    <i r="1">
      <x v="2"/>
    </i>
    <i>
      <x v="316"/>
    </i>
    <i r="1">
      <x v="2"/>
    </i>
    <i>
      <x v="317"/>
    </i>
    <i r="1">
      <x v="2"/>
    </i>
    <i>
      <x v="318"/>
    </i>
    <i r="1">
      <x v="2"/>
    </i>
    <i>
      <x v="319"/>
    </i>
    <i r="1">
      <x v="1"/>
    </i>
    <i>
      <x v="320"/>
    </i>
    <i r="1">
      <x v="2"/>
    </i>
    <i>
      <x v="321"/>
    </i>
    <i r="1">
      <x v="2"/>
    </i>
    <i>
      <x v="322"/>
    </i>
    <i r="1">
      <x/>
    </i>
    <i>
      <x v="323"/>
    </i>
    <i r="1">
      <x v="1"/>
    </i>
    <i>
      <x v="324"/>
    </i>
    <i r="1">
      <x/>
    </i>
    <i>
      <x v="325"/>
    </i>
    <i r="1">
      <x v="2"/>
    </i>
    <i>
      <x v="326"/>
    </i>
    <i r="1">
      <x v="2"/>
    </i>
    <i>
      <x v="327"/>
    </i>
    <i r="1">
      <x v="2"/>
    </i>
    <i>
      <x v="328"/>
    </i>
    <i r="1">
      <x v="2"/>
    </i>
    <i>
      <x v="329"/>
    </i>
    <i r="1">
      <x v="1"/>
    </i>
    <i>
      <x v="330"/>
    </i>
    <i r="1">
      <x v="2"/>
    </i>
    <i>
      <x v="331"/>
    </i>
    <i r="1">
      <x v="1"/>
    </i>
    <i>
      <x v="332"/>
    </i>
    <i r="1">
      <x v="1"/>
    </i>
    <i>
      <x v="333"/>
    </i>
    <i r="1">
      <x v="2"/>
    </i>
    <i>
      <x v="334"/>
    </i>
    <i r="1">
      <x v="1"/>
    </i>
    <i>
      <x v="335"/>
    </i>
    <i r="1">
      <x v="2"/>
    </i>
    <i>
      <x v="336"/>
    </i>
    <i r="1">
      <x/>
    </i>
    <i>
      <x v="337"/>
    </i>
    <i r="1">
      <x v="2"/>
    </i>
    <i>
      <x v="338"/>
    </i>
    <i r="1">
      <x v="1"/>
    </i>
    <i>
      <x v="339"/>
    </i>
    <i r="1">
      <x/>
    </i>
    <i>
      <x v="340"/>
    </i>
    <i r="1">
      <x v="2"/>
    </i>
    <i>
      <x v="341"/>
    </i>
    <i r="1">
      <x v="1"/>
    </i>
    <i>
      <x v="342"/>
    </i>
    <i r="1">
      <x v="2"/>
    </i>
    <i>
      <x v="343"/>
    </i>
    <i r="1">
      <x v="2"/>
    </i>
    <i>
      <x v="344"/>
    </i>
    <i r="1">
      <x v="2"/>
    </i>
    <i>
      <x v="345"/>
    </i>
    <i r="1">
      <x v="2"/>
    </i>
    <i>
      <x v="346"/>
    </i>
    <i r="1">
      <x v="1"/>
    </i>
    <i>
      <x v="347"/>
    </i>
    <i r="1">
      <x v="2"/>
    </i>
    <i>
      <x v="348"/>
    </i>
    <i r="1">
      <x v="2"/>
    </i>
    <i>
      <x v="349"/>
    </i>
    <i r="1">
      <x v="2"/>
    </i>
    <i>
      <x v="350"/>
    </i>
    <i r="1">
      <x v="2"/>
    </i>
    <i>
      <x v="351"/>
    </i>
    <i r="1">
      <x/>
    </i>
    <i>
      <x v="352"/>
    </i>
    <i r="1">
      <x v="2"/>
    </i>
    <i>
      <x v="353"/>
    </i>
    <i r="1">
      <x v="2"/>
    </i>
    <i>
      <x v="354"/>
    </i>
    <i r="1">
      <x v="1"/>
    </i>
    <i>
      <x v="355"/>
    </i>
    <i r="1">
      <x v="2"/>
    </i>
    <i>
      <x v="356"/>
    </i>
    <i r="1">
      <x v="1"/>
    </i>
    <i>
      <x v="357"/>
    </i>
    <i r="1">
      <x v="2"/>
    </i>
    <i>
      <x v="358"/>
    </i>
    <i r="1">
      <x v="2"/>
    </i>
    <i>
      <x v="359"/>
    </i>
    <i r="1">
      <x/>
    </i>
    <i>
      <x v="360"/>
    </i>
    <i r="1">
      <x v="2"/>
    </i>
    <i>
      <x v="361"/>
    </i>
    <i r="1">
      <x v="2"/>
    </i>
    <i>
      <x v="362"/>
    </i>
    <i r="1">
      <x v="2"/>
    </i>
    <i>
      <x v="363"/>
    </i>
    <i r="1">
      <x v="2"/>
    </i>
    <i>
      <x v="364"/>
    </i>
    <i r="1">
      <x/>
    </i>
    <i>
      <x v="365"/>
    </i>
    <i r="1">
      <x v="2"/>
    </i>
    <i>
      <x v="366"/>
    </i>
    <i r="1">
      <x v="2"/>
    </i>
    <i>
      <x v="367"/>
    </i>
    <i r="1">
      <x v="2"/>
    </i>
    <i>
      <x v="368"/>
    </i>
    <i r="1">
      <x v="1"/>
    </i>
    <i>
      <x v="369"/>
    </i>
    <i r="1">
      <x/>
    </i>
    <i>
      <x v="370"/>
    </i>
    <i r="1">
      <x v="1"/>
    </i>
    <i>
      <x v="371"/>
    </i>
    <i r="1">
      <x v="1"/>
    </i>
    <i>
      <x v="372"/>
    </i>
    <i r="1">
      <x v="2"/>
    </i>
    <i>
      <x v="373"/>
    </i>
    <i r="1">
      <x v="2"/>
    </i>
    <i>
      <x v="374"/>
    </i>
    <i r="1">
      <x v="1"/>
    </i>
    <i>
      <x v="375"/>
    </i>
    <i r="1">
      <x v="2"/>
    </i>
    <i>
      <x v="376"/>
    </i>
    <i r="1">
      <x/>
    </i>
    <i>
      <x v="377"/>
    </i>
    <i r="1">
      <x v="1"/>
    </i>
    <i>
      <x v="378"/>
    </i>
    <i r="1">
      <x v="2"/>
    </i>
    <i>
      <x v="379"/>
    </i>
    <i r="1">
      <x v="2"/>
    </i>
    <i>
      <x v="380"/>
    </i>
    <i r="1">
      <x v="2"/>
    </i>
    <i>
      <x v="381"/>
    </i>
    <i r="1">
      <x v="2"/>
    </i>
    <i>
      <x v="382"/>
    </i>
    <i r="1">
      <x v="2"/>
    </i>
    <i>
      <x v="383"/>
    </i>
    <i r="1">
      <x v="2"/>
    </i>
    <i>
      <x v="384"/>
    </i>
    <i r="1">
      <x v="2"/>
    </i>
    <i>
      <x v="385"/>
    </i>
    <i r="1">
      <x v="2"/>
    </i>
    <i>
      <x v="386"/>
    </i>
    <i r="1">
      <x v="2"/>
    </i>
    <i>
      <x v="387"/>
    </i>
    <i r="1">
      <x v="2"/>
    </i>
    <i>
      <x v="388"/>
    </i>
    <i r="1">
      <x v="2"/>
    </i>
    <i>
      <x v="389"/>
    </i>
    <i r="1">
      <x v="2"/>
    </i>
    <i>
      <x v="390"/>
    </i>
    <i r="1">
      <x v="1"/>
    </i>
    <i>
      <x v="391"/>
    </i>
    <i r="1">
      <x v="1"/>
    </i>
    <i>
      <x v="392"/>
    </i>
    <i r="1">
      <x v="2"/>
    </i>
    <i>
      <x v="393"/>
    </i>
    <i r="1">
      <x v="2"/>
    </i>
    <i>
      <x v="394"/>
    </i>
    <i r="1">
      <x v="1"/>
    </i>
    <i>
      <x v="395"/>
    </i>
    <i r="1">
      <x v="2"/>
    </i>
    <i>
      <x v="396"/>
    </i>
    <i r="1">
      <x v="1"/>
    </i>
    <i>
      <x v="397"/>
    </i>
    <i r="1">
      <x v="2"/>
    </i>
    <i>
      <x v="398"/>
    </i>
    <i r="1">
      <x v="2"/>
    </i>
    <i>
      <x v="399"/>
    </i>
    <i r="1">
      <x v="2"/>
    </i>
    <i>
      <x v="400"/>
    </i>
    <i r="1">
      <x v="2"/>
    </i>
    <i>
      <x v="401"/>
    </i>
    <i r="1">
      <x/>
    </i>
    <i>
      <x v="402"/>
    </i>
    <i r="1">
      <x v="2"/>
    </i>
    <i>
      <x v="403"/>
    </i>
    <i r="1">
      <x v="2"/>
    </i>
    <i>
      <x v="404"/>
    </i>
    <i r="1">
      <x v="2"/>
    </i>
    <i>
      <x v="405"/>
    </i>
    <i r="1">
      <x v="2"/>
    </i>
    <i>
      <x v="406"/>
    </i>
    <i r="1">
      <x v="2"/>
    </i>
    <i>
      <x v="407"/>
    </i>
    <i r="1">
      <x v="2"/>
    </i>
    <i>
      <x v="408"/>
    </i>
    <i r="1">
      <x v="2"/>
    </i>
    <i>
      <x v="409"/>
    </i>
    <i r="1">
      <x v="1"/>
    </i>
    <i>
      <x v="410"/>
    </i>
    <i r="1">
      <x v="2"/>
    </i>
    <i>
      <x v="411"/>
    </i>
    <i r="1">
      <x v="2"/>
    </i>
    <i>
      <x v="412"/>
    </i>
    <i r="1">
      <x/>
    </i>
    <i>
      <x v="413"/>
    </i>
    <i r="1">
      <x v="2"/>
    </i>
    <i>
      <x v="414"/>
    </i>
    <i r="1">
      <x v="1"/>
    </i>
    <i>
      <x v="415"/>
    </i>
    <i r="1">
      <x/>
    </i>
    <i>
      <x v="416"/>
    </i>
    <i r="1">
      <x/>
    </i>
    <i>
      <x v="417"/>
    </i>
    <i r="1">
      <x v="2"/>
    </i>
    <i>
      <x v="418"/>
    </i>
    <i r="1">
      <x v="2"/>
    </i>
    <i>
      <x v="419"/>
    </i>
    <i r="1">
      <x v="2"/>
    </i>
    <i>
      <x v="420"/>
    </i>
    <i r="1">
      <x v="2"/>
    </i>
    <i>
      <x v="421"/>
    </i>
    <i r="1">
      <x v="2"/>
    </i>
    <i>
      <x v="422"/>
    </i>
    <i r="1">
      <x v="2"/>
    </i>
    <i>
      <x v="423"/>
    </i>
    <i r="1">
      <x v="2"/>
    </i>
    <i>
      <x v="424"/>
    </i>
    <i r="1">
      <x v="2"/>
    </i>
    <i>
      <x v="425"/>
    </i>
    <i r="1">
      <x v="2"/>
    </i>
    <i>
      <x v="426"/>
    </i>
    <i r="1">
      <x/>
    </i>
    <i>
      <x v="427"/>
    </i>
    <i r="1">
      <x v="2"/>
    </i>
    <i>
      <x v="428"/>
    </i>
    <i r="1">
      <x v="2"/>
    </i>
    <i>
      <x v="429"/>
    </i>
    <i r="1">
      <x v="2"/>
    </i>
    <i>
      <x v="430"/>
    </i>
    <i r="1">
      <x v="2"/>
    </i>
    <i>
      <x v="431"/>
    </i>
    <i r="1">
      <x v="2"/>
    </i>
    <i>
      <x v="432"/>
    </i>
    <i r="1">
      <x v="2"/>
    </i>
    <i>
      <x v="433"/>
    </i>
    <i r="1">
      <x/>
    </i>
    <i>
      <x v="434"/>
    </i>
    <i r="1">
      <x v="2"/>
    </i>
    <i>
      <x v="435"/>
    </i>
    <i r="1">
      <x v="2"/>
    </i>
    <i>
      <x v="436"/>
    </i>
    <i r="1">
      <x v="2"/>
    </i>
    <i>
      <x v="437"/>
    </i>
    <i r="1">
      <x v="1"/>
    </i>
    <i>
      <x v="438"/>
    </i>
    <i r="1">
      <x v="2"/>
    </i>
    <i>
      <x v="439"/>
    </i>
    <i r="1">
      <x v="2"/>
    </i>
    <i>
      <x v="440"/>
    </i>
    <i r="1">
      <x v="2"/>
    </i>
    <i>
      <x v="441"/>
    </i>
    <i r="1">
      <x v="2"/>
    </i>
    <i>
      <x v="442"/>
    </i>
    <i r="1">
      <x/>
    </i>
    <i>
      <x v="443"/>
    </i>
    <i r="1">
      <x v="2"/>
    </i>
    <i>
      <x v="444"/>
    </i>
    <i r="1">
      <x v="1"/>
    </i>
    <i>
      <x v="445"/>
    </i>
    <i r="1">
      <x v="2"/>
    </i>
    <i>
      <x v="446"/>
    </i>
    <i r="1">
      <x v="2"/>
    </i>
    <i>
      <x v="447"/>
    </i>
    <i r="1">
      <x/>
    </i>
    <i>
      <x v="448"/>
    </i>
    <i r="1">
      <x v="2"/>
    </i>
    <i>
      <x v="449"/>
    </i>
    <i r="1">
      <x v="1"/>
    </i>
    <i>
      <x v="450"/>
    </i>
    <i r="1">
      <x v="2"/>
    </i>
    <i>
      <x v="451"/>
    </i>
    <i r="1">
      <x v="2"/>
    </i>
    <i>
      <x v="452"/>
    </i>
    <i r="1">
      <x v="2"/>
    </i>
    <i>
      <x v="453"/>
    </i>
    <i r="1">
      <x v="2"/>
    </i>
    <i>
      <x v="454"/>
    </i>
    <i r="1">
      <x/>
    </i>
    <i>
      <x v="455"/>
    </i>
    <i r="1">
      <x v="1"/>
    </i>
    <i>
      <x v="456"/>
    </i>
    <i r="1">
      <x v="2"/>
    </i>
    <i>
      <x v="457"/>
    </i>
    <i r="1">
      <x v="2"/>
    </i>
    <i>
      <x v="458"/>
    </i>
    <i r="1">
      <x v="2"/>
    </i>
    <i>
      <x v="459"/>
    </i>
    <i r="1">
      <x v="2"/>
    </i>
    <i>
      <x v="460"/>
    </i>
    <i r="1">
      <x v="2"/>
    </i>
    <i>
      <x v="461"/>
    </i>
    <i r="1">
      <x v="2"/>
    </i>
    <i>
      <x v="462"/>
    </i>
    <i r="1">
      <x/>
    </i>
    <i>
      <x v="463"/>
    </i>
    <i r="1">
      <x v="1"/>
    </i>
    <i>
      <x v="464"/>
    </i>
    <i r="1">
      <x v="2"/>
    </i>
    <i>
      <x v="465"/>
    </i>
    <i r="1">
      <x v="2"/>
    </i>
    <i>
      <x v="466"/>
    </i>
    <i r="1">
      <x v="2"/>
    </i>
    <i>
      <x v="467"/>
    </i>
    <i r="1">
      <x v="1"/>
    </i>
    <i>
      <x v="468"/>
    </i>
    <i r="1">
      <x v="2"/>
    </i>
    <i>
      <x v="469"/>
    </i>
    <i r="1">
      <x v="1"/>
    </i>
    <i>
      <x v="470"/>
    </i>
    <i r="1">
      <x v="2"/>
    </i>
    <i>
      <x v="471"/>
    </i>
    <i r="1">
      <x v="2"/>
    </i>
    <i>
      <x v="472"/>
    </i>
    <i r="1">
      <x v="2"/>
    </i>
    <i>
      <x v="473"/>
    </i>
    <i r="1">
      <x v="2"/>
    </i>
    <i>
      <x v="474"/>
    </i>
    <i r="1">
      <x v="2"/>
    </i>
    <i>
      <x v="475"/>
    </i>
    <i r="1">
      <x v="2"/>
    </i>
    <i>
      <x v="476"/>
    </i>
    <i r="1">
      <x v="2"/>
    </i>
    <i>
      <x v="477"/>
    </i>
    <i r="1">
      <x v="2"/>
    </i>
    <i>
      <x v="478"/>
    </i>
    <i r="1">
      <x/>
    </i>
    <i>
      <x v="479"/>
    </i>
    <i r="1">
      <x v="2"/>
    </i>
    <i>
      <x v="480"/>
    </i>
    <i r="1">
      <x v="2"/>
    </i>
    <i>
      <x v="481"/>
    </i>
    <i r="1">
      <x v="2"/>
    </i>
    <i>
      <x v="482"/>
    </i>
    <i r="1">
      <x v="2"/>
    </i>
    <i>
      <x v="483"/>
    </i>
    <i r="1">
      <x v="2"/>
    </i>
    <i>
      <x v="484"/>
    </i>
    <i r="1">
      <x v="1"/>
    </i>
    <i>
      <x v="485"/>
    </i>
    <i r="1">
      <x v="2"/>
    </i>
    <i>
      <x v="486"/>
    </i>
    <i r="1">
      <x v="2"/>
    </i>
    <i>
      <x v="487"/>
    </i>
    <i r="1">
      <x v="2"/>
    </i>
    <i>
      <x v="488"/>
    </i>
    <i r="1">
      <x v="2"/>
    </i>
    <i>
      <x v="489"/>
    </i>
    <i r="1">
      <x v="2"/>
    </i>
    <i>
      <x v="490"/>
    </i>
    <i r="1">
      <x v="1"/>
    </i>
    <i>
      <x v="491"/>
    </i>
    <i r="1">
      <x v="2"/>
    </i>
    <i>
      <x v="492"/>
    </i>
    <i r="1">
      <x v="2"/>
    </i>
    <i>
      <x v="493"/>
    </i>
    <i r="1">
      <x v="2"/>
    </i>
    <i>
      <x v="494"/>
    </i>
    <i r="1">
      <x/>
    </i>
    <i>
      <x v="495"/>
    </i>
    <i r="1">
      <x v="2"/>
    </i>
    <i>
      <x v="496"/>
    </i>
    <i r="1">
      <x v="2"/>
    </i>
    <i>
      <x v="497"/>
    </i>
    <i r="1">
      <x/>
    </i>
    <i>
      <x v="498"/>
    </i>
    <i r="1">
      <x v="2"/>
    </i>
    <i>
      <x v="499"/>
    </i>
    <i r="1">
      <x v="1"/>
    </i>
    <i>
      <x v="500"/>
    </i>
    <i r="1">
      <x v="2"/>
    </i>
    <i>
      <x v="501"/>
    </i>
    <i r="1">
      <x v="2"/>
    </i>
    <i>
      <x v="502"/>
    </i>
    <i r="1">
      <x v="2"/>
    </i>
    <i>
      <x v="503"/>
    </i>
    <i r="1">
      <x v="2"/>
    </i>
    <i>
      <x v="504"/>
    </i>
    <i r="1">
      <x v="2"/>
    </i>
    <i>
      <x v="505"/>
    </i>
    <i r="1">
      <x v="2"/>
    </i>
    <i>
      <x v="506"/>
    </i>
    <i r="1">
      <x v="1"/>
    </i>
    <i>
      <x v="507"/>
    </i>
    <i r="1">
      <x v="1"/>
    </i>
    <i>
      <x v="508"/>
    </i>
    <i r="1">
      <x/>
    </i>
    <i>
      <x v="509"/>
    </i>
    <i r="1">
      <x v="2"/>
    </i>
    <i>
      <x v="510"/>
    </i>
    <i r="1">
      <x/>
    </i>
    <i>
      <x v="511"/>
    </i>
    <i r="1">
      <x v="2"/>
    </i>
    <i>
      <x v="512"/>
    </i>
    <i r="1">
      <x v="2"/>
    </i>
    <i>
      <x v="513"/>
    </i>
    <i r="1">
      <x v="2"/>
    </i>
    <i>
      <x v="514"/>
    </i>
    <i r="1">
      <x v="2"/>
    </i>
    <i>
      <x v="515"/>
    </i>
    <i r="1">
      <x v="2"/>
    </i>
    <i>
      <x v="516"/>
    </i>
    <i r="1">
      <x v="2"/>
    </i>
    <i>
      <x v="517"/>
    </i>
    <i r="1">
      <x v="2"/>
    </i>
    <i>
      <x v="518"/>
    </i>
    <i r="1">
      <x v="2"/>
    </i>
    <i>
      <x v="519"/>
    </i>
    <i r="1">
      <x/>
    </i>
    <i>
      <x v="520"/>
    </i>
    <i r="1">
      <x v="2"/>
    </i>
    <i>
      <x v="521"/>
    </i>
    <i r="1">
      <x v="2"/>
    </i>
    <i>
      <x v="522"/>
    </i>
    <i r="1">
      <x v="2"/>
    </i>
    <i>
      <x v="523"/>
    </i>
    <i r="1">
      <x v="2"/>
    </i>
    <i>
      <x v="524"/>
    </i>
    <i r="1">
      <x v="2"/>
    </i>
    <i>
      <x v="525"/>
    </i>
    <i r="1">
      <x v="1"/>
    </i>
    <i>
      <x v="526"/>
    </i>
    <i r="1">
      <x v="2"/>
    </i>
    <i>
      <x v="527"/>
    </i>
    <i r="1">
      <x v="2"/>
    </i>
    <i>
      <x v="528"/>
    </i>
    <i r="1">
      <x v="2"/>
    </i>
    <i>
      <x v="529"/>
    </i>
    <i r="1">
      <x v="2"/>
    </i>
    <i>
      <x v="530"/>
    </i>
    <i r="1">
      <x v="1"/>
    </i>
    <i>
      <x v="531"/>
    </i>
    <i r="1">
      <x v="2"/>
    </i>
    <i>
      <x v="532"/>
    </i>
    <i r="1">
      <x v="2"/>
    </i>
    <i>
      <x v="533"/>
    </i>
    <i r="1">
      <x v="2"/>
    </i>
    <i>
      <x v="534"/>
    </i>
    <i r="1">
      <x/>
    </i>
    <i>
      <x v="535"/>
    </i>
    <i r="1">
      <x v="2"/>
    </i>
    <i>
      <x v="536"/>
    </i>
    <i r="1">
      <x v="2"/>
    </i>
    <i>
      <x v="537"/>
    </i>
    <i r="1">
      <x v="2"/>
    </i>
    <i>
      <x v="538"/>
    </i>
    <i r="1">
      <x v="2"/>
    </i>
    <i>
      <x v="539"/>
    </i>
    <i r="1">
      <x v="2"/>
    </i>
    <i>
      <x v="540"/>
    </i>
    <i r="1">
      <x v="2"/>
    </i>
    <i>
      <x v="541"/>
    </i>
    <i r="1">
      <x v="2"/>
    </i>
    <i>
      <x v="542"/>
    </i>
    <i r="1">
      <x v="2"/>
    </i>
    <i>
      <x v="543"/>
    </i>
    <i r="1">
      <x v="2"/>
    </i>
    <i>
      <x v="544"/>
    </i>
    <i r="1">
      <x v="2"/>
    </i>
    <i>
      <x v="545"/>
    </i>
    <i r="1">
      <x v="2"/>
    </i>
    <i>
      <x v="546"/>
    </i>
    <i r="1">
      <x v="1"/>
    </i>
    <i>
      <x v="547"/>
    </i>
    <i r="1">
      <x/>
    </i>
    <i>
      <x v="548"/>
    </i>
    <i r="1">
      <x v="2"/>
    </i>
    <i>
      <x v="549"/>
    </i>
    <i r="1">
      <x v="2"/>
    </i>
    <i>
      <x v="550"/>
    </i>
    <i r="1">
      <x v="2"/>
    </i>
    <i>
      <x v="551"/>
    </i>
    <i r="1">
      <x v="2"/>
    </i>
    <i>
      <x v="552"/>
    </i>
    <i r="1">
      <x v="2"/>
    </i>
    <i>
      <x v="553"/>
    </i>
    <i r="1">
      <x v="1"/>
    </i>
    <i>
      <x v="554"/>
    </i>
    <i r="1">
      <x v="2"/>
    </i>
    <i>
      <x v="555"/>
    </i>
    <i r="1">
      <x v="2"/>
    </i>
    <i>
      <x v="556"/>
    </i>
    <i r="1">
      <x v="2"/>
    </i>
    <i>
      <x v="557"/>
    </i>
    <i r="1">
      <x v="1"/>
    </i>
    <i>
      <x v="558"/>
    </i>
    <i r="1">
      <x v="2"/>
    </i>
    <i>
      <x v="559"/>
    </i>
    <i r="1">
      <x v="2"/>
    </i>
    <i>
      <x v="560"/>
    </i>
    <i r="1">
      <x v="2"/>
    </i>
    <i>
      <x v="561"/>
    </i>
    <i r="1">
      <x v="2"/>
    </i>
    <i>
      <x v="562"/>
    </i>
    <i r="1">
      <x v="2"/>
    </i>
    <i>
      <x v="563"/>
    </i>
    <i r="1">
      <x v="1"/>
    </i>
    <i>
      <x v="564"/>
    </i>
    <i r="1">
      <x v="2"/>
    </i>
    <i>
      <x v="565"/>
    </i>
    <i r="1">
      <x/>
    </i>
    <i>
      <x v="566"/>
    </i>
    <i r="1">
      <x v="2"/>
    </i>
    <i>
      <x v="567"/>
    </i>
    <i r="1">
      <x v="2"/>
    </i>
    <i>
      <x v="568"/>
    </i>
    <i r="1">
      <x v="2"/>
    </i>
    <i>
      <x v="569"/>
    </i>
    <i r="1">
      <x v="2"/>
    </i>
    <i>
      <x v="570"/>
    </i>
    <i r="1">
      <x v="2"/>
    </i>
    <i>
      <x v="571"/>
    </i>
    <i r="1">
      <x v="2"/>
    </i>
    <i>
      <x v="572"/>
    </i>
    <i r="1">
      <x v="2"/>
    </i>
    <i>
      <x v="573"/>
    </i>
    <i r="1">
      <x v="2"/>
    </i>
    <i>
      <x v="574"/>
    </i>
    <i r="1">
      <x v="1"/>
    </i>
    <i>
      <x v="575"/>
    </i>
    <i r="1">
      <x/>
    </i>
    <i>
      <x v="576"/>
    </i>
    <i r="1">
      <x v="1"/>
    </i>
    <i>
      <x v="577"/>
    </i>
    <i r="1">
      <x v="2"/>
    </i>
    <i>
      <x v="578"/>
    </i>
    <i r="1">
      <x/>
    </i>
    <i>
      <x v="579"/>
    </i>
    <i r="1">
      <x v="2"/>
    </i>
    <i>
      <x v="580"/>
    </i>
    <i r="1">
      <x/>
    </i>
    <i>
      <x v="581"/>
    </i>
    <i r="1">
      <x v="2"/>
    </i>
    <i>
      <x v="582"/>
    </i>
    <i r="1">
      <x v="2"/>
    </i>
    <i>
      <x v="583"/>
    </i>
    <i r="1">
      <x v="2"/>
    </i>
    <i>
      <x v="584"/>
    </i>
    <i r="1">
      <x v="2"/>
    </i>
    <i>
      <x v="585"/>
    </i>
    <i r="1">
      <x v="2"/>
    </i>
    <i>
      <x v="586"/>
    </i>
    <i r="1">
      <x v="2"/>
    </i>
    <i>
      <x v="587"/>
    </i>
    <i r="1">
      <x v="2"/>
    </i>
    <i>
      <x v="588"/>
    </i>
    <i r="1">
      <x v="2"/>
    </i>
    <i>
      <x v="589"/>
    </i>
    <i r="1">
      <x v="2"/>
    </i>
    <i>
      <x v="590"/>
    </i>
    <i r="1">
      <x v="2"/>
    </i>
    <i>
      <x v="591"/>
    </i>
    <i r="1">
      <x v="2"/>
    </i>
    <i>
      <x v="592"/>
    </i>
    <i r="1">
      <x v="1"/>
    </i>
    <i>
      <x v="593"/>
    </i>
    <i r="1">
      <x v="2"/>
    </i>
    <i>
      <x v="594"/>
    </i>
    <i r="1">
      <x v="1"/>
    </i>
    <i>
      <x v="595"/>
    </i>
    <i r="1">
      <x v="1"/>
    </i>
    <i>
      <x v="596"/>
    </i>
    <i r="1">
      <x v="2"/>
    </i>
    <i>
      <x v="597"/>
    </i>
    <i r="1">
      <x v="1"/>
    </i>
    <i>
      <x v="598"/>
    </i>
    <i r="1">
      <x v="2"/>
    </i>
    <i>
      <x v="599"/>
    </i>
    <i r="1">
      <x v="1"/>
    </i>
    <i>
      <x v="600"/>
    </i>
    <i r="1">
      <x v="2"/>
    </i>
    <i>
      <x v="601"/>
    </i>
    <i r="1">
      <x/>
    </i>
    <i>
      <x v="602"/>
    </i>
    <i r="1">
      <x v="1"/>
    </i>
    <i>
      <x v="603"/>
    </i>
    <i r="1">
      <x v="2"/>
    </i>
    <i>
      <x v="604"/>
    </i>
    <i r="1">
      <x v="2"/>
    </i>
    <i>
      <x v="605"/>
    </i>
    <i r="1">
      <x v="1"/>
    </i>
    <i>
      <x v="606"/>
    </i>
    <i r="1">
      <x v="2"/>
    </i>
    <i>
      <x v="607"/>
    </i>
    <i r="1">
      <x v="2"/>
    </i>
    <i>
      <x v="608"/>
    </i>
    <i r="1">
      <x/>
    </i>
    <i>
      <x v="609"/>
    </i>
    <i r="1">
      <x v="2"/>
    </i>
    <i>
      <x v="610"/>
    </i>
    <i r="1">
      <x v="2"/>
    </i>
    <i>
      <x v="611"/>
    </i>
    <i r="1">
      <x v="2"/>
    </i>
    <i>
      <x v="612"/>
    </i>
    <i r="1">
      <x/>
    </i>
    <i>
      <x v="613"/>
    </i>
    <i r="1">
      <x v="2"/>
    </i>
    <i>
      <x v="614"/>
    </i>
    <i r="1">
      <x/>
    </i>
    <i>
      <x v="615"/>
    </i>
    <i r="1">
      <x v="2"/>
    </i>
    <i>
      <x v="616"/>
    </i>
    <i r="1">
      <x v="2"/>
    </i>
    <i>
      <x v="617"/>
    </i>
    <i r="1">
      <x v="2"/>
    </i>
    <i>
      <x v="618"/>
    </i>
    <i r="1">
      <x v="2"/>
    </i>
    <i>
      <x v="619"/>
    </i>
    <i r="1">
      <x v="2"/>
    </i>
    <i>
      <x v="620"/>
    </i>
    <i r="1">
      <x v="2"/>
    </i>
    <i>
      <x v="621"/>
    </i>
    <i r="1">
      <x v="2"/>
    </i>
    <i>
      <x v="622"/>
    </i>
    <i r="1">
      <x v="1"/>
    </i>
    <i>
      <x v="623"/>
    </i>
    <i r="1">
      <x v="1"/>
    </i>
    <i>
      <x v="624"/>
    </i>
    <i r="1">
      <x v="2"/>
    </i>
    <i>
      <x v="625"/>
    </i>
    <i r="1">
      <x v="2"/>
    </i>
    <i>
      <x v="626"/>
    </i>
    <i r="1">
      <x v="2"/>
    </i>
    <i>
      <x v="627"/>
    </i>
    <i r="1">
      <x v="2"/>
    </i>
    <i>
      <x v="628"/>
    </i>
    <i r="1">
      <x v="2"/>
    </i>
    <i>
      <x v="629"/>
    </i>
    <i r="1">
      <x/>
    </i>
    <i>
      <x v="630"/>
    </i>
    <i r="1">
      <x v="2"/>
    </i>
    <i>
      <x v="631"/>
    </i>
    <i r="1">
      <x v="1"/>
    </i>
    <i>
      <x v="632"/>
    </i>
    <i r="1">
      <x v="2"/>
    </i>
    <i>
      <x v="633"/>
    </i>
    <i r="1">
      <x v="2"/>
    </i>
    <i>
      <x v="634"/>
    </i>
    <i r="1">
      <x v="1"/>
    </i>
    <i>
      <x v="635"/>
    </i>
    <i r="1">
      <x v="2"/>
    </i>
    <i>
      <x v="636"/>
    </i>
    <i r="1">
      <x v="2"/>
    </i>
    <i>
      <x v="637"/>
    </i>
    <i r="1">
      <x/>
    </i>
    <i>
      <x v="638"/>
    </i>
    <i r="1">
      <x v="2"/>
    </i>
    <i>
      <x v="639"/>
    </i>
    <i r="1">
      <x v="2"/>
    </i>
    <i>
      <x v="640"/>
    </i>
    <i r="1">
      <x v="2"/>
    </i>
    <i>
      <x v="641"/>
    </i>
    <i r="1">
      <x v="1"/>
    </i>
    <i>
      <x v="642"/>
    </i>
    <i r="1">
      <x v="2"/>
    </i>
    <i>
      <x v="643"/>
    </i>
    <i r="1">
      <x v="2"/>
    </i>
    <i>
      <x v="644"/>
    </i>
    <i r="1">
      <x v="2"/>
    </i>
    <i>
      <x v="645"/>
    </i>
    <i r="1">
      <x v="2"/>
    </i>
    <i>
      <x v="646"/>
    </i>
    <i r="1">
      <x v="2"/>
    </i>
    <i>
      <x v="647"/>
    </i>
    <i r="1">
      <x v="2"/>
    </i>
    <i>
      <x v="648"/>
    </i>
    <i r="1">
      <x v="2"/>
    </i>
    <i>
      <x v="649"/>
    </i>
    <i r="1">
      <x/>
    </i>
    <i>
      <x v="650"/>
    </i>
    <i r="1">
      <x v="2"/>
    </i>
    <i>
      <x v="651"/>
    </i>
    <i r="1">
      <x v="2"/>
    </i>
    <i>
      <x v="652"/>
    </i>
    <i r="1">
      <x/>
    </i>
    <i>
      <x v="653"/>
    </i>
    <i r="1">
      <x v="2"/>
    </i>
    <i>
      <x v="654"/>
    </i>
    <i r="1">
      <x v="2"/>
    </i>
    <i>
      <x v="655"/>
    </i>
    <i r="1">
      <x v="2"/>
    </i>
    <i>
      <x v="656"/>
    </i>
    <i r="1">
      <x v="2"/>
    </i>
    <i>
      <x v="657"/>
    </i>
    <i r="1">
      <x v="1"/>
    </i>
    <i>
      <x v="658"/>
    </i>
    <i r="1">
      <x v="2"/>
    </i>
    <i>
      <x v="659"/>
    </i>
    <i r="1">
      <x/>
    </i>
    <i>
      <x v="660"/>
    </i>
    <i r="1">
      <x v="2"/>
    </i>
    <i>
      <x v="661"/>
    </i>
    <i r="1">
      <x v="2"/>
    </i>
    <i>
      <x v="662"/>
    </i>
    <i r="1">
      <x v="2"/>
    </i>
    <i>
      <x v="663"/>
    </i>
    <i r="1">
      <x v="1"/>
    </i>
    <i>
      <x v="664"/>
    </i>
    <i r="1">
      <x v="2"/>
    </i>
    <i>
      <x v="665"/>
    </i>
    <i r="1">
      <x/>
    </i>
    <i>
      <x v="666"/>
    </i>
    <i r="1">
      <x v="1"/>
    </i>
    <i>
      <x v="667"/>
    </i>
    <i r="1">
      <x v="1"/>
    </i>
    <i>
      <x v="668"/>
    </i>
    <i r="1">
      <x v="1"/>
    </i>
    <i>
      <x v="669"/>
    </i>
    <i r="1">
      <x v="2"/>
    </i>
    <i>
      <x v="670"/>
    </i>
    <i r="1">
      <x v="2"/>
    </i>
    <i>
      <x v="671"/>
    </i>
    <i r="1">
      <x v="2"/>
    </i>
    <i>
      <x v="672"/>
    </i>
    <i r="1">
      <x v="1"/>
    </i>
    <i>
      <x v="673"/>
    </i>
    <i r="1">
      <x v="2"/>
    </i>
    <i>
      <x v="674"/>
    </i>
    <i r="1">
      <x v="2"/>
    </i>
    <i>
      <x v="675"/>
    </i>
    <i r="1">
      <x v="2"/>
    </i>
    <i>
      <x v="676"/>
    </i>
    <i r="1">
      <x v="2"/>
    </i>
    <i>
      <x v="677"/>
    </i>
    <i r="1">
      <x v="2"/>
    </i>
    <i>
      <x v="678"/>
    </i>
    <i r="1">
      <x v="2"/>
    </i>
    <i>
      <x v="679"/>
    </i>
    <i r="1">
      <x v="2"/>
    </i>
    <i>
      <x v="680"/>
    </i>
    <i r="1">
      <x v="2"/>
    </i>
    <i>
      <x v="681"/>
    </i>
    <i r="1">
      <x v="2"/>
    </i>
    <i>
      <x v="682"/>
    </i>
    <i r="1">
      <x v="2"/>
    </i>
    <i>
      <x v="683"/>
    </i>
    <i r="1">
      <x v="1"/>
    </i>
    <i>
      <x v="684"/>
    </i>
    <i r="1">
      <x v="2"/>
    </i>
    <i>
      <x v="685"/>
    </i>
    <i r="1">
      <x v="2"/>
    </i>
    <i>
      <x v="686"/>
    </i>
    <i r="1">
      <x v="2"/>
    </i>
    <i>
      <x v="687"/>
    </i>
    <i r="1">
      <x v="2"/>
    </i>
    <i>
      <x v="688"/>
    </i>
    <i r="1">
      <x v="2"/>
    </i>
    <i>
      <x v="689"/>
    </i>
    <i r="1">
      <x v="1"/>
    </i>
    <i>
      <x v="690"/>
    </i>
    <i r="1">
      <x v="1"/>
    </i>
    <i>
      <x v="691"/>
    </i>
    <i r="1">
      <x v="2"/>
    </i>
    <i>
      <x v="692"/>
    </i>
    <i r="1">
      <x v="2"/>
    </i>
    <i>
      <x v="693"/>
    </i>
    <i r="1">
      <x v="2"/>
    </i>
    <i>
      <x v="694"/>
    </i>
    <i r="1">
      <x v="2"/>
    </i>
    <i>
      <x v="695"/>
    </i>
    <i r="1">
      <x v="2"/>
    </i>
    <i>
      <x v="696"/>
    </i>
    <i r="1">
      <x/>
    </i>
    <i>
      <x v="697"/>
    </i>
    <i r="1">
      <x v="2"/>
    </i>
    <i>
      <x v="698"/>
    </i>
    <i r="1">
      <x v="1"/>
    </i>
    <i>
      <x v="699"/>
    </i>
    <i r="1">
      <x v="2"/>
    </i>
    <i>
      <x v="700"/>
    </i>
    <i r="1">
      <x v="2"/>
    </i>
    <i>
      <x v="701"/>
    </i>
    <i r="1">
      <x v="2"/>
    </i>
    <i>
      <x v="702"/>
    </i>
    <i r="1">
      <x v="2"/>
    </i>
    <i>
      <x v="703"/>
    </i>
    <i r="1">
      <x v="2"/>
    </i>
    <i>
      <x v="704"/>
    </i>
    <i r="1">
      <x/>
    </i>
    <i>
      <x v="705"/>
    </i>
    <i r="1">
      <x v="1"/>
    </i>
    <i>
      <x v="706"/>
    </i>
    <i r="1">
      <x v="2"/>
    </i>
    <i>
      <x v="707"/>
    </i>
    <i r="1">
      <x v="2"/>
    </i>
    <i>
      <x v="708"/>
    </i>
    <i r="1">
      <x v="2"/>
    </i>
    <i>
      <x v="709"/>
    </i>
    <i r="1">
      <x v="2"/>
    </i>
    <i>
      <x v="710"/>
    </i>
    <i r="1">
      <x v="2"/>
    </i>
    <i>
      <x v="711"/>
    </i>
    <i r="1">
      <x v="2"/>
    </i>
    <i>
      <x v="712"/>
    </i>
    <i r="1">
      <x v="1"/>
    </i>
    <i>
      <x v="713"/>
    </i>
    <i r="1">
      <x v="2"/>
    </i>
    <i>
      <x v="714"/>
    </i>
    <i r="1">
      <x v="2"/>
    </i>
    <i>
      <x v="715"/>
    </i>
    <i r="1">
      <x/>
    </i>
    <i>
      <x v="716"/>
    </i>
    <i r="1">
      <x v="2"/>
    </i>
    <i>
      <x v="717"/>
    </i>
    <i r="1">
      <x v="2"/>
    </i>
    <i>
      <x v="718"/>
    </i>
    <i r="1">
      <x v="2"/>
    </i>
    <i>
      <x v="719"/>
    </i>
    <i r="1">
      <x v="2"/>
    </i>
    <i>
      <x v="720"/>
    </i>
    <i r="1">
      <x v="2"/>
    </i>
    <i>
      <x v="721"/>
    </i>
    <i r="1">
      <x v="2"/>
    </i>
    <i>
      <x v="722"/>
    </i>
    <i r="1">
      <x v="2"/>
    </i>
    <i>
      <x v="723"/>
    </i>
    <i r="1">
      <x v="2"/>
    </i>
    <i>
      <x v="724"/>
    </i>
    <i r="1">
      <x v="2"/>
    </i>
    <i>
      <x v="725"/>
    </i>
    <i r="1">
      <x v="1"/>
    </i>
    <i>
      <x v="726"/>
    </i>
    <i r="1">
      <x v="1"/>
    </i>
    <i>
      <x v="727"/>
    </i>
    <i r="1">
      <x v="2"/>
    </i>
    <i>
      <x v="728"/>
    </i>
    <i r="1">
      <x v="2"/>
    </i>
    <i>
      <x v="729"/>
    </i>
    <i r="1">
      <x/>
    </i>
    <i>
      <x v="730"/>
    </i>
    <i r="1">
      <x v="1"/>
    </i>
    <i>
      <x v="731"/>
    </i>
    <i r="1">
      <x v="2"/>
    </i>
    <i>
      <x v="732"/>
    </i>
    <i r="1">
      <x v="2"/>
    </i>
    <i>
      <x v="733"/>
    </i>
    <i r="1">
      <x v="2"/>
    </i>
    <i>
      <x v="734"/>
    </i>
    <i r="1">
      <x v="2"/>
    </i>
    <i>
      <x v="735"/>
    </i>
    <i r="1">
      <x v="2"/>
    </i>
    <i>
      <x v="736"/>
    </i>
    <i r="1">
      <x v="1"/>
    </i>
    <i>
      <x v="737"/>
    </i>
    <i r="1">
      <x/>
    </i>
    <i>
      <x v="738"/>
    </i>
    <i r="1">
      <x v="2"/>
    </i>
    <i>
      <x v="739"/>
    </i>
    <i r="1">
      <x v="2"/>
    </i>
    <i>
      <x v="740"/>
    </i>
    <i r="1">
      <x v="2"/>
    </i>
    <i>
      <x v="741"/>
    </i>
    <i r="1">
      <x/>
    </i>
    <i>
      <x v="742"/>
    </i>
    <i r="1">
      <x v="1"/>
    </i>
    <i>
      <x v="743"/>
    </i>
    <i r="1">
      <x v="2"/>
    </i>
    <i>
      <x v="744"/>
    </i>
    <i r="1">
      <x/>
    </i>
    <i>
      <x v="745"/>
    </i>
    <i r="1">
      <x/>
    </i>
    <i>
      <x v="746"/>
    </i>
    <i r="1">
      <x v="2"/>
    </i>
    <i>
      <x v="747"/>
    </i>
    <i r="1">
      <x v="2"/>
    </i>
    <i>
      <x v="748"/>
    </i>
    <i r="1">
      <x v="2"/>
    </i>
    <i>
      <x v="749"/>
    </i>
    <i r="1">
      <x v="2"/>
    </i>
    <i>
      <x v="750"/>
    </i>
    <i r="1">
      <x v="2"/>
    </i>
    <i>
      <x v="751"/>
    </i>
    <i r="1">
      <x v="2"/>
    </i>
    <i>
      <x v="752"/>
    </i>
    <i r="1">
      <x v="1"/>
    </i>
    <i>
      <x v="753"/>
    </i>
    <i r="1">
      <x v="2"/>
    </i>
    <i>
      <x v="754"/>
    </i>
    <i r="1">
      <x v="2"/>
    </i>
    <i>
      <x v="755"/>
    </i>
    <i r="1">
      <x v="1"/>
    </i>
    <i>
      <x v="756"/>
    </i>
    <i r="1">
      <x v="1"/>
    </i>
    <i>
      <x v="757"/>
    </i>
    <i r="1">
      <x v="2"/>
    </i>
    <i>
      <x v="758"/>
    </i>
    <i r="1">
      <x v="2"/>
    </i>
    <i>
      <x v="759"/>
    </i>
    <i r="1">
      <x v="1"/>
    </i>
    <i>
      <x v="760"/>
    </i>
    <i r="1">
      <x v="2"/>
    </i>
    <i>
      <x v="761"/>
    </i>
    <i r="1">
      <x v="2"/>
    </i>
    <i>
      <x v="762"/>
    </i>
    <i r="1">
      <x v="2"/>
    </i>
    <i>
      <x v="763"/>
    </i>
    <i r="1">
      <x v="2"/>
    </i>
    <i>
      <x v="764"/>
    </i>
    <i r="1">
      <x v="1"/>
    </i>
    <i>
      <x v="765"/>
    </i>
    <i r="1">
      <x v="2"/>
    </i>
    <i>
      <x v="766"/>
    </i>
    <i r="1">
      <x v="2"/>
    </i>
    <i>
      <x v="767"/>
    </i>
    <i r="1">
      <x v="2"/>
    </i>
    <i>
      <x v="768"/>
    </i>
    <i r="1">
      <x v="2"/>
    </i>
    <i>
      <x v="769"/>
    </i>
    <i r="1">
      <x v="2"/>
    </i>
    <i>
      <x v="770"/>
    </i>
    <i r="1">
      <x v="2"/>
    </i>
    <i>
      <x v="771"/>
    </i>
    <i r="1">
      <x v="2"/>
    </i>
    <i>
      <x v="772"/>
    </i>
    <i r="1">
      <x v="2"/>
    </i>
    <i>
      <x v="773"/>
    </i>
    <i r="1">
      <x/>
    </i>
    <i>
      <x v="774"/>
    </i>
    <i r="1">
      <x v="2"/>
    </i>
    <i>
      <x v="775"/>
    </i>
    <i r="1">
      <x v="2"/>
    </i>
    <i>
      <x v="776"/>
    </i>
    <i r="1">
      <x v="2"/>
    </i>
    <i>
      <x v="777"/>
    </i>
    <i r="1">
      <x v="1"/>
    </i>
    <i>
      <x v="778"/>
    </i>
    <i r="1">
      <x v="2"/>
    </i>
    <i>
      <x v="779"/>
    </i>
    <i r="1">
      <x/>
    </i>
    <i>
      <x v="780"/>
    </i>
    <i r="1">
      <x v="2"/>
    </i>
    <i>
      <x v="781"/>
    </i>
    <i r="1">
      <x v="2"/>
    </i>
    <i>
      <x v="782"/>
    </i>
    <i r="1">
      <x v="2"/>
    </i>
    <i>
      <x v="783"/>
    </i>
    <i r="1">
      <x v="1"/>
    </i>
    <i>
      <x v="784"/>
    </i>
    <i r="1">
      <x v="2"/>
    </i>
    <i>
      <x v="785"/>
    </i>
    <i r="1">
      <x v="2"/>
    </i>
    <i>
      <x v="786"/>
    </i>
    <i r="1">
      <x v="2"/>
    </i>
    <i>
      <x v="787"/>
    </i>
    <i r="1">
      <x/>
    </i>
    <i>
      <x v="788"/>
    </i>
    <i r="1">
      <x v="2"/>
    </i>
    <i>
      <x v="789"/>
    </i>
    <i r="1">
      <x v="2"/>
    </i>
    <i>
      <x v="790"/>
    </i>
    <i r="1">
      <x v="2"/>
    </i>
    <i>
      <x v="791"/>
    </i>
    <i r="1">
      <x v="1"/>
    </i>
    <i>
      <x v="792"/>
    </i>
    <i r="1">
      <x v="1"/>
    </i>
    <i>
      <x v="793"/>
    </i>
    <i r="1">
      <x v="1"/>
    </i>
    <i>
      <x v="794"/>
    </i>
    <i r="1">
      <x v="1"/>
    </i>
    <i>
      <x v="795"/>
    </i>
    <i r="1">
      <x v="2"/>
    </i>
    <i>
      <x v="796"/>
    </i>
    <i r="1">
      <x v="2"/>
    </i>
    <i>
      <x v="797"/>
    </i>
    <i r="1">
      <x v="2"/>
    </i>
    <i>
      <x v="798"/>
    </i>
    <i r="1">
      <x v="2"/>
    </i>
    <i>
      <x v="799"/>
    </i>
    <i r="1">
      <x v="2"/>
    </i>
    <i>
      <x v="800"/>
    </i>
    <i r="1">
      <x v="2"/>
    </i>
    <i>
      <x v="801"/>
    </i>
    <i r="1">
      <x v="1"/>
    </i>
    <i>
      <x v="802"/>
    </i>
    <i r="1">
      <x v="2"/>
    </i>
    <i>
      <x v="803"/>
    </i>
    <i r="1">
      <x v="2"/>
    </i>
    <i>
      <x v="804"/>
    </i>
    <i r="1">
      <x v="2"/>
    </i>
    <i>
      <x v="805"/>
    </i>
    <i r="1">
      <x v="2"/>
    </i>
    <i>
      <x v="806"/>
    </i>
    <i r="1">
      <x v="1"/>
    </i>
    <i>
      <x v="807"/>
    </i>
    <i r="1">
      <x v="2"/>
    </i>
    <i>
      <x v="808"/>
    </i>
    <i r="1">
      <x v="1"/>
    </i>
    <i>
      <x v="809"/>
    </i>
    <i r="1">
      <x v="2"/>
    </i>
    <i>
      <x v="810"/>
    </i>
    <i r="1">
      <x v="2"/>
    </i>
    <i>
      <x v="811"/>
    </i>
    <i r="1">
      <x v="1"/>
    </i>
    <i>
      <x v="812"/>
    </i>
    <i r="1">
      <x v="2"/>
    </i>
    <i>
      <x v="813"/>
    </i>
    <i r="1">
      <x v="2"/>
    </i>
    <i>
      <x v="814"/>
    </i>
    <i r="1">
      <x v="2"/>
    </i>
    <i>
      <x v="815"/>
    </i>
    <i r="1">
      <x v="2"/>
    </i>
    <i>
      <x v="816"/>
    </i>
    <i r="1">
      <x v="2"/>
    </i>
    <i>
      <x v="817"/>
    </i>
    <i r="1">
      <x v="2"/>
    </i>
    <i>
      <x v="818"/>
    </i>
    <i r="1">
      <x v="2"/>
    </i>
    <i>
      <x v="819"/>
    </i>
    <i r="1">
      <x v="2"/>
    </i>
    <i>
      <x v="820"/>
    </i>
    <i r="1">
      <x v="2"/>
    </i>
    <i>
      <x v="821"/>
    </i>
    <i r="1">
      <x v="1"/>
    </i>
    <i>
      <x v="822"/>
    </i>
    <i r="1">
      <x/>
    </i>
    <i>
      <x v="823"/>
    </i>
    <i r="1">
      <x/>
    </i>
    <i>
      <x v="824"/>
    </i>
    <i r="1">
      <x v="1"/>
    </i>
    <i>
      <x v="825"/>
    </i>
    <i r="1">
      <x v="2"/>
    </i>
    <i>
      <x v="826"/>
    </i>
    <i r="1">
      <x v="1"/>
    </i>
    <i>
      <x v="827"/>
    </i>
    <i r="1">
      <x v="2"/>
    </i>
    <i>
      <x v="828"/>
    </i>
    <i r="1">
      <x v="2"/>
    </i>
    <i>
      <x v="829"/>
    </i>
    <i r="1">
      <x v="1"/>
    </i>
    <i>
      <x v="830"/>
    </i>
    <i r="1">
      <x v="2"/>
    </i>
    <i>
      <x v="831"/>
    </i>
    <i r="1">
      <x v="2"/>
    </i>
    <i>
      <x v="832"/>
    </i>
    <i r="1">
      <x v="2"/>
    </i>
    <i>
      <x v="833"/>
    </i>
    <i r="1">
      <x v="2"/>
    </i>
    <i>
      <x v="834"/>
    </i>
    <i r="1">
      <x v="2"/>
    </i>
    <i>
      <x v="835"/>
    </i>
    <i r="1">
      <x v="1"/>
    </i>
    <i>
      <x v="836"/>
    </i>
    <i r="1">
      <x v="2"/>
    </i>
    <i>
      <x v="837"/>
    </i>
    <i r="1">
      <x v="2"/>
    </i>
    <i>
      <x v="838"/>
    </i>
    <i r="1">
      <x v="2"/>
    </i>
    <i>
      <x v="839"/>
    </i>
    <i r="1">
      <x v="2"/>
    </i>
    <i>
      <x v="840"/>
    </i>
    <i r="1">
      <x v="2"/>
    </i>
    <i>
      <x v="841"/>
    </i>
    <i r="1">
      <x v="2"/>
    </i>
    <i>
      <x v="842"/>
    </i>
    <i r="1">
      <x v="2"/>
    </i>
    <i>
      <x v="843"/>
    </i>
    <i r="1">
      <x v="2"/>
    </i>
    <i>
      <x v="844"/>
    </i>
    <i r="1">
      <x v="2"/>
    </i>
    <i>
      <x v="845"/>
    </i>
    <i r="1">
      <x v="2"/>
    </i>
    <i>
      <x v="846"/>
    </i>
    <i r="1">
      <x v="1"/>
    </i>
    <i>
      <x v="847"/>
    </i>
    <i r="1">
      <x v="2"/>
    </i>
    <i>
      <x v="848"/>
    </i>
    <i r="1">
      <x v="2"/>
    </i>
    <i>
      <x v="849"/>
    </i>
    <i r="1">
      <x v="2"/>
    </i>
    <i>
      <x v="850"/>
    </i>
    <i r="1">
      <x v="1"/>
    </i>
    <i>
      <x v="851"/>
    </i>
    <i r="1">
      <x/>
    </i>
    <i>
      <x v="852"/>
    </i>
    <i r="1">
      <x v="2"/>
    </i>
    <i>
      <x v="853"/>
    </i>
    <i r="1">
      <x v="2"/>
    </i>
    <i>
      <x v="854"/>
    </i>
    <i r="1">
      <x v="2"/>
    </i>
    <i>
      <x v="855"/>
    </i>
    <i r="1">
      <x v="2"/>
    </i>
    <i>
      <x v="856"/>
    </i>
    <i r="1">
      <x v="2"/>
    </i>
    <i>
      <x v="857"/>
    </i>
    <i r="1">
      <x v="1"/>
    </i>
    <i>
      <x v="858"/>
    </i>
    <i r="1">
      <x v="2"/>
    </i>
    <i>
      <x v="859"/>
    </i>
    <i r="1">
      <x v="2"/>
    </i>
    <i>
      <x v="860"/>
    </i>
    <i r="1">
      <x v="2"/>
    </i>
    <i>
      <x v="861"/>
    </i>
    <i r="1">
      <x v="2"/>
    </i>
    <i>
      <x v="862"/>
    </i>
    <i r="1">
      <x v="2"/>
    </i>
    <i>
      <x v="863"/>
    </i>
    <i r="1">
      <x/>
    </i>
    <i>
      <x v="864"/>
    </i>
    <i r="1">
      <x v="2"/>
    </i>
    <i>
      <x v="865"/>
    </i>
    <i r="1">
      <x v="2"/>
    </i>
    <i>
      <x v="866"/>
    </i>
    <i r="1">
      <x v="2"/>
    </i>
    <i>
      <x v="867"/>
    </i>
    <i r="1">
      <x v="2"/>
    </i>
    <i>
      <x v="868"/>
    </i>
    <i r="1">
      <x v="1"/>
    </i>
    <i>
      <x v="869"/>
    </i>
    <i r="1">
      <x v="1"/>
    </i>
    <i>
      <x v="870"/>
    </i>
    <i r="1">
      <x v="2"/>
    </i>
    <i>
      <x v="871"/>
    </i>
    <i r="1">
      <x v="1"/>
    </i>
    <i>
      <x v="872"/>
    </i>
    <i r="1">
      <x v="2"/>
    </i>
    <i>
      <x v="873"/>
    </i>
    <i r="1">
      <x v="2"/>
    </i>
    <i>
      <x v="874"/>
    </i>
    <i r="1">
      <x v="2"/>
    </i>
    <i>
      <x v="875"/>
    </i>
    <i r="1">
      <x v="2"/>
    </i>
    <i>
      <x v="876"/>
    </i>
    <i r="1">
      <x v="1"/>
    </i>
    <i>
      <x v="877"/>
    </i>
    <i r="1">
      <x v="2"/>
    </i>
    <i>
      <x v="878"/>
    </i>
    <i r="1">
      <x v="2"/>
    </i>
    <i>
      <x v="879"/>
    </i>
    <i r="1">
      <x v="2"/>
    </i>
    <i>
      <x v="880"/>
    </i>
    <i r="1">
      <x v="1"/>
    </i>
    <i>
      <x v="881"/>
    </i>
    <i r="1">
      <x v="2"/>
    </i>
    <i>
      <x v="882"/>
    </i>
    <i r="1">
      <x v="2"/>
    </i>
    <i>
      <x v="883"/>
    </i>
    <i r="1">
      <x v="2"/>
    </i>
    <i>
      <x v="884"/>
    </i>
    <i r="1">
      <x v="1"/>
    </i>
    <i>
      <x v="885"/>
    </i>
    <i r="1">
      <x v="1"/>
    </i>
    <i>
      <x v="886"/>
    </i>
    <i r="1">
      <x v="1"/>
    </i>
    <i>
      <x v="887"/>
    </i>
    <i r="1">
      <x v="2"/>
    </i>
    <i>
      <x v="888"/>
    </i>
    <i r="1">
      <x v="2"/>
    </i>
    <i>
      <x v="889"/>
    </i>
    <i r="1">
      <x v="2"/>
    </i>
    <i>
      <x v="890"/>
    </i>
    <i r="1">
      <x v="1"/>
    </i>
    <i>
      <x v="891"/>
    </i>
    <i r="1">
      <x v="2"/>
    </i>
    <i>
      <x v="892"/>
    </i>
    <i r="1">
      <x v="2"/>
    </i>
    <i>
      <x v="893"/>
    </i>
    <i r="1">
      <x/>
    </i>
    <i>
      <x v="894"/>
    </i>
    <i r="1">
      <x v="2"/>
    </i>
    <i>
      <x v="895"/>
    </i>
    <i r="1">
      <x v="2"/>
    </i>
    <i>
      <x v="896"/>
    </i>
    <i r="1">
      <x v="2"/>
    </i>
    <i>
      <x v="897"/>
    </i>
    <i r="1">
      <x v="2"/>
    </i>
    <i>
      <x v="898"/>
    </i>
    <i r="1">
      <x v="2"/>
    </i>
    <i>
      <x v="899"/>
    </i>
    <i r="1">
      <x v="2"/>
    </i>
    <i>
      <x v="900"/>
    </i>
    <i r="1">
      <x v="2"/>
    </i>
    <i>
      <x v="901"/>
    </i>
    <i r="1">
      <x v="2"/>
    </i>
    <i>
      <x v="902"/>
    </i>
    <i r="1">
      <x v="2"/>
    </i>
    <i>
      <x v="903"/>
    </i>
    <i r="1">
      <x v="2"/>
    </i>
    <i>
      <x v="904"/>
    </i>
    <i r="1">
      <x v="2"/>
    </i>
    <i>
      <x v="905"/>
    </i>
    <i r="1">
      <x v="2"/>
    </i>
    <i>
      <x v="906"/>
    </i>
    <i r="1">
      <x v="1"/>
    </i>
    <i>
      <x v="907"/>
    </i>
    <i r="1">
      <x v="1"/>
    </i>
    <i>
      <x v="908"/>
    </i>
    <i r="1">
      <x v="2"/>
    </i>
    <i>
      <x v="909"/>
    </i>
    <i r="1">
      <x v="2"/>
    </i>
    <i>
      <x v="910"/>
    </i>
    <i r="1">
      <x v="2"/>
    </i>
    <i>
      <x v="911"/>
    </i>
    <i r="1">
      <x v="2"/>
    </i>
    <i>
      <x v="912"/>
    </i>
    <i r="1">
      <x v="2"/>
    </i>
    <i>
      <x v="913"/>
    </i>
    <i r="1">
      <x v="1"/>
    </i>
    <i>
      <x v="914"/>
    </i>
    <i r="1">
      <x v="2"/>
    </i>
    <i>
      <x v="915"/>
    </i>
    <i r="1">
      <x v="2"/>
    </i>
    <i>
      <x v="916"/>
    </i>
    <i r="1">
      <x v="2"/>
    </i>
    <i>
      <x v="917"/>
    </i>
    <i r="1">
      <x v="2"/>
    </i>
    <i>
      <x v="918"/>
    </i>
    <i r="1">
      <x v="1"/>
    </i>
    <i>
      <x v="919"/>
    </i>
    <i r="1">
      <x v="2"/>
    </i>
    <i>
      <x v="920"/>
    </i>
    <i r="1">
      <x v="2"/>
    </i>
    <i>
      <x v="921"/>
    </i>
    <i r="1">
      <x/>
    </i>
    <i>
      <x v="922"/>
    </i>
    <i r="1">
      <x v="2"/>
    </i>
    <i>
      <x v="923"/>
    </i>
    <i r="1">
      <x v="2"/>
    </i>
    <i>
      <x v="924"/>
    </i>
    <i r="1">
      <x v="2"/>
    </i>
    <i>
      <x v="925"/>
    </i>
    <i r="1">
      <x v="2"/>
    </i>
    <i>
      <x v="926"/>
    </i>
    <i r="1">
      <x v="2"/>
    </i>
    <i>
      <x v="927"/>
    </i>
    <i r="1">
      <x v="1"/>
    </i>
    <i>
      <x v="928"/>
    </i>
    <i r="1">
      <x v="2"/>
    </i>
    <i>
      <x v="929"/>
    </i>
    <i r="1">
      <x v="2"/>
    </i>
    <i>
      <x v="930"/>
    </i>
    <i r="1">
      <x v="2"/>
    </i>
    <i>
      <x v="931"/>
    </i>
    <i r="1">
      <x v="2"/>
    </i>
    <i>
      <x v="932"/>
    </i>
    <i r="1">
      <x v="2"/>
    </i>
    <i>
      <x v="933"/>
    </i>
    <i r="1">
      <x v="2"/>
    </i>
    <i>
      <x v="934"/>
    </i>
    <i r="1">
      <x v="2"/>
    </i>
    <i>
      <x v="935"/>
    </i>
    <i r="1">
      <x v="2"/>
    </i>
    <i>
      <x v="936"/>
    </i>
    <i r="1">
      <x v="1"/>
    </i>
    <i>
      <x v="937"/>
    </i>
    <i r="1">
      <x v="2"/>
    </i>
    <i>
      <x v="938"/>
    </i>
    <i r="1">
      <x v="2"/>
    </i>
    <i>
      <x v="939"/>
    </i>
    <i r="1">
      <x v="1"/>
    </i>
    <i>
      <x v="940"/>
    </i>
    <i r="1">
      <x v="2"/>
    </i>
    <i>
      <x v="941"/>
    </i>
    <i r="1">
      <x v="2"/>
    </i>
    <i>
      <x v="942"/>
    </i>
    <i r="1">
      <x v="2"/>
    </i>
    <i>
      <x v="943"/>
    </i>
    <i r="1">
      <x/>
    </i>
    <i>
      <x v="944"/>
    </i>
    <i r="1">
      <x v="2"/>
    </i>
    <i>
      <x v="945"/>
    </i>
    <i r="1">
      <x v="2"/>
    </i>
    <i>
      <x v="946"/>
    </i>
    <i r="1">
      <x v="2"/>
    </i>
    <i>
      <x v="947"/>
    </i>
    <i r="1">
      <x v="1"/>
    </i>
    <i>
      <x v="948"/>
    </i>
    <i r="1">
      <x v="2"/>
    </i>
    <i>
      <x v="949"/>
    </i>
    <i r="1">
      <x v="2"/>
    </i>
    <i>
      <x v="950"/>
    </i>
    <i r="1">
      <x v="2"/>
    </i>
    <i>
      <x v="951"/>
    </i>
    <i r="1">
      <x v="1"/>
    </i>
    <i>
      <x v="952"/>
    </i>
    <i r="1">
      <x v="1"/>
    </i>
    <i>
      <x v="953"/>
    </i>
    <i r="1">
      <x v="2"/>
    </i>
    <i>
      <x v="954"/>
    </i>
    <i r="1">
      <x v="2"/>
    </i>
    <i>
      <x v="955"/>
    </i>
    <i r="1">
      <x v="2"/>
    </i>
    <i>
      <x v="956"/>
    </i>
    <i r="1">
      <x v="2"/>
    </i>
    <i>
      <x v="957"/>
    </i>
    <i r="1">
      <x v="1"/>
    </i>
    <i>
      <x v="958"/>
    </i>
    <i r="1">
      <x v="2"/>
    </i>
    <i>
      <x v="959"/>
    </i>
    <i r="1">
      <x v="2"/>
    </i>
    <i>
      <x v="960"/>
    </i>
    <i r="1">
      <x v="2"/>
    </i>
    <i>
      <x v="961"/>
    </i>
    <i r="1">
      <x v="2"/>
    </i>
    <i>
      <x v="962"/>
    </i>
    <i r="1">
      <x v="2"/>
    </i>
    <i>
      <x v="963"/>
    </i>
    <i r="1">
      <x v="2"/>
    </i>
    <i>
      <x v="964"/>
    </i>
    <i r="1">
      <x v="2"/>
    </i>
    <i>
      <x v="965"/>
    </i>
    <i r="1">
      <x v="2"/>
    </i>
    <i>
      <x v="966"/>
    </i>
    <i r="1">
      <x v="2"/>
    </i>
    <i>
      <x v="967"/>
    </i>
    <i r="1">
      <x v="2"/>
    </i>
    <i>
      <x v="968"/>
    </i>
    <i r="1">
      <x v="2"/>
    </i>
    <i>
      <x v="969"/>
    </i>
    <i r="1">
      <x v="2"/>
    </i>
    <i>
      <x v="970"/>
    </i>
    <i r="1">
      <x v="2"/>
    </i>
    <i>
      <x v="971"/>
    </i>
    <i r="1">
      <x v="1"/>
    </i>
    <i>
      <x v="972"/>
    </i>
    <i r="1">
      <x v="2"/>
    </i>
    <i>
      <x v="973"/>
    </i>
    <i r="1">
      <x v="2"/>
    </i>
    <i>
      <x v="974"/>
    </i>
    <i r="1">
      <x v="2"/>
    </i>
    <i>
      <x v="975"/>
    </i>
    <i r="1">
      <x v="2"/>
    </i>
    <i>
      <x v="976"/>
    </i>
    <i r="1">
      <x v="2"/>
    </i>
    <i>
      <x v="977"/>
    </i>
    <i r="1">
      <x v="1"/>
    </i>
    <i>
      <x v="978"/>
    </i>
    <i r="1">
      <x v="2"/>
    </i>
    <i>
      <x v="979"/>
    </i>
    <i r="1">
      <x v="2"/>
    </i>
    <i>
      <x v="980"/>
    </i>
    <i r="1">
      <x v="1"/>
    </i>
    <i>
      <x v="981"/>
    </i>
    <i r="1">
      <x v="2"/>
    </i>
    <i>
      <x v="982"/>
    </i>
    <i r="1">
      <x v="1"/>
    </i>
    <i>
      <x v="983"/>
    </i>
    <i r="1">
      <x/>
    </i>
    <i>
      <x v="984"/>
    </i>
    <i r="1">
      <x v="2"/>
    </i>
    <i>
      <x v="985"/>
    </i>
    <i r="1">
      <x v="2"/>
    </i>
    <i>
      <x v="986"/>
    </i>
    <i r="1">
      <x v="2"/>
    </i>
    <i>
      <x v="987"/>
    </i>
    <i r="1">
      <x v="1"/>
    </i>
    <i>
      <x v="988"/>
    </i>
    <i r="1">
      <x/>
    </i>
    <i>
      <x v="989"/>
    </i>
    <i r="1">
      <x v="1"/>
    </i>
    <i>
      <x v="990"/>
    </i>
    <i r="1">
      <x v="1"/>
    </i>
    <i>
      <x v="991"/>
    </i>
    <i r="1">
      <x v="2"/>
    </i>
    <i>
      <x v="992"/>
    </i>
    <i r="1">
      <x v="1"/>
    </i>
    <i>
      <x v="993"/>
    </i>
    <i r="1">
      <x v="2"/>
    </i>
    <i>
      <x v="994"/>
    </i>
    <i r="1">
      <x/>
    </i>
    <i>
      <x v="995"/>
    </i>
    <i r="1">
      <x v="2"/>
    </i>
    <i>
      <x v="996"/>
    </i>
    <i r="1">
      <x v="2"/>
    </i>
    <i>
      <x v="997"/>
    </i>
    <i r="1">
      <x v="2"/>
    </i>
    <i>
      <x v="998"/>
    </i>
    <i r="1">
      <x v="1"/>
    </i>
    <i>
      <x v="999"/>
    </i>
    <i r="1">
      <x v="2"/>
    </i>
    <i>
      <x v="1000"/>
    </i>
    <i r="1">
      <x v="2"/>
    </i>
    <i>
      <x v="1001"/>
    </i>
    <i r="1">
      <x v="2"/>
    </i>
    <i>
      <x v="1002"/>
    </i>
    <i r="1">
      <x v="2"/>
    </i>
    <i>
      <x v="1003"/>
    </i>
    <i r="1">
      <x v="2"/>
    </i>
    <i>
      <x v="1004"/>
    </i>
    <i r="1">
      <x v="2"/>
    </i>
    <i>
      <x v="1005"/>
    </i>
    <i r="1">
      <x v="2"/>
    </i>
    <i>
      <x v="1006"/>
    </i>
    <i r="1">
      <x v="2"/>
    </i>
    <i>
      <x v="1007"/>
    </i>
    <i r="1">
      <x v="1"/>
    </i>
    <i>
      <x v="1008"/>
    </i>
    <i r="1">
      <x v="2"/>
    </i>
    <i>
      <x v="1009"/>
    </i>
    <i r="1">
      <x v="1"/>
    </i>
    <i>
      <x v="1010"/>
    </i>
    <i r="1">
      <x v="2"/>
    </i>
    <i>
      <x v="1011"/>
    </i>
    <i r="1">
      <x v="2"/>
    </i>
    <i>
      <x v="1012"/>
    </i>
    <i r="1">
      <x v="2"/>
    </i>
    <i>
      <x v="1013"/>
    </i>
    <i r="1">
      <x v="2"/>
    </i>
    <i>
      <x v="1014"/>
    </i>
    <i r="1">
      <x v="2"/>
    </i>
    <i>
      <x v="1015"/>
    </i>
    <i r="1">
      <x v="2"/>
    </i>
    <i>
      <x v="1016"/>
    </i>
    <i r="1">
      <x v="2"/>
    </i>
    <i>
      <x v="1017"/>
    </i>
    <i r="1">
      <x v="2"/>
    </i>
    <i>
      <x v="1018"/>
    </i>
    <i r="1">
      <x/>
    </i>
    <i>
      <x v="1019"/>
    </i>
    <i r="1">
      <x v="1"/>
    </i>
    <i>
      <x v="1020"/>
    </i>
    <i r="1">
      <x v="2"/>
    </i>
    <i>
      <x v="1021"/>
    </i>
    <i r="1">
      <x v="2"/>
    </i>
    <i>
      <x v="1022"/>
    </i>
    <i r="1">
      <x v="2"/>
    </i>
    <i>
      <x v="1023"/>
    </i>
    <i r="1">
      <x v="2"/>
    </i>
    <i>
      <x v="1024"/>
    </i>
    <i r="1">
      <x v="2"/>
    </i>
    <i>
      <x v="1025"/>
    </i>
    <i r="1">
      <x v="2"/>
    </i>
    <i>
      <x v="1026"/>
    </i>
    <i r="1">
      <x v="1"/>
    </i>
    <i>
      <x v="1027"/>
    </i>
    <i r="1">
      <x v="1"/>
    </i>
    <i>
      <x v="1028"/>
    </i>
    <i r="1">
      <x v="2"/>
    </i>
    <i>
      <x v="1029"/>
    </i>
    <i r="1">
      <x v="2"/>
    </i>
    <i>
      <x v="1030"/>
    </i>
    <i r="1">
      <x v="2"/>
    </i>
    <i>
      <x v="1031"/>
    </i>
    <i r="1">
      <x v="1"/>
    </i>
    <i>
      <x v="1032"/>
    </i>
    <i r="1">
      <x v="1"/>
    </i>
    <i>
      <x v="1033"/>
    </i>
    <i r="1">
      <x v="2"/>
    </i>
    <i>
      <x v="1034"/>
    </i>
    <i r="1">
      <x v="2"/>
    </i>
    <i>
      <x v="1035"/>
    </i>
    <i r="1">
      <x v="2"/>
    </i>
    <i>
      <x v="1036"/>
    </i>
    <i r="1">
      <x v="2"/>
    </i>
    <i>
      <x v="1037"/>
    </i>
    <i r="1">
      <x v="2"/>
    </i>
    <i>
      <x v="1038"/>
    </i>
    <i r="1">
      <x v="2"/>
    </i>
    <i>
      <x v="1039"/>
    </i>
    <i r="1">
      <x v="2"/>
    </i>
    <i>
      <x v="1040"/>
    </i>
    <i r="1">
      <x v="1"/>
    </i>
    <i>
      <x v="1041"/>
    </i>
    <i r="1">
      <x v="2"/>
    </i>
    <i>
      <x v="1042"/>
    </i>
    <i r="1">
      <x v="2"/>
    </i>
    <i>
      <x v="1043"/>
    </i>
    <i r="1">
      <x v="2"/>
    </i>
    <i>
      <x v="1044"/>
    </i>
    <i r="1">
      <x v="2"/>
    </i>
    <i>
      <x v="1045"/>
    </i>
    <i r="1">
      <x/>
    </i>
    <i>
      <x v="1046"/>
    </i>
    <i r="1">
      <x v="2"/>
    </i>
    <i>
      <x v="1047"/>
    </i>
    <i r="1">
      <x v="2"/>
    </i>
    <i>
      <x v="1048"/>
    </i>
    <i r="1">
      <x v="2"/>
    </i>
    <i>
      <x v="1049"/>
    </i>
    <i r="1">
      <x v="2"/>
    </i>
    <i>
      <x v="1050"/>
    </i>
    <i r="1">
      <x v="2"/>
    </i>
    <i>
      <x v="1051"/>
    </i>
    <i r="1">
      <x v="2"/>
    </i>
    <i>
      <x v="1052"/>
    </i>
    <i r="1">
      <x v="2"/>
    </i>
    <i>
      <x v="1053"/>
    </i>
    <i r="1">
      <x v="2"/>
    </i>
    <i>
      <x v="1054"/>
    </i>
    <i r="1">
      <x v="2"/>
    </i>
    <i>
      <x v="1055"/>
    </i>
    <i r="1">
      <x v="2"/>
    </i>
    <i>
      <x v="1056"/>
    </i>
    <i r="1">
      <x v="1"/>
    </i>
    <i>
      <x v="1057"/>
    </i>
    <i r="1">
      <x v="2"/>
    </i>
    <i>
      <x v="1058"/>
    </i>
    <i r="1">
      <x v="2"/>
    </i>
    <i>
      <x v="1059"/>
    </i>
    <i r="1">
      <x v="2"/>
    </i>
    <i>
      <x v="1060"/>
    </i>
    <i r="1">
      <x v="2"/>
    </i>
    <i>
      <x v="1061"/>
    </i>
    <i r="1">
      <x v="2"/>
    </i>
    <i>
      <x v="1062"/>
    </i>
    <i r="1">
      <x v="2"/>
    </i>
    <i>
      <x v="1063"/>
    </i>
    <i r="1">
      <x v="2"/>
    </i>
    <i>
      <x v="1064"/>
    </i>
    <i r="1">
      <x v="2"/>
    </i>
    <i>
      <x v="1065"/>
    </i>
    <i r="1">
      <x v="2"/>
    </i>
    <i>
      <x v="1066"/>
    </i>
    <i r="1">
      <x v="1"/>
    </i>
    <i>
      <x v="1067"/>
    </i>
    <i r="1">
      <x v="1"/>
    </i>
    <i>
      <x v="1068"/>
    </i>
    <i r="1">
      <x v="2"/>
    </i>
    <i>
      <x v="1069"/>
    </i>
    <i r="1">
      <x v="2"/>
    </i>
    <i>
      <x v="1070"/>
    </i>
    <i r="1">
      <x v="2"/>
    </i>
    <i>
      <x v="1071"/>
    </i>
    <i r="1">
      <x v="2"/>
    </i>
    <i>
      <x v="1072"/>
    </i>
    <i r="1">
      <x v="2"/>
    </i>
    <i>
      <x v="1073"/>
    </i>
    <i r="1">
      <x v="2"/>
    </i>
    <i>
      <x v="1074"/>
    </i>
    <i r="1">
      <x v="2"/>
    </i>
    <i>
      <x v="1075"/>
    </i>
    <i r="1">
      <x v="2"/>
    </i>
    <i>
      <x v="1076"/>
    </i>
    <i r="1">
      <x v="2"/>
    </i>
    <i>
      <x v="1077"/>
    </i>
    <i r="1">
      <x v="2"/>
    </i>
    <i>
      <x v="1078"/>
    </i>
    <i r="1">
      <x v="2"/>
    </i>
    <i>
      <x v="1079"/>
    </i>
    <i r="1">
      <x/>
    </i>
    <i>
      <x v="1080"/>
    </i>
    <i r="1">
      <x v="2"/>
    </i>
    <i>
      <x v="1081"/>
    </i>
    <i r="1">
      <x v="2"/>
    </i>
    <i>
      <x v="1082"/>
    </i>
    <i r="1">
      <x v="2"/>
    </i>
    <i>
      <x v="1083"/>
    </i>
    <i r="1">
      <x v="2"/>
    </i>
    <i>
      <x v="1084"/>
    </i>
    <i r="1">
      <x v="2"/>
    </i>
    <i>
      <x v="1085"/>
    </i>
    <i r="1">
      <x/>
    </i>
    <i>
      <x v="1086"/>
    </i>
    <i r="1">
      <x v="2"/>
    </i>
    <i>
      <x v="1087"/>
    </i>
    <i r="1">
      <x v="2"/>
    </i>
    <i>
      <x v="1088"/>
    </i>
    <i r="1">
      <x v="2"/>
    </i>
    <i>
      <x v="1089"/>
    </i>
    <i r="1">
      <x v="2"/>
    </i>
    <i>
      <x v="1090"/>
    </i>
    <i r="1">
      <x v="2"/>
    </i>
    <i>
      <x v="1091"/>
    </i>
    <i r="1">
      <x v="2"/>
    </i>
    <i>
      <x v="1092"/>
    </i>
    <i r="1">
      <x v="2"/>
    </i>
    <i>
      <x v="1093"/>
    </i>
    <i r="1">
      <x v="2"/>
    </i>
    <i>
      <x v="1094"/>
    </i>
    <i r="1">
      <x v="2"/>
    </i>
    <i>
      <x v="1095"/>
    </i>
    <i r="1">
      <x v="1"/>
    </i>
    <i>
      <x v="1096"/>
    </i>
    <i r="1">
      <x v="2"/>
    </i>
    <i>
      <x v="1097"/>
    </i>
    <i r="1">
      <x v="2"/>
    </i>
    <i>
      <x v="1098"/>
    </i>
    <i r="1">
      <x v="2"/>
    </i>
    <i>
      <x v="1099"/>
    </i>
    <i r="1">
      <x v="2"/>
    </i>
    <i>
      <x v="1100"/>
    </i>
    <i r="1">
      <x v="2"/>
    </i>
    <i>
      <x v="1101"/>
    </i>
    <i r="1">
      <x v="2"/>
    </i>
    <i>
      <x v="1102"/>
    </i>
    <i r="1">
      <x v="1"/>
    </i>
    <i>
      <x v="1103"/>
    </i>
    <i r="1">
      <x v="2"/>
    </i>
    <i>
      <x v="1104"/>
    </i>
    <i r="1">
      <x/>
    </i>
    <i>
      <x v="1105"/>
    </i>
    <i r="1">
      <x v="2"/>
    </i>
    <i>
      <x v="1106"/>
    </i>
    <i r="1">
      <x v="2"/>
    </i>
    <i>
      <x v="1107"/>
    </i>
    <i r="1">
      <x v="1"/>
    </i>
    <i>
      <x v="1108"/>
    </i>
    <i r="1">
      <x v="2"/>
    </i>
    <i>
      <x v="1109"/>
    </i>
    <i r="1">
      <x v="2"/>
    </i>
    <i>
      <x v="1110"/>
    </i>
    <i r="1">
      <x v="2"/>
    </i>
    <i>
      <x v="1111"/>
    </i>
    <i r="1">
      <x v="2"/>
    </i>
    <i>
      <x v="1112"/>
    </i>
    <i r="1">
      <x v="2"/>
    </i>
    <i>
      <x v="1113"/>
    </i>
    <i r="1">
      <x v="1"/>
    </i>
    <i>
      <x v="1114"/>
    </i>
    <i r="1">
      <x v="2"/>
    </i>
    <i>
      <x v="1115"/>
    </i>
    <i r="1">
      <x v="2"/>
    </i>
    <i>
      <x v="1116"/>
    </i>
    <i r="1">
      <x/>
    </i>
    <i>
      <x v="1117"/>
    </i>
    <i r="1">
      <x v="2"/>
    </i>
    <i>
      <x v="1118"/>
    </i>
    <i r="1">
      <x v="2"/>
    </i>
    <i>
      <x v="1119"/>
    </i>
    <i r="1">
      <x v="2"/>
    </i>
    <i>
      <x v="1120"/>
    </i>
    <i r="1">
      <x v="2"/>
    </i>
    <i>
      <x v="1121"/>
    </i>
    <i r="1">
      <x v="2"/>
    </i>
    <i>
      <x v="1122"/>
    </i>
    <i r="1">
      <x v="2"/>
    </i>
    <i>
      <x v="1123"/>
    </i>
    <i r="1">
      <x v="2"/>
    </i>
    <i>
      <x v="1124"/>
    </i>
    <i r="1">
      <x/>
    </i>
    <i>
      <x v="1125"/>
    </i>
    <i r="1">
      <x v="2"/>
    </i>
    <i>
      <x v="1126"/>
    </i>
    <i r="1">
      <x v="2"/>
    </i>
    <i>
      <x v="1127"/>
    </i>
    <i r="1">
      <x v="2"/>
    </i>
    <i>
      <x v="1128"/>
    </i>
    <i r="1">
      <x v="1"/>
    </i>
    <i>
      <x v="1129"/>
    </i>
    <i r="1">
      <x v="2"/>
    </i>
    <i>
      <x v="1130"/>
    </i>
    <i r="1">
      <x v="2"/>
    </i>
    <i>
      <x v="1131"/>
    </i>
    <i r="1">
      <x v="1"/>
    </i>
    <i>
      <x v="1132"/>
    </i>
    <i r="1">
      <x v="2"/>
    </i>
    <i>
      <x v="1133"/>
    </i>
    <i r="1">
      <x v="1"/>
    </i>
    <i>
      <x v="1134"/>
    </i>
    <i r="1">
      <x v="2"/>
    </i>
    <i>
      <x v="1135"/>
    </i>
    <i r="1">
      <x v="1"/>
    </i>
    <i>
      <x v="1136"/>
    </i>
    <i r="1">
      <x v="2"/>
    </i>
    <i>
      <x v="1137"/>
    </i>
    <i r="1">
      <x v="2"/>
    </i>
    <i>
      <x v="1138"/>
    </i>
    <i r="1">
      <x v="2"/>
    </i>
    <i>
      <x v="1139"/>
    </i>
    <i r="1">
      <x v="2"/>
    </i>
    <i>
      <x v="1140"/>
    </i>
    <i r="1">
      <x v="2"/>
    </i>
    <i>
      <x v="1141"/>
    </i>
    <i r="1">
      <x v="2"/>
    </i>
    <i>
      <x v="1142"/>
    </i>
    <i r="1">
      <x v="2"/>
    </i>
    <i>
      <x v="1143"/>
    </i>
    <i r="1">
      <x v="2"/>
    </i>
    <i>
      <x v="1144"/>
    </i>
    <i r="1">
      <x v="2"/>
    </i>
    <i>
      <x v="1145"/>
    </i>
    <i r="1">
      <x v="1"/>
    </i>
    <i>
      <x v="1146"/>
    </i>
    <i r="1">
      <x v="2"/>
    </i>
    <i>
      <x v="1147"/>
    </i>
    <i r="1">
      <x v="1"/>
    </i>
    <i>
      <x v="1148"/>
    </i>
    <i r="1">
      <x v="2"/>
    </i>
    <i>
      <x v="1149"/>
    </i>
    <i r="1">
      <x v="2"/>
    </i>
    <i>
      <x v="1150"/>
    </i>
    <i r="1">
      <x v="2"/>
    </i>
    <i>
      <x v="1151"/>
    </i>
    <i r="1">
      <x v="2"/>
    </i>
    <i>
      <x v="1152"/>
    </i>
    <i r="1">
      <x v="2"/>
    </i>
    <i>
      <x v="1153"/>
    </i>
    <i r="1">
      <x/>
    </i>
    <i>
      <x v="1154"/>
    </i>
    <i r="1">
      <x/>
    </i>
    <i>
      <x v="1155"/>
    </i>
    <i r="1">
      <x v="1"/>
    </i>
    <i>
      <x v="1156"/>
    </i>
    <i r="1">
      <x/>
    </i>
    <i>
      <x v="1157"/>
    </i>
    <i r="1">
      <x v="2"/>
    </i>
    <i>
      <x v="1158"/>
    </i>
    <i r="1">
      <x v="2"/>
    </i>
    <i>
      <x v="1159"/>
    </i>
    <i r="1">
      <x v="2"/>
    </i>
    <i>
      <x v="1160"/>
    </i>
    <i r="1">
      <x v="2"/>
    </i>
    <i>
      <x v="1161"/>
    </i>
    <i r="1">
      <x/>
    </i>
    <i>
      <x v="1162"/>
    </i>
    <i r="1">
      <x v="2"/>
    </i>
    <i>
      <x v="1163"/>
    </i>
    <i r="1">
      <x v="2"/>
    </i>
    <i>
      <x v="1164"/>
    </i>
    <i r="1">
      <x v="2"/>
    </i>
    <i>
      <x v="1165"/>
    </i>
    <i r="1">
      <x v="2"/>
    </i>
    <i>
      <x v="1166"/>
    </i>
    <i r="1">
      <x v="2"/>
    </i>
    <i>
      <x v="1167"/>
    </i>
    <i r="1">
      <x v="2"/>
    </i>
    <i>
      <x v="1168"/>
    </i>
    <i r="1">
      <x v="2"/>
    </i>
    <i>
      <x v="1169"/>
    </i>
    <i r="1">
      <x v="1"/>
    </i>
    <i>
      <x v="1170"/>
    </i>
    <i r="1">
      <x v="2"/>
    </i>
    <i>
      <x v="1171"/>
    </i>
    <i r="1">
      <x/>
    </i>
    <i>
      <x v="1172"/>
    </i>
    <i r="1">
      <x v="2"/>
    </i>
    <i>
      <x v="1173"/>
    </i>
    <i r="1">
      <x v="1"/>
    </i>
    <i>
      <x v="1174"/>
    </i>
    <i r="1">
      <x v="2"/>
    </i>
    <i>
      <x v="1175"/>
    </i>
    <i r="1">
      <x/>
    </i>
    <i>
      <x v="1176"/>
    </i>
    <i r="1">
      <x v="2"/>
    </i>
    <i>
      <x v="1177"/>
    </i>
    <i r="1">
      <x v="2"/>
    </i>
    <i>
      <x v="1178"/>
    </i>
    <i r="1">
      <x v="2"/>
    </i>
    <i>
      <x v="1179"/>
    </i>
    <i r="1">
      <x v="2"/>
    </i>
    <i>
      <x v="1180"/>
    </i>
    <i r="1">
      <x v="2"/>
    </i>
    <i>
      <x v="1181"/>
    </i>
    <i r="1">
      <x/>
    </i>
    <i>
      <x v="1182"/>
    </i>
    <i r="1">
      <x v="2"/>
    </i>
    <i>
      <x v="1183"/>
    </i>
    <i r="1">
      <x v="2"/>
    </i>
    <i>
      <x v="1184"/>
    </i>
    <i r="1">
      <x v="2"/>
    </i>
    <i>
      <x v="1185"/>
    </i>
    <i r="1">
      <x v="2"/>
    </i>
    <i>
      <x v="1186"/>
    </i>
    <i r="1">
      <x v="2"/>
    </i>
    <i>
      <x v="1187"/>
    </i>
    <i r="1">
      <x v="2"/>
    </i>
    <i>
      <x v="1188"/>
    </i>
    <i r="1">
      <x v="2"/>
    </i>
    <i>
      <x v="1189"/>
    </i>
    <i r="1">
      <x v="2"/>
    </i>
    <i>
      <x v="1190"/>
    </i>
    <i r="1">
      <x v="2"/>
    </i>
    <i>
      <x v="1191"/>
    </i>
    <i r="1">
      <x v="2"/>
    </i>
    <i>
      <x v="1192"/>
    </i>
    <i r="1">
      <x v="2"/>
    </i>
    <i>
      <x v="1193"/>
    </i>
    <i r="1">
      <x v="1"/>
    </i>
    <i>
      <x v="1194"/>
    </i>
    <i r="1">
      <x v="2"/>
    </i>
    <i>
      <x v="1195"/>
    </i>
    <i r="1">
      <x/>
    </i>
    <i>
      <x v="1196"/>
    </i>
    <i r="1">
      <x v="2"/>
    </i>
    <i>
      <x v="1197"/>
    </i>
    <i r="1">
      <x v="2"/>
    </i>
    <i>
      <x v="1198"/>
    </i>
    <i r="1">
      <x/>
    </i>
    <i>
      <x v="1199"/>
    </i>
    <i r="1">
      <x v="2"/>
    </i>
    <i>
      <x v="1200"/>
    </i>
    <i r="1">
      <x v="1"/>
    </i>
    <i>
      <x v="1201"/>
    </i>
    <i r="1">
      <x v="2"/>
    </i>
    <i>
      <x v="1202"/>
    </i>
    <i r="1">
      <x v="1"/>
    </i>
    <i>
      <x v="1203"/>
    </i>
    <i r="1">
      <x v="2"/>
    </i>
    <i>
      <x v="1204"/>
    </i>
    <i r="1">
      <x v="2"/>
    </i>
    <i>
      <x v="1205"/>
    </i>
    <i r="1">
      <x v="2"/>
    </i>
    <i>
      <x v="1206"/>
    </i>
    <i r="1">
      <x v="2"/>
    </i>
    <i>
      <x v="1207"/>
    </i>
    <i r="1">
      <x v="2"/>
    </i>
    <i>
      <x v="1208"/>
    </i>
    <i r="1">
      <x v="2"/>
    </i>
    <i>
      <x v="1209"/>
    </i>
    <i r="1">
      <x v="1"/>
    </i>
    <i>
      <x v="1210"/>
    </i>
    <i r="1">
      <x v="2"/>
    </i>
    <i>
      <x v="1211"/>
    </i>
    <i r="1">
      <x v="1"/>
    </i>
    <i>
      <x v="1212"/>
    </i>
    <i r="1">
      <x v="2"/>
    </i>
    <i>
      <x v="1213"/>
    </i>
    <i r="1">
      <x v="2"/>
    </i>
    <i>
      <x v="1214"/>
    </i>
    <i r="1">
      <x v="2"/>
    </i>
    <i>
      <x v="1215"/>
    </i>
    <i r="1">
      <x v="2"/>
    </i>
    <i>
      <x v="1216"/>
    </i>
    <i r="1">
      <x v="2"/>
    </i>
    <i>
      <x v="1217"/>
    </i>
    <i r="1">
      <x v="2"/>
    </i>
    <i>
      <x v="1218"/>
    </i>
    <i r="1">
      <x/>
    </i>
    <i>
      <x v="1219"/>
    </i>
    <i r="1">
      <x v="2"/>
    </i>
    <i>
      <x v="1220"/>
    </i>
    <i r="1">
      <x v="2"/>
    </i>
    <i>
      <x v="1221"/>
    </i>
    <i r="1">
      <x v="2"/>
    </i>
    <i>
      <x v="1222"/>
    </i>
    <i r="1">
      <x v="2"/>
    </i>
    <i>
      <x v="1223"/>
    </i>
    <i r="1">
      <x v="2"/>
    </i>
    <i>
      <x v="1224"/>
    </i>
    <i r="1">
      <x/>
    </i>
    <i>
      <x v="1225"/>
    </i>
    <i r="1">
      <x v="2"/>
    </i>
    <i>
      <x v="1226"/>
    </i>
    <i r="1">
      <x v="2"/>
    </i>
    <i>
      <x v="1227"/>
    </i>
    <i r="1">
      <x/>
    </i>
    <i>
      <x v="1228"/>
    </i>
    <i r="1">
      <x v="2"/>
    </i>
    <i>
      <x v="1229"/>
    </i>
    <i r="1">
      <x v="1"/>
    </i>
    <i>
      <x v="1230"/>
    </i>
    <i r="1">
      <x v="2"/>
    </i>
    <i>
      <x v="1231"/>
    </i>
    <i r="1">
      <x v="2"/>
    </i>
    <i>
      <x v="1232"/>
    </i>
    <i r="1">
      <x v="1"/>
    </i>
    <i>
      <x v="1233"/>
    </i>
    <i r="1">
      <x v="2"/>
    </i>
    <i>
      <x v="1234"/>
    </i>
    <i r="1">
      <x v="2"/>
    </i>
    <i>
      <x v="1235"/>
    </i>
    <i r="1">
      <x v="2"/>
    </i>
    <i>
      <x v="1236"/>
    </i>
    <i r="1">
      <x v="2"/>
    </i>
    <i>
      <x v="1237"/>
    </i>
    <i r="1">
      <x v="2"/>
    </i>
    <i>
      <x v="1238"/>
    </i>
    <i r="1">
      <x v="2"/>
    </i>
    <i>
      <x v="1239"/>
    </i>
    <i r="1">
      <x v="2"/>
    </i>
    <i>
      <x v="1240"/>
    </i>
    <i r="1">
      <x v="2"/>
    </i>
    <i>
      <x v="1241"/>
    </i>
    <i r="1">
      <x v="2"/>
    </i>
    <i>
      <x v="1242"/>
    </i>
    <i r="1">
      <x v="2"/>
    </i>
    <i>
      <x v="1243"/>
    </i>
    <i r="1">
      <x v="2"/>
    </i>
    <i>
      <x v="1244"/>
    </i>
    <i r="1">
      <x v="2"/>
    </i>
    <i>
      <x v="1245"/>
    </i>
    <i r="1">
      <x v="2"/>
    </i>
    <i>
      <x v="1246"/>
    </i>
    <i r="1">
      <x v="2"/>
    </i>
    <i>
      <x v="1247"/>
    </i>
    <i r="1">
      <x v="2"/>
    </i>
    <i>
      <x v="1248"/>
    </i>
    <i r="1">
      <x v="1"/>
    </i>
    <i>
      <x v="1249"/>
    </i>
    <i r="1">
      <x v="2"/>
    </i>
    <i>
      <x v="1250"/>
    </i>
    <i r="1">
      <x v="1"/>
    </i>
    <i>
      <x v="1251"/>
    </i>
    <i r="1">
      <x v="2"/>
    </i>
    <i>
      <x v="1252"/>
    </i>
    <i r="1">
      <x v="2"/>
    </i>
    <i>
      <x v="1253"/>
    </i>
    <i r="1">
      <x v="2"/>
    </i>
    <i>
      <x v="1254"/>
    </i>
    <i r="1">
      <x v="1"/>
    </i>
    <i>
      <x v="1255"/>
    </i>
    <i r="1">
      <x v="2"/>
    </i>
    <i>
      <x v="1256"/>
    </i>
    <i r="1">
      <x v="2"/>
    </i>
    <i>
      <x v="1257"/>
    </i>
    <i r="1">
      <x v="2"/>
    </i>
    <i>
      <x v="1258"/>
    </i>
    <i r="1">
      <x v="2"/>
    </i>
    <i>
      <x v="1259"/>
    </i>
    <i r="1">
      <x v="1"/>
    </i>
    <i>
      <x v="1260"/>
    </i>
    <i r="1">
      <x v="2"/>
    </i>
    <i>
      <x v="1261"/>
    </i>
    <i r="1">
      <x v="2"/>
    </i>
    <i>
      <x v="1262"/>
    </i>
    <i r="1">
      <x v="2"/>
    </i>
    <i>
      <x v="1263"/>
    </i>
    <i r="1">
      <x v="2"/>
    </i>
    <i>
      <x v="1264"/>
    </i>
    <i r="1">
      <x v="2"/>
    </i>
    <i>
      <x v="1265"/>
    </i>
    <i r="1">
      <x v="1"/>
    </i>
    <i>
      <x v="1266"/>
    </i>
    <i r="1">
      <x v="2"/>
    </i>
    <i>
      <x v="1267"/>
    </i>
    <i r="1">
      <x v="1"/>
    </i>
    <i>
      <x v="1268"/>
    </i>
    <i r="1">
      <x v="2"/>
    </i>
    <i>
      <x v="1269"/>
    </i>
    <i r="1">
      <x v="2"/>
    </i>
    <i>
      <x v="1270"/>
    </i>
    <i r="1">
      <x v="2"/>
    </i>
    <i>
      <x v="1271"/>
    </i>
    <i r="1">
      <x v="2"/>
    </i>
    <i>
      <x v="1272"/>
    </i>
    <i r="1">
      <x v="2"/>
    </i>
    <i>
      <x v="1273"/>
    </i>
    <i r="1">
      <x v="2"/>
    </i>
    <i>
      <x v="1274"/>
    </i>
    <i r="1">
      <x v="2"/>
    </i>
    <i>
      <x v="1275"/>
    </i>
    <i r="1">
      <x v="2"/>
    </i>
    <i>
      <x v="1276"/>
    </i>
    <i r="1">
      <x v="1"/>
    </i>
    <i>
      <x v="1277"/>
    </i>
    <i r="1">
      <x v="2"/>
    </i>
    <i>
      <x v="1278"/>
    </i>
    <i r="1">
      <x v="2"/>
    </i>
    <i>
      <x v="1279"/>
    </i>
    <i r="1">
      <x v="2"/>
    </i>
    <i>
      <x v="1280"/>
    </i>
    <i r="1">
      <x v="2"/>
    </i>
    <i>
      <x v="1281"/>
    </i>
    <i r="1">
      <x v="1"/>
    </i>
    <i>
      <x v="1282"/>
    </i>
    <i r="1">
      <x v="2"/>
    </i>
    <i>
      <x v="1283"/>
    </i>
    <i r="1">
      <x v="2"/>
    </i>
    <i>
      <x v="1284"/>
    </i>
    <i r="1">
      <x v="2"/>
    </i>
    <i>
      <x v="1285"/>
    </i>
    <i r="1">
      <x v="2"/>
    </i>
    <i>
      <x v="1286"/>
    </i>
    <i r="1">
      <x v="2"/>
    </i>
    <i>
      <x v="1287"/>
    </i>
    <i r="1">
      <x v="2"/>
    </i>
    <i>
      <x v="1288"/>
    </i>
    <i r="1">
      <x v="2"/>
    </i>
    <i>
      <x v="1289"/>
    </i>
    <i r="1">
      <x v="2"/>
    </i>
    <i>
      <x v="1290"/>
    </i>
    <i r="1">
      <x v="2"/>
    </i>
    <i>
      <x v="1291"/>
    </i>
    <i r="1">
      <x v="2"/>
    </i>
    <i>
      <x v="1292"/>
    </i>
    <i r="1">
      <x/>
    </i>
    <i>
      <x v="1293"/>
    </i>
    <i r="1">
      <x v="2"/>
    </i>
    <i>
      <x v="1294"/>
    </i>
    <i r="1">
      <x v="2"/>
    </i>
    <i>
      <x v="1295"/>
    </i>
    <i r="1">
      <x/>
    </i>
    <i>
      <x v="1296"/>
    </i>
    <i r="1">
      <x v="2"/>
    </i>
    <i>
      <x v="1297"/>
    </i>
    <i r="1">
      <x v="2"/>
    </i>
    <i>
      <x v="1298"/>
    </i>
    <i r="1">
      <x v="2"/>
    </i>
    <i>
      <x v="1299"/>
    </i>
    <i r="1">
      <x v="2"/>
    </i>
    <i>
      <x v="1300"/>
    </i>
    <i r="1">
      <x v="2"/>
    </i>
    <i>
      <x v="1301"/>
    </i>
    <i r="1">
      <x v="2"/>
    </i>
    <i>
      <x v="1302"/>
    </i>
    <i r="1">
      <x v="1"/>
    </i>
    <i>
      <x v="1303"/>
    </i>
    <i r="1">
      <x v="2"/>
    </i>
    <i>
      <x v="1304"/>
    </i>
    <i r="1">
      <x v="2"/>
    </i>
    <i>
      <x v="1305"/>
    </i>
    <i r="1">
      <x/>
    </i>
    <i>
      <x v="1306"/>
    </i>
    <i r="1">
      <x v="2"/>
    </i>
    <i>
      <x v="1307"/>
    </i>
    <i r="1">
      <x v="2"/>
    </i>
    <i>
      <x v="1308"/>
    </i>
    <i r="1">
      <x v="2"/>
    </i>
    <i>
      <x v="1309"/>
    </i>
    <i r="1">
      <x v="2"/>
    </i>
    <i>
      <x v="1310"/>
    </i>
    <i r="1">
      <x v="2"/>
    </i>
    <i>
      <x v="1311"/>
    </i>
    <i r="1">
      <x v="2"/>
    </i>
    <i>
      <x v="1312"/>
    </i>
    <i r="1">
      <x v="2"/>
    </i>
    <i>
      <x v="1313"/>
    </i>
    <i r="1">
      <x v="2"/>
    </i>
    <i>
      <x v="1314"/>
    </i>
    <i r="1">
      <x v="2"/>
    </i>
    <i>
      <x v="1315"/>
    </i>
    <i r="1">
      <x/>
    </i>
    <i>
      <x v="1316"/>
    </i>
    <i r="1">
      <x v="1"/>
    </i>
    <i>
      <x v="1317"/>
    </i>
    <i r="1">
      <x v="2"/>
    </i>
    <i>
      <x v="1318"/>
    </i>
    <i r="1">
      <x/>
    </i>
    <i>
      <x v="1319"/>
    </i>
    <i r="1">
      <x v="2"/>
    </i>
    <i>
      <x v="1320"/>
    </i>
    <i r="1">
      <x v="2"/>
    </i>
    <i>
      <x v="1321"/>
    </i>
    <i r="1">
      <x v="2"/>
    </i>
    <i>
      <x v="1322"/>
    </i>
    <i r="1">
      <x v="2"/>
    </i>
    <i>
      <x v="1323"/>
    </i>
    <i r="1">
      <x v="2"/>
    </i>
    <i>
      <x v="1324"/>
    </i>
    <i r="1">
      <x v="2"/>
    </i>
    <i>
      <x v="1325"/>
    </i>
    <i r="1">
      <x v="2"/>
    </i>
    <i>
      <x v="1326"/>
    </i>
    <i r="1">
      <x v="2"/>
    </i>
    <i>
      <x v="1327"/>
    </i>
    <i r="1">
      <x v="1"/>
    </i>
    <i>
      <x v="1328"/>
    </i>
    <i r="1">
      <x v="2"/>
    </i>
    <i>
      <x v="1329"/>
    </i>
    <i r="1">
      <x v="2"/>
    </i>
    <i>
      <x v="1330"/>
    </i>
    <i r="1">
      <x v="2"/>
    </i>
    <i>
      <x v="1331"/>
    </i>
    <i r="1">
      <x v="2"/>
    </i>
    <i>
      <x v="1332"/>
    </i>
    <i r="1">
      <x v="1"/>
    </i>
    <i>
      <x v="1333"/>
    </i>
    <i r="1">
      <x v="2"/>
    </i>
    <i>
      <x v="1334"/>
    </i>
    <i r="1">
      <x v="2"/>
    </i>
    <i>
      <x v="1335"/>
    </i>
    <i r="1">
      <x v="2"/>
    </i>
    <i>
      <x v="1336"/>
    </i>
    <i r="1">
      <x v="2"/>
    </i>
    <i>
      <x v="1337"/>
    </i>
    <i r="1">
      <x v="2"/>
    </i>
    <i>
      <x v="1338"/>
    </i>
    <i r="1">
      <x/>
    </i>
    <i>
      <x v="1339"/>
    </i>
    <i r="1">
      <x v="2"/>
    </i>
    <i>
      <x v="1340"/>
    </i>
    <i r="1">
      <x v="2"/>
    </i>
    <i>
      <x v="1341"/>
    </i>
    <i r="1">
      <x v="1"/>
    </i>
    <i>
      <x v="1342"/>
    </i>
    <i r="1">
      <x v="2"/>
    </i>
    <i>
      <x v="1343"/>
    </i>
    <i r="1">
      <x v="2"/>
    </i>
    <i>
      <x v="1344"/>
    </i>
    <i r="1">
      <x v="2"/>
    </i>
    <i>
      <x v="1345"/>
    </i>
    <i r="1">
      <x/>
    </i>
    <i>
      <x v="1346"/>
    </i>
    <i r="1">
      <x v="2"/>
    </i>
    <i>
      <x v="1347"/>
    </i>
    <i r="1">
      <x v="2"/>
    </i>
    <i>
      <x v="1348"/>
    </i>
    <i r="1">
      <x v="1"/>
    </i>
    <i>
      <x v="1349"/>
    </i>
    <i r="1">
      <x v="2"/>
    </i>
    <i>
      <x v="1350"/>
    </i>
    <i r="1">
      <x v="2"/>
    </i>
    <i>
      <x v="1351"/>
    </i>
    <i r="1">
      <x v="2"/>
    </i>
    <i>
      <x v="1352"/>
    </i>
    <i r="1">
      <x v="1"/>
    </i>
    <i>
      <x v="1353"/>
    </i>
    <i r="1">
      <x v="2"/>
    </i>
    <i>
      <x v="1354"/>
    </i>
    <i r="1">
      <x v="2"/>
    </i>
    <i>
      <x v="1355"/>
    </i>
    <i r="1">
      <x v="2"/>
    </i>
    <i>
      <x v="1356"/>
    </i>
    <i r="1">
      <x v="1"/>
    </i>
    <i>
      <x v="1357"/>
    </i>
    <i r="1">
      <x/>
    </i>
    <i>
      <x v="1358"/>
    </i>
    <i r="1">
      <x v="2"/>
    </i>
    <i>
      <x v="1359"/>
    </i>
    <i r="1">
      <x v="2"/>
    </i>
    <i>
      <x v="1360"/>
    </i>
    <i r="1">
      <x v="2"/>
    </i>
    <i>
      <x v="1361"/>
    </i>
    <i r="1">
      <x v="1"/>
    </i>
    <i>
      <x v="1362"/>
    </i>
    <i r="1">
      <x v="1"/>
    </i>
    <i>
      <x v="1363"/>
    </i>
    <i r="1">
      <x v="2"/>
    </i>
    <i>
      <x v="1364"/>
    </i>
    <i r="1">
      <x v="2"/>
    </i>
    <i>
      <x v="1365"/>
    </i>
    <i r="1">
      <x v="2"/>
    </i>
    <i>
      <x v="1366"/>
    </i>
    <i r="1">
      <x v="2"/>
    </i>
    <i>
      <x v="1367"/>
    </i>
    <i r="1">
      <x v="2"/>
    </i>
    <i>
      <x v="1368"/>
    </i>
    <i r="1">
      <x v="2"/>
    </i>
    <i>
      <x v="1369"/>
    </i>
    <i r="1">
      <x v="2"/>
    </i>
    <i>
      <x v="1370"/>
    </i>
    <i r="1">
      <x v="2"/>
    </i>
    <i>
      <x v="1371"/>
    </i>
    <i r="1">
      <x v="1"/>
    </i>
    <i>
      <x v="1372"/>
    </i>
    <i r="1">
      <x v="1"/>
    </i>
    <i>
      <x v="1373"/>
    </i>
    <i r="1">
      <x v="2"/>
    </i>
    <i>
      <x v="1374"/>
    </i>
    <i r="1">
      <x v="2"/>
    </i>
    <i>
      <x v="1375"/>
    </i>
    <i r="1">
      <x v="2"/>
    </i>
    <i>
      <x v="1376"/>
    </i>
    <i r="1">
      <x v="2"/>
    </i>
    <i>
      <x v="1377"/>
    </i>
    <i r="1">
      <x v="2"/>
    </i>
    <i>
      <x v="1378"/>
    </i>
    <i r="1">
      <x v="2"/>
    </i>
    <i>
      <x v="1379"/>
    </i>
    <i r="1">
      <x v="1"/>
    </i>
    <i>
      <x v="1380"/>
    </i>
    <i r="1">
      <x v="2"/>
    </i>
    <i>
      <x v="1381"/>
    </i>
    <i r="1">
      <x v="1"/>
    </i>
    <i>
      <x v="1382"/>
    </i>
    <i r="1">
      <x v="2"/>
    </i>
    <i>
      <x v="1383"/>
    </i>
    <i r="1">
      <x v="1"/>
    </i>
    <i>
      <x v="1384"/>
    </i>
    <i r="1">
      <x v="2"/>
    </i>
    <i>
      <x v="1385"/>
    </i>
    <i r="1">
      <x v="2"/>
    </i>
    <i>
      <x v="1386"/>
    </i>
    <i r="1">
      <x v="2"/>
    </i>
    <i>
      <x v="1387"/>
    </i>
    <i r="1">
      <x v="2"/>
    </i>
    <i>
      <x v="1388"/>
    </i>
    <i r="1">
      <x v="1"/>
    </i>
    <i>
      <x v="1389"/>
    </i>
    <i r="1">
      <x v="2"/>
    </i>
    <i>
      <x v="1390"/>
    </i>
    <i r="1">
      <x v="2"/>
    </i>
    <i>
      <x v="1391"/>
    </i>
    <i r="1">
      <x v="2"/>
    </i>
    <i>
      <x v="1392"/>
    </i>
    <i r="1">
      <x v="2"/>
    </i>
    <i>
      <x v="1393"/>
    </i>
    <i r="1">
      <x v="2"/>
    </i>
    <i>
      <x v="1394"/>
    </i>
    <i r="1">
      <x v="2"/>
    </i>
    <i>
      <x v="1395"/>
    </i>
    <i r="1">
      <x v="2"/>
    </i>
    <i>
      <x v="1396"/>
    </i>
    <i r="1">
      <x v="2"/>
    </i>
    <i>
      <x v="1397"/>
    </i>
    <i r="1">
      <x v="2"/>
    </i>
    <i>
      <x v="1398"/>
    </i>
    <i r="1">
      <x v="1"/>
    </i>
    <i>
      <x v="1399"/>
    </i>
    <i r="1">
      <x v="2"/>
    </i>
    <i>
      <x v="1400"/>
    </i>
    <i r="1">
      <x v="1"/>
    </i>
    <i>
      <x v="1401"/>
    </i>
    <i r="1">
      <x v="2"/>
    </i>
    <i>
      <x v="1402"/>
    </i>
    <i r="1">
      <x v="2"/>
    </i>
    <i>
      <x v="1403"/>
    </i>
    <i r="1">
      <x v="2"/>
    </i>
    <i>
      <x v="1404"/>
    </i>
    <i r="1">
      <x v="2"/>
    </i>
    <i>
      <x v="1405"/>
    </i>
    <i r="1">
      <x v="2"/>
    </i>
    <i>
      <x v="1406"/>
    </i>
    <i r="1">
      <x v="1"/>
    </i>
    <i>
      <x v="1407"/>
    </i>
    <i r="1">
      <x v="2"/>
    </i>
    <i>
      <x v="1408"/>
    </i>
    <i r="1">
      <x v="2"/>
    </i>
    <i>
      <x v="1409"/>
    </i>
    <i r="1">
      <x v="2"/>
    </i>
    <i>
      <x v="1410"/>
    </i>
    <i r="1">
      <x v="2"/>
    </i>
    <i>
      <x v="1411"/>
    </i>
    <i r="1">
      <x v="2"/>
    </i>
    <i>
      <x v="1412"/>
    </i>
    <i r="1">
      <x v="1"/>
    </i>
    <i>
      <x v="1413"/>
    </i>
    <i r="1">
      <x v="2"/>
    </i>
    <i>
      <x v="1414"/>
    </i>
    <i r="1">
      <x/>
    </i>
    <i>
      <x v="1415"/>
    </i>
    <i r="1">
      <x v="2"/>
    </i>
    <i>
      <x v="1416"/>
    </i>
    <i r="1">
      <x v="1"/>
    </i>
    <i>
      <x v="1417"/>
    </i>
    <i r="1">
      <x v="2"/>
    </i>
    <i>
      <x v="1418"/>
    </i>
    <i r="1">
      <x v="2"/>
    </i>
    <i>
      <x v="1419"/>
    </i>
    <i r="1">
      <x v="2"/>
    </i>
    <i>
      <x v="1420"/>
    </i>
    <i r="1">
      <x v="1"/>
    </i>
    <i>
      <x v="1421"/>
    </i>
    <i r="1">
      <x v="2"/>
    </i>
    <i>
      <x v="1422"/>
    </i>
    <i r="1">
      <x/>
    </i>
    <i>
      <x v="1423"/>
    </i>
    <i r="1">
      <x v="2"/>
    </i>
    <i>
      <x v="1424"/>
    </i>
    <i r="1">
      <x/>
    </i>
    <i>
      <x v="1425"/>
    </i>
    <i r="1">
      <x/>
    </i>
    <i>
      <x v="1426"/>
    </i>
    <i r="1">
      <x v="2"/>
    </i>
    <i>
      <x v="1427"/>
    </i>
    <i r="1">
      <x v="2"/>
    </i>
    <i>
      <x v="1428"/>
    </i>
    <i r="1">
      <x v="2"/>
    </i>
    <i>
      <x v="1429"/>
    </i>
    <i r="1">
      <x/>
    </i>
    <i>
      <x v="1430"/>
    </i>
    <i r="1">
      <x v="2"/>
    </i>
    <i>
      <x v="1431"/>
    </i>
    <i r="1">
      <x v="2"/>
    </i>
    <i>
      <x v="1432"/>
    </i>
    <i r="1">
      <x v="2"/>
    </i>
    <i>
      <x v="1433"/>
    </i>
    <i r="1">
      <x v="2"/>
    </i>
    <i>
      <x v="1434"/>
    </i>
    <i r="1">
      <x v="2"/>
    </i>
    <i>
      <x v="1435"/>
    </i>
    <i r="1">
      <x v="2"/>
    </i>
    <i>
      <x v="1436"/>
    </i>
    <i r="1">
      <x v="2"/>
    </i>
    <i>
      <x v="1437"/>
    </i>
    <i r="1">
      <x/>
    </i>
    <i>
      <x v="1438"/>
    </i>
    <i r="1">
      <x v="2"/>
    </i>
    <i>
      <x v="1439"/>
    </i>
    <i r="1">
      <x v="2"/>
    </i>
    <i>
      <x v="1440"/>
    </i>
    <i r="1">
      <x v="2"/>
    </i>
    <i>
      <x v="1441"/>
    </i>
    <i r="1">
      <x v="2"/>
    </i>
    <i>
      <x v="1442"/>
    </i>
    <i r="1">
      <x v="2"/>
    </i>
    <i>
      <x v="1443"/>
    </i>
    <i r="1">
      <x v="2"/>
    </i>
    <i>
      <x v="1444"/>
    </i>
    <i r="1">
      <x v="2"/>
    </i>
    <i>
      <x v="1445"/>
    </i>
    <i r="1">
      <x/>
    </i>
    <i>
      <x v="1446"/>
    </i>
    <i r="1">
      <x v="2"/>
    </i>
    <i>
      <x v="1447"/>
    </i>
    <i r="1">
      <x v="2"/>
    </i>
    <i>
      <x v="1448"/>
    </i>
    <i r="1">
      <x/>
    </i>
    <i>
      <x v="1449"/>
    </i>
    <i r="1">
      <x/>
    </i>
    <i>
      <x v="1450"/>
    </i>
    <i r="1">
      <x v="2"/>
    </i>
    <i>
      <x v="1451"/>
    </i>
    <i r="1">
      <x v="2"/>
    </i>
    <i>
      <x v="1452"/>
    </i>
    <i r="1">
      <x v="2"/>
    </i>
    <i>
      <x v="1453"/>
    </i>
    <i r="1">
      <x v="2"/>
    </i>
    <i>
      <x v="1454"/>
    </i>
    <i r="1">
      <x v="2"/>
    </i>
    <i>
      <x v="1455"/>
    </i>
    <i r="1">
      <x v="1"/>
    </i>
    <i>
      <x v="1456"/>
    </i>
    <i r="1">
      <x v="2"/>
    </i>
    <i>
      <x v="1457"/>
    </i>
    <i r="1">
      <x v="2"/>
    </i>
    <i>
      <x v="1458"/>
    </i>
    <i r="1">
      <x v="2"/>
    </i>
    <i>
      <x v="1459"/>
    </i>
    <i r="1">
      <x v="1"/>
    </i>
    <i>
      <x v="1460"/>
    </i>
    <i r="1">
      <x v="2"/>
    </i>
    <i>
      <x v="1461"/>
    </i>
    <i r="1">
      <x v="2"/>
    </i>
    <i>
      <x v="1462"/>
    </i>
    <i r="1">
      <x v="2"/>
    </i>
    <i>
      <x v="1463"/>
    </i>
    <i r="1">
      <x v="1"/>
    </i>
    <i>
      <x v="1464"/>
    </i>
    <i r="1">
      <x v="2"/>
    </i>
    <i>
      <x v="1465"/>
    </i>
    <i r="1">
      <x/>
    </i>
    <i>
      <x v="1466"/>
    </i>
    <i r="1">
      <x/>
    </i>
    <i>
      <x v="1467"/>
    </i>
    <i r="1">
      <x v="2"/>
    </i>
    <i>
      <x v="1468"/>
    </i>
    <i r="1">
      <x v="1"/>
    </i>
    <i>
      <x v="1469"/>
    </i>
    <i r="1">
      <x v="2"/>
    </i>
    <i>
      <x v="1470"/>
    </i>
    <i r="1">
      <x v="1"/>
    </i>
    <i>
      <x v="1471"/>
    </i>
    <i r="1">
      <x v="2"/>
    </i>
    <i>
      <x v="1472"/>
    </i>
    <i r="1">
      <x v="1"/>
    </i>
    <i>
      <x v="1473"/>
    </i>
    <i r="1">
      <x v="2"/>
    </i>
    <i>
      <x v="1474"/>
    </i>
    <i r="1">
      <x v="2"/>
    </i>
    <i>
      <x v="1475"/>
    </i>
    <i r="1">
      <x v="1"/>
    </i>
    <i>
      <x v="1476"/>
    </i>
    <i r="1">
      <x v="2"/>
    </i>
    <i>
      <x v="1477"/>
    </i>
    <i r="1">
      <x v="2"/>
    </i>
    <i>
      <x v="1478"/>
    </i>
    <i r="1">
      <x v="2"/>
    </i>
    <i>
      <x v="1479"/>
    </i>
    <i r="1">
      <x v="2"/>
    </i>
    <i>
      <x v="1480"/>
    </i>
    <i r="1">
      <x v="2"/>
    </i>
    <i>
      <x v="1481"/>
    </i>
    <i r="1">
      <x v="1"/>
    </i>
    <i>
      <x v="1482"/>
    </i>
    <i r="1">
      <x v="2"/>
    </i>
    <i>
      <x v="1483"/>
    </i>
    <i r="1">
      <x v="2"/>
    </i>
    <i>
      <x v="1484"/>
    </i>
    <i r="1">
      <x v="1"/>
    </i>
    <i>
      <x v="1485"/>
    </i>
    <i r="1">
      <x v="2"/>
    </i>
    <i>
      <x v="1486"/>
    </i>
    <i r="1">
      <x v="2"/>
    </i>
    <i>
      <x v="1487"/>
    </i>
    <i r="1">
      <x v="2"/>
    </i>
    <i>
      <x v="1488"/>
    </i>
    <i r="1">
      <x v="2"/>
    </i>
    <i>
      <x v="1489"/>
    </i>
    <i r="1">
      <x v="2"/>
    </i>
    <i>
      <x v="1490"/>
    </i>
    <i r="1">
      <x v="2"/>
    </i>
    <i>
      <x v="1491"/>
    </i>
    <i r="1">
      <x v="2"/>
    </i>
    <i>
      <x v="1492"/>
    </i>
    <i r="1">
      <x/>
    </i>
    <i>
      <x v="1493"/>
    </i>
    <i r="1">
      <x v="2"/>
    </i>
    <i>
      <x v="1494"/>
    </i>
    <i r="1">
      <x v="2"/>
    </i>
    <i>
      <x v="1495"/>
    </i>
    <i r="1">
      <x v="2"/>
    </i>
    <i>
      <x v="1496"/>
    </i>
    <i r="1">
      <x v="2"/>
    </i>
    <i>
      <x v="1497"/>
    </i>
    <i r="1">
      <x v="2"/>
    </i>
    <i>
      <x v="1498"/>
    </i>
    <i r="1">
      <x v="1"/>
    </i>
    <i>
      <x v="1499"/>
    </i>
    <i r="1">
      <x v="2"/>
    </i>
    <i>
      <x v="1500"/>
    </i>
    <i r="1">
      <x v="2"/>
    </i>
    <i>
      <x v="1501"/>
    </i>
    <i r="1">
      <x v="2"/>
    </i>
    <i>
      <x v="1502"/>
    </i>
    <i r="1">
      <x v="2"/>
    </i>
    <i>
      <x v="1503"/>
    </i>
    <i r="1">
      <x v="2"/>
    </i>
    <i>
      <x v="1504"/>
    </i>
    <i r="1">
      <x v="1"/>
    </i>
    <i>
      <x v="1505"/>
    </i>
    <i r="1">
      <x v="2"/>
    </i>
    <i>
      <x v="1506"/>
    </i>
    <i r="1">
      <x v="2"/>
    </i>
    <i>
      <x v="1507"/>
    </i>
    <i r="1">
      <x v="2"/>
    </i>
    <i>
      <x v="1508"/>
    </i>
    <i r="1">
      <x v="2"/>
    </i>
    <i>
      <x v="1509"/>
    </i>
    <i r="1">
      <x v="2"/>
    </i>
    <i>
      <x v="1510"/>
    </i>
    <i r="1">
      <x v="2"/>
    </i>
    <i>
      <x v="1511"/>
    </i>
    <i r="1">
      <x v="2"/>
    </i>
    <i>
      <x v="1512"/>
    </i>
    <i r="1">
      <x v="2"/>
    </i>
    <i>
      <x v="1513"/>
    </i>
    <i r="1">
      <x v="2"/>
    </i>
    <i>
      <x v="1514"/>
    </i>
    <i r="1">
      <x v="2"/>
    </i>
    <i>
      <x v="1515"/>
    </i>
    <i r="1">
      <x v="2"/>
    </i>
    <i>
      <x v="1516"/>
    </i>
    <i r="1">
      <x/>
    </i>
    <i>
      <x v="1517"/>
    </i>
    <i r="1">
      <x v="2"/>
    </i>
    <i>
      <x v="1518"/>
    </i>
    <i r="1">
      <x v="2"/>
    </i>
    <i>
      <x v="1519"/>
    </i>
    <i r="1">
      <x v="2"/>
    </i>
    <i>
      <x v="1520"/>
    </i>
    <i r="1">
      <x/>
    </i>
    <i>
      <x v="1521"/>
    </i>
    <i r="1">
      <x v="2"/>
    </i>
    <i>
      <x v="1522"/>
    </i>
    <i r="1">
      <x v="2"/>
    </i>
    <i>
      <x v="1523"/>
    </i>
    <i r="1">
      <x v="2"/>
    </i>
    <i>
      <x v="1524"/>
    </i>
    <i r="1">
      <x v="2"/>
    </i>
    <i>
      <x v="1525"/>
    </i>
    <i r="1">
      <x v="1"/>
    </i>
    <i>
      <x v="1526"/>
    </i>
    <i r="1">
      <x v="2"/>
    </i>
    <i>
      <x v="1527"/>
    </i>
    <i r="1">
      <x v="2"/>
    </i>
    <i>
      <x v="1528"/>
    </i>
    <i r="1">
      <x v="1"/>
    </i>
    <i>
      <x v="1529"/>
    </i>
    <i r="1">
      <x v="2"/>
    </i>
    <i>
      <x v="1530"/>
    </i>
    <i r="1">
      <x v="2"/>
    </i>
    <i>
      <x v="1531"/>
    </i>
    <i r="1">
      <x v="2"/>
    </i>
    <i>
      <x v="1532"/>
    </i>
    <i r="1">
      <x v="2"/>
    </i>
    <i>
      <x v="1533"/>
    </i>
    <i r="1">
      <x v="2"/>
    </i>
    <i>
      <x v="1534"/>
    </i>
    <i r="1">
      <x/>
    </i>
    <i>
      <x v="1535"/>
    </i>
    <i r="1">
      <x v="2"/>
    </i>
    <i>
      <x v="1536"/>
    </i>
    <i r="1">
      <x v="2"/>
    </i>
    <i>
      <x v="1537"/>
    </i>
    <i r="1">
      <x v="2"/>
    </i>
    <i>
      <x v="1538"/>
    </i>
    <i r="1">
      <x v="2"/>
    </i>
    <i>
      <x v="1539"/>
    </i>
    <i r="1">
      <x v="2"/>
    </i>
    <i>
      <x v="1540"/>
    </i>
    <i r="1">
      <x v="2"/>
    </i>
    <i>
      <x v="1541"/>
    </i>
    <i r="1">
      <x v="2"/>
    </i>
    <i>
      <x v="1542"/>
    </i>
    <i r="1">
      <x v="1"/>
    </i>
    <i>
      <x v="1543"/>
    </i>
    <i r="1">
      <x v="2"/>
    </i>
    <i>
      <x v="1544"/>
    </i>
    <i r="1">
      <x v="2"/>
    </i>
    <i>
      <x v="1545"/>
    </i>
    <i r="1">
      <x v="2"/>
    </i>
    <i>
      <x v="1546"/>
    </i>
    <i r="1">
      <x v="2"/>
    </i>
    <i>
      <x v="1547"/>
    </i>
    <i r="1">
      <x v="2"/>
    </i>
    <i>
      <x v="1548"/>
    </i>
    <i r="1">
      <x v="1"/>
    </i>
    <i>
      <x v="1549"/>
    </i>
    <i r="1">
      <x v="2"/>
    </i>
    <i>
      <x v="1550"/>
    </i>
    <i r="1">
      <x v="2"/>
    </i>
    <i>
      <x v="1551"/>
    </i>
    <i r="1">
      <x v="2"/>
    </i>
    <i>
      <x v="1552"/>
    </i>
    <i r="1">
      <x v="2"/>
    </i>
    <i>
      <x v="1553"/>
    </i>
    <i r="1">
      <x v="2"/>
    </i>
    <i>
      <x v="1554"/>
    </i>
    <i r="1">
      <x v="2"/>
    </i>
    <i>
      <x v="1555"/>
    </i>
    <i r="1">
      <x v="2"/>
    </i>
    <i>
      <x v="1556"/>
    </i>
    <i r="1">
      <x v="2"/>
    </i>
    <i>
      <x v="1557"/>
    </i>
    <i r="1">
      <x v="2"/>
    </i>
    <i>
      <x v="1558"/>
    </i>
    <i r="1">
      <x v="2"/>
    </i>
    <i>
      <x v="1559"/>
    </i>
    <i r="1">
      <x v="2"/>
    </i>
    <i>
      <x v="1560"/>
    </i>
    <i r="1">
      <x v="2"/>
    </i>
    <i>
      <x v="1561"/>
    </i>
    <i r="1">
      <x/>
    </i>
    <i>
      <x v="1562"/>
    </i>
    <i r="1">
      <x v="2"/>
    </i>
    <i>
      <x v="1563"/>
    </i>
    <i r="1">
      <x v="2"/>
    </i>
    <i>
      <x v="1564"/>
    </i>
    <i r="1">
      <x v="2"/>
    </i>
    <i>
      <x v="1565"/>
    </i>
    <i r="1">
      <x v="2"/>
    </i>
    <i>
      <x v="1566"/>
    </i>
    <i r="1">
      <x v="2"/>
    </i>
    <i>
      <x v="1567"/>
    </i>
    <i r="1">
      <x v="2"/>
    </i>
    <i>
      <x v="1568"/>
    </i>
    <i r="1">
      <x v="2"/>
    </i>
    <i>
      <x v="1569"/>
    </i>
    <i r="1">
      <x v="1"/>
    </i>
    <i>
      <x v="1570"/>
    </i>
    <i r="1">
      <x/>
    </i>
    <i>
      <x v="1571"/>
    </i>
    <i r="1">
      <x/>
    </i>
    <i>
      <x v="1572"/>
    </i>
    <i r="1">
      <x v="2"/>
    </i>
    <i>
      <x v="1573"/>
    </i>
    <i r="1">
      <x v="1"/>
    </i>
    <i>
      <x v="1574"/>
    </i>
    <i r="1">
      <x v="2"/>
    </i>
    <i>
      <x v="1575"/>
    </i>
    <i r="1">
      <x v="2"/>
    </i>
    <i>
      <x v="1576"/>
    </i>
    <i r="1">
      <x v="1"/>
    </i>
    <i>
      <x v="1577"/>
    </i>
    <i r="1">
      <x v="1"/>
    </i>
    <i>
      <x v="1578"/>
    </i>
    <i r="1">
      <x v="1"/>
    </i>
    <i>
      <x v="1579"/>
    </i>
    <i r="1">
      <x v="1"/>
    </i>
    <i>
      <x v="1580"/>
    </i>
    <i r="1">
      <x v="2"/>
    </i>
    <i>
      <x v="1581"/>
    </i>
    <i r="1">
      <x v="2"/>
    </i>
    <i>
      <x v="1582"/>
    </i>
    <i r="1">
      <x v="2"/>
    </i>
    <i>
      <x v="1583"/>
    </i>
    <i r="1">
      <x/>
    </i>
    <i>
      <x v="1584"/>
    </i>
    <i r="1">
      <x v="2"/>
    </i>
    <i>
      <x v="1585"/>
    </i>
    <i r="1">
      <x v="1"/>
    </i>
    <i>
      <x v="1586"/>
    </i>
    <i r="1">
      <x v="2"/>
    </i>
    <i>
      <x v="1587"/>
    </i>
    <i r="1">
      <x v="2"/>
    </i>
    <i>
      <x v="1588"/>
    </i>
    <i r="1">
      <x v="2"/>
    </i>
    <i>
      <x v="1589"/>
    </i>
    <i r="1">
      <x v="2"/>
    </i>
    <i>
      <x v="1590"/>
    </i>
    <i r="1">
      <x v="2"/>
    </i>
    <i>
      <x v="1591"/>
    </i>
    <i r="1">
      <x v="2"/>
    </i>
    <i>
      <x v="1592"/>
    </i>
    <i r="1">
      <x v="2"/>
    </i>
    <i>
      <x v="1593"/>
    </i>
    <i r="1">
      <x v="2"/>
    </i>
    <i>
      <x v="1594"/>
    </i>
    <i r="1">
      <x v="2"/>
    </i>
    <i>
      <x v="1595"/>
    </i>
    <i r="1">
      <x v="2"/>
    </i>
    <i>
      <x v="1596"/>
    </i>
    <i r="1">
      <x v="1"/>
    </i>
    <i>
      <x v="1597"/>
    </i>
    <i r="1">
      <x v="2"/>
    </i>
    <i>
      <x v="1598"/>
    </i>
    <i r="1">
      <x v="1"/>
    </i>
    <i>
      <x v="1599"/>
    </i>
    <i r="1">
      <x v="2"/>
    </i>
    <i>
      <x v="1600"/>
    </i>
    <i r="1">
      <x v="2"/>
    </i>
    <i>
      <x v="1601"/>
    </i>
    <i r="1">
      <x v="2"/>
    </i>
    <i>
      <x v="1602"/>
    </i>
    <i r="1">
      <x v="2"/>
    </i>
    <i>
      <x v="1603"/>
    </i>
    <i r="1">
      <x/>
    </i>
    <i>
      <x v="1604"/>
    </i>
    <i r="1">
      <x v="2"/>
    </i>
    <i>
      <x v="1605"/>
    </i>
    <i r="1">
      <x v="2"/>
    </i>
    <i>
      <x v="1606"/>
    </i>
    <i r="1">
      <x v="2"/>
    </i>
    <i>
      <x v="1607"/>
    </i>
    <i r="1">
      <x v="2"/>
    </i>
    <i>
      <x v="1608"/>
    </i>
    <i r="1">
      <x v="2"/>
    </i>
    <i>
      <x v="1609"/>
    </i>
    <i r="1">
      <x/>
    </i>
    <i>
      <x v="1610"/>
    </i>
    <i r="1">
      <x v="2"/>
    </i>
    <i>
      <x v="1611"/>
    </i>
    <i r="1">
      <x v="1"/>
    </i>
    <i>
      <x v="1612"/>
    </i>
    <i r="1">
      <x v="2"/>
    </i>
    <i>
      <x v="1613"/>
    </i>
    <i r="1">
      <x/>
    </i>
    <i>
      <x v="1614"/>
    </i>
    <i r="1">
      <x v="2"/>
    </i>
    <i>
      <x v="1615"/>
    </i>
    <i r="1">
      <x v="2"/>
    </i>
    <i>
      <x v="1616"/>
    </i>
    <i r="1">
      <x/>
    </i>
    <i>
      <x v="1617"/>
    </i>
    <i r="1">
      <x v="2"/>
    </i>
    <i>
      <x v="1618"/>
    </i>
    <i r="1">
      <x v="2"/>
    </i>
    <i>
      <x v="1619"/>
    </i>
    <i r="1">
      <x v="2"/>
    </i>
    <i>
      <x v="1620"/>
    </i>
    <i r="1">
      <x v="2"/>
    </i>
    <i>
      <x v="1621"/>
    </i>
    <i r="1">
      <x v="2"/>
    </i>
    <i>
      <x v="1622"/>
    </i>
    <i r="1">
      <x v="2"/>
    </i>
    <i>
      <x v="1623"/>
    </i>
    <i r="1">
      <x v="2"/>
    </i>
    <i>
      <x v="1624"/>
    </i>
    <i r="1">
      <x/>
    </i>
    <i>
      <x v="1625"/>
    </i>
    <i r="1">
      <x v="2"/>
    </i>
    <i>
      <x v="1626"/>
    </i>
    <i r="1">
      <x v="2"/>
    </i>
    <i>
      <x v="1627"/>
    </i>
    <i r="1">
      <x v="2"/>
    </i>
    <i>
      <x v="1628"/>
    </i>
    <i r="1">
      <x v="2"/>
    </i>
    <i>
      <x v="1629"/>
    </i>
    <i r="1">
      <x v="2"/>
    </i>
    <i>
      <x v="1630"/>
    </i>
    <i r="1">
      <x v="2"/>
    </i>
    <i>
      <x v="1631"/>
    </i>
    <i r="1">
      <x v="2"/>
    </i>
    <i>
      <x v="1632"/>
    </i>
    <i r="1">
      <x v="2"/>
    </i>
    <i>
      <x v="1633"/>
    </i>
    <i r="1">
      <x v="2"/>
    </i>
    <i>
      <x v="1634"/>
    </i>
    <i r="1">
      <x v="2"/>
    </i>
    <i>
      <x v="1635"/>
    </i>
    <i r="1">
      <x v="2"/>
    </i>
    <i>
      <x v="1636"/>
    </i>
    <i r="1">
      <x v="2"/>
    </i>
    <i>
      <x v="1637"/>
    </i>
    <i r="1">
      <x v="2"/>
    </i>
    <i>
      <x v="1638"/>
    </i>
    <i r="1">
      <x v="1"/>
    </i>
    <i>
      <x v="1639"/>
    </i>
    <i r="1">
      <x v="2"/>
    </i>
    <i>
      <x v="1640"/>
    </i>
    <i r="1">
      <x v="1"/>
    </i>
    <i>
      <x v="1641"/>
    </i>
    <i r="1">
      <x v="2"/>
    </i>
    <i>
      <x v="1642"/>
    </i>
    <i r="1">
      <x v="2"/>
    </i>
    <i>
      <x v="1643"/>
    </i>
    <i r="1">
      <x v="2"/>
    </i>
    <i>
      <x v="1644"/>
    </i>
    <i r="1">
      <x v="1"/>
    </i>
    <i>
      <x v="1645"/>
    </i>
    <i r="1">
      <x v="2"/>
    </i>
    <i>
      <x v="1646"/>
    </i>
    <i r="1">
      <x v="1"/>
    </i>
    <i>
      <x v="1647"/>
    </i>
    <i r="1">
      <x v="2"/>
    </i>
    <i>
      <x v="1648"/>
    </i>
    <i r="1">
      <x v="2"/>
    </i>
    <i>
      <x v="1649"/>
    </i>
    <i r="1">
      <x v="2"/>
    </i>
    <i>
      <x v="1650"/>
    </i>
    <i r="1">
      <x v="2"/>
    </i>
    <i>
      <x v="1651"/>
    </i>
    <i r="1">
      <x v="2"/>
    </i>
    <i>
      <x v="1652"/>
    </i>
    <i r="1">
      <x v="2"/>
    </i>
    <i>
      <x v="1653"/>
    </i>
    <i r="1">
      <x v="2"/>
    </i>
    <i>
      <x v="1654"/>
    </i>
    <i r="1">
      <x v="1"/>
    </i>
    <i>
      <x v="1655"/>
    </i>
    <i r="1">
      <x v="2"/>
    </i>
    <i>
      <x v="1656"/>
    </i>
    <i r="1">
      <x v="2"/>
    </i>
    <i>
      <x v="1657"/>
    </i>
    <i r="1">
      <x v="2"/>
    </i>
    <i>
      <x v="1658"/>
    </i>
    <i r="1">
      <x v="2"/>
    </i>
    <i>
      <x v="1659"/>
    </i>
    <i r="1">
      <x/>
    </i>
    <i>
      <x v="1660"/>
    </i>
    <i r="1">
      <x v="1"/>
    </i>
    <i>
      <x v="1661"/>
    </i>
    <i r="1">
      <x v="2"/>
    </i>
    <i>
      <x v="1662"/>
    </i>
    <i r="1">
      <x v="2"/>
    </i>
    <i>
      <x v="1663"/>
    </i>
    <i r="1">
      <x v="2"/>
    </i>
    <i>
      <x v="1664"/>
    </i>
    <i r="1">
      <x v="2"/>
    </i>
    <i>
      <x v="1665"/>
    </i>
    <i r="1">
      <x v="2"/>
    </i>
    <i>
      <x v="1666"/>
    </i>
    <i r="1">
      <x v="2"/>
    </i>
    <i>
      <x v="1667"/>
    </i>
    <i r="1">
      <x v="2"/>
    </i>
    <i>
      <x v="1668"/>
    </i>
    <i r="1">
      <x/>
    </i>
    <i>
      <x v="1669"/>
    </i>
    <i r="1">
      <x v="2"/>
    </i>
    <i>
      <x v="1670"/>
    </i>
    <i r="1">
      <x v="1"/>
    </i>
    <i>
      <x v="1671"/>
    </i>
    <i r="1">
      <x v="2"/>
    </i>
    <i>
      <x v="1672"/>
    </i>
    <i r="1">
      <x v="2"/>
    </i>
    <i>
      <x v="1673"/>
    </i>
    <i r="1">
      <x v="2"/>
    </i>
    <i>
      <x v="1674"/>
    </i>
    <i r="1">
      <x v="1"/>
    </i>
    <i>
      <x v="1675"/>
    </i>
    <i r="1">
      <x v="2"/>
    </i>
    <i>
      <x v="1676"/>
    </i>
    <i r="1">
      <x v="2"/>
    </i>
    <i>
      <x v="1677"/>
    </i>
    <i r="1">
      <x v="2"/>
    </i>
    <i>
      <x v="1678"/>
    </i>
    <i r="1">
      <x v="2"/>
    </i>
    <i>
      <x v="1679"/>
    </i>
    <i r="1">
      <x v="2"/>
    </i>
    <i>
      <x v="1680"/>
    </i>
    <i r="1">
      <x v="2"/>
    </i>
    <i>
      <x v="1681"/>
    </i>
    <i r="1">
      <x v="2"/>
    </i>
    <i>
      <x v="1682"/>
    </i>
    <i r="1">
      <x v="2"/>
    </i>
    <i>
      <x v="1683"/>
    </i>
    <i r="1">
      <x/>
    </i>
    <i>
      <x v="1684"/>
    </i>
    <i r="1">
      <x v="2"/>
    </i>
    <i>
      <x v="1685"/>
    </i>
    <i r="1">
      <x v="2"/>
    </i>
    <i>
      <x v="1686"/>
    </i>
    <i r="1">
      <x v="1"/>
    </i>
    <i>
      <x v="1687"/>
    </i>
    <i r="1">
      <x v="1"/>
    </i>
    <i>
      <x v="1688"/>
    </i>
    <i r="1">
      <x v="2"/>
    </i>
    <i>
      <x v="1689"/>
    </i>
    <i r="1">
      <x v="2"/>
    </i>
    <i>
      <x v="1690"/>
    </i>
    <i r="1">
      <x v="2"/>
    </i>
    <i>
      <x v="1691"/>
    </i>
    <i r="1">
      <x v="2"/>
    </i>
    <i>
      <x v="1692"/>
    </i>
    <i r="1">
      <x v="2"/>
    </i>
    <i>
      <x v="1693"/>
    </i>
    <i r="1">
      <x v="2"/>
    </i>
    <i>
      <x v="1694"/>
    </i>
    <i r="1">
      <x v="1"/>
    </i>
    <i>
      <x v="1695"/>
    </i>
    <i r="1">
      <x v="1"/>
    </i>
    <i>
      <x v="1696"/>
    </i>
    <i r="1">
      <x v="2"/>
    </i>
    <i>
      <x v="1697"/>
    </i>
    <i r="1">
      <x v="2"/>
    </i>
    <i>
      <x v="1698"/>
    </i>
    <i r="1">
      <x v="2"/>
    </i>
    <i>
      <x v="1699"/>
    </i>
    <i r="1">
      <x v="2"/>
    </i>
    <i>
      <x v="1700"/>
    </i>
    <i r="1">
      <x v="2"/>
    </i>
    <i>
      <x v="1701"/>
    </i>
    <i r="1">
      <x v="2"/>
    </i>
    <i>
      <x v="1702"/>
    </i>
    <i r="1">
      <x v="2"/>
    </i>
    <i>
      <x v="1703"/>
    </i>
    <i r="1">
      <x v="2"/>
    </i>
    <i>
      <x v="1704"/>
    </i>
    <i r="1">
      <x v="2"/>
    </i>
    <i>
      <x v="1705"/>
    </i>
    <i r="1">
      <x/>
    </i>
    <i>
      <x v="1706"/>
    </i>
    <i r="1">
      <x v="2"/>
    </i>
    <i>
      <x v="1707"/>
    </i>
    <i r="1">
      <x v="2"/>
    </i>
    <i>
      <x v="1708"/>
    </i>
    <i r="1">
      <x v="2"/>
    </i>
    <i>
      <x v="1709"/>
    </i>
    <i r="1">
      <x v="2"/>
    </i>
    <i>
      <x v="1710"/>
    </i>
    <i r="1">
      <x/>
    </i>
    <i>
      <x v="1711"/>
    </i>
    <i r="1">
      <x v="2"/>
    </i>
    <i>
      <x v="1712"/>
    </i>
    <i r="1">
      <x v="1"/>
    </i>
    <i>
      <x v="1713"/>
    </i>
    <i r="1">
      <x/>
    </i>
    <i>
      <x v="1714"/>
    </i>
    <i r="1">
      <x v="2"/>
    </i>
    <i>
      <x v="1715"/>
    </i>
    <i r="1">
      <x v="2"/>
    </i>
    <i>
      <x v="1716"/>
    </i>
    <i r="1">
      <x v="2"/>
    </i>
    <i>
      <x v="1717"/>
    </i>
    <i r="1">
      <x v="1"/>
    </i>
    <i>
      <x v="1718"/>
    </i>
    <i r="1">
      <x v="1"/>
    </i>
    <i>
      <x v="1719"/>
    </i>
    <i r="1">
      <x v="1"/>
    </i>
    <i>
      <x v="1720"/>
    </i>
    <i r="1">
      <x v="2"/>
    </i>
    <i>
      <x v="1721"/>
    </i>
    <i r="1">
      <x v="2"/>
    </i>
    <i>
      <x v="1722"/>
    </i>
    <i r="1">
      <x v="2"/>
    </i>
    <i>
      <x v="1723"/>
    </i>
    <i r="1">
      <x v="2"/>
    </i>
    <i>
      <x v="1724"/>
    </i>
    <i r="1">
      <x v="2"/>
    </i>
    <i>
      <x v="1725"/>
    </i>
    <i r="1">
      <x v="2"/>
    </i>
    <i>
      <x v="1726"/>
    </i>
    <i r="1">
      <x v="2"/>
    </i>
    <i>
      <x v="1727"/>
    </i>
    <i r="1">
      <x v="2"/>
    </i>
    <i>
      <x v="1728"/>
    </i>
    <i r="1">
      <x v="2"/>
    </i>
    <i>
      <x v="1729"/>
    </i>
    <i r="1">
      <x v="2"/>
    </i>
    <i>
      <x v="1730"/>
    </i>
    <i r="1">
      <x v="2"/>
    </i>
    <i>
      <x v="1731"/>
    </i>
    <i r="1">
      <x v="2"/>
    </i>
    <i>
      <x v="1732"/>
    </i>
    <i r="1">
      <x v="2"/>
    </i>
    <i>
      <x v="1733"/>
    </i>
    <i r="1">
      <x v="2"/>
    </i>
    <i>
      <x v="1734"/>
    </i>
    <i r="1">
      <x v="2"/>
    </i>
    <i>
      <x v="1735"/>
    </i>
    <i r="1">
      <x v="2"/>
    </i>
    <i>
      <x v="1736"/>
    </i>
    <i r="1">
      <x v="2"/>
    </i>
    <i>
      <x v="1737"/>
    </i>
    <i r="1">
      <x v="2"/>
    </i>
    <i>
      <x v="1738"/>
    </i>
    <i r="1">
      <x v="2"/>
    </i>
    <i>
      <x v="1739"/>
    </i>
    <i r="1">
      <x v="2"/>
    </i>
    <i>
      <x v="1740"/>
    </i>
    <i r="1">
      <x v="2"/>
    </i>
    <i>
      <x v="1741"/>
    </i>
    <i r="1">
      <x v="1"/>
    </i>
    <i>
      <x v="1742"/>
    </i>
    <i r="1">
      <x/>
    </i>
    <i>
      <x v="1743"/>
    </i>
    <i r="1">
      <x v="2"/>
    </i>
    <i>
      <x v="1744"/>
    </i>
    <i r="1">
      <x v="2"/>
    </i>
    <i>
      <x v="1745"/>
    </i>
    <i r="1">
      <x v="1"/>
    </i>
    <i>
      <x v="1746"/>
    </i>
    <i r="1">
      <x v="2"/>
    </i>
    <i>
      <x v="1747"/>
    </i>
    <i r="1">
      <x v="2"/>
    </i>
    <i>
      <x v="1748"/>
    </i>
    <i r="1">
      <x v="2"/>
    </i>
    <i>
      <x v="1749"/>
    </i>
    <i r="1">
      <x v="2"/>
    </i>
    <i>
      <x v="1750"/>
    </i>
    <i r="1">
      <x v="2"/>
    </i>
    <i>
      <x v="1751"/>
    </i>
    <i r="1">
      <x v="2"/>
    </i>
    <i>
      <x v="1752"/>
    </i>
    <i r="1">
      <x v="2"/>
    </i>
    <i>
      <x v="1753"/>
    </i>
    <i r="1">
      <x v="2"/>
    </i>
    <i>
      <x v="1754"/>
    </i>
    <i r="1">
      <x v="2"/>
    </i>
    <i>
      <x v="1755"/>
    </i>
    <i r="1">
      <x v="2"/>
    </i>
    <i>
      <x v="1756"/>
    </i>
    <i r="1">
      <x v="2"/>
    </i>
    <i>
      <x v="1757"/>
    </i>
    <i r="1">
      <x v="2"/>
    </i>
    <i>
      <x v="1758"/>
    </i>
    <i r="1">
      <x v="2"/>
    </i>
    <i>
      <x v="1759"/>
    </i>
    <i r="1">
      <x/>
    </i>
    <i>
      <x v="1760"/>
    </i>
    <i r="1">
      <x v="2"/>
    </i>
    <i>
      <x v="1761"/>
    </i>
    <i r="1">
      <x v="2"/>
    </i>
    <i>
      <x v="1762"/>
    </i>
    <i r="1">
      <x v="2"/>
    </i>
    <i>
      <x v="1763"/>
    </i>
    <i r="1">
      <x v="2"/>
    </i>
    <i>
      <x v="1764"/>
    </i>
    <i r="1">
      <x v="2"/>
    </i>
    <i>
      <x v="1765"/>
    </i>
    <i r="1">
      <x v="2"/>
    </i>
    <i>
      <x v="1766"/>
    </i>
    <i r="1">
      <x/>
    </i>
    <i>
      <x v="1767"/>
    </i>
    <i r="1">
      <x v="2"/>
    </i>
    <i>
      <x v="1768"/>
    </i>
    <i r="1">
      <x v="2"/>
    </i>
    <i>
      <x v="1769"/>
    </i>
    <i r="1">
      <x v="1"/>
    </i>
    <i>
      <x v="1770"/>
    </i>
    <i r="1">
      <x v="1"/>
    </i>
    <i>
      <x v="1771"/>
    </i>
    <i r="1">
      <x v="2"/>
    </i>
    <i>
      <x v="1772"/>
    </i>
    <i r="1">
      <x v="2"/>
    </i>
    <i>
      <x v="1773"/>
    </i>
    <i r="1">
      <x v="2"/>
    </i>
    <i>
      <x v="1774"/>
    </i>
    <i r="1">
      <x v="2"/>
    </i>
    <i>
      <x v="1775"/>
    </i>
    <i r="1">
      <x v="2"/>
    </i>
    <i>
      <x v="1776"/>
    </i>
    <i r="1">
      <x v="2"/>
    </i>
    <i>
      <x v="1777"/>
    </i>
    <i r="1">
      <x v="2"/>
    </i>
    <i>
      <x v="1778"/>
    </i>
    <i r="1">
      <x v="2"/>
    </i>
    <i>
      <x v="1779"/>
    </i>
    <i r="1">
      <x v="2"/>
    </i>
    <i>
      <x v="1780"/>
    </i>
    <i r="1">
      <x v="2"/>
    </i>
    <i>
      <x v="1781"/>
    </i>
    <i r="1">
      <x v="2"/>
    </i>
    <i>
      <x v="1782"/>
    </i>
    <i r="1">
      <x v="2"/>
    </i>
    <i>
      <x v="1783"/>
    </i>
    <i r="1">
      <x v="2"/>
    </i>
    <i>
      <x v="1784"/>
    </i>
    <i r="1">
      <x v="2"/>
    </i>
    <i>
      <x v="1785"/>
    </i>
    <i r="1">
      <x v="2"/>
    </i>
    <i>
      <x v="1786"/>
    </i>
    <i r="1">
      <x v="2"/>
    </i>
    <i>
      <x v="1787"/>
    </i>
    <i r="1">
      <x v="2"/>
    </i>
    <i>
      <x v="1788"/>
    </i>
    <i r="1">
      <x v="2"/>
    </i>
    <i>
      <x v="1789"/>
    </i>
    <i r="1">
      <x v="2"/>
    </i>
    <i>
      <x v="1790"/>
    </i>
    <i r="1">
      <x v="2"/>
    </i>
    <i>
      <x v="1791"/>
    </i>
    <i r="1">
      <x v="2"/>
    </i>
    <i>
      <x v="1792"/>
    </i>
    <i r="1">
      <x v="2"/>
    </i>
    <i>
      <x v="1793"/>
    </i>
    <i r="1">
      <x v="2"/>
    </i>
    <i>
      <x v="1794"/>
    </i>
    <i r="1">
      <x v="2"/>
    </i>
    <i>
      <x v="1795"/>
    </i>
    <i r="1">
      <x v="2"/>
    </i>
    <i>
      <x v="1796"/>
    </i>
    <i r="1">
      <x/>
    </i>
    <i>
      <x v="1797"/>
    </i>
    <i r="1">
      <x v="1"/>
    </i>
    <i>
      <x v="1798"/>
    </i>
    <i r="1">
      <x v="2"/>
    </i>
    <i>
      <x v="1799"/>
    </i>
    <i r="1">
      <x v="2"/>
    </i>
    <i>
      <x v="1800"/>
    </i>
    <i r="1">
      <x v="2"/>
    </i>
    <i>
      <x v="1801"/>
    </i>
    <i r="1">
      <x v="2"/>
    </i>
    <i>
      <x v="1802"/>
    </i>
    <i r="1">
      <x v="2"/>
    </i>
    <i>
      <x v="1803"/>
    </i>
    <i r="1">
      <x v="2"/>
    </i>
    <i>
      <x v="1804"/>
    </i>
    <i r="1">
      <x v="2"/>
    </i>
    <i>
      <x v="1805"/>
    </i>
    <i r="1">
      <x v="1"/>
    </i>
    <i>
      <x v="1806"/>
    </i>
    <i r="1">
      <x v="2"/>
    </i>
    <i>
      <x v="1807"/>
    </i>
    <i r="1">
      <x v="2"/>
    </i>
    <i>
      <x v="1808"/>
    </i>
    <i r="1">
      <x v="2"/>
    </i>
    <i>
      <x v="1809"/>
    </i>
    <i r="1">
      <x v="2"/>
    </i>
    <i>
      <x v="1810"/>
    </i>
    <i r="1">
      <x v="1"/>
    </i>
    <i>
      <x v="1811"/>
    </i>
    <i r="1">
      <x/>
    </i>
    <i>
      <x v="1812"/>
    </i>
    <i r="1">
      <x v="2"/>
    </i>
    <i>
      <x v="1813"/>
    </i>
    <i r="1">
      <x v="2"/>
    </i>
    <i>
      <x v="1814"/>
    </i>
    <i r="1">
      <x v="2"/>
    </i>
    <i>
      <x v="1815"/>
    </i>
    <i r="1">
      <x/>
    </i>
    <i>
      <x v="1816"/>
    </i>
    <i r="1">
      <x v="2"/>
    </i>
    <i>
      <x v="1817"/>
    </i>
    <i r="1">
      <x v="2"/>
    </i>
    <i>
      <x v="1818"/>
    </i>
    <i r="1">
      <x v="2"/>
    </i>
    <i>
      <x v="1819"/>
    </i>
    <i r="1">
      <x v="2"/>
    </i>
    <i>
      <x v="1820"/>
    </i>
    <i r="1">
      <x v="2"/>
    </i>
    <i>
      <x v="1821"/>
    </i>
    <i r="1">
      <x/>
    </i>
    <i>
      <x v="1822"/>
    </i>
    <i r="1">
      <x/>
    </i>
    <i>
      <x v="1823"/>
    </i>
    <i r="1">
      <x v="1"/>
    </i>
    <i>
      <x v="1824"/>
    </i>
    <i r="1">
      <x v="2"/>
    </i>
    <i>
      <x v="1825"/>
    </i>
    <i r="1">
      <x v="1"/>
    </i>
    <i>
      <x v="1826"/>
    </i>
    <i r="1">
      <x v="2"/>
    </i>
    <i>
      <x v="1827"/>
    </i>
    <i r="1">
      <x v="2"/>
    </i>
    <i>
      <x v="1828"/>
    </i>
    <i r="1">
      <x v="2"/>
    </i>
    <i>
      <x v="1829"/>
    </i>
    <i r="1">
      <x v="2"/>
    </i>
    <i>
      <x v="1830"/>
    </i>
    <i r="1">
      <x v="2"/>
    </i>
    <i>
      <x v="1831"/>
    </i>
    <i r="1">
      <x v="2"/>
    </i>
    <i>
      <x v="1832"/>
    </i>
    <i r="1">
      <x v="2"/>
    </i>
    <i>
      <x v="1833"/>
    </i>
    <i r="1">
      <x v="1"/>
    </i>
    <i>
      <x v="1834"/>
    </i>
    <i r="1">
      <x v="2"/>
    </i>
    <i>
      <x v="1835"/>
    </i>
    <i r="1">
      <x v="2"/>
    </i>
    <i>
      <x v="1836"/>
    </i>
    <i r="1">
      <x v="2"/>
    </i>
    <i>
      <x v="1837"/>
    </i>
    <i r="1">
      <x/>
    </i>
    <i>
      <x v="1838"/>
    </i>
    <i r="1">
      <x v="2"/>
    </i>
    <i>
      <x v="1839"/>
    </i>
    <i r="1">
      <x v="2"/>
    </i>
    <i>
      <x v="1840"/>
    </i>
    <i r="1">
      <x v="2"/>
    </i>
    <i>
      <x v="1841"/>
    </i>
    <i r="1">
      <x v="2"/>
    </i>
    <i>
      <x v="1842"/>
    </i>
    <i r="1">
      <x v="2"/>
    </i>
    <i>
      <x v="1843"/>
    </i>
    <i r="1">
      <x/>
    </i>
    <i>
      <x v="1844"/>
    </i>
    <i r="1">
      <x v="1"/>
    </i>
    <i>
      <x v="1845"/>
    </i>
    <i r="1">
      <x v="2"/>
    </i>
    <i>
      <x v="1846"/>
    </i>
    <i r="1">
      <x v="2"/>
    </i>
    <i>
      <x v="1847"/>
    </i>
    <i r="1">
      <x v="2"/>
    </i>
    <i>
      <x v="1848"/>
    </i>
    <i r="1">
      <x v="2"/>
    </i>
    <i>
      <x v="1849"/>
    </i>
    <i r="1">
      <x v="2"/>
    </i>
    <i>
      <x v="1850"/>
    </i>
    <i r="1">
      <x v="2"/>
    </i>
    <i>
      <x v="1851"/>
    </i>
    <i r="1">
      <x v="1"/>
    </i>
    <i>
      <x v="1852"/>
    </i>
    <i r="1">
      <x v="1"/>
    </i>
    <i>
      <x v="1853"/>
    </i>
    <i r="1">
      <x/>
    </i>
    <i>
      <x v="1854"/>
    </i>
    <i r="1">
      <x v="2"/>
    </i>
    <i>
      <x v="1855"/>
    </i>
    <i r="1">
      <x v="2"/>
    </i>
    <i>
      <x v="1856"/>
    </i>
    <i r="1">
      <x v="2"/>
    </i>
    <i>
      <x v="1857"/>
    </i>
    <i r="1">
      <x v="2"/>
    </i>
    <i>
      <x v="1858"/>
    </i>
    <i r="1">
      <x v="1"/>
    </i>
    <i>
      <x v="1859"/>
    </i>
    <i r="1">
      <x/>
    </i>
    <i>
      <x v="1860"/>
    </i>
    <i r="1">
      <x v="2"/>
    </i>
    <i>
      <x v="1861"/>
    </i>
    <i r="1">
      <x v="2"/>
    </i>
    <i>
      <x v="1862"/>
    </i>
    <i r="1">
      <x v="2"/>
    </i>
    <i>
      <x v="1863"/>
    </i>
    <i r="1">
      <x v="2"/>
    </i>
    <i>
      <x v="1864"/>
    </i>
    <i r="1">
      <x v="1"/>
    </i>
    <i>
      <x v="1865"/>
    </i>
    <i r="1">
      <x v="2"/>
    </i>
    <i>
      <x v="1866"/>
    </i>
    <i r="1">
      <x v="2"/>
    </i>
    <i>
      <x v="1867"/>
    </i>
    <i r="1">
      <x v="2"/>
    </i>
    <i>
      <x v="1868"/>
    </i>
    <i r="1">
      <x v="1"/>
    </i>
    <i>
      <x v="1869"/>
    </i>
    <i r="1">
      <x v="2"/>
    </i>
    <i>
      <x v="1870"/>
    </i>
    <i r="1">
      <x v="2"/>
    </i>
    <i>
      <x v="1871"/>
    </i>
    <i r="1">
      <x v="1"/>
    </i>
    <i>
      <x v="1872"/>
    </i>
    <i r="1">
      <x v="2"/>
    </i>
    <i>
      <x v="1873"/>
    </i>
    <i r="1">
      <x v="2"/>
    </i>
    <i>
      <x v="1874"/>
    </i>
    <i r="1">
      <x v="2"/>
    </i>
    <i>
      <x v="1875"/>
    </i>
    <i r="1">
      <x v="2"/>
    </i>
    <i>
      <x v="1876"/>
    </i>
    <i r="1">
      <x/>
    </i>
    <i>
      <x v="1877"/>
    </i>
    <i r="1">
      <x v="2"/>
    </i>
    <i>
      <x v="1878"/>
    </i>
    <i r="1">
      <x v="2"/>
    </i>
    <i>
      <x v="1879"/>
    </i>
    <i r="1">
      <x v="2"/>
    </i>
    <i>
      <x v="1880"/>
    </i>
    <i r="1">
      <x v="2"/>
    </i>
    <i>
      <x v="1881"/>
    </i>
    <i r="1">
      <x v="1"/>
    </i>
    <i>
      <x v="1882"/>
    </i>
    <i r="1">
      <x v="2"/>
    </i>
    <i>
      <x v="1883"/>
    </i>
    <i r="1">
      <x v="1"/>
    </i>
    <i>
      <x v="1884"/>
    </i>
    <i r="1">
      <x v="2"/>
    </i>
    <i>
      <x v="1885"/>
    </i>
    <i r="1">
      <x v="2"/>
    </i>
    <i>
      <x v="1886"/>
    </i>
    <i r="1">
      <x v="2"/>
    </i>
    <i>
      <x v="1887"/>
    </i>
    <i r="1">
      <x v="2"/>
    </i>
    <i>
      <x v="1888"/>
    </i>
    <i r="1">
      <x v="1"/>
    </i>
    <i>
      <x v="1889"/>
    </i>
    <i r="1">
      <x v="1"/>
    </i>
    <i>
      <x v="1890"/>
    </i>
    <i r="1">
      <x v="2"/>
    </i>
    <i>
      <x v="1891"/>
    </i>
    <i r="1">
      <x v="2"/>
    </i>
    <i>
      <x v="1892"/>
    </i>
    <i r="1">
      <x v="2"/>
    </i>
    <i>
      <x v="1893"/>
    </i>
    <i r="1">
      <x v="2"/>
    </i>
    <i>
      <x v="1894"/>
    </i>
    <i r="1">
      <x v="2"/>
    </i>
    <i>
      <x v="1895"/>
    </i>
    <i r="1">
      <x v="2"/>
    </i>
    <i>
      <x v="1896"/>
    </i>
    <i r="1">
      <x v="2"/>
    </i>
    <i>
      <x v="1897"/>
    </i>
    <i r="1">
      <x v="2"/>
    </i>
    <i>
      <x v="1898"/>
    </i>
    <i r="1">
      <x v="2"/>
    </i>
    <i>
      <x v="1899"/>
    </i>
    <i r="1">
      <x v="2"/>
    </i>
    <i>
      <x v="1900"/>
    </i>
    <i r="1">
      <x v="1"/>
    </i>
    <i>
      <x v="1901"/>
    </i>
    <i r="1">
      <x v="2"/>
    </i>
    <i>
      <x v="1902"/>
    </i>
    <i r="1">
      <x v="2"/>
    </i>
    <i>
      <x v="1903"/>
    </i>
    <i r="1">
      <x v="2"/>
    </i>
    <i>
      <x v="1904"/>
    </i>
    <i r="1">
      <x/>
    </i>
    <i>
      <x v="1905"/>
    </i>
    <i r="1">
      <x/>
    </i>
    <i>
      <x v="1906"/>
    </i>
    <i r="1">
      <x v="2"/>
    </i>
    <i>
      <x v="1907"/>
    </i>
    <i r="1">
      <x v="2"/>
    </i>
    <i>
      <x v="1908"/>
    </i>
    <i r="1">
      <x v="1"/>
    </i>
    <i>
      <x v="1909"/>
    </i>
    <i r="1">
      <x v="2"/>
    </i>
    <i>
      <x v="1910"/>
    </i>
    <i r="1">
      <x v="2"/>
    </i>
    <i>
      <x v="1911"/>
    </i>
    <i r="1">
      <x v="2"/>
    </i>
    <i>
      <x v="1912"/>
    </i>
    <i r="1">
      <x v="2"/>
    </i>
    <i>
      <x v="1913"/>
    </i>
    <i r="1">
      <x v="2"/>
    </i>
    <i>
      <x v="1914"/>
    </i>
    <i r="1">
      <x v="2"/>
    </i>
    <i>
      <x v="1915"/>
    </i>
    <i r="1">
      <x v="2"/>
    </i>
    <i>
      <x v="1916"/>
    </i>
    <i r="1">
      <x/>
    </i>
    <i>
      <x v="1917"/>
    </i>
    <i r="1">
      <x v="1"/>
    </i>
    <i>
      <x v="1918"/>
    </i>
    <i r="1">
      <x v="2"/>
    </i>
    <i>
      <x v="1919"/>
    </i>
    <i r="1">
      <x v="1"/>
    </i>
    <i>
      <x v="1920"/>
    </i>
    <i r="1">
      <x v="2"/>
    </i>
    <i>
      <x v="1921"/>
    </i>
    <i r="1">
      <x v="1"/>
    </i>
    <i>
      <x v="1922"/>
    </i>
    <i r="1">
      <x v="1"/>
    </i>
    <i>
      <x v="1923"/>
    </i>
    <i r="1">
      <x v="2"/>
    </i>
    <i>
      <x v="1924"/>
    </i>
    <i r="1">
      <x v="2"/>
    </i>
    <i>
      <x v="1925"/>
    </i>
    <i r="1">
      <x v="2"/>
    </i>
    <i>
      <x v="1926"/>
    </i>
    <i r="1">
      <x v="1"/>
    </i>
    <i>
      <x v="1927"/>
    </i>
    <i r="1">
      <x v="2"/>
    </i>
    <i>
      <x v="1928"/>
    </i>
    <i r="1">
      <x v="2"/>
    </i>
    <i>
      <x v="1929"/>
    </i>
    <i r="1">
      <x v="2"/>
    </i>
    <i>
      <x v="1930"/>
    </i>
    <i r="1">
      <x v="2"/>
    </i>
    <i>
      <x v="1931"/>
    </i>
    <i r="1">
      <x v="2"/>
    </i>
    <i>
      <x v="1932"/>
    </i>
    <i r="1">
      <x v="2"/>
    </i>
    <i>
      <x v="1933"/>
    </i>
    <i r="1">
      <x v="2"/>
    </i>
    <i>
      <x v="1934"/>
    </i>
    <i r="1">
      <x v="2"/>
    </i>
    <i>
      <x v="1935"/>
    </i>
    <i r="1">
      <x v="2"/>
    </i>
    <i>
      <x v="1936"/>
    </i>
    <i r="1">
      <x v="1"/>
    </i>
    <i>
      <x v="1937"/>
    </i>
    <i r="1">
      <x v="2"/>
    </i>
    <i>
      <x v="1938"/>
    </i>
    <i r="1">
      <x v="2"/>
    </i>
    <i>
      <x v="1939"/>
    </i>
    <i r="1">
      <x v="2"/>
    </i>
    <i>
      <x v="1940"/>
    </i>
    <i r="1">
      <x v="2"/>
    </i>
    <i>
      <x v="1941"/>
    </i>
    <i r="1">
      <x v="2"/>
    </i>
    <i>
      <x v="1942"/>
    </i>
    <i r="1">
      <x v="1"/>
    </i>
    <i>
      <x v="1943"/>
    </i>
    <i r="1">
      <x v="2"/>
    </i>
    <i>
      <x v="1944"/>
    </i>
    <i r="1">
      <x v="2"/>
    </i>
    <i>
      <x v="1945"/>
    </i>
    <i r="1">
      <x v="1"/>
    </i>
    <i>
      <x v="1946"/>
    </i>
    <i r="1">
      <x v="1"/>
    </i>
    <i>
      <x v="1947"/>
    </i>
    <i r="1">
      <x/>
    </i>
    <i>
      <x v="1948"/>
    </i>
    <i r="1">
      <x v="2"/>
    </i>
    <i>
      <x v="1949"/>
    </i>
    <i r="1">
      <x v="2"/>
    </i>
    <i>
      <x v="1950"/>
    </i>
    <i r="1">
      <x v="2"/>
    </i>
    <i>
      <x v="1951"/>
    </i>
    <i r="1">
      <x v="1"/>
    </i>
    <i>
      <x v="1952"/>
    </i>
    <i r="1">
      <x v="2"/>
    </i>
    <i>
      <x v="1953"/>
    </i>
    <i r="1">
      <x/>
    </i>
    <i>
      <x v="1954"/>
    </i>
    <i r="1">
      <x v="2"/>
    </i>
    <i>
      <x v="1955"/>
    </i>
    <i r="1">
      <x v="1"/>
    </i>
    <i>
      <x v="1956"/>
    </i>
    <i r="1">
      <x v="1"/>
    </i>
    <i>
      <x v="1957"/>
    </i>
    <i r="1">
      <x v="2"/>
    </i>
    <i>
      <x v="1958"/>
    </i>
    <i r="1">
      <x v="2"/>
    </i>
    <i>
      <x v="1959"/>
    </i>
    <i r="1">
      <x v="2"/>
    </i>
    <i>
      <x v="1960"/>
    </i>
    <i r="1">
      <x v="2"/>
    </i>
    <i>
      <x v="1961"/>
    </i>
    <i r="1">
      <x v="2"/>
    </i>
    <i>
      <x v="1962"/>
    </i>
    <i r="1">
      <x v="2"/>
    </i>
    <i>
      <x v="1963"/>
    </i>
    <i r="1">
      <x/>
    </i>
    <i>
      <x v="1964"/>
    </i>
    <i r="1">
      <x v="2"/>
    </i>
    <i>
      <x v="1965"/>
    </i>
    <i r="1">
      <x v="1"/>
    </i>
    <i>
      <x v="1966"/>
    </i>
    <i r="1">
      <x v="2"/>
    </i>
    <i>
      <x v="1967"/>
    </i>
    <i r="1">
      <x/>
    </i>
    <i>
      <x v="1968"/>
    </i>
    <i r="1">
      <x v="2"/>
    </i>
    <i>
      <x v="1969"/>
    </i>
    <i r="1">
      <x v="1"/>
    </i>
    <i>
      <x v="1970"/>
    </i>
    <i r="1">
      <x v="2"/>
    </i>
    <i>
      <x v="1971"/>
    </i>
    <i r="1">
      <x v="2"/>
    </i>
    <i>
      <x v="1972"/>
    </i>
    <i r="1">
      <x v="2"/>
    </i>
    <i>
      <x v="1973"/>
    </i>
    <i r="1">
      <x v="2"/>
    </i>
    <i>
      <x v="1974"/>
    </i>
    <i r="1">
      <x v="2"/>
    </i>
    <i>
      <x v="1975"/>
    </i>
    <i r="1">
      <x v="2"/>
    </i>
    <i>
      <x v="1976"/>
    </i>
    <i r="1">
      <x v="1"/>
    </i>
    <i>
      <x v="1977"/>
    </i>
    <i r="1">
      <x/>
    </i>
    <i>
      <x v="1978"/>
    </i>
    <i r="1">
      <x v="2"/>
    </i>
    <i>
      <x v="1979"/>
    </i>
    <i r="1">
      <x v="2"/>
    </i>
    <i>
      <x v="1980"/>
    </i>
    <i r="1">
      <x v="2"/>
    </i>
    <i>
      <x v="1981"/>
    </i>
    <i r="1">
      <x v="1"/>
    </i>
    <i>
      <x v="1982"/>
    </i>
    <i r="1">
      <x v="2"/>
    </i>
    <i>
      <x v="1983"/>
    </i>
    <i r="1">
      <x/>
    </i>
    <i>
      <x v="1984"/>
    </i>
    <i r="1">
      <x v="2"/>
    </i>
    <i>
      <x v="1985"/>
    </i>
    <i r="1">
      <x v="2"/>
    </i>
    <i>
      <x v="1986"/>
    </i>
    <i r="1">
      <x v="2"/>
    </i>
    <i>
      <x v="1987"/>
    </i>
    <i r="1">
      <x v="2"/>
    </i>
    <i>
      <x v="1988"/>
    </i>
    <i r="1">
      <x v="2"/>
    </i>
    <i>
      <x v="1989"/>
    </i>
    <i r="1">
      <x/>
    </i>
    <i>
      <x v="1990"/>
    </i>
    <i r="1">
      <x v="2"/>
    </i>
    <i>
      <x v="1991"/>
    </i>
    <i r="1">
      <x v="1"/>
    </i>
    <i>
      <x v="1992"/>
    </i>
    <i r="1">
      <x v="2"/>
    </i>
    <i>
      <x v="1993"/>
    </i>
    <i r="1">
      <x v="2"/>
    </i>
    <i>
      <x v="1994"/>
    </i>
    <i r="1">
      <x v="2"/>
    </i>
    <i>
      <x v="1995"/>
    </i>
    <i r="1">
      <x v="1"/>
    </i>
    <i>
      <x v="1996"/>
    </i>
    <i r="1">
      <x v="2"/>
    </i>
    <i>
      <x v="1997"/>
    </i>
    <i r="1">
      <x/>
    </i>
    <i>
      <x v="1998"/>
    </i>
    <i r="1">
      <x v="2"/>
    </i>
    <i>
      <x v="1999"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total_debt" fld="2" baseField="0" baseItem="0"/>
    <dataField name="Soma de credit_score" fld="3" baseField="0" baseItem="0"/>
    <dataField name="Soma de yearly_income" fld="4" baseField="0" baseItem="0"/>
  </dataField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ela1].[has_chip].&amp;[N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6"/>
    <rowHierarchyUsage hierarchyUsage="6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nking_creditrisk_dashboard.xlsx!Tabela2">
        <x15:activeTabTopLevelEntity name="[Tabela2]"/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0F82D-B1AD-43DA-B312-C5758D067F77}" name="Tabela dinâmica9" cacheId="3135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>
  <location ref="G34:H38" firstHeaderRow="1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id" fld="1" subtotal="count" baseField="0" baseItem="0"/>
  </dataFields>
  <chartFormats count="1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6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ela1].[has_chip].&amp;[N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ntagem de 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2]"/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DD454-5C13-4FB7-99FF-E754C6FE4DCE}" name="Tabela dinâmica8" cacheId="3132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>
  <location ref="G6:H16" firstHeaderRow="1" firstDataRow="1" firstDataCol="1"/>
  <pivotFields count="4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ntagem de id" fld="1" subtotal="count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6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ela1].[has_chip].&amp;[N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ntagem de 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1]"/>
        <x15:activeTabTopLevelEntity name="[Tabe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6EA2E-ACF3-4AED-8519-8BC8FB2D54C8}" name="Tabela dinâmica7" cacheId="3129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>
  <location ref="G3:H4" firstHeaderRow="0" firstDataRow="1" firstDataCol="0"/>
  <pivotFields count="4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total_debt" fld="0" baseField="0" baseItem="0"/>
    <dataField name="Soma de yearly_income" fld="1" baseField="0" baseItem="0"/>
  </dataFields>
  <formats count="1">
    <format dxfId="1">
      <pivotArea outline="0" collapsedLevelsAreSubtotals="1" fieldPosition="0"/>
    </format>
  </formats>
  <chartFormats count="2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6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ela1].[has_chip].&amp;[N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1]"/>
        <x15:activeTabTopLevelEntity name="[Tabe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nder1" xr10:uid="{1C6835E3-55B6-4985-B7CE-E5A346E97095}" sourceName="[Tabela2].[gender]">
  <pivotTables>
    <pivotTable tabId="4" name="Tabela dinâmica10"/>
    <pivotTable tabId="5" name="Tabela dinâmica5"/>
    <pivotTable tabId="4" name="Tabela dinâmica7"/>
    <pivotTable tabId="4" name="Tabela dinâmica8"/>
    <pivotTable tabId="4" name="Tabela dinâmica9"/>
  </pivotTables>
  <data>
    <olap pivotCacheId="539132433">
      <levels count="2">
        <level uniqueName="[Tabela2].[gender].[(All)]" sourceCaption="(All)" count="0"/>
        <level uniqueName="[Tabela2].[gender].[gender]" sourceCaption="gender" count="2">
          <ranges>
            <range startItem="0">
              <i n="[Tabela2].[gender].&amp;[Female]" c="Female"/>
              <i n="[Tabela2].[gender].&amp;[Male]" c="Male"/>
            </range>
          </ranges>
        </level>
      </levels>
      <selections count="1">
        <selection n="[Tabela2].[gender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m_credit_cards" xr10:uid="{16656567-AA15-445C-B529-5C8E5D40BE80}" sourceName="[Tabela2].[num_credit_cards]">
  <pivotTables>
    <pivotTable tabId="4" name="Tabela dinâmica10"/>
    <pivotTable tabId="5" name="Tabela dinâmica5"/>
    <pivotTable tabId="4" name="Tabela dinâmica7"/>
    <pivotTable tabId="4" name="Tabela dinâmica8"/>
    <pivotTable tabId="4" name="Tabela dinâmica9"/>
  </pivotTables>
  <data>
    <olap pivotCacheId="539132433">
      <levels count="2">
        <level uniqueName="[Tabela2].[num_credit_cards].[(All)]" sourceCaption="(All)" count="0"/>
        <level uniqueName="[Tabela2].[num_credit_cards].[num_credit_cards]" sourceCaption="num_credit_cards" count="9">
          <ranges>
            <range startItem="0">
              <i n="[Tabela2].[num_credit_cards].&amp;[1]" c="1"/>
              <i n="[Tabela2].[num_credit_cards].&amp;[2]" c="2"/>
              <i n="[Tabela2].[num_credit_cards].&amp;[3]" c="3"/>
              <i n="[Tabela2].[num_credit_cards].&amp;[4]" c="4"/>
              <i n="[Tabela2].[num_credit_cards].&amp;[5]" c="5"/>
              <i n="[Tabela2].[num_credit_cards].&amp;[6]" c="6"/>
              <i n="[Tabela2].[num_credit_cards].&amp;[7]" c="7"/>
              <i n="[Tabela2].[num_credit_cards].&amp;[8]" c="8"/>
              <i n="[Tabela2].[num_credit_cards].&amp;[9]" c="9"/>
            </range>
          </ranges>
        </level>
      </levels>
      <selections count="1">
        <selection n="[Tabela2].[num_credit_cards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ustomer_risk1" xr10:uid="{219D50FB-8FA8-40ED-9009-F569DBF2DD9D}" sourceName="[Tabela2].[customer_risk]">
  <pivotTables>
    <pivotTable tabId="4" name="Tabela dinâmica10"/>
    <pivotTable tabId="5" name="Tabela dinâmica5"/>
    <pivotTable tabId="4" name="Tabela dinâmica7"/>
    <pivotTable tabId="4" name="Tabela dinâmica8"/>
    <pivotTable tabId="4" name="Tabela dinâmica9"/>
  </pivotTables>
  <data>
    <olap pivotCacheId="539132433">
      <levels count="2">
        <level uniqueName="[Tabela2].[customer_risk].[(All)]" sourceCaption="(All)" count="0"/>
        <level uniqueName="[Tabela2].[customer_risk].[customer_risk]" sourceCaption="customer_risk" count="3">
          <ranges>
            <range startItem="0">
              <i n="[Tabela2].[customer_risk].&amp;[High Risk]" c="High Risk"/>
              <i n="[Tabela2].[customer_risk].&amp;[Low Risk]" c="Low Risk"/>
              <i n="[Tabela2].[customer_risk].&amp;[Medium Risk]" c="Medium Risk"/>
            </range>
          </ranges>
        </level>
      </levels>
      <selections count="1">
        <selection n="[Tabela2].[customer_risk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ge_range" xr10:uid="{3AD6456A-80C2-4CB9-9D1B-75DB944544D8}" sourceName="[Tabela2].[age_range]">
  <pivotTables>
    <pivotTable tabId="4" name="Tabela dinâmica10"/>
    <pivotTable tabId="5" name="Tabela dinâmica5"/>
    <pivotTable tabId="4" name="Tabela dinâmica7"/>
    <pivotTable tabId="4" name="Tabela dinâmica8"/>
    <pivotTable tabId="4" name="Tabela dinâmica9"/>
  </pivotTables>
  <data>
    <olap pivotCacheId="539132433">
      <levels count="2">
        <level uniqueName="[Tabela2].[age_range].[(All)]" sourceCaption="(All)" count="0"/>
        <level uniqueName="[Tabela2].[age_range].[age_range]" sourceCaption="age_range" count="10">
          <ranges>
            <range startItem="0">
              <i n="[Tabela2].[age_range].&amp;[100+]" c="100+"/>
              <i n="[Tabela2].[age_range].&amp;[10-19]" c="10-19"/>
              <i n="[Tabela2].[age_range].&amp;[20-29]" c="20-29"/>
              <i n="[Tabela2].[age_range].&amp;[30-39]" c="30-39"/>
              <i n="[Tabela2].[age_range].&amp;[40-49]" c="40-49"/>
              <i n="[Tabela2].[age_range].&amp;[50-59]" c="50-59"/>
              <i n="[Tabela2].[age_range].&amp;[60-69]" c="60-69"/>
              <i n="[Tabela2].[age_range].&amp;[70-79]" c="70-79"/>
              <i n="[Tabela2].[age_range].&amp;[80-89]" c="80-89"/>
              <i n="[Tabela2].[age_range].&amp;[90-99]" c="90-99"/>
            </range>
          </ranges>
        </level>
      </levels>
      <selections count="1">
        <selection n="[Tabela2].[age_rang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1" xr10:uid="{D93BE3B6-94AA-440F-8FFC-62BC8749682D}" cache="SegmentaçãodeDados_gender1" caption="Gender" columnCount="2" level="1" style="SlicerStyleDark6" rowHeight="234950"/>
  <slicer name="num_credit_cards" xr10:uid="{D53ACC2B-A470-41FE-B6F3-D2CC0534B45D}" cache="SegmentaçãodeDados_num_credit_cards" caption="Number of Credit Cards" columnCount="9" level="1" style="SlicerStyleDark6" rowHeight="234950"/>
  <slicer name="customer_risk 1" xr10:uid="{B9BBBE01-BD91-4957-ACAB-5B58DFE51FFA}" cache="SegmentaçãodeDados_customer_risk1" caption="Customer Risk" columnCount="3" level="1" style="SlicerStyleDark6" rowHeight="234950"/>
  <slicer name="age_range" xr10:uid="{E42E9C78-D13C-4F16-8B12-0C79804D680C}" cache="SegmentaçãodeDados_age_range" caption="Age Range" columnCount="5" level="1" style="SlicerStyleDark6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2CC62-5DB2-401C-9A0E-ADBE0E7DAB12}" name="Tabela1" displayName="Tabela1" ref="A1:M6147" totalsRowShown="0">
  <autoFilter ref="A1:M6147" xr:uid="{60E2CC62-5DB2-401C-9A0E-ADBE0E7DAB12}"/>
  <tableColumns count="13">
    <tableColumn id="1" xr3:uid="{C0A7896A-BE44-4C84-96C0-8BC2B7C021AE}" name="id"/>
    <tableColumn id="2" xr3:uid="{EC69DC52-E222-41AF-84C8-5E547063AE43}" name="client_id"/>
    <tableColumn id="3" xr3:uid="{61A7D7C4-C778-4CD3-A888-4CD414C005EC}" name="card_brand"/>
    <tableColumn id="4" xr3:uid="{B4192AFE-F5DD-4C94-8B8B-8773E645FAAF}" name="card_type"/>
    <tableColumn id="5" xr3:uid="{BBED1F37-D539-4097-ADC9-537777F3DFE8}" name="card_number" dataDxfId="10"/>
    <tableColumn id="6" xr3:uid="{80FFC703-C5F1-4B28-97EB-E32FF977B561}" name="expires" dataDxfId="9"/>
    <tableColumn id="7" xr3:uid="{DA6F336A-BC3C-42E1-A06C-A7D1B4953B38}" name="cvv"/>
    <tableColumn id="8" xr3:uid="{A07AE359-A070-4018-BA04-2C862F067B39}" name="has_chip"/>
    <tableColumn id="9" xr3:uid="{9F2F35FA-51A1-4074-8BB7-51C4FF98B31B}" name="num_cards_issued"/>
    <tableColumn id="10" xr3:uid="{EB4E7379-9AC8-4091-A345-0289B58E1745}" name="credit_limit" dataDxfId="8"/>
    <tableColumn id="11" xr3:uid="{FBAE8FBB-9949-4014-BE5B-4BC050D6B06E}" name="acct_open_date" dataDxfId="7"/>
    <tableColumn id="12" xr3:uid="{357196A9-32F6-4C3F-BC16-1E6555913380}" name="year_pin_last_changed"/>
    <tableColumn id="13" xr3:uid="{DD2ACF1D-DBB4-4310-BF49-C1D06F1A74CE}" name="card_on_dark_web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031F88-8F4F-4732-AEC8-8278D60FE26B}" name="Tabela2" displayName="Tabela2" ref="A1:R2001" totalsRowShown="0">
  <autoFilter ref="A1:R2001" xr:uid="{0C031F88-8F4F-4732-AEC8-8278D60FE26B}"/>
  <tableColumns count="18">
    <tableColumn id="1" xr3:uid="{57442378-0977-4F10-9128-B02C34B0677B}" name="id"/>
    <tableColumn id="2" xr3:uid="{DD1129A6-0061-4A5C-B715-193FE735D64B}" name="current_age"/>
    <tableColumn id="3" xr3:uid="{FC194BF3-69FD-4A18-9271-D87C1D74BD8A}" name="retirement_age"/>
    <tableColumn id="4" xr3:uid="{84FB3106-0FE8-4039-BFF3-E40D857D376E}" name="birth_year"/>
    <tableColumn id="5" xr3:uid="{B54FD4FF-5B13-4686-A7EB-DE5BA6B346BC}" name="birth_month"/>
    <tableColumn id="6" xr3:uid="{00876E13-09DE-41B6-9922-8B25DF9F67A4}" name="gender"/>
    <tableColumn id="7" xr3:uid="{161EB7AF-0BDB-4256-AA88-288D68E81FD5}" name="address"/>
    <tableColumn id="8" xr3:uid="{4DB706DF-7390-4E16-87A7-50423A3D887A}" name="latitude"/>
    <tableColumn id="9" xr3:uid="{37B40A5F-3B27-4DED-B664-CADC9A6541CB}" name="longitude"/>
    <tableColumn id="10" xr3:uid="{2A5F6EE4-513C-4DCB-9CDF-775F15D12054}" name="per_capita_income" dataDxfId="6"/>
    <tableColumn id="11" xr3:uid="{3247F5D1-1CA4-4772-8217-D70708F0C1AF}" name="yearly_income" dataDxfId="5"/>
    <tableColumn id="12" xr3:uid="{1F5F03FD-FE7C-472A-BD78-DEA4F47AA919}" name="total_debt" dataDxfId="4"/>
    <tableColumn id="13" xr3:uid="{78F76608-A953-4A5B-BE96-3A375FE23011}" name="credit_score"/>
    <tableColumn id="14" xr3:uid="{FE9D3CF8-A976-4590-BEB4-16688DF027CA}" name="num_credit_cards"/>
    <tableColumn id="15" xr3:uid="{F1BE607D-6DB7-46DA-964D-D165F8123DF1}" name="debt_income_ratio" dataDxfId="3" dataCellStyle="Porcentagem">
      <calculatedColumnFormula>L2/K2</calculatedColumnFormula>
    </tableColumn>
    <tableColumn id="16" xr3:uid="{F5284ACE-43D6-4688-A3E8-CEB14AA2875E}" name="customer_risk">
      <calculatedColumnFormula>IF(OR(M2&lt;600,O2&gt;0.7),"High Risk",
IF(AND(M2&gt;=600,M2&lt;=750),"Medium Risk",
"Low Risk"))</calculatedColumnFormula>
    </tableColumn>
    <tableColumn id="17" xr3:uid="{A4C92AFB-30A5-4776-980B-08BB35E8F1F1}" name="score_range">
      <calculatedColumnFormula>FLOOR(M2,50)&amp;"-"&amp;FLOOR(M2,50)+49</calculatedColumnFormula>
    </tableColumn>
    <tableColumn id="18" xr3:uid="{B02AC35C-CEC2-4DD2-ACF8-008661C41F08}" name="age_range" dataDxfId="0">
      <calculatedColumnFormula>IF(Tabela2[[#This Row],[current_age]]&gt;=100,"100+",FLOOR(Tabela2[[#This Row],[current_age]],10)&amp;"-"&amp;FLOOR(Tabela2[[#This Row],[current_age]],10)+9)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4A27-EFE6-41A5-BEC9-7BD071A74C14}">
  <dimension ref="A1:M6147"/>
  <sheetViews>
    <sheetView topLeftCell="A6045" workbookViewId="0">
      <selection activeCell="C6139" sqref="C6139"/>
    </sheetView>
  </sheetViews>
  <sheetFormatPr defaultRowHeight="14.4" x14ac:dyDescent="0.3"/>
  <cols>
    <col min="1" max="1" width="5" bestFit="1" customWidth="1"/>
    <col min="2" max="2" width="10" customWidth="1"/>
    <col min="3" max="3" width="12.5546875" customWidth="1"/>
    <col min="4" max="4" width="13.109375" bestFit="1" customWidth="1"/>
    <col min="5" max="5" width="17.21875" bestFit="1" customWidth="1"/>
    <col min="6" max="6" width="8.77734375" customWidth="1"/>
    <col min="7" max="7" width="5.77734375" customWidth="1"/>
    <col min="8" max="8" width="10.33203125" customWidth="1"/>
    <col min="9" max="9" width="18.44140625" customWidth="1"/>
    <col min="10" max="10" width="12.33203125" customWidth="1"/>
    <col min="11" max="11" width="16.44140625" customWidth="1"/>
    <col min="12" max="12" width="22.33203125" customWidth="1"/>
    <col min="13" max="13" width="19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4524</v>
      </c>
      <c r="B2">
        <v>825</v>
      </c>
      <c r="C2" t="s">
        <v>13</v>
      </c>
      <c r="D2" t="s">
        <v>14</v>
      </c>
      <c r="E2" s="1">
        <v>4344676511950440</v>
      </c>
      <c r="F2" s="2">
        <v>44896</v>
      </c>
      <c r="G2">
        <v>623</v>
      </c>
      <c r="H2" t="s">
        <v>15</v>
      </c>
      <c r="I2">
        <v>2</v>
      </c>
      <c r="J2" s="3">
        <v>24295</v>
      </c>
      <c r="K2" s="2">
        <v>37500</v>
      </c>
      <c r="L2">
        <v>2008</v>
      </c>
      <c r="M2" t="s">
        <v>16</v>
      </c>
    </row>
    <row r="3" spans="1:13" x14ac:dyDescent="0.3">
      <c r="A3">
        <v>2731</v>
      </c>
      <c r="B3">
        <v>825</v>
      </c>
      <c r="C3" t="s">
        <v>13</v>
      </c>
      <c r="D3" t="s">
        <v>14</v>
      </c>
      <c r="E3" s="1">
        <v>4956965974959980</v>
      </c>
      <c r="F3" s="2">
        <v>44166</v>
      </c>
      <c r="G3">
        <v>393</v>
      </c>
      <c r="H3" t="s">
        <v>15</v>
      </c>
      <c r="I3">
        <v>2</v>
      </c>
      <c r="J3" s="3">
        <v>21968</v>
      </c>
      <c r="K3" s="2">
        <v>41730</v>
      </c>
      <c r="L3">
        <v>2014</v>
      </c>
      <c r="M3" t="s">
        <v>16</v>
      </c>
    </row>
    <row r="4" spans="1:13" x14ac:dyDescent="0.3">
      <c r="A4">
        <v>3701</v>
      </c>
      <c r="B4">
        <v>825</v>
      </c>
      <c r="C4" t="s">
        <v>13</v>
      </c>
      <c r="D4" t="s">
        <v>14</v>
      </c>
      <c r="E4" s="1">
        <v>4582313478255490</v>
      </c>
      <c r="F4" s="2">
        <v>45323</v>
      </c>
      <c r="G4">
        <v>719</v>
      </c>
      <c r="H4" t="s">
        <v>15</v>
      </c>
      <c r="I4">
        <v>2</v>
      </c>
      <c r="J4" s="3">
        <v>46414</v>
      </c>
      <c r="K4" s="2">
        <v>37803</v>
      </c>
      <c r="L4">
        <v>2004</v>
      </c>
      <c r="M4" t="s">
        <v>16</v>
      </c>
    </row>
    <row r="5" spans="1:13" x14ac:dyDescent="0.3">
      <c r="A5">
        <v>42</v>
      </c>
      <c r="B5">
        <v>825</v>
      </c>
      <c r="C5" t="s">
        <v>13</v>
      </c>
      <c r="D5" t="s">
        <v>17</v>
      </c>
      <c r="E5" s="1">
        <v>4879494103069050</v>
      </c>
      <c r="F5" s="2">
        <v>45505</v>
      </c>
      <c r="G5">
        <v>693</v>
      </c>
      <c r="H5" t="s">
        <v>18</v>
      </c>
      <c r="I5">
        <v>1</v>
      </c>
      <c r="J5" s="3">
        <v>12400</v>
      </c>
      <c r="K5" s="2">
        <v>37622</v>
      </c>
      <c r="L5">
        <v>2012</v>
      </c>
      <c r="M5" t="s">
        <v>16</v>
      </c>
    </row>
    <row r="6" spans="1:13" x14ac:dyDescent="0.3">
      <c r="A6">
        <v>4659</v>
      </c>
      <c r="B6">
        <v>825</v>
      </c>
      <c r="C6" t="s">
        <v>19</v>
      </c>
      <c r="D6" t="s">
        <v>20</v>
      </c>
      <c r="E6" s="1">
        <v>5722874738736010</v>
      </c>
      <c r="F6" s="2">
        <v>39873</v>
      </c>
      <c r="G6">
        <v>75</v>
      </c>
      <c r="H6" t="s">
        <v>15</v>
      </c>
      <c r="I6">
        <v>1</v>
      </c>
      <c r="J6" s="3">
        <v>28</v>
      </c>
      <c r="K6" s="2">
        <v>39692</v>
      </c>
      <c r="L6">
        <v>2009</v>
      </c>
      <c r="M6" t="s">
        <v>16</v>
      </c>
    </row>
    <row r="7" spans="1:13" x14ac:dyDescent="0.3">
      <c r="A7">
        <v>4537</v>
      </c>
      <c r="B7">
        <v>1746</v>
      </c>
      <c r="C7" t="s">
        <v>13</v>
      </c>
      <c r="D7" t="s">
        <v>17</v>
      </c>
      <c r="E7" s="1">
        <v>4404898874682990</v>
      </c>
      <c r="F7" s="2">
        <v>37865</v>
      </c>
      <c r="G7">
        <v>736</v>
      </c>
      <c r="H7" t="s">
        <v>15</v>
      </c>
      <c r="I7">
        <v>1</v>
      </c>
      <c r="J7" s="3">
        <v>27500</v>
      </c>
      <c r="K7" s="2">
        <v>37865</v>
      </c>
      <c r="L7">
        <v>2012</v>
      </c>
      <c r="M7" t="s">
        <v>16</v>
      </c>
    </row>
    <row r="8" spans="1:13" x14ac:dyDescent="0.3">
      <c r="A8">
        <v>1278</v>
      </c>
      <c r="B8">
        <v>1746</v>
      </c>
      <c r="C8" t="s">
        <v>13</v>
      </c>
      <c r="D8" t="s">
        <v>14</v>
      </c>
      <c r="E8" s="1">
        <v>4001482973848630</v>
      </c>
      <c r="F8" s="2">
        <v>44743</v>
      </c>
      <c r="G8">
        <v>972</v>
      </c>
      <c r="H8" t="s">
        <v>15</v>
      </c>
      <c r="I8">
        <v>2</v>
      </c>
      <c r="J8" s="3">
        <v>28508</v>
      </c>
      <c r="K8" s="2">
        <v>40575</v>
      </c>
      <c r="L8">
        <v>2011</v>
      </c>
      <c r="M8" t="s">
        <v>16</v>
      </c>
    </row>
    <row r="9" spans="1:13" x14ac:dyDescent="0.3">
      <c r="A9">
        <v>3687</v>
      </c>
      <c r="B9">
        <v>1746</v>
      </c>
      <c r="C9" t="s">
        <v>19</v>
      </c>
      <c r="D9" t="s">
        <v>14</v>
      </c>
      <c r="E9" s="1">
        <v>5627220683410940</v>
      </c>
      <c r="F9" s="2">
        <v>44713</v>
      </c>
      <c r="G9">
        <v>48</v>
      </c>
      <c r="H9" t="s">
        <v>15</v>
      </c>
      <c r="I9">
        <v>2</v>
      </c>
      <c r="J9" s="3">
        <v>9022</v>
      </c>
      <c r="K9" s="2">
        <v>37803</v>
      </c>
      <c r="L9">
        <v>2015</v>
      </c>
      <c r="M9" t="s">
        <v>16</v>
      </c>
    </row>
    <row r="10" spans="1:13" x14ac:dyDescent="0.3">
      <c r="A10">
        <v>3465</v>
      </c>
      <c r="B10">
        <v>1746</v>
      </c>
      <c r="C10" t="s">
        <v>19</v>
      </c>
      <c r="D10" t="s">
        <v>20</v>
      </c>
      <c r="E10" s="1">
        <v>5711382187309320</v>
      </c>
      <c r="F10" s="2">
        <v>44136</v>
      </c>
      <c r="G10">
        <v>722</v>
      </c>
      <c r="H10" t="s">
        <v>15</v>
      </c>
      <c r="I10">
        <v>2</v>
      </c>
      <c r="J10" s="3">
        <v>54</v>
      </c>
      <c r="K10" s="2">
        <v>40330</v>
      </c>
      <c r="L10">
        <v>2015</v>
      </c>
      <c r="M10" t="s">
        <v>16</v>
      </c>
    </row>
    <row r="11" spans="1:13" x14ac:dyDescent="0.3">
      <c r="A11">
        <v>3754</v>
      </c>
      <c r="B11">
        <v>1746</v>
      </c>
      <c r="C11" t="s">
        <v>19</v>
      </c>
      <c r="D11" t="s">
        <v>20</v>
      </c>
      <c r="E11" s="1">
        <v>5766121508358700</v>
      </c>
      <c r="F11" s="2">
        <v>44958</v>
      </c>
      <c r="G11">
        <v>908</v>
      </c>
      <c r="H11" t="s">
        <v>15</v>
      </c>
      <c r="I11">
        <v>1</v>
      </c>
      <c r="J11" s="3">
        <v>99</v>
      </c>
      <c r="K11" s="2">
        <v>38899</v>
      </c>
      <c r="L11">
        <v>2012</v>
      </c>
      <c r="M11" t="s">
        <v>16</v>
      </c>
    </row>
    <row r="12" spans="1:13" x14ac:dyDescent="0.3">
      <c r="A12">
        <v>5144</v>
      </c>
      <c r="B12">
        <v>1718</v>
      </c>
      <c r="C12" t="s">
        <v>19</v>
      </c>
      <c r="D12" t="s">
        <v>14</v>
      </c>
      <c r="E12" s="1">
        <v>5495199163052050</v>
      </c>
      <c r="F12" s="2">
        <v>44621</v>
      </c>
      <c r="G12">
        <v>677</v>
      </c>
      <c r="H12" t="s">
        <v>15</v>
      </c>
      <c r="I12">
        <v>2</v>
      </c>
      <c r="J12" s="3">
        <v>31599</v>
      </c>
      <c r="K12" s="2">
        <v>40087</v>
      </c>
      <c r="L12">
        <v>2009</v>
      </c>
      <c r="M12" t="s">
        <v>16</v>
      </c>
    </row>
    <row r="13" spans="1:13" x14ac:dyDescent="0.3">
      <c r="A13">
        <v>2029</v>
      </c>
      <c r="B13">
        <v>1718</v>
      </c>
      <c r="C13" t="s">
        <v>19</v>
      </c>
      <c r="D13" t="s">
        <v>14</v>
      </c>
      <c r="E13" s="1">
        <v>5804499644308590</v>
      </c>
      <c r="F13" s="2">
        <v>45108</v>
      </c>
      <c r="G13">
        <v>258</v>
      </c>
      <c r="H13" t="s">
        <v>18</v>
      </c>
      <c r="I13">
        <v>2</v>
      </c>
      <c r="J13" s="3">
        <v>27480</v>
      </c>
      <c r="K13" s="2">
        <v>37316</v>
      </c>
      <c r="L13">
        <v>2008</v>
      </c>
      <c r="M13" t="s">
        <v>16</v>
      </c>
    </row>
    <row r="14" spans="1:13" x14ac:dyDescent="0.3">
      <c r="A14">
        <v>2379</v>
      </c>
      <c r="B14">
        <v>1718</v>
      </c>
      <c r="C14" t="s">
        <v>19</v>
      </c>
      <c r="D14" t="s">
        <v>14</v>
      </c>
      <c r="E14" s="1">
        <v>5766352389579830</v>
      </c>
      <c r="F14" s="2">
        <v>43862</v>
      </c>
      <c r="G14">
        <v>992</v>
      </c>
      <c r="H14" t="s">
        <v>15</v>
      </c>
      <c r="I14">
        <v>1</v>
      </c>
      <c r="J14" s="3">
        <v>26743</v>
      </c>
      <c r="K14" s="2">
        <v>43525</v>
      </c>
      <c r="L14">
        <v>2019</v>
      </c>
      <c r="M14" t="s">
        <v>16</v>
      </c>
    </row>
    <row r="15" spans="1:13" x14ac:dyDescent="0.3">
      <c r="A15">
        <v>2732</v>
      </c>
      <c r="B15">
        <v>1718</v>
      </c>
      <c r="C15" t="s">
        <v>13</v>
      </c>
      <c r="D15" t="s">
        <v>14</v>
      </c>
      <c r="E15" s="1">
        <v>4242015583697290</v>
      </c>
      <c r="F15" s="2">
        <v>43983</v>
      </c>
      <c r="G15">
        <v>928</v>
      </c>
      <c r="H15" t="s">
        <v>15</v>
      </c>
      <c r="I15">
        <v>1</v>
      </c>
      <c r="J15" s="3">
        <v>31463</v>
      </c>
      <c r="K15" s="2">
        <v>41730</v>
      </c>
      <c r="L15">
        <v>2014</v>
      </c>
      <c r="M15" t="s">
        <v>16</v>
      </c>
    </row>
    <row r="16" spans="1:13" x14ac:dyDescent="0.3">
      <c r="A16">
        <v>4706</v>
      </c>
      <c r="B16">
        <v>1718</v>
      </c>
      <c r="C16" t="s">
        <v>19</v>
      </c>
      <c r="D16" t="s">
        <v>14</v>
      </c>
      <c r="E16" s="1">
        <v>5191030913182490</v>
      </c>
      <c r="F16" s="2">
        <v>45444</v>
      </c>
      <c r="G16">
        <v>360</v>
      </c>
      <c r="H16" t="s">
        <v>15</v>
      </c>
      <c r="I16">
        <v>1</v>
      </c>
      <c r="J16" s="3">
        <v>16055</v>
      </c>
      <c r="K16" s="2">
        <v>40057</v>
      </c>
      <c r="L16">
        <v>2009</v>
      </c>
      <c r="M16" t="s">
        <v>16</v>
      </c>
    </row>
    <row r="17" spans="1:13" x14ac:dyDescent="0.3">
      <c r="A17">
        <v>281</v>
      </c>
      <c r="B17">
        <v>708</v>
      </c>
      <c r="C17" t="s">
        <v>13</v>
      </c>
      <c r="D17" t="s">
        <v>17</v>
      </c>
      <c r="E17" s="1">
        <v>4017261190134810</v>
      </c>
      <c r="F17" s="2">
        <v>42125</v>
      </c>
      <c r="G17">
        <v>877</v>
      </c>
      <c r="H17" t="s">
        <v>15</v>
      </c>
      <c r="I17">
        <v>2</v>
      </c>
      <c r="J17" s="3">
        <v>98100</v>
      </c>
      <c r="K17" s="2">
        <v>40544</v>
      </c>
      <c r="L17">
        <v>2011</v>
      </c>
      <c r="M17" t="s">
        <v>16</v>
      </c>
    </row>
    <row r="18" spans="1:13" x14ac:dyDescent="0.3">
      <c r="A18">
        <v>1106</v>
      </c>
      <c r="B18">
        <v>708</v>
      </c>
      <c r="C18" t="s">
        <v>19</v>
      </c>
      <c r="D18" t="s">
        <v>20</v>
      </c>
      <c r="E18" s="1">
        <v>5581970288727990</v>
      </c>
      <c r="F18" s="2">
        <v>43983</v>
      </c>
      <c r="G18">
        <v>448</v>
      </c>
      <c r="H18" t="s">
        <v>15</v>
      </c>
      <c r="I18">
        <v>1</v>
      </c>
      <c r="J18" s="3">
        <v>62</v>
      </c>
      <c r="K18" s="2">
        <v>39114</v>
      </c>
      <c r="L18">
        <v>2007</v>
      </c>
      <c r="M18" t="s">
        <v>16</v>
      </c>
    </row>
    <row r="19" spans="1:13" x14ac:dyDescent="0.3">
      <c r="A19">
        <v>5621</v>
      </c>
      <c r="B19">
        <v>708</v>
      </c>
      <c r="C19" t="s">
        <v>13</v>
      </c>
      <c r="D19" t="s">
        <v>14</v>
      </c>
      <c r="E19" s="1">
        <v>4032240655674500</v>
      </c>
      <c r="F19" s="2">
        <v>44713</v>
      </c>
      <c r="G19">
        <v>53</v>
      </c>
      <c r="H19" t="s">
        <v>15</v>
      </c>
      <c r="I19">
        <v>1</v>
      </c>
      <c r="J19" s="3">
        <v>132439</v>
      </c>
      <c r="K19" s="2">
        <v>40483</v>
      </c>
      <c r="L19">
        <v>2011</v>
      </c>
      <c r="M19" t="s">
        <v>16</v>
      </c>
    </row>
    <row r="20" spans="1:13" x14ac:dyDescent="0.3">
      <c r="A20">
        <v>5165</v>
      </c>
      <c r="B20">
        <v>708</v>
      </c>
      <c r="C20" t="s">
        <v>13</v>
      </c>
      <c r="D20" t="s">
        <v>14</v>
      </c>
      <c r="E20" s="1">
        <v>4935974646456350</v>
      </c>
      <c r="F20" s="2">
        <v>43983</v>
      </c>
      <c r="G20">
        <v>649</v>
      </c>
      <c r="H20" t="s">
        <v>15</v>
      </c>
      <c r="I20">
        <v>1</v>
      </c>
      <c r="J20" s="3">
        <v>125723</v>
      </c>
      <c r="K20" s="2">
        <v>40087</v>
      </c>
      <c r="L20">
        <v>2010</v>
      </c>
      <c r="M20" t="s">
        <v>16</v>
      </c>
    </row>
    <row r="21" spans="1:13" x14ac:dyDescent="0.3">
      <c r="A21">
        <v>5757</v>
      </c>
      <c r="B21">
        <v>1164</v>
      </c>
      <c r="C21" t="s">
        <v>19</v>
      </c>
      <c r="D21" t="s">
        <v>14</v>
      </c>
      <c r="E21" s="1">
        <v>5905027855347650</v>
      </c>
      <c r="F21" s="2">
        <v>44562</v>
      </c>
      <c r="G21">
        <v>886</v>
      </c>
      <c r="H21" t="s">
        <v>15</v>
      </c>
      <c r="I21">
        <v>1</v>
      </c>
      <c r="J21" s="3">
        <v>34900</v>
      </c>
      <c r="K21" s="2">
        <v>36495</v>
      </c>
      <c r="L21">
        <v>2012</v>
      </c>
      <c r="M21" t="s">
        <v>16</v>
      </c>
    </row>
    <row r="22" spans="1:13" x14ac:dyDescent="0.3">
      <c r="A22">
        <v>27</v>
      </c>
      <c r="B22">
        <v>68</v>
      </c>
      <c r="C22" t="s">
        <v>13</v>
      </c>
      <c r="D22" t="s">
        <v>17</v>
      </c>
      <c r="E22" s="1">
        <v>4099623033306950</v>
      </c>
      <c r="F22" s="2">
        <v>44440</v>
      </c>
      <c r="G22">
        <v>74</v>
      </c>
      <c r="H22" t="s">
        <v>15</v>
      </c>
      <c r="I22">
        <v>2</v>
      </c>
      <c r="J22" s="3">
        <v>9900</v>
      </c>
      <c r="K22" s="2">
        <v>37257</v>
      </c>
      <c r="L22">
        <v>2019</v>
      </c>
      <c r="M22" t="s">
        <v>16</v>
      </c>
    </row>
    <row r="23" spans="1:13" x14ac:dyDescent="0.3">
      <c r="A23">
        <v>4648</v>
      </c>
      <c r="B23">
        <v>68</v>
      </c>
      <c r="C23" t="s">
        <v>13</v>
      </c>
      <c r="D23" t="s">
        <v>14</v>
      </c>
      <c r="E23" s="1">
        <v>4281200324251210</v>
      </c>
      <c r="F23" s="2">
        <v>41456</v>
      </c>
      <c r="G23">
        <v>865</v>
      </c>
      <c r="H23" t="s">
        <v>15</v>
      </c>
      <c r="I23">
        <v>2</v>
      </c>
      <c r="J23" s="3">
        <v>21587</v>
      </c>
      <c r="K23" s="2">
        <v>39326</v>
      </c>
      <c r="L23">
        <v>2007</v>
      </c>
      <c r="M23" t="s">
        <v>16</v>
      </c>
    </row>
    <row r="24" spans="1:13" x14ac:dyDescent="0.3">
      <c r="A24">
        <v>5435</v>
      </c>
      <c r="B24">
        <v>68</v>
      </c>
      <c r="C24" t="s">
        <v>13</v>
      </c>
      <c r="D24" t="s">
        <v>17</v>
      </c>
      <c r="E24" s="1">
        <v>4411456925570760</v>
      </c>
      <c r="F24" s="2">
        <v>44866</v>
      </c>
      <c r="G24">
        <v>922</v>
      </c>
      <c r="H24" t="s">
        <v>15</v>
      </c>
      <c r="I24">
        <v>2</v>
      </c>
      <c r="J24" s="3">
        <v>15800</v>
      </c>
      <c r="K24" s="2">
        <v>38657</v>
      </c>
      <c r="L24">
        <v>2011</v>
      </c>
      <c r="M24" t="s">
        <v>16</v>
      </c>
    </row>
    <row r="25" spans="1:13" x14ac:dyDescent="0.3">
      <c r="A25">
        <v>3287</v>
      </c>
      <c r="B25">
        <v>1075</v>
      </c>
      <c r="C25" t="s">
        <v>19</v>
      </c>
      <c r="D25" t="s">
        <v>14</v>
      </c>
      <c r="E25" s="1">
        <v>5202477865497330</v>
      </c>
      <c r="F25" s="2">
        <v>44652</v>
      </c>
      <c r="G25">
        <v>861</v>
      </c>
      <c r="H25" t="s">
        <v>15</v>
      </c>
      <c r="I25">
        <v>1</v>
      </c>
      <c r="J25" s="3">
        <v>29964</v>
      </c>
      <c r="K25" s="2">
        <v>38504</v>
      </c>
      <c r="L25">
        <v>2014</v>
      </c>
      <c r="M25" t="s">
        <v>16</v>
      </c>
    </row>
    <row r="26" spans="1:13" x14ac:dyDescent="0.3">
      <c r="A26">
        <v>4761</v>
      </c>
      <c r="B26">
        <v>1075</v>
      </c>
      <c r="C26" t="s">
        <v>19</v>
      </c>
      <c r="D26" t="s">
        <v>17</v>
      </c>
      <c r="E26" s="1">
        <v>5089768442116300</v>
      </c>
      <c r="F26" s="2">
        <v>45108</v>
      </c>
      <c r="G26">
        <v>686</v>
      </c>
      <c r="H26" t="s">
        <v>15</v>
      </c>
      <c r="I26">
        <v>2</v>
      </c>
      <c r="J26" s="3">
        <v>11200</v>
      </c>
      <c r="K26" s="2">
        <v>40422</v>
      </c>
      <c r="L26">
        <v>2010</v>
      </c>
      <c r="M26" t="s">
        <v>16</v>
      </c>
    </row>
    <row r="27" spans="1:13" x14ac:dyDescent="0.3">
      <c r="A27">
        <v>5286</v>
      </c>
      <c r="B27">
        <v>1075</v>
      </c>
      <c r="C27" t="s">
        <v>19</v>
      </c>
      <c r="D27" t="s">
        <v>14</v>
      </c>
      <c r="E27" s="1">
        <v>5767339719294370</v>
      </c>
      <c r="F27" s="2">
        <v>44531</v>
      </c>
      <c r="G27">
        <v>669</v>
      </c>
      <c r="H27" t="s">
        <v>18</v>
      </c>
      <c r="I27">
        <v>2</v>
      </c>
      <c r="J27" s="3">
        <v>26753</v>
      </c>
      <c r="K27" s="2">
        <v>41913</v>
      </c>
      <c r="L27">
        <v>2014</v>
      </c>
      <c r="M27" t="s">
        <v>16</v>
      </c>
    </row>
    <row r="28" spans="1:13" x14ac:dyDescent="0.3">
      <c r="A28">
        <v>744</v>
      </c>
      <c r="B28">
        <v>1711</v>
      </c>
      <c r="C28" t="s">
        <v>13</v>
      </c>
      <c r="D28" t="s">
        <v>14</v>
      </c>
      <c r="E28" s="1">
        <v>4595831603224640</v>
      </c>
      <c r="F28" s="2">
        <v>45047</v>
      </c>
      <c r="G28">
        <v>689</v>
      </c>
      <c r="H28" t="s">
        <v>18</v>
      </c>
      <c r="I28">
        <v>2</v>
      </c>
      <c r="J28" s="3">
        <v>17480</v>
      </c>
      <c r="K28" s="2">
        <v>43831</v>
      </c>
      <c r="L28">
        <v>2020</v>
      </c>
      <c r="M28" t="s">
        <v>16</v>
      </c>
    </row>
    <row r="29" spans="1:13" x14ac:dyDescent="0.3">
      <c r="A29">
        <v>5559</v>
      </c>
      <c r="B29">
        <v>1116</v>
      </c>
      <c r="C29" t="s">
        <v>19</v>
      </c>
      <c r="D29" t="s">
        <v>14</v>
      </c>
      <c r="E29" s="1">
        <v>5341049613275150</v>
      </c>
      <c r="F29" s="2">
        <v>44440</v>
      </c>
      <c r="G29">
        <v>396</v>
      </c>
      <c r="H29" t="s">
        <v>15</v>
      </c>
      <c r="I29">
        <v>2</v>
      </c>
      <c r="J29" s="3">
        <v>26546</v>
      </c>
      <c r="K29" s="2">
        <v>40118</v>
      </c>
      <c r="L29">
        <v>2009</v>
      </c>
      <c r="M29" t="s">
        <v>16</v>
      </c>
    </row>
    <row r="30" spans="1:13" x14ac:dyDescent="0.3">
      <c r="A30">
        <v>4905</v>
      </c>
      <c r="B30">
        <v>1116</v>
      </c>
      <c r="C30" t="s">
        <v>19</v>
      </c>
      <c r="D30" t="s">
        <v>14</v>
      </c>
      <c r="E30" s="1">
        <v>5668831527649350</v>
      </c>
      <c r="F30" s="2">
        <v>44197</v>
      </c>
      <c r="G30">
        <v>356</v>
      </c>
      <c r="H30" t="s">
        <v>15</v>
      </c>
      <c r="I30">
        <v>1</v>
      </c>
      <c r="J30" s="3">
        <v>23253</v>
      </c>
      <c r="K30" s="2">
        <v>42979</v>
      </c>
      <c r="L30">
        <v>2017</v>
      </c>
      <c r="M30" t="s">
        <v>16</v>
      </c>
    </row>
    <row r="31" spans="1:13" x14ac:dyDescent="0.3">
      <c r="A31">
        <v>79</v>
      </c>
      <c r="B31">
        <v>1116</v>
      </c>
      <c r="C31" t="s">
        <v>13</v>
      </c>
      <c r="D31" t="s">
        <v>17</v>
      </c>
      <c r="E31" s="1">
        <v>4400056931148230</v>
      </c>
      <c r="F31" s="2">
        <v>44228</v>
      </c>
      <c r="G31">
        <v>497</v>
      </c>
      <c r="H31" t="s">
        <v>15</v>
      </c>
      <c r="I31">
        <v>1</v>
      </c>
      <c r="J31" s="3">
        <v>16100</v>
      </c>
      <c r="K31" s="2">
        <v>38353</v>
      </c>
      <c r="L31">
        <v>2014</v>
      </c>
      <c r="M31" t="s">
        <v>16</v>
      </c>
    </row>
    <row r="32" spans="1:13" x14ac:dyDescent="0.3">
      <c r="A32">
        <v>301</v>
      </c>
      <c r="B32">
        <v>1116</v>
      </c>
      <c r="C32" t="s">
        <v>13</v>
      </c>
      <c r="D32" t="s">
        <v>17</v>
      </c>
      <c r="E32" s="1">
        <v>4808554251869440</v>
      </c>
      <c r="F32" s="2">
        <v>44228</v>
      </c>
      <c r="G32">
        <v>921</v>
      </c>
      <c r="H32" t="s">
        <v>15</v>
      </c>
      <c r="I32">
        <v>2</v>
      </c>
      <c r="J32" s="3">
        <v>8700</v>
      </c>
      <c r="K32" s="2">
        <v>40909</v>
      </c>
      <c r="L32">
        <v>2012</v>
      </c>
      <c r="M32" t="s">
        <v>16</v>
      </c>
    </row>
    <row r="33" spans="1:13" x14ac:dyDescent="0.3">
      <c r="A33">
        <v>3115</v>
      </c>
      <c r="B33">
        <v>1116</v>
      </c>
      <c r="C33" t="s">
        <v>19</v>
      </c>
      <c r="D33" t="s">
        <v>14</v>
      </c>
      <c r="E33" s="1">
        <v>5224739362243610</v>
      </c>
      <c r="F33" s="2">
        <v>43466</v>
      </c>
      <c r="G33">
        <v>922</v>
      </c>
      <c r="H33" t="s">
        <v>15</v>
      </c>
      <c r="I33">
        <v>1</v>
      </c>
      <c r="J33" s="3">
        <v>29333</v>
      </c>
      <c r="K33" s="2">
        <v>41030</v>
      </c>
      <c r="L33">
        <v>2012</v>
      </c>
      <c r="M33" t="s">
        <v>16</v>
      </c>
    </row>
    <row r="34" spans="1:13" x14ac:dyDescent="0.3">
      <c r="A34">
        <v>3880</v>
      </c>
      <c r="B34">
        <v>1752</v>
      </c>
      <c r="C34" t="s">
        <v>19</v>
      </c>
      <c r="D34" t="s">
        <v>14</v>
      </c>
      <c r="E34" s="1">
        <v>5294178176133530</v>
      </c>
      <c r="F34" s="2">
        <v>45474</v>
      </c>
      <c r="G34">
        <v>265</v>
      </c>
      <c r="H34" t="s">
        <v>15</v>
      </c>
      <c r="I34">
        <v>2</v>
      </c>
      <c r="J34" s="3">
        <v>9496</v>
      </c>
      <c r="K34" s="2">
        <v>39995</v>
      </c>
      <c r="L34">
        <v>2012</v>
      </c>
      <c r="M34" t="s">
        <v>16</v>
      </c>
    </row>
    <row r="35" spans="1:13" x14ac:dyDescent="0.3">
      <c r="A35">
        <v>1766</v>
      </c>
      <c r="B35">
        <v>192</v>
      </c>
      <c r="C35" t="s">
        <v>13</v>
      </c>
      <c r="D35" t="s">
        <v>14</v>
      </c>
      <c r="E35" s="1">
        <v>4857799018106610</v>
      </c>
      <c r="F35" s="2">
        <v>44378</v>
      </c>
      <c r="G35">
        <v>930</v>
      </c>
      <c r="H35" t="s">
        <v>15</v>
      </c>
      <c r="I35">
        <v>1</v>
      </c>
      <c r="J35" s="3">
        <v>25499</v>
      </c>
      <c r="K35" s="2">
        <v>43862</v>
      </c>
      <c r="L35">
        <v>2020</v>
      </c>
      <c r="M35" t="s">
        <v>16</v>
      </c>
    </row>
    <row r="36" spans="1:13" x14ac:dyDescent="0.3">
      <c r="A36">
        <v>1767</v>
      </c>
      <c r="B36">
        <v>192</v>
      </c>
      <c r="C36" t="s">
        <v>13</v>
      </c>
      <c r="D36" t="s">
        <v>14</v>
      </c>
      <c r="E36" s="1">
        <v>4324062360619920</v>
      </c>
      <c r="F36" s="2">
        <v>43862</v>
      </c>
      <c r="G36">
        <v>358</v>
      </c>
      <c r="H36" t="s">
        <v>15</v>
      </c>
      <c r="I36">
        <v>1</v>
      </c>
      <c r="J36" s="3">
        <v>18641</v>
      </c>
      <c r="K36" s="2">
        <v>43862</v>
      </c>
      <c r="L36">
        <v>2020</v>
      </c>
      <c r="M36" t="s">
        <v>16</v>
      </c>
    </row>
    <row r="37" spans="1:13" x14ac:dyDescent="0.3">
      <c r="A37">
        <v>745</v>
      </c>
      <c r="B37">
        <v>640</v>
      </c>
      <c r="C37" t="s">
        <v>13</v>
      </c>
      <c r="D37" t="s">
        <v>14</v>
      </c>
      <c r="E37" s="1">
        <v>4852639114720720</v>
      </c>
      <c r="F37" s="2">
        <v>45047</v>
      </c>
      <c r="G37">
        <v>995</v>
      </c>
      <c r="H37" t="s">
        <v>15</v>
      </c>
      <c r="I37">
        <v>1</v>
      </c>
      <c r="J37" s="3">
        <v>26019</v>
      </c>
      <c r="K37" s="2">
        <v>43831</v>
      </c>
      <c r="L37">
        <v>2020</v>
      </c>
      <c r="M37" t="s">
        <v>16</v>
      </c>
    </row>
    <row r="38" spans="1:13" x14ac:dyDescent="0.3">
      <c r="A38">
        <v>1459</v>
      </c>
      <c r="B38">
        <v>1679</v>
      </c>
      <c r="C38" t="s">
        <v>19</v>
      </c>
      <c r="D38" t="s">
        <v>14</v>
      </c>
      <c r="E38" s="1">
        <v>5656383455895230</v>
      </c>
      <c r="F38" s="2">
        <v>44197</v>
      </c>
      <c r="G38">
        <v>547</v>
      </c>
      <c r="H38" t="s">
        <v>15</v>
      </c>
      <c r="I38">
        <v>1</v>
      </c>
      <c r="J38" s="3">
        <v>25845</v>
      </c>
      <c r="K38" s="2">
        <v>43862</v>
      </c>
      <c r="L38">
        <v>2020</v>
      </c>
      <c r="M38" t="s">
        <v>16</v>
      </c>
    </row>
    <row r="39" spans="1:13" x14ac:dyDescent="0.3">
      <c r="A39">
        <v>138</v>
      </c>
      <c r="B39">
        <v>1094</v>
      </c>
      <c r="C39" t="s">
        <v>13</v>
      </c>
      <c r="D39" t="s">
        <v>14</v>
      </c>
      <c r="E39" s="1">
        <v>4556928160477220</v>
      </c>
      <c r="F39" s="2">
        <v>45078</v>
      </c>
      <c r="G39">
        <v>64</v>
      </c>
      <c r="H39" t="s">
        <v>15</v>
      </c>
      <c r="I39">
        <v>2</v>
      </c>
      <c r="J39" s="3">
        <v>2365</v>
      </c>
      <c r="K39" s="2">
        <v>39083</v>
      </c>
      <c r="L39">
        <v>2009</v>
      </c>
      <c r="M39" t="s">
        <v>16</v>
      </c>
    </row>
    <row r="40" spans="1:13" x14ac:dyDescent="0.3">
      <c r="A40">
        <v>3755</v>
      </c>
      <c r="B40">
        <v>1094</v>
      </c>
      <c r="C40" t="s">
        <v>19</v>
      </c>
      <c r="D40" t="s">
        <v>14</v>
      </c>
      <c r="E40" s="1">
        <v>5515782790823580</v>
      </c>
      <c r="F40" s="2">
        <v>45078</v>
      </c>
      <c r="G40">
        <v>419</v>
      </c>
      <c r="H40" t="s">
        <v>15</v>
      </c>
      <c r="I40">
        <v>2</v>
      </c>
      <c r="J40" s="3">
        <v>18684</v>
      </c>
      <c r="K40" s="2">
        <v>38899</v>
      </c>
      <c r="L40">
        <v>2017</v>
      </c>
      <c r="M40" t="s">
        <v>16</v>
      </c>
    </row>
    <row r="41" spans="1:13" x14ac:dyDescent="0.3">
      <c r="A41">
        <v>1768</v>
      </c>
      <c r="B41">
        <v>1094</v>
      </c>
      <c r="C41" t="s">
        <v>13</v>
      </c>
      <c r="D41" t="s">
        <v>17</v>
      </c>
      <c r="E41" s="1">
        <v>4508388296516450</v>
      </c>
      <c r="F41" s="2">
        <v>44228</v>
      </c>
      <c r="G41">
        <v>364</v>
      </c>
      <c r="H41" t="s">
        <v>18</v>
      </c>
      <c r="I41">
        <v>2</v>
      </c>
      <c r="J41" s="3">
        <v>7400</v>
      </c>
      <c r="K41" s="2">
        <v>43862</v>
      </c>
      <c r="L41">
        <v>2020</v>
      </c>
      <c r="M41" t="s">
        <v>16</v>
      </c>
    </row>
    <row r="42" spans="1:13" x14ac:dyDescent="0.3">
      <c r="A42">
        <v>5924</v>
      </c>
      <c r="B42">
        <v>1590</v>
      </c>
      <c r="C42" t="s">
        <v>19</v>
      </c>
      <c r="D42" t="s">
        <v>14</v>
      </c>
      <c r="E42" s="1">
        <v>5548265564669330</v>
      </c>
      <c r="F42" s="2">
        <v>45627</v>
      </c>
      <c r="G42">
        <v>145</v>
      </c>
      <c r="H42" t="s">
        <v>15</v>
      </c>
      <c r="I42">
        <v>2</v>
      </c>
      <c r="J42" s="3">
        <v>4147</v>
      </c>
      <c r="K42" s="2">
        <v>39783</v>
      </c>
      <c r="L42">
        <v>2016</v>
      </c>
      <c r="M42" t="s">
        <v>16</v>
      </c>
    </row>
    <row r="43" spans="1:13" x14ac:dyDescent="0.3">
      <c r="A43">
        <v>6074</v>
      </c>
      <c r="B43">
        <v>1660</v>
      </c>
      <c r="C43" t="s">
        <v>13</v>
      </c>
      <c r="D43" t="s">
        <v>20</v>
      </c>
      <c r="E43" s="1">
        <v>4986270376099440</v>
      </c>
      <c r="F43" s="2">
        <v>44652</v>
      </c>
      <c r="G43">
        <v>385</v>
      </c>
      <c r="H43" t="s">
        <v>15</v>
      </c>
      <c r="I43">
        <v>1</v>
      </c>
      <c r="J43" s="3">
        <v>76</v>
      </c>
      <c r="K43" s="2">
        <v>41244</v>
      </c>
      <c r="L43">
        <v>2012</v>
      </c>
      <c r="M43" t="s">
        <v>16</v>
      </c>
    </row>
    <row r="44" spans="1:13" x14ac:dyDescent="0.3">
      <c r="A44">
        <v>5923</v>
      </c>
      <c r="B44">
        <v>1660</v>
      </c>
      <c r="C44" t="s">
        <v>21</v>
      </c>
      <c r="D44" t="s">
        <v>17</v>
      </c>
      <c r="E44" s="1">
        <v>6726060094896110</v>
      </c>
      <c r="F44" s="2">
        <v>39814</v>
      </c>
      <c r="G44">
        <v>105</v>
      </c>
      <c r="H44" t="s">
        <v>18</v>
      </c>
      <c r="I44">
        <v>1</v>
      </c>
      <c r="J44" s="3">
        <v>4700</v>
      </c>
      <c r="K44" s="2">
        <v>39783</v>
      </c>
      <c r="L44">
        <v>2014</v>
      </c>
      <c r="M44" t="s">
        <v>16</v>
      </c>
    </row>
    <row r="45" spans="1:13" x14ac:dyDescent="0.3">
      <c r="A45">
        <v>4223</v>
      </c>
      <c r="B45">
        <v>1660</v>
      </c>
      <c r="C45" t="s">
        <v>13</v>
      </c>
      <c r="D45" t="s">
        <v>17</v>
      </c>
      <c r="E45" s="1">
        <v>4157109762296140</v>
      </c>
      <c r="F45" s="2">
        <v>44348</v>
      </c>
      <c r="G45">
        <v>433</v>
      </c>
      <c r="H45" t="s">
        <v>15</v>
      </c>
      <c r="I45">
        <v>2</v>
      </c>
      <c r="J45" s="3">
        <v>5800</v>
      </c>
      <c r="K45" s="2">
        <v>39295</v>
      </c>
      <c r="L45">
        <v>2011</v>
      </c>
      <c r="M45" t="s">
        <v>16</v>
      </c>
    </row>
    <row r="46" spans="1:13" x14ac:dyDescent="0.3">
      <c r="A46">
        <v>4455</v>
      </c>
      <c r="B46">
        <v>1660</v>
      </c>
      <c r="C46" t="s">
        <v>19</v>
      </c>
      <c r="D46" t="s">
        <v>14</v>
      </c>
      <c r="E46" s="1">
        <v>5231462717450520</v>
      </c>
      <c r="F46" s="2">
        <v>45352</v>
      </c>
      <c r="G46">
        <v>754</v>
      </c>
      <c r="H46" t="s">
        <v>15</v>
      </c>
      <c r="I46">
        <v>2</v>
      </c>
      <c r="J46" s="3">
        <v>12082</v>
      </c>
      <c r="K46" s="2">
        <v>42583</v>
      </c>
      <c r="L46">
        <v>2016</v>
      </c>
      <c r="M46" t="s">
        <v>16</v>
      </c>
    </row>
    <row r="47" spans="1:13" x14ac:dyDescent="0.3">
      <c r="A47">
        <v>3234</v>
      </c>
      <c r="B47">
        <v>1660</v>
      </c>
      <c r="C47" t="s">
        <v>19</v>
      </c>
      <c r="D47" t="s">
        <v>17</v>
      </c>
      <c r="E47" s="1">
        <v>5074836567307560</v>
      </c>
      <c r="F47" s="2">
        <v>44986</v>
      </c>
      <c r="G47">
        <v>741</v>
      </c>
      <c r="H47" t="s">
        <v>18</v>
      </c>
      <c r="I47">
        <v>2</v>
      </c>
      <c r="J47" s="3">
        <v>6000</v>
      </c>
      <c r="K47" s="2">
        <v>37408</v>
      </c>
      <c r="L47">
        <v>2010</v>
      </c>
      <c r="M47" t="s">
        <v>16</v>
      </c>
    </row>
    <row r="48" spans="1:13" x14ac:dyDescent="0.3">
      <c r="A48">
        <v>1005</v>
      </c>
      <c r="B48">
        <v>1660</v>
      </c>
      <c r="C48" t="s">
        <v>13</v>
      </c>
      <c r="D48" t="s">
        <v>14</v>
      </c>
      <c r="E48" s="1">
        <v>4986369179342270</v>
      </c>
      <c r="F48" s="2">
        <v>40118</v>
      </c>
      <c r="G48">
        <v>367</v>
      </c>
      <c r="H48" t="s">
        <v>15</v>
      </c>
      <c r="I48">
        <v>1</v>
      </c>
      <c r="J48" s="3">
        <v>620</v>
      </c>
      <c r="K48" s="2">
        <v>37288</v>
      </c>
      <c r="L48">
        <v>2014</v>
      </c>
      <c r="M48" t="s">
        <v>16</v>
      </c>
    </row>
    <row r="49" spans="1:13" x14ac:dyDescent="0.3">
      <c r="A49">
        <v>151</v>
      </c>
      <c r="B49">
        <v>1747</v>
      </c>
      <c r="C49" t="s">
        <v>19</v>
      </c>
      <c r="D49" t="s">
        <v>14</v>
      </c>
      <c r="E49" s="1">
        <v>5892013969159900</v>
      </c>
      <c r="F49" s="2">
        <v>44774</v>
      </c>
      <c r="G49">
        <v>879</v>
      </c>
      <c r="H49" t="s">
        <v>15</v>
      </c>
      <c r="I49">
        <v>1</v>
      </c>
      <c r="J49" s="3">
        <v>14499</v>
      </c>
      <c r="K49" s="2">
        <v>39448</v>
      </c>
      <c r="L49">
        <v>2008</v>
      </c>
      <c r="M49" t="s">
        <v>16</v>
      </c>
    </row>
    <row r="50" spans="1:13" x14ac:dyDescent="0.3">
      <c r="A50">
        <v>4198</v>
      </c>
      <c r="B50">
        <v>1747</v>
      </c>
      <c r="C50" t="s">
        <v>19</v>
      </c>
      <c r="D50" t="s">
        <v>14</v>
      </c>
      <c r="E50" s="1">
        <v>5179157151686140</v>
      </c>
      <c r="F50" s="2">
        <v>45108</v>
      </c>
      <c r="G50">
        <v>457</v>
      </c>
      <c r="H50" t="s">
        <v>15</v>
      </c>
      <c r="I50">
        <v>2</v>
      </c>
      <c r="J50" s="3">
        <v>12332</v>
      </c>
      <c r="K50" s="2">
        <v>39295</v>
      </c>
      <c r="L50">
        <v>2009</v>
      </c>
      <c r="M50" t="s">
        <v>16</v>
      </c>
    </row>
    <row r="51" spans="1:13" x14ac:dyDescent="0.3">
      <c r="A51">
        <v>4403</v>
      </c>
      <c r="B51">
        <v>1747</v>
      </c>
      <c r="C51" t="s">
        <v>19</v>
      </c>
      <c r="D51" t="s">
        <v>14</v>
      </c>
      <c r="E51" s="1">
        <v>5569640141329520</v>
      </c>
      <c r="F51" s="2">
        <v>45536</v>
      </c>
      <c r="G51">
        <v>904</v>
      </c>
      <c r="H51" t="s">
        <v>15</v>
      </c>
      <c r="I51">
        <v>1</v>
      </c>
      <c r="J51" s="3">
        <v>18424</v>
      </c>
      <c r="K51" s="2">
        <v>41487</v>
      </c>
      <c r="L51">
        <v>2013</v>
      </c>
      <c r="M51" t="s">
        <v>16</v>
      </c>
    </row>
    <row r="52" spans="1:13" x14ac:dyDescent="0.3">
      <c r="A52">
        <v>4120</v>
      </c>
      <c r="B52">
        <v>1747</v>
      </c>
      <c r="C52" t="s">
        <v>13</v>
      </c>
      <c r="D52" t="s">
        <v>17</v>
      </c>
      <c r="E52" s="1">
        <v>4708914311449290</v>
      </c>
      <c r="F52" s="2">
        <v>45108</v>
      </c>
      <c r="G52">
        <v>149</v>
      </c>
      <c r="H52" t="s">
        <v>18</v>
      </c>
      <c r="I52">
        <v>1</v>
      </c>
      <c r="J52" s="3">
        <v>15400</v>
      </c>
      <c r="K52" s="2">
        <v>37834</v>
      </c>
      <c r="L52">
        <v>2008</v>
      </c>
      <c r="M52" t="s">
        <v>16</v>
      </c>
    </row>
    <row r="53" spans="1:13" x14ac:dyDescent="0.3">
      <c r="A53">
        <v>4224</v>
      </c>
      <c r="B53">
        <v>1747</v>
      </c>
      <c r="C53" t="s">
        <v>13</v>
      </c>
      <c r="D53" t="s">
        <v>14</v>
      </c>
      <c r="E53" s="1">
        <v>4795724941278910</v>
      </c>
      <c r="F53" s="2">
        <v>44593</v>
      </c>
      <c r="G53">
        <v>136</v>
      </c>
      <c r="H53" t="s">
        <v>15</v>
      </c>
      <c r="I53">
        <v>2</v>
      </c>
      <c r="J53" s="3">
        <v>14548</v>
      </c>
      <c r="K53" s="2">
        <v>39295</v>
      </c>
      <c r="L53">
        <v>2013</v>
      </c>
      <c r="M53" t="s">
        <v>16</v>
      </c>
    </row>
    <row r="54" spans="1:13" x14ac:dyDescent="0.3">
      <c r="A54">
        <v>4895</v>
      </c>
      <c r="B54">
        <v>1747</v>
      </c>
      <c r="C54" t="s">
        <v>19</v>
      </c>
      <c r="D54" t="s">
        <v>17</v>
      </c>
      <c r="E54" s="1">
        <v>5300159511214990</v>
      </c>
      <c r="F54" s="2">
        <v>42705</v>
      </c>
      <c r="G54">
        <v>740</v>
      </c>
      <c r="H54" t="s">
        <v>15</v>
      </c>
      <c r="I54">
        <v>2</v>
      </c>
      <c r="J54" s="3">
        <v>10100</v>
      </c>
      <c r="K54" s="2">
        <v>42614</v>
      </c>
      <c r="L54">
        <v>2016</v>
      </c>
      <c r="M54" t="s">
        <v>16</v>
      </c>
    </row>
    <row r="55" spans="1:13" x14ac:dyDescent="0.3">
      <c r="A55">
        <v>1028</v>
      </c>
      <c r="B55">
        <v>153</v>
      </c>
      <c r="C55" t="s">
        <v>21</v>
      </c>
      <c r="D55" t="s">
        <v>17</v>
      </c>
      <c r="E55" s="1">
        <v>6580244636542190</v>
      </c>
      <c r="F55" s="2">
        <v>40634</v>
      </c>
      <c r="G55">
        <v>416</v>
      </c>
      <c r="H55" t="s">
        <v>15</v>
      </c>
      <c r="I55">
        <v>1</v>
      </c>
      <c r="J55" s="3">
        <v>11200</v>
      </c>
      <c r="K55" s="2">
        <v>38018</v>
      </c>
      <c r="L55">
        <v>2008</v>
      </c>
      <c r="M55" t="s">
        <v>16</v>
      </c>
    </row>
    <row r="56" spans="1:13" x14ac:dyDescent="0.3">
      <c r="A56">
        <v>5956</v>
      </c>
      <c r="B56">
        <v>153</v>
      </c>
      <c r="C56" t="s">
        <v>19</v>
      </c>
      <c r="D56" t="s">
        <v>14</v>
      </c>
      <c r="E56" s="1">
        <v>5032457975030960</v>
      </c>
      <c r="F56" s="2">
        <v>45566</v>
      </c>
      <c r="G56">
        <v>240</v>
      </c>
      <c r="H56" t="s">
        <v>15</v>
      </c>
      <c r="I56">
        <v>2</v>
      </c>
      <c r="J56" s="3">
        <v>20291</v>
      </c>
      <c r="K56" s="2">
        <v>40148</v>
      </c>
      <c r="L56">
        <v>2011</v>
      </c>
      <c r="M56" t="s">
        <v>16</v>
      </c>
    </row>
    <row r="57" spans="1:13" x14ac:dyDescent="0.3">
      <c r="A57">
        <v>107</v>
      </c>
      <c r="B57">
        <v>153</v>
      </c>
      <c r="C57" t="s">
        <v>13</v>
      </c>
      <c r="D57" t="s">
        <v>14</v>
      </c>
      <c r="E57" s="1">
        <v>4382324870900900</v>
      </c>
      <c r="F57" s="2">
        <v>43313</v>
      </c>
      <c r="G57">
        <v>852</v>
      </c>
      <c r="H57" t="s">
        <v>15</v>
      </c>
      <c r="I57">
        <v>1</v>
      </c>
      <c r="J57" s="3">
        <v>32092</v>
      </c>
      <c r="K57" s="2">
        <v>38718</v>
      </c>
      <c r="L57">
        <v>2010</v>
      </c>
      <c r="M57" t="s">
        <v>16</v>
      </c>
    </row>
    <row r="58" spans="1:13" x14ac:dyDescent="0.3">
      <c r="A58">
        <v>440</v>
      </c>
      <c r="B58">
        <v>153</v>
      </c>
      <c r="C58" t="s">
        <v>19</v>
      </c>
      <c r="D58" t="s">
        <v>14</v>
      </c>
      <c r="E58" s="1">
        <v>5456808094753900</v>
      </c>
      <c r="F58" s="2">
        <v>43862</v>
      </c>
      <c r="G58">
        <v>217</v>
      </c>
      <c r="H58" t="s">
        <v>15</v>
      </c>
      <c r="I58">
        <v>1</v>
      </c>
      <c r="J58" s="3">
        <v>20463</v>
      </c>
      <c r="K58" s="2">
        <v>43831</v>
      </c>
      <c r="L58">
        <v>2020</v>
      </c>
      <c r="M58" t="s">
        <v>16</v>
      </c>
    </row>
    <row r="59" spans="1:13" x14ac:dyDescent="0.3">
      <c r="A59">
        <v>746</v>
      </c>
      <c r="B59">
        <v>429</v>
      </c>
      <c r="C59" t="s">
        <v>13</v>
      </c>
      <c r="D59" t="s">
        <v>14</v>
      </c>
      <c r="E59" s="1">
        <v>4465362453388900</v>
      </c>
      <c r="F59" s="2">
        <v>44774</v>
      </c>
      <c r="G59">
        <v>738</v>
      </c>
      <c r="H59" t="s">
        <v>15</v>
      </c>
      <c r="I59">
        <v>1</v>
      </c>
      <c r="J59" s="3">
        <v>15802</v>
      </c>
      <c r="K59" s="2">
        <v>43831</v>
      </c>
      <c r="L59">
        <v>2020</v>
      </c>
      <c r="M59" t="s">
        <v>16</v>
      </c>
    </row>
    <row r="60" spans="1:13" x14ac:dyDescent="0.3">
      <c r="A60">
        <v>1769</v>
      </c>
      <c r="B60">
        <v>429</v>
      </c>
      <c r="C60" t="s">
        <v>13</v>
      </c>
      <c r="D60" t="s">
        <v>14</v>
      </c>
      <c r="E60" s="1">
        <v>4668447208616690</v>
      </c>
      <c r="F60" s="2">
        <v>43862</v>
      </c>
      <c r="G60">
        <v>314</v>
      </c>
      <c r="H60" t="s">
        <v>18</v>
      </c>
      <c r="I60">
        <v>2</v>
      </c>
      <c r="J60" s="3">
        <v>4612</v>
      </c>
      <c r="K60" s="2">
        <v>43862</v>
      </c>
      <c r="L60">
        <v>2020</v>
      </c>
      <c r="M60" t="s">
        <v>16</v>
      </c>
    </row>
    <row r="61" spans="1:13" x14ac:dyDescent="0.3">
      <c r="A61">
        <v>421</v>
      </c>
      <c r="B61">
        <v>429</v>
      </c>
      <c r="C61" t="s">
        <v>21</v>
      </c>
      <c r="D61" t="s">
        <v>17</v>
      </c>
      <c r="E61" s="1">
        <v>6377595394803320</v>
      </c>
      <c r="F61" s="2">
        <v>44013</v>
      </c>
      <c r="G61">
        <v>675</v>
      </c>
      <c r="H61" t="s">
        <v>15</v>
      </c>
      <c r="I61">
        <v>2</v>
      </c>
      <c r="J61" s="3">
        <v>19900</v>
      </c>
      <c r="K61" s="2">
        <v>43831</v>
      </c>
      <c r="L61">
        <v>2020</v>
      </c>
      <c r="M61" t="s">
        <v>16</v>
      </c>
    </row>
    <row r="62" spans="1:13" x14ac:dyDescent="0.3">
      <c r="A62">
        <v>974</v>
      </c>
      <c r="B62">
        <v>511</v>
      </c>
      <c r="C62" t="s">
        <v>19</v>
      </c>
      <c r="D62" t="s">
        <v>20</v>
      </c>
      <c r="E62" s="1">
        <v>5117090980312400</v>
      </c>
      <c r="F62" s="2">
        <v>44105</v>
      </c>
      <c r="G62">
        <v>42</v>
      </c>
      <c r="H62" t="s">
        <v>15</v>
      </c>
      <c r="I62">
        <v>1</v>
      </c>
      <c r="J62" s="3">
        <v>73</v>
      </c>
      <c r="K62" s="2">
        <v>36557</v>
      </c>
      <c r="L62">
        <v>2012</v>
      </c>
      <c r="M62" t="s">
        <v>16</v>
      </c>
    </row>
    <row r="63" spans="1:13" x14ac:dyDescent="0.3">
      <c r="A63">
        <v>4707</v>
      </c>
      <c r="B63">
        <v>511</v>
      </c>
      <c r="C63" t="s">
        <v>19</v>
      </c>
      <c r="D63" t="s">
        <v>14</v>
      </c>
      <c r="E63" s="1">
        <v>5377858405611170</v>
      </c>
      <c r="F63" s="2">
        <v>45292</v>
      </c>
      <c r="G63">
        <v>24</v>
      </c>
      <c r="H63" t="s">
        <v>15</v>
      </c>
      <c r="I63">
        <v>1</v>
      </c>
      <c r="J63" s="3">
        <v>11858</v>
      </c>
      <c r="K63" s="2">
        <v>40057</v>
      </c>
      <c r="L63">
        <v>2010</v>
      </c>
      <c r="M63" t="s">
        <v>16</v>
      </c>
    </row>
    <row r="64" spans="1:13" x14ac:dyDescent="0.3">
      <c r="A64">
        <v>7</v>
      </c>
      <c r="B64">
        <v>511</v>
      </c>
      <c r="C64" t="s">
        <v>19</v>
      </c>
      <c r="D64" t="s">
        <v>14</v>
      </c>
      <c r="E64" s="1">
        <v>5585238056278280</v>
      </c>
      <c r="F64" s="2">
        <v>38412</v>
      </c>
      <c r="G64">
        <v>749</v>
      </c>
      <c r="H64" t="s">
        <v>15</v>
      </c>
      <c r="I64">
        <v>1</v>
      </c>
      <c r="J64" s="3">
        <v>9664</v>
      </c>
      <c r="K64" s="2">
        <v>35796</v>
      </c>
      <c r="L64">
        <v>2011</v>
      </c>
      <c r="M64" t="s">
        <v>16</v>
      </c>
    </row>
    <row r="65" spans="1:13" x14ac:dyDescent="0.3">
      <c r="A65">
        <v>2212</v>
      </c>
      <c r="B65">
        <v>511</v>
      </c>
      <c r="C65" t="s">
        <v>19</v>
      </c>
      <c r="D65" t="s">
        <v>14</v>
      </c>
      <c r="E65" s="1">
        <v>5355281784290560</v>
      </c>
      <c r="F65" s="2">
        <v>43983</v>
      </c>
      <c r="G65">
        <v>810</v>
      </c>
      <c r="H65" t="s">
        <v>15</v>
      </c>
      <c r="I65">
        <v>1</v>
      </c>
      <c r="J65" s="3">
        <v>8367</v>
      </c>
      <c r="K65" s="2">
        <v>39873</v>
      </c>
      <c r="L65">
        <v>2009</v>
      </c>
      <c r="M65" t="s">
        <v>16</v>
      </c>
    </row>
    <row r="66" spans="1:13" x14ac:dyDescent="0.3">
      <c r="A66">
        <v>1038</v>
      </c>
      <c r="B66">
        <v>511</v>
      </c>
      <c r="C66" t="s">
        <v>13</v>
      </c>
      <c r="D66" t="s">
        <v>17</v>
      </c>
      <c r="E66" s="1">
        <v>4150093118072730</v>
      </c>
      <c r="F66" s="2">
        <v>44713</v>
      </c>
      <c r="G66">
        <v>135</v>
      </c>
      <c r="H66" t="s">
        <v>15</v>
      </c>
      <c r="I66">
        <v>2</v>
      </c>
      <c r="J66" s="3">
        <v>6100</v>
      </c>
      <c r="K66" s="2">
        <v>38018</v>
      </c>
      <c r="L66">
        <v>2009</v>
      </c>
      <c r="M66" t="s">
        <v>16</v>
      </c>
    </row>
    <row r="67" spans="1:13" x14ac:dyDescent="0.3">
      <c r="A67">
        <v>1460</v>
      </c>
      <c r="B67">
        <v>309</v>
      </c>
      <c r="C67" t="s">
        <v>19</v>
      </c>
      <c r="D67" t="s">
        <v>14</v>
      </c>
      <c r="E67" s="1">
        <v>5979295728871780</v>
      </c>
      <c r="F67" s="2">
        <v>43862</v>
      </c>
      <c r="G67">
        <v>630</v>
      </c>
      <c r="H67" t="s">
        <v>15</v>
      </c>
      <c r="I67">
        <v>3</v>
      </c>
      <c r="J67" s="3">
        <v>9944</v>
      </c>
      <c r="K67" s="2">
        <v>43862</v>
      </c>
      <c r="L67">
        <v>2020</v>
      </c>
      <c r="M67" t="s">
        <v>16</v>
      </c>
    </row>
    <row r="68" spans="1:13" x14ac:dyDescent="0.3">
      <c r="A68">
        <v>747</v>
      </c>
      <c r="B68">
        <v>309</v>
      </c>
      <c r="C68" t="s">
        <v>13</v>
      </c>
      <c r="D68" t="s">
        <v>17</v>
      </c>
      <c r="E68" s="1">
        <v>4473643731469830</v>
      </c>
      <c r="F68" s="2">
        <v>43831</v>
      </c>
      <c r="G68">
        <v>771</v>
      </c>
      <c r="H68" t="s">
        <v>15</v>
      </c>
      <c r="I68">
        <v>1</v>
      </c>
      <c r="J68" s="3">
        <v>7900</v>
      </c>
      <c r="K68" s="2">
        <v>43831</v>
      </c>
      <c r="L68">
        <v>2020</v>
      </c>
      <c r="M68" t="s">
        <v>16</v>
      </c>
    </row>
    <row r="69" spans="1:13" x14ac:dyDescent="0.3">
      <c r="A69">
        <v>1770</v>
      </c>
      <c r="B69">
        <v>309</v>
      </c>
      <c r="C69" t="s">
        <v>13</v>
      </c>
      <c r="D69" t="s">
        <v>17</v>
      </c>
      <c r="E69" s="1">
        <v>4800116569994470</v>
      </c>
      <c r="F69" s="2">
        <v>44166</v>
      </c>
      <c r="G69">
        <v>201</v>
      </c>
      <c r="H69" t="s">
        <v>15</v>
      </c>
      <c r="I69">
        <v>1</v>
      </c>
      <c r="J69" s="3">
        <v>5600</v>
      </c>
      <c r="K69" s="2">
        <v>43862</v>
      </c>
      <c r="L69">
        <v>2020</v>
      </c>
      <c r="M69" t="s">
        <v>16</v>
      </c>
    </row>
    <row r="70" spans="1:13" x14ac:dyDescent="0.3">
      <c r="A70">
        <v>748</v>
      </c>
      <c r="B70">
        <v>777</v>
      </c>
      <c r="C70" t="s">
        <v>13</v>
      </c>
      <c r="D70" t="s">
        <v>14</v>
      </c>
      <c r="E70" s="1">
        <v>4832328468851060</v>
      </c>
      <c r="F70" s="2">
        <v>45139</v>
      </c>
      <c r="G70">
        <v>580</v>
      </c>
      <c r="H70" t="s">
        <v>15</v>
      </c>
      <c r="I70">
        <v>1</v>
      </c>
      <c r="J70" s="3">
        <v>68400</v>
      </c>
      <c r="K70" s="2">
        <v>43831</v>
      </c>
      <c r="L70">
        <v>2020</v>
      </c>
      <c r="M70" t="s">
        <v>16</v>
      </c>
    </row>
    <row r="71" spans="1:13" x14ac:dyDescent="0.3">
      <c r="A71">
        <v>441</v>
      </c>
      <c r="B71">
        <v>777</v>
      </c>
      <c r="C71" t="s">
        <v>19</v>
      </c>
      <c r="D71" t="s">
        <v>14</v>
      </c>
      <c r="E71" s="1">
        <v>5278075482033390</v>
      </c>
      <c r="F71" s="2">
        <v>45017</v>
      </c>
      <c r="G71">
        <v>437</v>
      </c>
      <c r="H71" t="s">
        <v>15</v>
      </c>
      <c r="I71">
        <v>2</v>
      </c>
      <c r="J71" s="3">
        <v>77237</v>
      </c>
      <c r="K71" s="2">
        <v>43831</v>
      </c>
      <c r="L71">
        <v>2020</v>
      </c>
      <c r="M71" t="s">
        <v>16</v>
      </c>
    </row>
    <row r="72" spans="1:13" x14ac:dyDescent="0.3">
      <c r="A72">
        <v>3679</v>
      </c>
      <c r="B72">
        <v>1946</v>
      </c>
      <c r="C72" t="s">
        <v>13</v>
      </c>
      <c r="D72" t="s">
        <v>14</v>
      </c>
      <c r="E72" s="1">
        <v>4869845530765330</v>
      </c>
      <c r="F72" s="2">
        <v>45505</v>
      </c>
      <c r="G72">
        <v>701</v>
      </c>
      <c r="H72" t="s">
        <v>15</v>
      </c>
      <c r="I72">
        <v>2</v>
      </c>
      <c r="J72" s="3">
        <v>4488</v>
      </c>
      <c r="K72" s="2">
        <v>37438</v>
      </c>
      <c r="L72">
        <v>2015</v>
      </c>
      <c r="M72" t="s">
        <v>16</v>
      </c>
    </row>
    <row r="73" spans="1:13" x14ac:dyDescent="0.3">
      <c r="A73">
        <v>5701</v>
      </c>
      <c r="B73">
        <v>1946</v>
      </c>
      <c r="C73" t="s">
        <v>13</v>
      </c>
      <c r="D73" t="s">
        <v>17</v>
      </c>
      <c r="E73" s="1">
        <v>4231526239204030</v>
      </c>
      <c r="F73" s="2">
        <v>43862</v>
      </c>
      <c r="G73">
        <v>499</v>
      </c>
      <c r="H73" t="s">
        <v>15</v>
      </c>
      <c r="I73">
        <v>2</v>
      </c>
      <c r="J73" s="3">
        <v>12500</v>
      </c>
      <c r="K73" s="2">
        <v>41944</v>
      </c>
      <c r="L73">
        <v>2014</v>
      </c>
      <c r="M73" t="s">
        <v>16</v>
      </c>
    </row>
    <row r="74" spans="1:13" x14ac:dyDescent="0.3">
      <c r="A74">
        <v>4510</v>
      </c>
      <c r="B74">
        <v>1674</v>
      </c>
      <c r="C74" t="s">
        <v>19</v>
      </c>
      <c r="D74" t="s">
        <v>14</v>
      </c>
      <c r="E74" s="1">
        <v>5813611925507600</v>
      </c>
      <c r="F74" s="2">
        <v>44166</v>
      </c>
      <c r="G74">
        <v>734</v>
      </c>
      <c r="H74" t="s">
        <v>15</v>
      </c>
      <c r="I74">
        <v>2</v>
      </c>
      <c r="J74" s="3">
        <v>23432</v>
      </c>
      <c r="K74" s="2">
        <v>37135</v>
      </c>
      <c r="L74">
        <v>2008</v>
      </c>
      <c r="M74" t="s">
        <v>16</v>
      </c>
    </row>
    <row r="75" spans="1:13" x14ac:dyDescent="0.3">
      <c r="A75">
        <v>2873</v>
      </c>
      <c r="B75">
        <v>1674</v>
      </c>
      <c r="C75" t="s">
        <v>22</v>
      </c>
      <c r="D75" t="s">
        <v>17</v>
      </c>
      <c r="E75" s="1">
        <v>366520954874839</v>
      </c>
      <c r="F75" s="2">
        <v>44682</v>
      </c>
      <c r="G75">
        <v>447</v>
      </c>
      <c r="H75" t="s">
        <v>15</v>
      </c>
      <c r="I75">
        <v>2</v>
      </c>
      <c r="J75" s="3">
        <v>8800</v>
      </c>
      <c r="K75" s="2">
        <v>38473</v>
      </c>
      <c r="L75">
        <v>2011</v>
      </c>
      <c r="M75" t="s">
        <v>16</v>
      </c>
    </row>
    <row r="76" spans="1:13" x14ac:dyDescent="0.3">
      <c r="A76">
        <v>1461</v>
      </c>
      <c r="B76">
        <v>482</v>
      </c>
      <c r="C76" t="s">
        <v>19</v>
      </c>
      <c r="D76" t="s">
        <v>17</v>
      </c>
      <c r="E76" s="1">
        <v>5392697458480960</v>
      </c>
      <c r="F76" s="2">
        <v>43862</v>
      </c>
      <c r="G76">
        <v>886</v>
      </c>
      <c r="H76" t="s">
        <v>15</v>
      </c>
      <c r="I76">
        <v>2</v>
      </c>
      <c r="J76" s="3">
        <v>12100</v>
      </c>
      <c r="K76" s="2">
        <v>43862</v>
      </c>
      <c r="L76">
        <v>2020</v>
      </c>
      <c r="M76" t="s">
        <v>16</v>
      </c>
    </row>
    <row r="77" spans="1:13" x14ac:dyDescent="0.3">
      <c r="A77">
        <v>442</v>
      </c>
      <c r="B77">
        <v>877</v>
      </c>
      <c r="C77" t="s">
        <v>19</v>
      </c>
      <c r="D77" t="s">
        <v>14</v>
      </c>
      <c r="E77" s="1">
        <v>5048151330736420</v>
      </c>
      <c r="F77" s="2">
        <v>43862</v>
      </c>
      <c r="G77">
        <v>931</v>
      </c>
      <c r="H77" t="s">
        <v>15</v>
      </c>
      <c r="I77">
        <v>1</v>
      </c>
      <c r="J77" s="3">
        <v>9708</v>
      </c>
      <c r="K77" s="2">
        <v>43831</v>
      </c>
      <c r="L77">
        <v>2020</v>
      </c>
      <c r="M77" t="s">
        <v>16</v>
      </c>
    </row>
    <row r="78" spans="1:13" x14ac:dyDescent="0.3">
      <c r="A78">
        <v>3877</v>
      </c>
      <c r="B78">
        <v>877</v>
      </c>
      <c r="C78" t="s">
        <v>22</v>
      </c>
      <c r="D78" t="s">
        <v>17</v>
      </c>
      <c r="E78" s="1">
        <v>371643368691556</v>
      </c>
      <c r="F78" s="2">
        <v>44501</v>
      </c>
      <c r="G78">
        <v>683</v>
      </c>
      <c r="H78" t="s">
        <v>15</v>
      </c>
      <c r="I78">
        <v>2</v>
      </c>
      <c r="J78" s="3">
        <v>12000</v>
      </c>
      <c r="K78" s="2">
        <v>39995</v>
      </c>
      <c r="L78">
        <v>2011</v>
      </c>
      <c r="M78" t="s">
        <v>16</v>
      </c>
    </row>
    <row r="79" spans="1:13" x14ac:dyDescent="0.3">
      <c r="A79">
        <v>2296</v>
      </c>
      <c r="B79">
        <v>877</v>
      </c>
      <c r="C79" t="s">
        <v>19</v>
      </c>
      <c r="D79" t="s">
        <v>14</v>
      </c>
      <c r="E79" s="1">
        <v>5700734711260260</v>
      </c>
      <c r="F79" s="2">
        <v>45231</v>
      </c>
      <c r="G79">
        <v>230</v>
      </c>
      <c r="H79" t="s">
        <v>15</v>
      </c>
      <c r="I79">
        <v>1</v>
      </c>
      <c r="J79" s="3">
        <v>11973</v>
      </c>
      <c r="K79" s="2">
        <v>40969</v>
      </c>
      <c r="L79">
        <v>2012</v>
      </c>
      <c r="M79" t="s">
        <v>16</v>
      </c>
    </row>
    <row r="80" spans="1:13" x14ac:dyDescent="0.3">
      <c r="A80">
        <v>5048</v>
      </c>
      <c r="B80">
        <v>128</v>
      </c>
      <c r="C80" t="s">
        <v>19</v>
      </c>
      <c r="D80" t="s">
        <v>14</v>
      </c>
      <c r="E80" s="1">
        <v>5389442391430670</v>
      </c>
      <c r="F80" s="2">
        <v>44593</v>
      </c>
      <c r="G80">
        <v>658</v>
      </c>
      <c r="H80" t="s">
        <v>15</v>
      </c>
      <c r="I80">
        <v>2</v>
      </c>
      <c r="J80" s="3">
        <v>13601</v>
      </c>
      <c r="K80" s="2">
        <v>38991</v>
      </c>
      <c r="L80">
        <v>2014</v>
      </c>
      <c r="M80" t="s">
        <v>16</v>
      </c>
    </row>
    <row r="81" spans="1:13" x14ac:dyDescent="0.3">
      <c r="A81">
        <v>1462</v>
      </c>
      <c r="B81">
        <v>128</v>
      </c>
      <c r="C81" t="s">
        <v>19</v>
      </c>
      <c r="D81" t="s">
        <v>17</v>
      </c>
      <c r="E81" s="1">
        <v>5079116875907420</v>
      </c>
      <c r="F81" s="2">
        <v>45292</v>
      </c>
      <c r="G81">
        <v>849</v>
      </c>
      <c r="H81" t="s">
        <v>15</v>
      </c>
      <c r="I81">
        <v>2</v>
      </c>
      <c r="J81" s="3">
        <v>7800</v>
      </c>
      <c r="K81" s="2">
        <v>43862</v>
      </c>
      <c r="L81">
        <v>2020</v>
      </c>
      <c r="M81" t="s">
        <v>16</v>
      </c>
    </row>
    <row r="82" spans="1:13" x14ac:dyDescent="0.3">
      <c r="A82">
        <v>4269</v>
      </c>
      <c r="B82">
        <v>775</v>
      </c>
      <c r="C82" t="s">
        <v>13</v>
      </c>
      <c r="D82" t="s">
        <v>14</v>
      </c>
      <c r="E82" s="1">
        <v>4390425683290560</v>
      </c>
      <c r="F82" s="2">
        <v>45200</v>
      </c>
      <c r="G82">
        <v>790</v>
      </c>
      <c r="H82" t="s">
        <v>15</v>
      </c>
      <c r="I82">
        <v>2</v>
      </c>
      <c r="J82" s="3">
        <v>17816</v>
      </c>
      <c r="K82" s="2">
        <v>39661</v>
      </c>
      <c r="L82">
        <v>2016</v>
      </c>
      <c r="M82" t="s">
        <v>16</v>
      </c>
    </row>
    <row r="83" spans="1:13" x14ac:dyDescent="0.3">
      <c r="A83">
        <v>5188</v>
      </c>
      <c r="B83">
        <v>1536</v>
      </c>
      <c r="C83" t="s">
        <v>19</v>
      </c>
      <c r="D83" t="s">
        <v>14</v>
      </c>
      <c r="E83" s="1">
        <v>5217568630125700</v>
      </c>
      <c r="F83" s="2">
        <v>44256</v>
      </c>
      <c r="G83">
        <v>625</v>
      </c>
      <c r="H83" t="s">
        <v>18</v>
      </c>
      <c r="I83">
        <v>2</v>
      </c>
      <c r="J83" s="3">
        <v>17707</v>
      </c>
      <c r="K83" s="2">
        <v>40452</v>
      </c>
      <c r="L83">
        <v>2010</v>
      </c>
      <c r="M83" t="s">
        <v>16</v>
      </c>
    </row>
    <row r="84" spans="1:13" x14ac:dyDescent="0.3">
      <c r="A84">
        <v>2874</v>
      </c>
      <c r="B84">
        <v>1536</v>
      </c>
      <c r="C84" t="s">
        <v>22</v>
      </c>
      <c r="D84" t="s">
        <v>17</v>
      </c>
      <c r="E84" s="1">
        <v>397856635669220</v>
      </c>
      <c r="F84" s="2">
        <v>44136</v>
      </c>
      <c r="G84">
        <v>2</v>
      </c>
      <c r="H84" t="s">
        <v>15</v>
      </c>
      <c r="I84">
        <v>1</v>
      </c>
      <c r="J84" s="3">
        <v>9500</v>
      </c>
      <c r="K84" s="2">
        <v>38473</v>
      </c>
      <c r="L84">
        <v>2009</v>
      </c>
      <c r="M84" t="s">
        <v>16</v>
      </c>
    </row>
    <row r="85" spans="1:13" x14ac:dyDescent="0.3">
      <c r="A85">
        <v>3041</v>
      </c>
      <c r="B85">
        <v>140</v>
      </c>
      <c r="C85" t="s">
        <v>19</v>
      </c>
      <c r="D85" t="s">
        <v>14</v>
      </c>
      <c r="E85" s="1">
        <v>5529182104663860</v>
      </c>
      <c r="F85" s="2">
        <v>44562</v>
      </c>
      <c r="G85">
        <v>182</v>
      </c>
      <c r="H85" t="s">
        <v>15</v>
      </c>
      <c r="I85">
        <v>1</v>
      </c>
      <c r="J85" s="3">
        <v>19110</v>
      </c>
      <c r="K85" s="2">
        <v>40299</v>
      </c>
      <c r="L85">
        <v>2011</v>
      </c>
      <c r="M85" t="s">
        <v>16</v>
      </c>
    </row>
    <row r="86" spans="1:13" x14ac:dyDescent="0.3">
      <c r="A86">
        <v>5312</v>
      </c>
      <c r="B86">
        <v>140</v>
      </c>
      <c r="C86" t="s">
        <v>19</v>
      </c>
      <c r="D86" t="s">
        <v>14</v>
      </c>
      <c r="E86" s="1">
        <v>5489017664251280</v>
      </c>
      <c r="F86" s="2">
        <v>45139</v>
      </c>
      <c r="G86">
        <v>196</v>
      </c>
      <c r="H86" t="s">
        <v>15</v>
      </c>
      <c r="I86">
        <v>1</v>
      </c>
      <c r="J86" s="3">
        <v>13428</v>
      </c>
      <c r="K86" s="2">
        <v>42644</v>
      </c>
      <c r="L86">
        <v>2016</v>
      </c>
      <c r="M86" t="s">
        <v>16</v>
      </c>
    </row>
    <row r="87" spans="1:13" x14ac:dyDescent="0.3">
      <c r="A87">
        <v>4150</v>
      </c>
      <c r="B87">
        <v>140</v>
      </c>
      <c r="C87" t="s">
        <v>19</v>
      </c>
      <c r="D87" t="s">
        <v>14</v>
      </c>
      <c r="E87" s="1">
        <v>5793675314684780</v>
      </c>
      <c r="F87" s="2">
        <v>44713</v>
      </c>
      <c r="G87">
        <v>43</v>
      </c>
      <c r="H87" t="s">
        <v>15</v>
      </c>
      <c r="I87">
        <v>1</v>
      </c>
      <c r="J87" s="3">
        <v>24608</v>
      </c>
      <c r="K87" s="2">
        <v>38565</v>
      </c>
      <c r="L87">
        <v>2009</v>
      </c>
      <c r="M87" t="s">
        <v>16</v>
      </c>
    </row>
    <row r="88" spans="1:13" x14ac:dyDescent="0.3">
      <c r="A88">
        <v>152</v>
      </c>
      <c r="B88">
        <v>140</v>
      </c>
      <c r="C88" t="s">
        <v>19</v>
      </c>
      <c r="D88" t="s">
        <v>14</v>
      </c>
      <c r="E88" s="1">
        <v>5845373196638990</v>
      </c>
      <c r="F88" s="2">
        <v>44805</v>
      </c>
      <c r="G88">
        <v>111</v>
      </c>
      <c r="H88" t="s">
        <v>15</v>
      </c>
      <c r="I88">
        <v>1</v>
      </c>
      <c r="J88" s="3">
        <v>13441</v>
      </c>
      <c r="K88" s="2">
        <v>39448</v>
      </c>
      <c r="L88">
        <v>2011</v>
      </c>
      <c r="M88" t="s">
        <v>16</v>
      </c>
    </row>
    <row r="89" spans="1:13" x14ac:dyDescent="0.3">
      <c r="A89">
        <v>443</v>
      </c>
      <c r="B89">
        <v>1884</v>
      </c>
      <c r="C89" t="s">
        <v>19</v>
      </c>
      <c r="D89" t="s">
        <v>20</v>
      </c>
      <c r="E89" s="1">
        <v>5750288075891800</v>
      </c>
      <c r="F89" s="2">
        <v>43862</v>
      </c>
      <c r="G89">
        <v>788</v>
      </c>
      <c r="H89" t="s">
        <v>15</v>
      </c>
      <c r="I89">
        <v>2</v>
      </c>
      <c r="J89" s="3">
        <v>74</v>
      </c>
      <c r="K89" s="2">
        <v>43831</v>
      </c>
      <c r="L89">
        <v>2020</v>
      </c>
      <c r="M89" t="s">
        <v>16</v>
      </c>
    </row>
    <row r="90" spans="1:13" x14ac:dyDescent="0.3">
      <c r="A90">
        <v>3377</v>
      </c>
      <c r="B90">
        <v>1874</v>
      </c>
      <c r="C90" t="s">
        <v>19</v>
      </c>
      <c r="D90" t="s">
        <v>14</v>
      </c>
      <c r="E90" s="1">
        <v>5429789020188280</v>
      </c>
      <c r="F90" s="2">
        <v>41183</v>
      </c>
      <c r="G90">
        <v>674</v>
      </c>
      <c r="H90" t="s">
        <v>15</v>
      </c>
      <c r="I90">
        <v>1</v>
      </c>
      <c r="J90" s="3">
        <v>17872</v>
      </c>
      <c r="K90" s="2">
        <v>39600</v>
      </c>
      <c r="L90">
        <v>2008</v>
      </c>
      <c r="M90" t="s">
        <v>16</v>
      </c>
    </row>
    <row r="91" spans="1:13" x14ac:dyDescent="0.3">
      <c r="A91">
        <v>5789</v>
      </c>
      <c r="B91">
        <v>1874</v>
      </c>
      <c r="C91" t="s">
        <v>19</v>
      </c>
      <c r="D91" t="s">
        <v>17</v>
      </c>
      <c r="E91" s="1">
        <v>5301114615829910</v>
      </c>
      <c r="F91" s="2">
        <v>44805</v>
      </c>
      <c r="G91">
        <v>425</v>
      </c>
      <c r="H91" t="s">
        <v>15</v>
      </c>
      <c r="I91">
        <v>1</v>
      </c>
      <c r="J91" s="3">
        <v>12900</v>
      </c>
      <c r="K91" s="2">
        <v>37956</v>
      </c>
      <c r="L91">
        <v>2010</v>
      </c>
      <c r="M91" t="s">
        <v>16</v>
      </c>
    </row>
    <row r="92" spans="1:13" x14ac:dyDescent="0.3">
      <c r="A92">
        <v>2106</v>
      </c>
      <c r="B92">
        <v>1874</v>
      </c>
      <c r="C92" t="s">
        <v>19</v>
      </c>
      <c r="D92" t="s">
        <v>14</v>
      </c>
      <c r="E92" s="1">
        <v>5571104183564020</v>
      </c>
      <c r="F92" s="2">
        <v>45413</v>
      </c>
      <c r="G92">
        <v>52</v>
      </c>
      <c r="H92" t="s">
        <v>15</v>
      </c>
      <c r="I92">
        <v>2</v>
      </c>
      <c r="J92" s="3">
        <v>25264</v>
      </c>
      <c r="K92" s="2">
        <v>38777</v>
      </c>
      <c r="L92">
        <v>2020</v>
      </c>
      <c r="M92" t="s">
        <v>16</v>
      </c>
    </row>
    <row r="93" spans="1:13" x14ac:dyDescent="0.3">
      <c r="A93">
        <v>2078</v>
      </c>
      <c r="B93">
        <v>1874</v>
      </c>
      <c r="C93" t="s">
        <v>19</v>
      </c>
      <c r="D93" t="s">
        <v>14</v>
      </c>
      <c r="E93" s="1">
        <v>5401948301255030</v>
      </c>
      <c r="F93" s="2">
        <v>44896</v>
      </c>
      <c r="G93">
        <v>920</v>
      </c>
      <c r="H93" t="s">
        <v>15</v>
      </c>
      <c r="I93">
        <v>2</v>
      </c>
      <c r="J93" s="3">
        <v>20634</v>
      </c>
      <c r="K93" s="2">
        <v>38412</v>
      </c>
      <c r="L93">
        <v>2007</v>
      </c>
      <c r="M93" t="s">
        <v>16</v>
      </c>
    </row>
    <row r="94" spans="1:13" x14ac:dyDescent="0.3">
      <c r="A94">
        <v>5866</v>
      </c>
      <c r="B94">
        <v>1310</v>
      </c>
      <c r="C94" t="s">
        <v>13</v>
      </c>
      <c r="D94" t="s">
        <v>17</v>
      </c>
      <c r="E94" s="1">
        <v>4295364044956970</v>
      </c>
      <c r="F94" s="2">
        <v>39173</v>
      </c>
      <c r="G94">
        <v>656</v>
      </c>
      <c r="H94" t="s">
        <v>15</v>
      </c>
      <c r="I94">
        <v>2</v>
      </c>
      <c r="J94" s="3">
        <v>12200</v>
      </c>
      <c r="K94" s="2">
        <v>39052</v>
      </c>
      <c r="L94">
        <v>2010</v>
      </c>
      <c r="M94" t="s">
        <v>16</v>
      </c>
    </row>
    <row r="95" spans="1:13" x14ac:dyDescent="0.3">
      <c r="A95">
        <v>173</v>
      </c>
      <c r="B95">
        <v>1310</v>
      </c>
      <c r="C95" t="s">
        <v>13</v>
      </c>
      <c r="D95" t="s">
        <v>17</v>
      </c>
      <c r="E95" s="1">
        <v>4737484014371340</v>
      </c>
      <c r="F95" s="2">
        <v>40210</v>
      </c>
      <c r="G95">
        <v>221</v>
      </c>
      <c r="H95" t="s">
        <v>15</v>
      </c>
      <c r="I95">
        <v>2</v>
      </c>
      <c r="J95" s="3">
        <v>5500</v>
      </c>
      <c r="K95" s="2">
        <v>39448</v>
      </c>
      <c r="L95">
        <v>2008</v>
      </c>
      <c r="M95" t="s">
        <v>16</v>
      </c>
    </row>
    <row r="96" spans="1:13" x14ac:dyDescent="0.3">
      <c r="A96">
        <v>1771</v>
      </c>
      <c r="B96">
        <v>1689</v>
      </c>
      <c r="C96" t="s">
        <v>13</v>
      </c>
      <c r="D96" t="s">
        <v>17</v>
      </c>
      <c r="E96" s="1">
        <v>4509365132510760</v>
      </c>
      <c r="F96" s="2">
        <v>43891</v>
      </c>
      <c r="G96">
        <v>281</v>
      </c>
      <c r="H96" t="s">
        <v>18</v>
      </c>
      <c r="I96">
        <v>2</v>
      </c>
      <c r="J96" s="3">
        <v>6600</v>
      </c>
      <c r="K96" s="2">
        <v>43862</v>
      </c>
      <c r="L96">
        <v>2020</v>
      </c>
      <c r="M96" t="s">
        <v>16</v>
      </c>
    </row>
    <row r="97" spans="1:13" x14ac:dyDescent="0.3">
      <c r="A97">
        <v>6132</v>
      </c>
      <c r="B97">
        <v>1689</v>
      </c>
      <c r="C97" t="s">
        <v>19</v>
      </c>
      <c r="D97" t="s">
        <v>14</v>
      </c>
      <c r="E97" s="1">
        <v>5068255294282300</v>
      </c>
      <c r="F97" s="2">
        <v>44136</v>
      </c>
      <c r="G97">
        <v>890</v>
      </c>
      <c r="H97" t="s">
        <v>15</v>
      </c>
      <c r="I97">
        <v>1</v>
      </c>
      <c r="J97" s="3">
        <v>25815</v>
      </c>
      <c r="K97" s="2">
        <v>43070</v>
      </c>
      <c r="L97">
        <v>2017</v>
      </c>
      <c r="M97" t="s">
        <v>16</v>
      </c>
    </row>
    <row r="98" spans="1:13" x14ac:dyDescent="0.3">
      <c r="A98">
        <v>327</v>
      </c>
      <c r="B98">
        <v>379</v>
      </c>
      <c r="C98" t="s">
        <v>22</v>
      </c>
      <c r="D98" t="s">
        <v>17</v>
      </c>
      <c r="E98" s="1">
        <v>354813103334804</v>
      </c>
      <c r="F98" s="2">
        <v>44348</v>
      </c>
      <c r="G98">
        <v>527</v>
      </c>
      <c r="H98" t="s">
        <v>15</v>
      </c>
      <c r="I98">
        <v>2</v>
      </c>
      <c r="J98" s="3">
        <v>8400</v>
      </c>
      <c r="K98" s="2">
        <v>41640</v>
      </c>
      <c r="L98">
        <v>2014</v>
      </c>
      <c r="M98" t="s">
        <v>16</v>
      </c>
    </row>
    <row r="99" spans="1:13" x14ac:dyDescent="0.3">
      <c r="A99">
        <v>2019</v>
      </c>
      <c r="B99">
        <v>379</v>
      </c>
      <c r="C99" t="s">
        <v>19</v>
      </c>
      <c r="D99" t="s">
        <v>14</v>
      </c>
      <c r="E99" s="1">
        <v>5910929635230860</v>
      </c>
      <c r="F99" s="2">
        <v>43862</v>
      </c>
      <c r="G99">
        <v>525</v>
      </c>
      <c r="H99" t="s">
        <v>15</v>
      </c>
      <c r="I99">
        <v>1</v>
      </c>
      <c r="J99" s="3">
        <v>21628</v>
      </c>
      <c r="K99" s="2">
        <v>36951</v>
      </c>
      <c r="L99">
        <v>2008</v>
      </c>
      <c r="M99" t="s">
        <v>16</v>
      </c>
    </row>
    <row r="100" spans="1:13" x14ac:dyDescent="0.3">
      <c r="A100">
        <v>3881</v>
      </c>
      <c r="B100">
        <v>379</v>
      </c>
      <c r="C100" t="s">
        <v>19</v>
      </c>
      <c r="D100" t="s">
        <v>14</v>
      </c>
      <c r="E100" s="1">
        <v>5400182448188960</v>
      </c>
      <c r="F100" s="2">
        <v>44470</v>
      </c>
      <c r="G100">
        <v>412</v>
      </c>
      <c r="H100" t="s">
        <v>15</v>
      </c>
      <c r="I100">
        <v>1</v>
      </c>
      <c r="J100" s="3">
        <v>24232</v>
      </c>
      <c r="K100" s="2">
        <v>39995</v>
      </c>
      <c r="L100">
        <v>2009</v>
      </c>
      <c r="M100" t="s">
        <v>16</v>
      </c>
    </row>
    <row r="101" spans="1:13" x14ac:dyDescent="0.3">
      <c r="A101">
        <v>1166</v>
      </c>
      <c r="B101">
        <v>34</v>
      </c>
      <c r="C101" t="s">
        <v>19</v>
      </c>
      <c r="D101" t="s">
        <v>14</v>
      </c>
      <c r="E101" s="1">
        <v>5039048842448180</v>
      </c>
      <c r="F101" s="2">
        <v>45231</v>
      </c>
      <c r="G101">
        <v>339</v>
      </c>
      <c r="H101" t="s">
        <v>15</v>
      </c>
      <c r="I101">
        <v>2</v>
      </c>
      <c r="J101" s="3">
        <v>10775</v>
      </c>
      <c r="K101" s="2">
        <v>39845</v>
      </c>
      <c r="L101">
        <v>2010</v>
      </c>
      <c r="M101" t="s">
        <v>16</v>
      </c>
    </row>
    <row r="102" spans="1:13" x14ac:dyDescent="0.3">
      <c r="A102">
        <v>3342</v>
      </c>
      <c r="B102">
        <v>34</v>
      </c>
      <c r="C102" t="s">
        <v>19</v>
      </c>
      <c r="D102" t="s">
        <v>20</v>
      </c>
      <c r="E102" s="1">
        <v>5672012369002300</v>
      </c>
      <c r="F102" s="2">
        <v>43862</v>
      </c>
      <c r="G102">
        <v>598</v>
      </c>
      <c r="H102" t="s">
        <v>15</v>
      </c>
      <c r="I102">
        <v>2</v>
      </c>
      <c r="J102" s="3">
        <v>105</v>
      </c>
      <c r="K102" s="2">
        <v>39234</v>
      </c>
      <c r="L102">
        <v>2013</v>
      </c>
      <c r="M102" t="s">
        <v>16</v>
      </c>
    </row>
    <row r="103" spans="1:13" x14ac:dyDescent="0.3">
      <c r="A103">
        <v>5622</v>
      </c>
      <c r="B103">
        <v>822</v>
      </c>
      <c r="C103" t="s">
        <v>13</v>
      </c>
      <c r="D103" t="s">
        <v>17</v>
      </c>
      <c r="E103" s="1">
        <v>4336733185475860</v>
      </c>
      <c r="F103" s="2">
        <v>44197</v>
      </c>
      <c r="G103">
        <v>221</v>
      </c>
      <c r="H103" t="s">
        <v>18</v>
      </c>
      <c r="I103">
        <v>2</v>
      </c>
      <c r="J103" s="3">
        <v>7100</v>
      </c>
      <c r="K103" s="2">
        <v>40483</v>
      </c>
      <c r="L103">
        <v>2010</v>
      </c>
      <c r="M103" t="s">
        <v>16</v>
      </c>
    </row>
    <row r="104" spans="1:13" x14ac:dyDescent="0.3">
      <c r="A104">
        <v>5424</v>
      </c>
      <c r="B104">
        <v>822</v>
      </c>
      <c r="C104" t="s">
        <v>19</v>
      </c>
      <c r="D104" t="s">
        <v>14</v>
      </c>
      <c r="E104" s="1">
        <v>5985582173054290</v>
      </c>
      <c r="F104" s="2">
        <v>45474</v>
      </c>
      <c r="G104">
        <v>951</v>
      </c>
      <c r="H104" t="s">
        <v>15</v>
      </c>
      <c r="I104">
        <v>1</v>
      </c>
      <c r="J104" s="3">
        <v>29351</v>
      </c>
      <c r="K104" s="2">
        <v>38657</v>
      </c>
      <c r="L104">
        <v>2007</v>
      </c>
      <c r="M104" t="s">
        <v>16</v>
      </c>
    </row>
    <row r="105" spans="1:13" x14ac:dyDescent="0.3">
      <c r="A105">
        <v>2558</v>
      </c>
      <c r="B105">
        <v>822</v>
      </c>
      <c r="C105" t="s">
        <v>19</v>
      </c>
      <c r="D105" t="s">
        <v>14</v>
      </c>
      <c r="E105" s="1">
        <v>5281056728185170</v>
      </c>
      <c r="F105" s="2">
        <v>43891</v>
      </c>
      <c r="G105">
        <v>835</v>
      </c>
      <c r="H105" t="s">
        <v>15</v>
      </c>
      <c r="I105">
        <v>2</v>
      </c>
      <c r="J105" s="3">
        <v>15125</v>
      </c>
      <c r="K105" s="2">
        <v>39539</v>
      </c>
      <c r="L105">
        <v>2012</v>
      </c>
      <c r="M105" t="s">
        <v>16</v>
      </c>
    </row>
    <row r="106" spans="1:13" x14ac:dyDescent="0.3">
      <c r="A106">
        <v>5385</v>
      </c>
      <c r="B106">
        <v>822</v>
      </c>
      <c r="C106" t="s">
        <v>19</v>
      </c>
      <c r="D106" t="s">
        <v>17</v>
      </c>
      <c r="E106" s="1">
        <v>5615660494634700</v>
      </c>
      <c r="F106" s="2">
        <v>44501</v>
      </c>
      <c r="G106">
        <v>865</v>
      </c>
      <c r="H106" t="s">
        <v>15</v>
      </c>
      <c r="I106">
        <v>2</v>
      </c>
      <c r="J106" s="3">
        <v>8000</v>
      </c>
      <c r="K106" s="2">
        <v>37926</v>
      </c>
      <c r="L106">
        <v>2008</v>
      </c>
      <c r="M106" t="s">
        <v>16</v>
      </c>
    </row>
    <row r="107" spans="1:13" x14ac:dyDescent="0.3">
      <c r="A107">
        <v>5596</v>
      </c>
      <c r="B107">
        <v>822</v>
      </c>
      <c r="C107" t="s">
        <v>19</v>
      </c>
      <c r="D107" t="s">
        <v>20</v>
      </c>
      <c r="E107" s="1">
        <v>5314878099448740</v>
      </c>
      <c r="F107" s="2">
        <v>40664</v>
      </c>
      <c r="G107">
        <v>994</v>
      </c>
      <c r="H107" t="s">
        <v>15</v>
      </c>
      <c r="I107">
        <v>1</v>
      </c>
      <c r="J107" s="3">
        <v>83</v>
      </c>
      <c r="K107" s="2">
        <v>40483</v>
      </c>
      <c r="L107">
        <v>2010</v>
      </c>
      <c r="M107" t="s">
        <v>16</v>
      </c>
    </row>
    <row r="108" spans="1:13" x14ac:dyDescent="0.3">
      <c r="A108">
        <v>3991</v>
      </c>
      <c r="B108">
        <v>1499</v>
      </c>
      <c r="C108" t="s">
        <v>22</v>
      </c>
      <c r="D108" t="s">
        <v>17</v>
      </c>
      <c r="E108" s="1">
        <v>311095486859536</v>
      </c>
      <c r="F108" s="2">
        <v>45292</v>
      </c>
      <c r="G108">
        <v>536</v>
      </c>
      <c r="H108" t="s">
        <v>15</v>
      </c>
      <c r="I108">
        <v>2</v>
      </c>
      <c r="J108" s="3">
        <v>23700</v>
      </c>
      <c r="K108" s="2">
        <v>41091</v>
      </c>
      <c r="L108">
        <v>2012</v>
      </c>
      <c r="M108" t="s">
        <v>16</v>
      </c>
    </row>
    <row r="109" spans="1:13" x14ac:dyDescent="0.3">
      <c r="A109">
        <v>6126</v>
      </c>
      <c r="B109">
        <v>1780</v>
      </c>
      <c r="C109" t="s">
        <v>13</v>
      </c>
      <c r="D109" t="s">
        <v>17</v>
      </c>
      <c r="E109" s="1">
        <v>4624747592911120</v>
      </c>
      <c r="F109" s="2">
        <v>45323</v>
      </c>
      <c r="G109">
        <v>986</v>
      </c>
      <c r="H109" t="s">
        <v>15</v>
      </c>
      <c r="I109">
        <v>2</v>
      </c>
      <c r="J109" s="3">
        <v>700</v>
      </c>
      <c r="K109" s="2">
        <v>42705</v>
      </c>
      <c r="L109">
        <v>2016</v>
      </c>
      <c r="M109" t="s">
        <v>16</v>
      </c>
    </row>
    <row r="110" spans="1:13" x14ac:dyDescent="0.3">
      <c r="A110">
        <v>3756</v>
      </c>
      <c r="B110">
        <v>1806</v>
      </c>
      <c r="C110" t="s">
        <v>19</v>
      </c>
      <c r="D110" t="s">
        <v>14</v>
      </c>
      <c r="E110" s="1">
        <v>5595562388674400</v>
      </c>
      <c r="F110" s="2">
        <v>45474</v>
      </c>
      <c r="G110">
        <v>594</v>
      </c>
      <c r="H110" t="s">
        <v>15</v>
      </c>
      <c r="I110">
        <v>2</v>
      </c>
      <c r="J110" s="3">
        <v>7488</v>
      </c>
      <c r="K110" s="2">
        <v>38899</v>
      </c>
      <c r="L110">
        <v>2016</v>
      </c>
      <c r="M110" t="s">
        <v>16</v>
      </c>
    </row>
    <row r="111" spans="1:13" x14ac:dyDescent="0.3">
      <c r="A111">
        <v>971</v>
      </c>
      <c r="B111">
        <v>811</v>
      </c>
      <c r="C111" t="s">
        <v>13</v>
      </c>
      <c r="D111" t="s">
        <v>17</v>
      </c>
      <c r="E111" s="1">
        <v>4171022488649330</v>
      </c>
      <c r="F111" s="2">
        <v>37257</v>
      </c>
      <c r="G111">
        <v>225</v>
      </c>
      <c r="H111" t="s">
        <v>18</v>
      </c>
      <c r="I111">
        <v>1</v>
      </c>
      <c r="J111" s="3">
        <v>24900</v>
      </c>
      <c r="K111" s="2">
        <v>36192</v>
      </c>
      <c r="L111">
        <v>2010</v>
      </c>
      <c r="M111" t="s">
        <v>16</v>
      </c>
    </row>
    <row r="112" spans="1:13" x14ac:dyDescent="0.3">
      <c r="A112">
        <v>2079</v>
      </c>
      <c r="B112">
        <v>811</v>
      </c>
      <c r="C112" t="s">
        <v>19</v>
      </c>
      <c r="D112" t="s">
        <v>14</v>
      </c>
      <c r="E112" s="1">
        <v>5246337038556760</v>
      </c>
      <c r="F112" s="2">
        <v>44348</v>
      </c>
      <c r="G112">
        <v>638</v>
      </c>
      <c r="H112" t="s">
        <v>15</v>
      </c>
      <c r="I112">
        <v>2</v>
      </c>
      <c r="J112" s="3">
        <v>30971</v>
      </c>
      <c r="K112" s="2">
        <v>38412</v>
      </c>
      <c r="L112">
        <v>2020</v>
      </c>
      <c r="M112" t="s">
        <v>16</v>
      </c>
    </row>
    <row r="113" spans="1:13" x14ac:dyDescent="0.3">
      <c r="A113">
        <v>387</v>
      </c>
      <c r="B113">
        <v>811</v>
      </c>
      <c r="C113" t="s">
        <v>22</v>
      </c>
      <c r="D113" t="s">
        <v>17</v>
      </c>
      <c r="E113" s="1">
        <v>399966116933253</v>
      </c>
      <c r="F113" s="2">
        <v>45292</v>
      </c>
      <c r="G113">
        <v>343</v>
      </c>
      <c r="H113" t="s">
        <v>15</v>
      </c>
      <c r="I113">
        <v>1</v>
      </c>
      <c r="J113" s="3">
        <v>24400</v>
      </c>
      <c r="K113" s="2">
        <v>43831</v>
      </c>
      <c r="L113">
        <v>2020</v>
      </c>
      <c r="M113" t="s">
        <v>16</v>
      </c>
    </row>
    <row r="114" spans="1:13" x14ac:dyDescent="0.3">
      <c r="A114">
        <v>444</v>
      </c>
      <c r="B114">
        <v>811</v>
      </c>
      <c r="C114" t="s">
        <v>19</v>
      </c>
      <c r="D114" t="s">
        <v>14</v>
      </c>
      <c r="E114" s="1">
        <v>5064137987234660</v>
      </c>
      <c r="F114" s="2">
        <v>43862</v>
      </c>
      <c r="G114">
        <v>599</v>
      </c>
      <c r="H114" t="s">
        <v>15</v>
      </c>
      <c r="I114">
        <v>2</v>
      </c>
      <c r="J114" s="3">
        <v>53549</v>
      </c>
      <c r="K114" s="2">
        <v>43831</v>
      </c>
      <c r="L114">
        <v>2020</v>
      </c>
      <c r="M114" t="s">
        <v>16</v>
      </c>
    </row>
    <row r="115" spans="1:13" x14ac:dyDescent="0.3">
      <c r="A115">
        <v>5277</v>
      </c>
      <c r="B115">
        <v>811</v>
      </c>
      <c r="C115" t="s">
        <v>13</v>
      </c>
      <c r="D115" t="s">
        <v>14</v>
      </c>
      <c r="E115" s="1">
        <v>4905540969337030</v>
      </c>
      <c r="F115" s="2">
        <v>43344</v>
      </c>
      <c r="G115">
        <v>573</v>
      </c>
      <c r="H115" t="s">
        <v>15</v>
      </c>
      <c r="I115">
        <v>1</v>
      </c>
      <c r="J115" s="3">
        <v>53036</v>
      </c>
      <c r="K115" s="2">
        <v>41548</v>
      </c>
      <c r="L115">
        <v>2013</v>
      </c>
      <c r="M115" t="s">
        <v>16</v>
      </c>
    </row>
    <row r="116" spans="1:13" x14ac:dyDescent="0.3">
      <c r="A116">
        <v>4358</v>
      </c>
      <c r="B116">
        <v>811</v>
      </c>
      <c r="C116" t="s">
        <v>19</v>
      </c>
      <c r="D116" t="s">
        <v>14</v>
      </c>
      <c r="E116" s="1">
        <v>5703849820939460</v>
      </c>
      <c r="F116" s="2">
        <v>45627</v>
      </c>
      <c r="G116">
        <v>300</v>
      </c>
      <c r="H116" t="s">
        <v>15</v>
      </c>
      <c r="I116">
        <v>1</v>
      </c>
      <c r="J116" s="3">
        <v>35750</v>
      </c>
      <c r="K116" s="2">
        <v>40756</v>
      </c>
      <c r="L116">
        <v>2011</v>
      </c>
      <c r="M116" t="s">
        <v>16</v>
      </c>
    </row>
    <row r="117" spans="1:13" x14ac:dyDescent="0.3">
      <c r="A117">
        <v>2318</v>
      </c>
      <c r="B117">
        <v>811</v>
      </c>
      <c r="C117" t="s">
        <v>13</v>
      </c>
      <c r="D117" t="s">
        <v>14</v>
      </c>
      <c r="E117" s="1">
        <v>4055403312631050</v>
      </c>
      <c r="F117" s="2">
        <v>44378</v>
      </c>
      <c r="G117">
        <v>902</v>
      </c>
      <c r="H117" t="s">
        <v>15</v>
      </c>
      <c r="I117">
        <v>1</v>
      </c>
      <c r="J117" s="3">
        <v>33375</v>
      </c>
      <c r="K117" s="2">
        <v>41334</v>
      </c>
      <c r="L117">
        <v>2013</v>
      </c>
      <c r="M117" t="s">
        <v>16</v>
      </c>
    </row>
    <row r="118" spans="1:13" x14ac:dyDescent="0.3">
      <c r="A118">
        <v>6019</v>
      </c>
      <c r="B118">
        <v>1844</v>
      </c>
      <c r="C118" t="s">
        <v>13</v>
      </c>
      <c r="D118" t="s">
        <v>20</v>
      </c>
      <c r="E118" s="1">
        <v>4587476056357150</v>
      </c>
      <c r="F118" s="2">
        <v>45108</v>
      </c>
      <c r="G118">
        <v>858</v>
      </c>
      <c r="H118" t="s">
        <v>15</v>
      </c>
      <c r="I118">
        <v>2</v>
      </c>
      <c r="J118" s="3">
        <v>22</v>
      </c>
      <c r="K118" s="2">
        <v>40513</v>
      </c>
      <c r="L118">
        <v>2010</v>
      </c>
      <c r="M118" t="s">
        <v>16</v>
      </c>
    </row>
    <row r="119" spans="1:13" x14ac:dyDescent="0.3">
      <c r="A119">
        <v>4421</v>
      </c>
      <c r="B119">
        <v>1844</v>
      </c>
      <c r="C119" t="s">
        <v>21</v>
      </c>
      <c r="D119" t="s">
        <v>17</v>
      </c>
      <c r="E119" s="1">
        <v>6521426249819190</v>
      </c>
      <c r="F119" s="2">
        <v>44136</v>
      </c>
      <c r="G119">
        <v>608</v>
      </c>
      <c r="H119" t="s">
        <v>15</v>
      </c>
      <c r="I119">
        <v>1</v>
      </c>
      <c r="J119" s="3">
        <v>13100</v>
      </c>
      <c r="K119" s="2">
        <v>41852</v>
      </c>
      <c r="L119">
        <v>2014</v>
      </c>
      <c r="M119" t="s">
        <v>16</v>
      </c>
    </row>
    <row r="120" spans="1:13" x14ac:dyDescent="0.3">
      <c r="A120">
        <v>3702</v>
      </c>
      <c r="B120">
        <v>1844</v>
      </c>
      <c r="C120" t="s">
        <v>13</v>
      </c>
      <c r="D120" t="s">
        <v>14</v>
      </c>
      <c r="E120" s="1">
        <v>4199712815274630</v>
      </c>
      <c r="F120" s="2">
        <v>45566</v>
      </c>
      <c r="G120">
        <v>440</v>
      </c>
      <c r="H120" t="s">
        <v>15</v>
      </c>
      <c r="I120">
        <v>1</v>
      </c>
      <c r="J120" s="3">
        <v>16516</v>
      </c>
      <c r="K120" s="2">
        <v>37803</v>
      </c>
      <c r="L120">
        <v>2011</v>
      </c>
      <c r="M120" t="s">
        <v>16</v>
      </c>
    </row>
    <row r="121" spans="1:13" x14ac:dyDescent="0.3">
      <c r="A121">
        <v>2854</v>
      </c>
      <c r="B121">
        <v>1844</v>
      </c>
      <c r="C121" t="s">
        <v>19</v>
      </c>
      <c r="D121" t="s">
        <v>17</v>
      </c>
      <c r="E121" s="1">
        <v>5172743861765170</v>
      </c>
      <c r="F121" s="2">
        <v>42552</v>
      </c>
      <c r="G121">
        <v>906</v>
      </c>
      <c r="H121" t="s">
        <v>15</v>
      </c>
      <c r="I121">
        <v>1</v>
      </c>
      <c r="J121" s="3">
        <v>15700</v>
      </c>
      <c r="K121" s="2">
        <v>38108</v>
      </c>
      <c r="L121">
        <v>2011</v>
      </c>
      <c r="M121" t="s">
        <v>16</v>
      </c>
    </row>
    <row r="122" spans="1:13" x14ac:dyDescent="0.3">
      <c r="A122">
        <v>4114</v>
      </c>
      <c r="B122">
        <v>1844</v>
      </c>
      <c r="C122" t="s">
        <v>19</v>
      </c>
      <c r="D122" t="s">
        <v>14</v>
      </c>
      <c r="E122" s="1">
        <v>5214643602729090</v>
      </c>
      <c r="F122" s="2">
        <v>45413</v>
      </c>
      <c r="G122">
        <v>474</v>
      </c>
      <c r="H122" t="s">
        <v>15</v>
      </c>
      <c r="I122">
        <v>1</v>
      </c>
      <c r="J122" s="3">
        <v>21058</v>
      </c>
      <c r="K122" s="2">
        <v>37834</v>
      </c>
      <c r="L122">
        <v>2007</v>
      </c>
      <c r="M122" t="s">
        <v>16</v>
      </c>
    </row>
    <row r="123" spans="1:13" x14ac:dyDescent="0.3">
      <c r="A123">
        <v>28</v>
      </c>
      <c r="B123">
        <v>1852</v>
      </c>
      <c r="C123" t="s">
        <v>13</v>
      </c>
      <c r="D123" t="s">
        <v>14</v>
      </c>
      <c r="E123" s="1">
        <v>4013876625955760</v>
      </c>
      <c r="F123" s="2">
        <v>45200</v>
      </c>
      <c r="G123">
        <v>543</v>
      </c>
      <c r="H123" t="s">
        <v>15</v>
      </c>
      <c r="I123">
        <v>2</v>
      </c>
      <c r="J123" s="3">
        <v>36425</v>
      </c>
      <c r="K123" s="2">
        <v>37257</v>
      </c>
      <c r="L123">
        <v>2004</v>
      </c>
      <c r="M123" t="s">
        <v>16</v>
      </c>
    </row>
    <row r="124" spans="1:13" x14ac:dyDescent="0.3">
      <c r="A124">
        <v>6127</v>
      </c>
      <c r="B124">
        <v>1852</v>
      </c>
      <c r="C124" t="s">
        <v>13</v>
      </c>
      <c r="D124" t="s">
        <v>20</v>
      </c>
      <c r="E124" s="1">
        <v>4966050979388900</v>
      </c>
      <c r="F124" s="2">
        <v>44256</v>
      </c>
      <c r="G124">
        <v>585</v>
      </c>
      <c r="H124" t="s">
        <v>15</v>
      </c>
      <c r="I124">
        <v>2</v>
      </c>
      <c r="J124" s="3">
        <v>91</v>
      </c>
      <c r="K124" s="2">
        <v>42705</v>
      </c>
      <c r="L124">
        <v>2016</v>
      </c>
      <c r="M124" t="s">
        <v>16</v>
      </c>
    </row>
    <row r="125" spans="1:13" x14ac:dyDescent="0.3">
      <c r="A125">
        <v>2477</v>
      </c>
      <c r="B125">
        <v>1852</v>
      </c>
      <c r="C125" t="s">
        <v>19</v>
      </c>
      <c r="D125" t="s">
        <v>17</v>
      </c>
      <c r="E125" s="1">
        <v>5247576622089390</v>
      </c>
      <c r="F125" s="2">
        <v>44440</v>
      </c>
      <c r="G125">
        <v>379</v>
      </c>
      <c r="H125" t="s">
        <v>15</v>
      </c>
      <c r="I125">
        <v>1</v>
      </c>
      <c r="J125" s="3">
        <v>13400</v>
      </c>
      <c r="K125" s="2">
        <v>38443</v>
      </c>
      <c r="L125">
        <v>2014</v>
      </c>
      <c r="M125" t="s">
        <v>16</v>
      </c>
    </row>
    <row r="126" spans="1:13" x14ac:dyDescent="0.3">
      <c r="A126">
        <v>2632</v>
      </c>
      <c r="B126">
        <v>1852</v>
      </c>
      <c r="C126" t="s">
        <v>19</v>
      </c>
      <c r="D126" t="s">
        <v>17</v>
      </c>
      <c r="E126" s="1">
        <v>5911319900289830</v>
      </c>
      <c r="F126" s="2">
        <v>44287</v>
      </c>
      <c r="G126">
        <v>37</v>
      </c>
      <c r="H126" t="s">
        <v>15</v>
      </c>
      <c r="I126">
        <v>2</v>
      </c>
      <c r="J126" s="3">
        <v>21600</v>
      </c>
      <c r="K126" s="2">
        <v>40269</v>
      </c>
      <c r="L126">
        <v>2010</v>
      </c>
      <c r="M126" t="s">
        <v>16</v>
      </c>
    </row>
    <row r="127" spans="1:13" x14ac:dyDescent="0.3">
      <c r="A127">
        <v>1463</v>
      </c>
      <c r="B127">
        <v>1231</v>
      </c>
      <c r="C127" t="s">
        <v>19</v>
      </c>
      <c r="D127" t="s">
        <v>14</v>
      </c>
      <c r="E127" s="1">
        <v>5058769177189800</v>
      </c>
      <c r="F127" s="2">
        <v>43862</v>
      </c>
      <c r="G127">
        <v>12</v>
      </c>
      <c r="H127" t="s">
        <v>18</v>
      </c>
      <c r="I127">
        <v>1</v>
      </c>
      <c r="J127" s="3">
        <v>9090</v>
      </c>
      <c r="K127" s="2">
        <v>43862</v>
      </c>
      <c r="L127">
        <v>2020</v>
      </c>
      <c r="M127" t="s">
        <v>16</v>
      </c>
    </row>
    <row r="128" spans="1:13" x14ac:dyDescent="0.3">
      <c r="A128">
        <v>5679</v>
      </c>
      <c r="B128">
        <v>970</v>
      </c>
      <c r="C128" t="s">
        <v>13</v>
      </c>
      <c r="D128" t="s">
        <v>14</v>
      </c>
      <c r="E128" s="1">
        <v>4682877628388630</v>
      </c>
      <c r="F128" s="2">
        <v>44958</v>
      </c>
      <c r="G128">
        <v>846</v>
      </c>
      <c r="H128" t="s">
        <v>18</v>
      </c>
      <c r="I128">
        <v>1</v>
      </c>
      <c r="J128" s="3">
        <v>25942</v>
      </c>
      <c r="K128" s="2">
        <v>41214</v>
      </c>
      <c r="L128">
        <v>2012</v>
      </c>
      <c r="M128" t="s">
        <v>16</v>
      </c>
    </row>
    <row r="129" spans="1:13" x14ac:dyDescent="0.3">
      <c r="A129">
        <v>1012</v>
      </c>
      <c r="B129">
        <v>970</v>
      </c>
      <c r="C129" t="s">
        <v>19</v>
      </c>
      <c r="D129" t="s">
        <v>17</v>
      </c>
      <c r="E129" s="1">
        <v>5882842508952740</v>
      </c>
      <c r="F129" s="2">
        <v>43647</v>
      </c>
      <c r="G129">
        <v>614</v>
      </c>
      <c r="H129" t="s">
        <v>15</v>
      </c>
      <c r="I129">
        <v>2</v>
      </c>
      <c r="J129" s="3">
        <v>10700</v>
      </c>
      <c r="K129" s="2">
        <v>37653</v>
      </c>
      <c r="L129">
        <v>2013</v>
      </c>
      <c r="M129" t="s">
        <v>16</v>
      </c>
    </row>
    <row r="130" spans="1:13" x14ac:dyDescent="0.3">
      <c r="A130">
        <v>1464</v>
      </c>
      <c r="B130">
        <v>970</v>
      </c>
      <c r="C130" t="s">
        <v>19</v>
      </c>
      <c r="D130" t="s">
        <v>17</v>
      </c>
      <c r="E130" s="1">
        <v>5637149260486790</v>
      </c>
      <c r="F130" s="2">
        <v>44743</v>
      </c>
      <c r="G130">
        <v>630</v>
      </c>
      <c r="H130" t="s">
        <v>15</v>
      </c>
      <c r="I130">
        <v>2</v>
      </c>
      <c r="J130" s="3">
        <v>4900</v>
      </c>
      <c r="K130" s="2">
        <v>43862</v>
      </c>
      <c r="L130">
        <v>2020</v>
      </c>
      <c r="M130" t="s">
        <v>16</v>
      </c>
    </row>
    <row r="131" spans="1:13" x14ac:dyDescent="0.3">
      <c r="A131">
        <v>1465</v>
      </c>
      <c r="B131">
        <v>381</v>
      </c>
      <c r="C131" t="s">
        <v>19</v>
      </c>
      <c r="D131" t="s">
        <v>17</v>
      </c>
      <c r="E131" s="1">
        <v>5115700923413240</v>
      </c>
      <c r="F131" s="2">
        <v>44652</v>
      </c>
      <c r="G131">
        <v>587</v>
      </c>
      <c r="H131" t="s">
        <v>18</v>
      </c>
      <c r="I131">
        <v>1</v>
      </c>
      <c r="J131" s="3">
        <v>18100</v>
      </c>
      <c r="K131" s="2">
        <v>43862</v>
      </c>
      <c r="L131">
        <v>2020</v>
      </c>
      <c r="M131" t="s">
        <v>16</v>
      </c>
    </row>
    <row r="132" spans="1:13" x14ac:dyDescent="0.3">
      <c r="A132">
        <v>388</v>
      </c>
      <c r="B132">
        <v>1134</v>
      </c>
      <c r="C132" t="s">
        <v>22</v>
      </c>
      <c r="D132" t="s">
        <v>17</v>
      </c>
      <c r="E132" s="1">
        <v>324640473359364</v>
      </c>
      <c r="F132" s="2">
        <v>45352</v>
      </c>
      <c r="G132">
        <v>659</v>
      </c>
      <c r="H132" t="s">
        <v>15</v>
      </c>
      <c r="I132">
        <v>2</v>
      </c>
      <c r="J132" s="3">
        <v>7200</v>
      </c>
      <c r="K132" s="2">
        <v>43831</v>
      </c>
      <c r="L132">
        <v>2020</v>
      </c>
      <c r="M132" t="s">
        <v>16</v>
      </c>
    </row>
    <row r="133" spans="1:13" x14ac:dyDescent="0.3">
      <c r="A133">
        <v>3708</v>
      </c>
      <c r="B133">
        <v>1296</v>
      </c>
      <c r="C133" t="s">
        <v>19</v>
      </c>
      <c r="D133" t="s">
        <v>14</v>
      </c>
      <c r="E133" s="1">
        <v>5033428838471720</v>
      </c>
      <c r="F133" s="2">
        <v>43862</v>
      </c>
      <c r="G133">
        <v>546</v>
      </c>
      <c r="H133" t="s">
        <v>15</v>
      </c>
      <c r="I133">
        <v>2</v>
      </c>
      <c r="J133" s="3">
        <v>22660</v>
      </c>
      <c r="K133" s="2">
        <v>38169</v>
      </c>
      <c r="L133">
        <v>2007</v>
      </c>
      <c r="M133" t="s">
        <v>16</v>
      </c>
    </row>
    <row r="134" spans="1:13" x14ac:dyDescent="0.3">
      <c r="A134">
        <v>3087</v>
      </c>
      <c r="B134">
        <v>1296</v>
      </c>
      <c r="C134" t="s">
        <v>21</v>
      </c>
      <c r="D134" t="s">
        <v>17</v>
      </c>
      <c r="E134" s="1">
        <v>6969946254132650</v>
      </c>
      <c r="F134" s="2">
        <v>44896</v>
      </c>
      <c r="G134">
        <v>588</v>
      </c>
      <c r="H134" t="s">
        <v>15</v>
      </c>
      <c r="I134">
        <v>1</v>
      </c>
      <c r="J134" s="3">
        <v>19800</v>
      </c>
      <c r="K134" s="2">
        <v>40664</v>
      </c>
      <c r="L134">
        <v>2011</v>
      </c>
      <c r="M134" t="s">
        <v>16</v>
      </c>
    </row>
    <row r="135" spans="1:13" x14ac:dyDescent="0.3">
      <c r="A135">
        <v>67</v>
      </c>
      <c r="B135">
        <v>1296</v>
      </c>
      <c r="C135" t="s">
        <v>19</v>
      </c>
      <c r="D135" t="s">
        <v>17</v>
      </c>
      <c r="E135" s="1">
        <v>5181226307106930</v>
      </c>
      <c r="F135" s="2">
        <v>45597</v>
      </c>
      <c r="G135">
        <v>820</v>
      </c>
      <c r="H135" t="s">
        <v>15</v>
      </c>
      <c r="I135">
        <v>2</v>
      </c>
      <c r="J135" s="3">
        <v>15500</v>
      </c>
      <c r="K135" s="2">
        <v>38353</v>
      </c>
      <c r="L135">
        <v>2014</v>
      </c>
      <c r="M135" t="s">
        <v>16</v>
      </c>
    </row>
    <row r="136" spans="1:13" x14ac:dyDescent="0.3">
      <c r="A136">
        <v>80</v>
      </c>
      <c r="B136">
        <v>1296</v>
      </c>
      <c r="C136" t="s">
        <v>13</v>
      </c>
      <c r="D136" t="s">
        <v>20</v>
      </c>
      <c r="E136" s="1">
        <v>4310689470082080</v>
      </c>
      <c r="F136" s="2">
        <v>45078</v>
      </c>
      <c r="G136">
        <v>458</v>
      </c>
      <c r="H136" t="s">
        <v>15</v>
      </c>
      <c r="I136">
        <v>1</v>
      </c>
      <c r="J136" s="3">
        <v>13</v>
      </c>
      <c r="K136" s="2">
        <v>38353</v>
      </c>
      <c r="L136">
        <v>2008</v>
      </c>
      <c r="M136" t="s">
        <v>16</v>
      </c>
    </row>
    <row r="137" spans="1:13" x14ac:dyDescent="0.3">
      <c r="A137">
        <v>3665</v>
      </c>
      <c r="B137">
        <v>1296</v>
      </c>
      <c r="C137" t="s">
        <v>19</v>
      </c>
      <c r="D137" t="s">
        <v>14</v>
      </c>
      <c r="E137" s="1">
        <v>5051066154001740</v>
      </c>
      <c r="F137" s="2">
        <v>44348</v>
      </c>
      <c r="G137">
        <v>526</v>
      </c>
      <c r="H137" t="s">
        <v>15</v>
      </c>
      <c r="I137">
        <v>2</v>
      </c>
      <c r="J137" s="3">
        <v>4317</v>
      </c>
      <c r="K137" s="2">
        <v>37073</v>
      </c>
      <c r="L137">
        <v>2011</v>
      </c>
      <c r="M137" t="s">
        <v>16</v>
      </c>
    </row>
    <row r="138" spans="1:13" x14ac:dyDescent="0.3">
      <c r="A138">
        <v>2014</v>
      </c>
      <c r="B138">
        <v>1880</v>
      </c>
      <c r="C138" t="s">
        <v>19</v>
      </c>
      <c r="D138" t="s">
        <v>14</v>
      </c>
      <c r="E138" s="1">
        <v>5456915066505060</v>
      </c>
      <c r="F138" s="2">
        <v>44531</v>
      </c>
      <c r="G138">
        <v>553</v>
      </c>
      <c r="H138" t="s">
        <v>18</v>
      </c>
      <c r="I138">
        <v>1</v>
      </c>
      <c r="J138" s="3">
        <v>14719</v>
      </c>
      <c r="K138" s="2">
        <v>36586</v>
      </c>
      <c r="L138">
        <v>2008</v>
      </c>
      <c r="M138" t="s">
        <v>16</v>
      </c>
    </row>
    <row r="139" spans="1:13" x14ac:dyDescent="0.3">
      <c r="A139">
        <v>4906</v>
      </c>
      <c r="B139">
        <v>1880</v>
      </c>
      <c r="C139" t="s">
        <v>19</v>
      </c>
      <c r="D139" t="s">
        <v>14</v>
      </c>
      <c r="E139" s="1">
        <v>5132664334960880</v>
      </c>
      <c r="F139" s="2">
        <v>44317</v>
      </c>
      <c r="G139">
        <v>593</v>
      </c>
      <c r="H139" t="s">
        <v>15</v>
      </c>
      <c r="I139">
        <v>1</v>
      </c>
      <c r="J139" s="3">
        <v>9532</v>
      </c>
      <c r="K139" s="2">
        <v>42979</v>
      </c>
      <c r="L139">
        <v>2017</v>
      </c>
      <c r="M139" t="s">
        <v>16</v>
      </c>
    </row>
    <row r="140" spans="1:13" x14ac:dyDescent="0.3">
      <c r="A140">
        <v>3757</v>
      </c>
      <c r="B140">
        <v>1880</v>
      </c>
      <c r="C140" t="s">
        <v>19</v>
      </c>
      <c r="D140" t="s">
        <v>17</v>
      </c>
      <c r="E140" s="1">
        <v>5752873844240560</v>
      </c>
      <c r="F140" s="2">
        <v>43891</v>
      </c>
      <c r="G140">
        <v>486</v>
      </c>
      <c r="H140" t="s">
        <v>15</v>
      </c>
      <c r="I140">
        <v>1</v>
      </c>
      <c r="J140" s="3">
        <v>10900</v>
      </c>
      <c r="K140" s="2">
        <v>38899</v>
      </c>
      <c r="L140">
        <v>2014</v>
      </c>
      <c r="M140" t="s">
        <v>16</v>
      </c>
    </row>
    <row r="141" spans="1:13" x14ac:dyDescent="0.3">
      <c r="A141">
        <v>5365</v>
      </c>
      <c r="B141">
        <v>322</v>
      </c>
      <c r="C141" t="s">
        <v>19</v>
      </c>
      <c r="D141" t="s">
        <v>17</v>
      </c>
      <c r="E141" s="1">
        <v>5494228198326750</v>
      </c>
      <c r="F141" s="2">
        <v>45536</v>
      </c>
      <c r="G141">
        <v>428</v>
      </c>
      <c r="H141" t="s">
        <v>15</v>
      </c>
      <c r="I141">
        <v>2</v>
      </c>
      <c r="J141" s="3">
        <v>6200</v>
      </c>
      <c r="K141" s="2">
        <v>37196</v>
      </c>
      <c r="L141">
        <v>2012</v>
      </c>
      <c r="M141" t="s">
        <v>16</v>
      </c>
    </row>
    <row r="142" spans="1:13" x14ac:dyDescent="0.3">
      <c r="A142">
        <v>5425</v>
      </c>
      <c r="B142">
        <v>322</v>
      </c>
      <c r="C142" t="s">
        <v>19</v>
      </c>
      <c r="D142" t="s">
        <v>14</v>
      </c>
      <c r="E142" s="1">
        <v>5789639625525450</v>
      </c>
      <c r="F142" s="2">
        <v>41244</v>
      </c>
      <c r="G142">
        <v>43</v>
      </c>
      <c r="H142" t="s">
        <v>15</v>
      </c>
      <c r="I142">
        <v>2</v>
      </c>
      <c r="J142" s="3">
        <v>2903</v>
      </c>
      <c r="K142" s="2">
        <v>38657</v>
      </c>
      <c r="L142">
        <v>2011</v>
      </c>
      <c r="M142" t="s">
        <v>16</v>
      </c>
    </row>
    <row r="143" spans="1:13" x14ac:dyDescent="0.3">
      <c r="A143">
        <v>5758</v>
      </c>
      <c r="B143">
        <v>322</v>
      </c>
      <c r="C143" t="s">
        <v>19</v>
      </c>
      <c r="D143" t="s">
        <v>14</v>
      </c>
      <c r="E143" s="1">
        <v>5392957769023380</v>
      </c>
      <c r="F143" s="2">
        <v>44105</v>
      </c>
      <c r="G143">
        <v>803</v>
      </c>
      <c r="H143" t="s">
        <v>15</v>
      </c>
      <c r="I143">
        <v>2</v>
      </c>
      <c r="J143" s="3">
        <v>4355</v>
      </c>
      <c r="K143" s="2">
        <v>36495</v>
      </c>
      <c r="L143">
        <v>2010</v>
      </c>
      <c r="M143" t="s">
        <v>16</v>
      </c>
    </row>
    <row r="144" spans="1:13" x14ac:dyDescent="0.3">
      <c r="A144">
        <v>5482</v>
      </c>
      <c r="B144">
        <v>461</v>
      </c>
      <c r="C144" t="s">
        <v>19</v>
      </c>
      <c r="D144" t="s">
        <v>14</v>
      </c>
      <c r="E144" s="1">
        <v>5182820825620430</v>
      </c>
      <c r="F144" s="2">
        <v>44287</v>
      </c>
      <c r="G144">
        <v>126</v>
      </c>
      <c r="H144" t="s">
        <v>15</v>
      </c>
      <c r="I144">
        <v>1</v>
      </c>
      <c r="J144" s="3">
        <v>28963</v>
      </c>
      <c r="K144" s="2">
        <v>39387</v>
      </c>
      <c r="L144">
        <v>2012</v>
      </c>
      <c r="M144" t="s">
        <v>16</v>
      </c>
    </row>
    <row r="145" spans="1:13" x14ac:dyDescent="0.3">
      <c r="A145">
        <v>3172</v>
      </c>
      <c r="B145">
        <v>461</v>
      </c>
      <c r="C145" t="s">
        <v>19</v>
      </c>
      <c r="D145" t="s">
        <v>14</v>
      </c>
      <c r="E145" s="1">
        <v>5102353988152900</v>
      </c>
      <c r="F145" s="2">
        <v>44896</v>
      </c>
      <c r="G145">
        <v>667</v>
      </c>
      <c r="H145" t="s">
        <v>15</v>
      </c>
      <c r="I145">
        <v>2</v>
      </c>
      <c r="J145" s="3">
        <v>20913</v>
      </c>
      <c r="K145" s="2">
        <v>42491</v>
      </c>
      <c r="L145">
        <v>2016</v>
      </c>
      <c r="M145" t="s">
        <v>16</v>
      </c>
    </row>
    <row r="146" spans="1:13" x14ac:dyDescent="0.3">
      <c r="A146">
        <v>1209</v>
      </c>
      <c r="B146">
        <v>461</v>
      </c>
      <c r="C146" t="s">
        <v>19</v>
      </c>
      <c r="D146" t="s">
        <v>14</v>
      </c>
      <c r="E146" s="1">
        <v>5033135709911480</v>
      </c>
      <c r="F146" s="2">
        <v>45474</v>
      </c>
      <c r="G146">
        <v>170</v>
      </c>
      <c r="H146" t="s">
        <v>15</v>
      </c>
      <c r="I146">
        <v>1</v>
      </c>
      <c r="J146" s="3">
        <v>23344</v>
      </c>
      <c r="K146" s="2">
        <v>40210</v>
      </c>
      <c r="L146">
        <v>2010</v>
      </c>
      <c r="M146" t="s">
        <v>16</v>
      </c>
    </row>
    <row r="147" spans="1:13" x14ac:dyDescent="0.3">
      <c r="A147">
        <v>5313</v>
      </c>
      <c r="B147">
        <v>461</v>
      </c>
      <c r="C147" t="s">
        <v>19</v>
      </c>
      <c r="D147" t="s">
        <v>14</v>
      </c>
      <c r="E147" s="1">
        <v>5611522756791990</v>
      </c>
      <c r="F147" s="2">
        <v>43831</v>
      </c>
      <c r="G147">
        <v>882</v>
      </c>
      <c r="H147" t="s">
        <v>15</v>
      </c>
      <c r="I147">
        <v>2</v>
      </c>
      <c r="J147" s="3">
        <v>33642</v>
      </c>
      <c r="K147" s="2">
        <v>42644</v>
      </c>
      <c r="L147">
        <v>2016</v>
      </c>
      <c r="M147" t="s">
        <v>16</v>
      </c>
    </row>
    <row r="148" spans="1:13" x14ac:dyDescent="0.3">
      <c r="A148">
        <v>4762</v>
      </c>
      <c r="B148">
        <v>1165</v>
      </c>
      <c r="C148" t="s">
        <v>19</v>
      </c>
      <c r="D148" t="s">
        <v>14</v>
      </c>
      <c r="E148" s="1">
        <v>5037404409791940</v>
      </c>
      <c r="F148" s="2">
        <v>44562</v>
      </c>
      <c r="G148">
        <v>681</v>
      </c>
      <c r="H148" t="s">
        <v>15</v>
      </c>
      <c r="I148">
        <v>1</v>
      </c>
      <c r="J148" s="3">
        <v>14695</v>
      </c>
      <c r="K148" s="2">
        <v>40422</v>
      </c>
      <c r="L148">
        <v>2011</v>
      </c>
      <c r="M148" t="s">
        <v>16</v>
      </c>
    </row>
    <row r="149" spans="1:13" x14ac:dyDescent="0.3">
      <c r="A149">
        <v>126</v>
      </c>
      <c r="B149">
        <v>1448</v>
      </c>
      <c r="C149" t="s">
        <v>19</v>
      </c>
      <c r="D149" t="s">
        <v>17</v>
      </c>
      <c r="E149" s="1">
        <v>5571363047071890</v>
      </c>
      <c r="F149" s="2">
        <v>45170</v>
      </c>
      <c r="G149">
        <v>510</v>
      </c>
      <c r="H149" t="s">
        <v>15</v>
      </c>
      <c r="I149">
        <v>1</v>
      </c>
      <c r="J149" s="3">
        <v>13200</v>
      </c>
      <c r="K149" s="2">
        <v>39083</v>
      </c>
      <c r="L149">
        <v>2015</v>
      </c>
      <c r="M149" t="s">
        <v>16</v>
      </c>
    </row>
    <row r="150" spans="1:13" x14ac:dyDescent="0.3">
      <c r="A150">
        <v>4685</v>
      </c>
      <c r="B150">
        <v>1448</v>
      </c>
      <c r="C150" t="s">
        <v>13</v>
      </c>
      <c r="D150" t="s">
        <v>14</v>
      </c>
      <c r="E150" s="1">
        <v>4083033843851770</v>
      </c>
      <c r="F150" s="2">
        <v>43831</v>
      </c>
      <c r="G150">
        <v>173</v>
      </c>
      <c r="H150" t="s">
        <v>15</v>
      </c>
      <c r="I150">
        <v>1</v>
      </c>
      <c r="J150" s="3">
        <v>29950</v>
      </c>
      <c r="K150" s="2">
        <v>39692</v>
      </c>
      <c r="L150">
        <v>2013</v>
      </c>
      <c r="M150" t="s">
        <v>16</v>
      </c>
    </row>
    <row r="151" spans="1:13" x14ac:dyDescent="0.3">
      <c r="A151">
        <v>5907</v>
      </c>
      <c r="B151">
        <v>1448</v>
      </c>
      <c r="C151" t="s">
        <v>13</v>
      </c>
      <c r="D151" t="s">
        <v>17</v>
      </c>
      <c r="E151" s="1">
        <v>4829916759482890</v>
      </c>
      <c r="F151" s="2">
        <v>45474</v>
      </c>
      <c r="G151">
        <v>768</v>
      </c>
      <c r="H151" t="s">
        <v>15</v>
      </c>
      <c r="I151">
        <v>2</v>
      </c>
      <c r="J151" s="3">
        <v>4600</v>
      </c>
      <c r="K151" s="2">
        <v>39417</v>
      </c>
      <c r="L151">
        <v>2011</v>
      </c>
      <c r="M151" t="s">
        <v>16</v>
      </c>
    </row>
    <row r="152" spans="1:13" x14ac:dyDescent="0.3">
      <c r="A152">
        <v>2428</v>
      </c>
      <c r="B152">
        <v>1288</v>
      </c>
      <c r="C152" t="s">
        <v>19</v>
      </c>
      <c r="D152" t="s">
        <v>14</v>
      </c>
      <c r="E152" s="1">
        <v>5458492483408540</v>
      </c>
      <c r="F152" s="2">
        <v>44896</v>
      </c>
      <c r="G152">
        <v>92</v>
      </c>
      <c r="H152" t="s">
        <v>15</v>
      </c>
      <c r="I152">
        <v>1</v>
      </c>
      <c r="J152" s="3">
        <v>10051</v>
      </c>
      <c r="K152" s="2">
        <v>37347</v>
      </c>
      <c r="L152">
        <v>2011</v>
      </c>
      <c r="M152" t="s">
        <v>16</v>
      </c>
    </row>
    <row r="153" spans="1:13" x14ac:dyDescent="0.3">
      <c r="A153">
        <v>1013</v>
      </c>
      <c r="B153">
        <v>1288</v>
      </c>
      <c r="C153" t="s">
        <v>19</v>
      </c>
      <c r="D153" t="s">
        <v>14</v>
      </c>
      <c r="E153" s="1">
        <v>5879094230635420</v>
      </c>
      <c r="F153" s="2">
        <v>42339</v>
      </c>
      <c r="G153">
        <v>729</v>
      </c>
      <c r="H153" t="s">
        <v>15</v>
      </c>
      <c r="I153">
        <v>2</v>
      </c>
      <c r="J153" s="3">
        <v>9796</v>
      </c>
      <c r="K153" s="2">
        <v>37653</v>
      </c>
      <c r="L153">
        <v>2013</v>
      </c>
      <c r="M153" t="s">
        <v>16</v>
      </c>
    </row>
    <row r="154" spans="1:13" x14ac:dyDescent="0.3">
      <c r="A154">
        <v>5145</v>
      </c>
      <c r="B154">
        <v>1178</v>
      </c>
      <c r="C154" t="s">
        <v>19</v>
      </c>
      <c r="D154" t="s">
        <v>14</v>
      </c>
      <c r="E154" s="1">
        <v>5769435406360320</v>
      </c>
      <c r="F154" s="2">
        <v>44470</v>
      </c>
      <c r="G154">
        <v>957</v>
      </c>
      <c r="H154" t="s">
        <v>15</v>
      </c>
      <c r="I154">
        <v>1</v>
      </c>
      <c r="J154" s="3">
        <v>17826</v>
      </c>
      <c r="K154" s="2">
        <v>40087</v>
      </c>
      <c r="L154">
        <v>2009</v>
      </c>
      <c r="M154" t="s">
        <v>16</v>
      </c>
    </row>
    <row r="155" spans="1:13" x14ac:dyDescent="0.3">
      <c r="A155">
        <v>5854</v>
      </c>
      <c r="B155">
        <v>1178</v>
      </c>
      <c r="C155" t="s">
        <v>19</v>
      </c>
      <c r="D155" t="s">
        <v>14</v>
      </c>
      <c r="E155" s="1">
        <v>5588799529406910</v>
      </c>
      <c r="F155" s="2">
        <v>45597</v>
      </c>
      <c r="G155">
        <v>778</v>
      </c>
      <c r="H155" t="s">
        <v>15</v>
      </c>
      <c r="I155">
        <v>1</v>
      </c>
      <c r="J155" s="3">
        <v>19086</v>
      </c>
      <c r="K155" s="2">
        <v>39052</v>
      </c>
      <c r="L155">
        <v>2009</v>
      </c>
      <c r="M155" t="s">
        <v>16</v>
      </c>
    </row>
    <row r="156" spans="1:13" x14ac:dyDescent="0.3">
      <c r="A156">
        <v>5296</v>
      </c>
      <c r="B156">
        <v>1178</v>
      </c>
      <c r="C156" t="s">
        <v>13</v>
      </c>
      <c r="D156" t="s">
        <v>14</v>
      </c>
      <c r="E156" s="1">
        <v>4410685608952630</v>
      </c>
      <c r="F156" s="2">
        <v>45444</v>
      </c>
      <c r="G156">
        <v>265</v>
      </c>
      <c r="H156" t="s">
        <v>15</v>
      </c>
      <c r="I156">
        <v>2</v>
      </c>
      <c r="J156" s="3">
        <v>17345</v>
      </c>
      <c r="K156" s="2">
        <v>41913</v>
      </c>
      <c r="L156">
        <v>2014</v>
      </c>
      <c r="M156" t="s">
        <v>16</v>
      </c>
    </row>
    <row r="157" spans="1:13" x14ac:dyDescent="0.3">
      <c r="A157">
        <v>1327</v>
      </c>
      <c r="B157">
        <v>1178</v>
      </c>
      <c r="C157" t="s">
        <v>13</v>
      </c>
      <c r="D157" t="s">
        <v>14</v>
      </c>
      <c r="E157" s="1">
        <v>4470822684089910</v>
      </c>
      <c r="F157" s="2">
        <v>44075</v>
      </c>
      <c r="G157">
        <v>923</v>
      </c>
      <c r="H157" t="s">
        <v>15</v>
      </c>
      <c r="I157">
        <v>2</v>
      </c>
      <c r="J157" s="3">
        <v>17976</v>
      </c>
      <c r="K157" s="2">
        <v>41306</v>
      </c>
      <c r="L157">
        <v>2013</v>
      </c>
      <c r="M157" t="s">
        <v>16</v>
      </c>
    </row>
    <row r="158" spans="1:13" x14ac:dyDescent="0.3">
      <c r="A158">
        <v>383</v>
      </c>
      <c r="B158">
        <v>1178</v>
      </c>
      <c r="C158" t="s">
        <v>13</v>
      </c>
      <c r="D158" t="s">
        <v>14</v>
      </c>
      <c r="E158" s="1">
        <v>4804338444306720</v>
      </c>
      <c r="F158" s="2">
        <v>44562</v>
      </c>
      <c r="G158">
        <v>279</v>
      </c>
      <c r="H158" t="s">
        <v>15</v>
      </c>
      <c r="I158">
        <v>2</v>
      </c>
      <c r="J158" s="3">
        <v>16447</v>
      </c>
      <c r="K158" s="2">
        <v>43466</v>
      </c>
      <c r="L158">
        <v>2019</v>
      </c>
      <c r="M158" t="s">
        <v>16</v>
      </c>
    </row>
    <row r="159" spans="1:13" x14ac:dyDescent="0.3">
      <c r="A159">
        <v>5129</v>
      </c>
      <c r="B159">
        <v>1391</v>
      </c>
      <c r="C159" t="s">
        <v>13</v>
      </c>
      <c r="D159" t="s">
        <v>14</v>
      </c>
      <c r="E159" s="1">
        <v>4194362281636450</v>
      </c>
      <c r="F159" s="2">
        <v>45566</v>
      </c>
      <c r="G159">
        <v>271</v>
      </c>
      <c r="H159" t="s">
        <v>15</v>
      </c>
      <c r="I159">
        <v>2</v>
      </c>
      <c r="J159" s="3">
        <v>29573</v>
      </c>
      <c r="K159" s="2">
        <v>39722</v>
      </c>
      <c r="L159">
        <v>2009</v>
      </c>
      <c r="M159" t="s">
        <v>16</v>
      </c>
    </row>
    <row r="160" spans="1:13" x14ac:dyDescent="0.3">
      <c r="A160">
        <v>5995</v>
      </c>
      <c r="B160">
        <v>1391</v>
      </c>
      <c r="C160" t="s">
        <v>19</v>
      </c>
      <c r="D160" t="s">
        <v>20</v>
      </c>
      <c r="E160" s="1">
        <v>5436469451844820</v>
      </c>
      <c r="F160" s="2">
        <v>44531</v>
      </c>
      <c r="G160">
        <v>48</v>
      </c>
      <c r="H160" t="s">
        <v>15</v>
      </c>
      <c r="I160">
        <v>2</v>
      </c>
      <c r="J160" s="3">
        <v>98</v>
      </c>
      <c r="K160" s="2">
        <v>40513</v>
      </c>
      <c r="L160">
        <v>2010</v>
      </c>
      <c r="M160" t="s">
        <v>16</v>
      </c>
    </row>
    <row r="161" spans="1:13" x14ac:dyDescent="0.3">
      <c r="A161">
        <v>4107</v>
      </c>
      <c r="B161">
        <v>1391</v>
      </c>
      <c r="C161" t="s">
        <v>19</v>
      </c>
      <c r="D161" t="s">
        <v>14</v>
      </c>
      <c r="E161" s="1">
        <v>5648865641388290</v>
      </c>
      <c r="F161" s="2">
        <v>43678</v>
      </c>
      <c r="G161">
        <v>71</v>
      </c>
      <c r="H161" t="s">
        <v>15</v>
      </c>
      <c r="I161">
        <v>2</v>
      </c>
      <c r="J161" s="3">
        <v>2559</v>
      </c>
      <c r="K161" s="2">
        <v>37469</v>
      </c>
      <c r="L161">
        <v>2012</v>
      </c>
      <c r="M161" t="s">
        <v>16</v>
      </c>
    </row>
    <row r="162" spans="1:13" x14ac:dyDescent="0.3">
      <c r="A162">
        <v>36</v>
      </c>
      <c r="B162">
        <v>1391</v>
      </c>
      <c r="C162" t="s">
        <v>19</v>
      </c>
      <c r="D162" t="s">
        <v>14</v>
      </c>
      <c r="E162" s="1">
        <v>5914243757284140</v>
      </c>
      <c r="F162" s="2">
        <v>41183</v>
      </c>
      <c r="G162">
        <v>436</v>
      </c>
      <c r="H162" t="s">
        <v>15</v>
      </c>
      <c r="I162">
        <v>2</v>
      </c>
      <c r="J162" s="3">
        <v>6552</v>
      </c>
      <c r="K162" s="2">
        <v>37622</v>
      </c>
      <c r="L162">
        <v>2010</v>
      </c>
      <c r="M162" t="s">
        <v>16</v>
      </c>
    </row>
    <row r="163" spans="1:13" x14ac:dyDescent="0.3">
      <c r="A163">
        <v>445</v>
      </c>
      <c r="B163">
        <v>838</v>
      </c>
      <c r="C163" t="s">
        <v>19</v>
      </c>
      <c r="D163" t="s">
        <v>17</v>
      </c>
      <c r="E163" s="1">
        <v>5193780952753620</v>
      </c>
      <c r="F163" s="2">
        <v>44197</v>
      </c>
      <c r="G163">
        <v>591</v>
      </c>
      <c r="H163" t="s">
        <v>15</v>
      </c>
      <c r="I163">
        <v>2</v>
      </c>
      <c r="J163" s="3">
        <v>13800</v>
      </c>
      <c r="K163" s="2">
        <v>43831</v>
      </c>
      <c r="L163">
        <v>2020</v>
      </c>
      <c r="M163" t="s">
        <v>16</v>
      </c>
    </row>
    <row r="164" spans="1:13" x14ac:dyDescent="0.3">
      <c r="A164">
        <v>1466</v>
      </c>
      <c r="B164">
        <v>54</v>
      </c>
      <c r="C164" t="s">
        <v>19</v>
      </c>
      <c r="D164" t="s">
        <v>14</v>
      </c>
      <c r="E164" s="1">
        <v>5957925302951750</v>
      </c>
      <c r="F164" s="2">
        <v>44044</v>
      </c>
      <c r="G164">
        <v>746</v>
      </c>
      <c r="H164" t="s">
        <v>15</v>
      </c>
      <c r="I164">
        <v>1</v>
      </c>
      <c r="J164" s="3">
        <v>16375</v>
      </c>
      <c r="K164" s="2">
        <v>43862</v>
      </c>
      <c r="L164">
        <v>2020</v>
      </c>
      <c r="M164" t="s">
        <v>16</v>
      </c>
    </row>
    <row r="165" spans="1:13" x14ac:dyDescent="0.3">
      <c r="A165">
        <v>749</v>
      </c>
      <c r="B165">
        <v>54</v>
      </c>
      <c r="C165" t="s">
        <v>13</v>
      </c>
      <c r="D165" t="s">
        <v>14</v>
      </c>
      <c r="E165" s="1">
        <v>4557061225558440</v>
      </c>
      <c r="F165" s="2">
        <v>45047</v>
      </c>
      <c r="G165">
        <v>780</v>
      </c>
      <c r="H165" t="s">
        <v>15</v>
      </c>
      <c r="I165">
        <v>1</v>
      </c>
      <c r="J165" s="3">
        <v>14213</v>
      </c>
      <c r="K165" s="2">
        <v>43831</v>
      </c>
      <c r="L165">
        <v>2020</v>
      </c>
      <c r="M165" t="s">
        <v>16</v>
      </c>
    </row>
    <row r="166" spans="1:13" x14ac:dyDescent="0.3">
      <c r="A166">
        <v>1772</v>
      </c>
      <c r="B166">
        <v>54</v>
      </c>
      <c r="C166" t="s">
        <v>13</v>
      </c>
      <c r="D166" t="s">
        <v>20</v>
      </c>
      <c r="E166" s="1">
        <v>4883222888293060</v>
      </c>
      <c r="F166" s="2">
        <v>44075</v>
      </c>
      <c r="G166">
        <v>2</v>
      </c>
      <c r="H166" t="s">
        <v>15</v>
      </c>
      <c r="I166">
        <v>1</v>
      </c>
      <c r="J166" s="3">
        <v>73</v>
      </c>
      <c r="K166" s="2">
        <v>43862</v>
      </c>
      <c r="L166">
        <v>2020</v>
      </c>
      <c r="M166" t="s">
        <v>16</v>
      </c>
    </row>
    <row r="167" spans="1:13" x14ac:dyDescent="0.3">
      <c r="A167">
        <v>3801</v>
      </c>
      <c r="B167">
        <v>1452</v>
      </c>
      <c r="C167" t="s">
        <v>19</v>
      </c>
      <c r="D167" t="s">
        <v>14</v>
      </c>
      <c r="E167" s="1">
        <v>5476407228285230</v>
      </c>
      <c r="F167" s="2">
        <v>44866</v>
      </c>
      <c r="G167">
        <v>688</v>
      </c>
      <c r="H167" t="s">
        <v>15</v>
      </c>
      <c r="I167">
        <v>2</v>
      </c>
      <c r="J167" s="3">
        <v>53466</v>
      </c>
      <c r="K167" s="2">
        <v>39264</v>
      </c>
      <c r="L167">
        <v>2013</v>
      </c>
      <c r="M167" t="s">
        <v>16</v>
      </c>
    </row>
    <row r="168" spans="1:13" x14ac:dyDescent="0.3">
      <c r="A168">
        <v>282</v>
      </c>
      <c r="B168">
        <v>1602</v>
      </c>
      <c r="C168" t="s">
        <v>13</v>
      </c>
      <c r="D168" t="s">
        <v>17</v>
      </c>
      <c r="E168" s="1">
        <v>4698943729070490</v>
      </c>
      <c r="F168" s="2">
        <v>44075</v>
      </c>
      <c r="G168">
        <v>450</v>
      </c>
      <c r="H168" t="s">
        <v>15</v>
      </c>
      <c r="I168">
        <v>1</v>
      </c>
      <c r="J168" s="3">
        <v>6600</v>
      </c>
      <c r="K168" s="2">
        <v>40544</v>
      </c>
      <c r="L168">
        <v>2013</v>
      </c>
      <c r="M168" t="s">
        <v>16</v>
      </c>
    </row>
    <row r="169" spans="1:13" x14ac:dyDescent="0.3">
      <c r="A169">
        <v>6105</v>
      </c>
      <c r="B169">
        <v>1602</v>
      </c>
      <c r="C169" t="s">
        <v>19</v>
      </c>
      <c r="D169" t="s">
        <v>17</v>
      </c>
      <c r="E169" s="1">
        <v>5579147219556300</v>
      </c>
      <c r="F169" s="2">
        <v>44713</v>
      </c>
      <c r="G169">
        <v>806</v>
      </c>
      <c r="H169" t="s">
        <v>18</v>
      </c>
      <c r="I169">
        <v>2</v>
      </c>
      <c r="J169" s="3">
        <v>7200</v>
      </c>
      <c r="K169" s="2">
        <v>42339</v>
      </c>
      <c r="L169">
        <v>2015</v>
      </c>
      <c r="M169" t="s">
        <v>16</v>
      </c>
    </row>
    <row r="170" spans="1:13" x14ac:dyDescent="0.3">
      <c r="A170">
        <v>446</v>
      </c>
      <c r="B170">
        <v>1938</v>
      </c>
      <c r="C170" t="s">
        <v>19</v>
      </c>
      <c r="D170" t="s">
        <v>14</v>
      </c>
      <c r="E170" s="1">
        <v>5099614207935760</v>
      </c>
      <c r="F170" s="2">
        <v>44136</v>
      </c>
      <c r="G170">
        <v>856</v>
      </c>
      <c r="H170" t="s">
        <v>15</v>
      </c>
      <c r="I170">
        <v>1</v>
      </c>
      <c r="J170" s="3">
        <v>2868</v>
      </c>
      <c r="K170" s="2">
        <v>43831</v>
      </c>
      <c r="L170">
        <v>2020</v>
      </c>
      <c r="M170" t="s">
        <v>16</v>
      </c>
    </row>
    <row r="171" spans="1:13" x14ac:dyDescent="0.3">
      <c r="A171">
        <v>422</v>
      </c>
      <c r="B171">
        <v>1938</v>
      </c>
      <c r="C171" t="s">
        <v>21</v>
      </c>
      <c r="D171" t="s">
        <v>17</v>
      </c>
      <c r="E171" s="1">
        <v>6177503172021500</v>
      </c>
      <c r="F171" s="2">
        <v>45413</v>
      </c>
      <c r="G171">
        <v>97</v>
      </c>
      <c r="H171" t="s">
        <v>15</v>
      </c>
      <c r="I171">
        <v>1</v>
      </c>
      <c r="J171" s="3">
        <v>3400</v>
      </c>
      <c r="K171" s="2">
        <v>43831</v>
      </c>
      <c r="L171">
        <v>2020</v>
      </c>
      <c r="M171" t="s">
        <v>16</v>
      </c>
    </row>
    <row r="172" spans="1:13" x14ac:dyDescent="0.3">
      <c r="A172">
        <v>5231</v>
      </c>
      <c r="B172">
        <v>1492</v>
      </c>
      <c r="C172" t="s">
        <v>19</v>
      </c>
      <c r="D172" t="s">
        <v>14</v>
      </c>
      <c r="E172" s="1">
        <v>5188130978534930</v>
      </c>
      <c r="F172" s="2">
        <v>44562</v>
      </c>
      <c r="G172">
        <v>446</v>
      </c>
      <c r="H172" t="s">
        <v>15</v>
      </c>
      <c r="I172">
        <v>1</v>
      </c>
      <c r="J172" s="3">
        <v>12915</v>
      </c>
      <c r="K172" s="2">
        <v>40817</v>
      </c>
      <c r="L172">
        <v>2013</v>
      </c>
      <c r="M172" t="s">
        <v>16</v>
      </c>
    </row>
    <row r="173" spans="1:13" x14ac:dyDescent="0.3">
      <c r="A173">
        <v>2615</v>
      </c>
      <c r="B173">
        <v>1492</v>
      </c>
      <c r="C173" t="s">
        <v>13</v>
      </c>
      <c r="D173" t="s">
        <v>20</v>
      </c>
      <c r="E173" s="1">
        <v>4860320285002450</v>
      </c>
      <c r="F173" s="2">
        <v>45261</v>
      </c>
      <c r="G173">
        <v>366</v>
      </c>
      <c r="H173" t="s">
        <v>15</v>
      </c>
      <c r="I173">
        <v>2</v>
      </c>
      <c r="J173" s="3">
        <v>84</v>
      </c>
      <c r="K173" s="2">
        <v>39904</v>
      </c>
      <c r="L173">
        <v>2017</v>
      </c>
      <c r="M173" t="s">
        <v>16</v>
      </c>
    </row>
    <row r="174" spans="1:13" x14ac:dyDescent="0.3">
      <c r="A174">
        <v>2776</v>
      </c>
      <c r="B174">
        <v>1492</v>
      </c>
      <c r="C174" t="s">
        <v>21</v>
      </c>
      <c r="D174" t="s">
        <v>17</v>
      </c>
      <c r="E174" s="1">
        <v>6417599205270840</v>
      </c>
      <c r="F174" s="2">
        <v>44378</v>
      </c>
      <c r="G174">
        <v>504</v>
      </c>
      <c r="H174" t="s">
        <v>15</v>
      </c>
      <c r="I174">
        <v>2</v>
      </c>
      <c r="J174" s="3">
        <v>17600</v>
      </c>
      <c r="K174" s="2">
        <v>43191</v>
      </c>
      <c r="L174">
        <v>2018</v>
      </c>
      <c r="M174" t="s">
        <v>16</v>
      </c>
    </row>
    <row r="175" spans="1:13" x14ac:dyDescent="0.3">
      <c r="A175">
        <v>5452</v>
      </c>
      <c r="B175">
        <v>1492</v>
      </c>
      <c r="C175" t="s">
        <v>19</v>
      </c>
      <c r="D175" t="s">
        <v>14</v>
      </c>
      <c r="E175" s="1">
        <v>5516722949603670</v>
      </c>
      <c r="F175" s="2">
        <v>41244</v>
      </c>
      <c r="G175">
        <v>621</v>
      </c>
      <c r="H175" t="s">
        <v>15</v>
      </c>
      <c r="I175">
        <v>1</v>
      </c>
      <c r="J175" s="3">
        <v>31542</v>
      </c>
      <c r="K175" s="2">
        <v>39022</v>
      </c>
      <c r="L175">
        <v>2009</v>
      </c>
      <c r="M175" t="s">
        <v>16</v>
      </c>
    </row>
    <row r="176" spans="1:13" x14ac:dyDescent="0.3">
      <c r="A176">
        <v>3563</v>
      </c>
      <c r="B176">
        <v>1492</v>
      </c>
      <c r="C176" t="s">
        <v>19</v>
      </c>
      <c r="D176" t="s">
        <v>14</v>
      </c>
      <c r="E176" s="1">
        <v>5891053637541510</v>
      </c>
      <c r="F176" s="2">
        <v>44593</v>
      </c>
      <c r="G176">
        <v>362</v>
      </c>
      <c r="H176" t="s">
        <v>15</v>
      </c>
      <c r="I176">
        <v>2</v>
      </c>
      <c r="J176" s="3">
        <v>23049</v>
      </c>
      <c r="K176" s="2">
        <v>41426</v>
      </c>
      <c r="L176">
        <v>2013</v>
      </c>
      <c r="M176" t="s">
        <v>16</v>
      </c>
    </row>
    <row r="177" spans="1:13" x14ac:dyDescent="0.3">
      <c r="A177">
        <v>6134</v>
      </c>
      <c r="B177">
        <v>1492</v>
      </c>
      <c r="C177" t="s">
        <v>13</v>
      </c>
      <c r="D177" t="s">
        <v>14</v>
      </c>
      <c r="E177" s="1">
        <v>4222570131769030</v>
      </c>
      <c r="F177" s="2">
        <v>43952</v>
      </c>
      <c r="G177">
        <v>141</v>
      </c>
      <c r="H177" t="s">
        <v>15</v>
      </c>
      <c r="I177">
        <v>1</v>
      </c>
      <c r="J177" s="3">
        <v>29734</v>
      </c>
      <c r="K177" s="2">
        <v>43070</v>
      </c>
      <c r="L177">
        <v>2017</v>
      </c>
      <c r="M177" t="s">
        <v>16</v>
      </c>
    </row>
    <row r="178" spans="1:13" x14ac:dyDescent="0.3">
      <c r="A178">
        <v>4818</v>
      </c>
      <c r="B178">
        <v>1492</v>
      </c>
      <c r="C178" t="s">
        <v>13</v>
      </c>
      <c r="D178" t="s">
        <v>17</v>
      </c>
      <c r="E178" s="1">
        <v>4453742478192140</v>
      </c>
      <c r="F178" s="2">
        <v>43831</v>
      </c>
      <c r="G178">
        <v>346</v>
      </c>
      <c r="H178" t="s">
        <v>15</v>
      </c>
      <c r="I178">
        <v>2</v>
      </c>
      <c r="J178" s="3">
        <v>27000</v>
      </c>
      <c r="K178" s="2">
        <v>40787</v>
      </c>
      <c r="L178">
        <v>2016</v>
      </c>
      <c r="M178" t="s">
        <v>16</v>
      </c>
    </row>
    <row r="179" spans="1:13" x14ac:dyDescent="0.3">
      <c r="A179">
        <v>2171</v>
      </c>
      <c r="B179">
        <v>1492</v>
      </c>
      <c r="C179" t="s">
        <v>19</v>
      </c>
      <c r="D179" t="s">
        <v>20</v>
      </c>
      <c r="E179" s="1">
        <v>5335984658439100</v>
      </c>
      <c r="F179" s="2">
        <v>44866</v>
      </c>
      <c r="G179">
        <v>320</v>
      </c>
      <c r="H179" t="s">
        <v>15</v>
      </c>
      <c r="I179">
        <v>1</v>
      </c>
      <c r="J179" s="3">
        <v>18</v>
      </c>
      <c r="K179" s="2">
        <v>39508</v>
      </c>
      <c r="L179">
        <v>2010</v>
      </c>
      <c r="M179" t="s">
        <v>16</v>
      </c>
    </row>
    <row r="180" spans="1:13" x14ac:dyDescent="0.3">
      <c r="A180">
        <v>6106</v>
      </c>
      <c r="B180">
        <v>688</v>
      </c>
      <c r="C180" t="s">
        <v>19</v>
      </c>
      <c r="D180" t="s">
        <v>14</v>
      </c>
      <c r="E180" s="1">
        <v>5708150083756690</v>
      </c>
      <c r="F180" s="2">
        <v>45017</v>
      </c>
      <c r="G180">
        <v>824</v>
      </c>
      <c r="H180" t="s">
        <v>15</v>
      </c>
      <c r="I180">
        <v>1</v>
      </c>
      <c r="J180" s="3">
        <v>17848</v>
      </c>
      <c r="K180" s="2">
        <v>42339</v>
      </c>
      <c r="L180">
        <v>2015</v>
      </c>
      <c r="M180" t="s">
        <v>16</v>
      </c>
    </row>
    <row r="181" spans="1:13" x14ac:dyDescent="0.3">
      <c r="A181">
        <v>3042</v>
      </c>
      <c r="B181">
        <v>688</v>
      </c>
      <c r="C181" t="s">
        <v>19</v>
      </c>
      <c r="D181" t="s">
        <v>14</v>
      </c>
      <c r="E181" s="1">
        <v>5238684130320060</v>
      </c>
      <c r="F181" s="2">
        <v>44866</v>
      </c>
      <c r="G181">
        <v>870</v>
      </c>
      <c r="H181" t="s">
        <v>18</v>
      </c>
      <c r="I181">
        <v>1</v>
      </c>
      <c r="J181" s="3">
        <v>25563</v>
      </c>
      <c r="K181" s="2">
        <v>40299</v>
      </c>
      <c r="L181">
        <v>2010</v>
      </c>
      <c r="M181" t="s">
        <v>16</v>
      </c>
    </row>
    <row r="182" spans="1:13" x14ac:dyDescent="0.3">
      <c r="A182">
        <v>5209</v>
      </c>
      <c r="B182">
        <v>688</v>
      </c>
      <c r="C182" t="s">
        <v>13</v>
      </c>
      <c r="D182" t="s">
        <v>17</v>
      </c>
      <c r="E182" s="1">
        <v>4740880792169370</v>
      </c>
      <c r="F182" s="2">
        <v>43922</v>
      </c>
      <c r="G182">
        <v>168</v>
      </c>
      <c r="H182" t="s">
        <v>15</v>
      </c>
      <c r="I182">
        <v>2</v>
      </c>
      <c r="J182" s="3">
        <v>12000</v>
      </c>
      <c r="K182" s="2">
        <v>40452</v>
      </c>
      <c r="L182">
        <v>2010</v>
      </c>
      <c r="M182" t="s">
        <v>16</v>
      </c>
    </row>
    <row r="183" spans="1:13" x14ac:dyDescent="0.3">
      <c r="A183">
        <v>1296</v>
      </c>
      <c r="B183">
        <v>688</v>
      </c>
      <c r="C183" t="s">
        <v>22</v>
      </c>
      <c r="D183" t="s">
        <v>17</v>
      </c>
      <c r="E183" s="1">
        <v>361648729239104</v>
      </c>
      <c r="F183" s="2">
        <v>43405</v>
      </c>
      <c r="G183">
        <v>709</v>
      </c>
      <c r="H183" t="s">
        <v>18</v>
      </c>
      <c r="I183">
        <v>2</v>
      </c>
      <c r="J183" s="3">
        <v>6600</v>
      </c>
      <c r="K183" s="2">
        <v>40940</v>
      </c>
      <c r="L183">
        <v>2012</v>
      </c>
      <c r="M183" t="s">
        <v>16</v>
      </c>
    </row>
    <row r="184" spans="1:13" x14ac:dyDescent="0.3">
      <c r="A184">
        <v>389</v>
      </c>
      <c r="B184">
        <v>749</v>
      </c>
      <c r="C184" t="s">
        <v>22</v>
      </c>
      <c r="D184" t="s">
        <v>17</v>
      </c>
      <c r="E184" s="1">
        <v>363305614201313</v>
      </c>
      <c r="F184" s="2">
        <v>45170</v>
      </c>
      <c r="G184">
        <v>943</v>
      </c>
      <c r="H184" t="s">
        <v>18</v>
      </c>
      <c r="I184">
        <v>1</v>
      </c>
      <c r="J184" s="3">
        <v>5600</v>
      </c>
      <c r="K184" s="2">
        <v>43831</v>
      </c>
      <c r="L184">
        <v>2020</v>
      </c>
      <c r="M184" t="s">
        <v>16</v>
      </c>
    </row>
    <row r="185" spans="1:13" x14ac:dyDescent="0.3">
      <c r="A185">
        <v>1773</v>
      </c>
      <c r="B185">
        <v>749</v>
      </c>
      <c r="C185" t="s">
        <v>13</v>
      </c>
      <c r="D185" t="s">
        <v>14</v>
      </c>
      <c r="E185" s="1">
        <v>4360859456629850</v>
      </c>
      <c r="F185" s="2">
        <v>44866</v>
      </c>
      <c r="G185">
        <v>428</v>
      </c>
      <c r="H185" t="s">
        <v>15</v>
      </c>
      <c r="I185">
        <v>3</v>
      </c>
      <c r="J185" s="3">
        <v>11873</v>
      </c>
      <c r="K185" s="2">
        <v>43862</v>
      </c>
      <c r="L185">
        <v>2020</v>
      </c>
      <c r="M185" t="s">
        <v>16</v>
      </c>
    </row>
    <row r="186" spans="1:13" x14ac:dyDescent="0.3">
      <c r="A186">
        <v>1467</v>
      </c>
      <c r="B186">
        <v>749</v>
      </c>
      <c r="C186" t="s">
        <v>19</v>
      </c>
      <c r="D186" t="s">
        <v>17</v>
      </c>
      <c r="E186" s="1">
        <v>5498016831726770</v>
      </c>
      <c r="F186" s="2">
        <v>43862</v>
      </c>
      <c r="G186">
        <v>871</v>
      </c>
      <c r="H186" t="s">
        <v>15</v>
      </c>
      <c r="I186">
        <v>1</v>
      </c>
      <c r="J186" s="3">
        <v>7200</v>
      </c>
      <c r="K186" s="2">
        <v>43862</v>
      </c>
      <c r="L186">
        <v>2020</v>
      </c>
      <c r="M186" t="s">
        <v>16</v>
      </c>
    </row>
    <row r="187" spans="1:13" x14ac:dyDescent="0.3">
      <c r="A187">
        <v>1395</v>
      </c>
      <c r="B187">
        <v>643</v>
      </c>
      <c r="C187" t="s">
        <v>22</v>
      </c>
      <c r="D187" t="s">
        <v>17</v>
      </c>
      <c r="E187" s="1">
        <v>381572912003735</v>
      </c>
      <c r="F187" s="2">
        <v>45505</v>
      </c>
      <c r="G187">
        <v>145</v>
      </c>
      <c r="H187" t="s">
        <v>15</v>
      </c>
      <c r="I187">
        <v>1</v>
      </c>
      <c r="J187" s="3">
        <v>10000</v>
      </c>
      <c r="K187" s="2">
        <v>43862</v>
      </c>
      <c r="L187">
        <v>2020</v>
      </c>
      <c r="M187" t="s">
        <v>16</v>
      </c>
    </row>
    <row r="188" spans="1:13" x14ac:dyDescent="0.3">
      <c r="A188">
        <v>5597</v>
      </c>
      <c r="B188">
        <v>643</v>
      </c>
      <c r="C188" t="s">
        <v>19</v>
      </c>
      <c r="D188" t="s">
        <v>17</v>
      </c>
      <c r="E188" s="1">
        <v>5079302523329050</v>
      </c>
      <c r="F188" s="2">
        <v>45017</v>
      </c>
      <c r="G188">
        <v>381</v>
      </c>
      <c r="H188" t="s">
        <v>15</v>
      </c>
      <c r="I188">
        <v>2</v>
      </c>
      <c r="J188" s="3">
        <v>500</v>
      </c>
      <c r="K188" s="2">
        <v>40483</v>
      </c>
      <c r="L188">
        <v>2010</v>
      </c>
      <c r="M188" t="s">
        <v>16</v>
      </c>
    </row>
    <row r="189" spans="1:13" x14ac:dyDescent="0.3">
      <c r="A189">
        <v>1468</v>
      </c>
      <c r="B189">
        <v>1219</v>
      </c>
      <c r="C189" t="s">
        <v>19</v>
      </c>
      <c r="D189" t="s">
        <v>14</v>
      </c>
      <c r="E189" s="1">
        <v>5546998350637120</v>
      </c>
      <c r="F189" s="2">
        <v>43862</v>
      </c>
      <c r="G189">
        <v>718</v>
      </c>
      <c r="H189" t="s">
        <v>15</v>
      </c>
      <c r="I189">
        <v>1</v>
      </c>
      <c r="J189" s="3">
        <v>22697</v>
      </c>
      <c r="K189" s="2">
        <v>43862</v>
      </c>
      <c r="L189">
        <v>2020</v>
      </c>
      <c r="M189" t="s">
        <v>16</v>
      </c>
    </row>
    <row r="190" spans="1:13" x14ac:dyDescent="0.3">
      <c r="A190">
        <v>2309</v>
      </c>
      <c r="B190">
        <v>1219</v>
      </c>
      <c r="C190" t="s">
        <v>19</v>
      </c>
      <c r="D190" t="s">
        <v>17</v>
      </c>
      <c r="E190" s="1">
        <v>5326031764905960</v>
      </c>
      <c r="F190" s="2">
        <v>45139</v>
      </c>
      <c r="G190">
        <v>437</v>
      </c>
      <c r="H190" t="s">
        <v>15</v>
      </c>
      <c r="I190">
        <v>1</v>
      </c>
      <c r="J190" s="3">
        <v>18000</v>
      </c>
      <c r="K190" s="2">
        <v>41334</v>
      </c>
      <c r="L190">
        <v>2013</v>
      </c>
      <c r="M190" t="s">
        <v>16</v>
      </c>
    </row>
    <row r="191" spans="1:13" x14ac:dyDescent="0.3">
      <c r="A191">
        <v>3466</v>
      </c>
      <c r="B191">
        <v>1219</v>
      </c>
      <c r="C191" t="s">
        <v>19</v>
      </c>
      <c r="D191" t="s">
        <v>14</v>
      </c>
      <c r="E191" s="1">
        <v>5096150037217370</v>
      </c>
      <c r="F191" s="2">
        <v>45566</v>
      </c>
      <c r="G191">
        <v>862</v>
      </c>
      <c r="H191" t="s">
        <v>15</v>
      </c>
      <c r="I191">
        <v>1</v>
      </c>
      <c r="J191" s="3">
        <v>32903</v>
      </c>
      <c r="K191" s="2">
        <v>40330</v>
      </c>
      <c r="L191">
        <v>2010</v>
      </c>
      <c r="M191" t="s">
        <v>16</v>
      </c>
    </row>
    <row r="192" spans="1:13" x14ac:dyDescent="0.3">
      <c r="A192">
        <v>2804</v>
      </c>
      <c r="B192">
        <v>1198</v>
      </c>
      <c r="C192" t="s">
        <v>13</v>
      </c>
      <c r="D192" t="s">
        <v>14</v>
      </c>
      <c r="E192" s="1">
        <v>4489873116412360</v>
      </c>
      <c r="F192" s="2">
        <v>44409</v>
      </c>
      <c r="G192">
        <v>547</v>
      </c>
      <c r="H192" t="s">
        <v>15</v>
      </c>
      <c r="I192">
        <v>2</v>
      </c>
      <c r="J192" s="3">
        <v>12764</v>
      </c>
      <c r="K192" s="2">
        <v>36281</v>
      </c>
      <c r="L192">
        <v>2010</v>
      </c>
      <c r="M192" t="s">
        <v>16</v>
      </c>
    </row>
    <row r="193" spans="1:13" x14ac:dyDescent="0.3">
      <c r="A193">
        <v>1388</v>
      </c>
      <c r="B193">
        <v>1198</v>
      </c>
      <c r="C193" t="s">
        <v>19</v>
      </c>
      <c r="D193" t="s">
        <v>17</v>
      </c>
      <c r="E193" s="1">
        <v>5621725368325860</v>
      </c>
      <c r="F193" s="2">
        <v>44835</v>
      </c>
      <c r="G193">
        <v>60</v>
      </c>
      <c r="H193" t="s">
        <v>15</v>
      </c>
      <c r="I193">
        <v>1</v>
      </c>
      <c r="J193" s="3">
        <v>6300</v>
      </c>
      <c r="K193" s="2">
        <v>43497</v>
      </c>
      <c r="L193">
        <v>2019</v>
      </c>
      <c r="M193" t="s">
        <v>16</v>
      </c>
    </row>
    <row r="194" spans="1:13" x14ac:dyDescent="0.3">
      <c r="A194">
        <v>4660</v>
      </c>
      <c r="B194">
        <v>898</v>
      </c>
      <c r="C194" t="s">
        <v>19</v>
      </c>
      <c r="D194" t="s">
        <v>14</v>
      </c>
      <c r="E194" s="1">
        <v>5923138803280580</v>
      </c>
      <c r="F194" s="2">
        <v>44593</v>
      </c>
      <c r="G194">
        <v>934</v>
      </c>
      <c r="H194" t="s">
        <v>15</v>
      </c>
      <c r="I194">
        <v>2</v>
      </c>
      <c r="J194" s="3">
        <v>7541</v>
      </c>
      <c r="K194" s="2">
        <v>39692</v>
      </c>
      <c r="L194">
        <v>2013</v>
      </c>
      <c r="M194" t="s">
        <v>16</v>
      </c>
    </row>
    <row r="195" spans="1:13" x14ac:dyDescent="0.3">
      <c r="A195">
        <v>3356</v>
      </c>
      <c r="B195">
        <v>898</v>
      </c>
      <c r="C195" t="s">
        <v>13</v>
      </c>
      <c r="D195" t="s">
        <v>14</v>
      </c>
      <c r="E195" s="1">
        <v>4447989421793040</v>
      </c>
      <c r="F195" s="2">
        <v>44621</v>
      </c>
      <c r="G195">
        <v>995</v>
      </c>
      <c r="H195" t="s">
        <v>15</v>
      </c>
      <c r="I195">
        <v>2</v>
      </c>
      <c r="J195" s="3">
        <v>1266</v>
      </c>
      <c r="K195" s="2">
        <v>39234</v>
      </c>
      <c r="L195">
        <v>2012</v>
      </c>
      <c r="M195" t="s">
        <v>16</v>
      </c>
    </row>
    <row r="196" spans="1:13" x14ac:dyDescent="0.3">
      <c r="A196">
        <v>4870</v>
      </c>
      <c r="B196">
        <v>898</v>
      </c>
      <c r="C196" t="s">
        <v>19</v>
      </c>
      <c r="D196" t="s">
        <v>17</v>
      </c>
      <c r="E196" s="1">
        <v>5000307662634780</v>
      </c>
      <c r="F196" s="2">
        <v>43922</v>
      </c>
      <c r="G196">
        <v>263</v>
      </c>
      <c r="H196" t="s">
        <v>18</v>
      </c>
      <c r="I196">
        <v>1</v>
      </c>
      <c r="J196" s="3">
        <v>9500</v>
      </c>
      <c r="K196" s="2">
        <v>41883</v>
      </c>
      <c r="L196">
        <v>2014</v>
      </c>
      <c r="M196" t="s">
        <v>16</v>
      </c>
    </row>
    <row r="197" spans="1:13" x14ac:dyDescent="0.3">
      <c r="A197">
        <v>3467</v>
      </c>
      <c r="B197">
        <v>882</v>
      </c>
      <c r="C197" t="s">
        <v>19</v>
      </c>
      <c r="D197" t="s">
        <v>14</v>
      </c>
      <c r="E197" s="1">
        <v>5707305515533510</v>
      </c>
      <c r="F197" s="2">
        <v>43922</v>
      </c>
      <c r="G197">
        <v>203</v>
      </c>
      <c r="H197" t="s">
        <v>15</v>
      </c>
      <c r="I197">
        <v>2</v>
      </c>
      <c r="J197" s="3">
        <v>1837</v>
      </c>
      <c r="K197" s="2">
        <v>40330</v>
      </c>
      <c r="L197">
        <v>2010</v>
      </c>
      <c r="M197" t="s">
        <v>16</v>
      </c>
    </row>
    <row r="198" spans="1:13" x14ac:dyDescent="0.3">
      <c r="A198">
        <v>1079</v>
      </c>
      <c r="B198">
        <v>882</v>
      </c>
      <c r="C198" t="s">
        <v>19</v>
      </c>
      <c r="D198" t="s">
        <v>14</v>
      </c>
      <c r="E198" s="1">
        <v>5864987017850550</v>
      </c>
      <c r="F198" s="2">
        <v>45139</v>
      </c>
      <c r="G198">
        <v>258</v>
      </c>
      <c r="H198" t="s">
        <v>15</v>
      </c>
      <c r="I198">
        <v>2</v>
      </c>
      <c r="J198" s="3">
        <v>17453</v>
      </c>
      <c r="K198" s="2">
        <v>38749</v>
      </c>
      <c r="L198">
        <v>2008</v>
      </c>
      <c r="M198" t="s">
        <v>16</v>
      </c>
    </row>
    <row r="199" spans="1:13" x14ac:dyDescent="0.3">
      <c r="A199">
        <v>2977</v>
      </c>
      <c r="B199">
        <v>348</v>
      </c>
      <c r="C199" t="s">
        <v>13</v>
      </c>
      <c r="D199" t="s">
        <v>14</v>
      </c>
      <c r="E199" s="1">
        <v>4228885239928180</v>
      </c>
      <c r="F199" s="2">
        <v>41548</v>
      </c>
      <c r="G199">
        <v>543</v>
      </c>
      <c r="H199" t="s">
        <v>18</v>
      </c>
      <c r="I199">
        <v>1</v>
      </c>
      <c r="J199" s="3">
        <v>28283</v>
      </c>
      <c r="K199" s="2">
        <v>39569</v>
      </c>
      <c r="L199">
        <v>2012</v>
      </c>
      <c r="M199" t="s">
        <v>16</v>
      </c>
    </row>
    <row r="200" spans="1:13" x14ac:dyDescent="0.3">
      <c r="A200">
        <v>3073</v>
      </c>
      <c r="B200">
        <v>348</v>
      </c>
      <c r="C200" t="s">
        <v>13</v>
      </c>
      <c r="D200" t="s">
        <v>17</v>
      </c>
      <c r="E200" s="1">
        <v>4210237285941910</v>
      </c>
      <c r="F200" s="2">
        <v>43922</v>
      </c>
      <c r="G200">
        <v>160</v>
      </c>
      <c r="H200" t="s">
        <v>15</v>
      </c>
      <c r="I200">
        <v>1</v>
      </c>
      <c r="J200" s="3">
        <v>13500</v>
      </c>
      <c r="K200" s="2">
        <v>40299</v>
      </c>
      <c r="L200">
        <v>2012</v>
      </c>
      <c r="M200" t="s">
        <v>16</v>
      </c>
    </row>
    <row r="201" spans="1:13" x14ac:dyDescent="0.3">
      <c r="A201">
        <v>3554</v>
      </c>
      <c r="B201">
        <v>348</v>
      </c>
      <c r="C201" t="s">
        <v>13</v>
      </c>
      <c r="D201" t="s">
        <v>17</v>
      </c>
      <c r="E201" s="1">
        <v>4877073763902890</v>
      </c>
      <c r="F201" s="2">
        <v>41821</v>
      </c>
      <c r="G201">
        <v>786</v>
      </c>
      <c r="H201" t="s">
        <v>15</v>
      </c>
      <c r="I201">
        <v>2</v>
      </c>
      <c r="J201" s="3">
        <v>13300</v>
      </c>
      <c r="K201" s="2">
        <v>41061</v>
      </c>
      <c r="L201">
        <v>2012</v>
      </c>
      <c r="M201" t="s">
        <v>16</v>
      </c>
    </row>
    <row r="202" spans="1:13" x14ac:dyDescent="0.3">
      <c r="A202">
        <v>2597</v>
      </c>
      <c r="B202">
        <v>633</v>
      </c>
      <c r="C202" t="s">
        <v>19</v>
      </c>
      <c r="D202" t="s">
        <v>14</v>
      </c>
      <c r="E202" s="1">
        <v>5558040779986500</v>
      </c>
      <c r="F202" s="2">
        <v>44440</v>
      </c>
      <c r="G202">
        <v>69</v>
      </c>
      <c r="H202" t="s">
        <v>15</v>
      </c>
      <c r="I202">
        <v>2</v>
      </c>
      <c r="J202" s="3">
        <v>17941</v>
      </c>
      <c r="K202" s="2">
        <v>39904</v>
      </c>
      <c r="L202">
        <v>2009</v>
      </c>
      <c r="M202" t="s">
        <v>16</v>
      </c>
    </row>
    <row r="203" spans="1:13" x14ac:dyDescent="0.3">
      <c r="A203">
        <v>3489</v>
      </c>
      <c r="B203">
        <v>1493</v>
      </c>
      <c r="C203" t="s">
        <v>13</v>
      </c>
      <c r="D203" t="s">
        <v>17</v>
      </c>
      <c r="E203" s="1">
        <v>4642496218651970</v>
      </c>
      <c r="F203" s="2">
        <v>43191</v>
      </c>
      <c r="G203">
        <v>594</v>
      </c>
      <c r="H203" t="s">
        <v>15</v>
      </c>
      <c r="I203">
        <v>1</v>
      </c>
      <c r="J203" s="3">
        <v>14400</v>
      </c>
      <c r="K203" s="2">
        <v>40330</v>
      </c>
      <c r="L203">
        <v>2012</v>
      </c>
      <c r="M203" t="s">
        <v>16</v>
      </c>
    </row>
    <row r="204" spans="1:13" x14ac:dyDescent="0.3">
      <c r="A204">
        <v>4003</v>
      </c>
      <c r="B204">
        <v>1493</v>
      </c>
      <c r="C204" t="s">
        <v>13</v>
      </c>
      <c r="D204" t="s">
        <v>17</v>
      </c>
      <c r="E204" s="1">
        <v>4244401907291510</v>
      </c>
      <c r="F204" s="2">
        <v>43922</v>
      </c>
      <c r="G204">
        <v>120</v>
      </c>
      <c r="H204" t="s">
        <v>15</v>
      </c>
      <c r="I204">
        <v>1</v>
      </c>
      <c r="J204" s="3">
        <v>4400</v>
      </c>
      <c r="K204" s="2">
        <v>41091</v>
      </c>
      <c r="L204">
        <v>2012</v>
      </c>
      <c r="M204" t="s">
        <v>16</v>
      </c>
    </row>
    <row r="205" spans="1:13" x14ac:dyDescent="0.3">
      <c r="A205">
        <v>1469</v>
      </c>
      <c r="B205">
        <v>1493</v>
      </c>
      <c r="C205" t="s">
        <v>19</v>
      </c>
      <c r="D205" t="s">
        <v>17</v>
      </c>
      <c r="E205" s="1">
        <v>5157439545898690</v>
      </c>
      <c r="F205" s="2">
        <v>43891</v>
      </c>
      <c r="G205">
        <v>657</v>
      </c>
      <c r="H205" t="s">
        <v>15</v>
      </c>
      <c r="I205">
        <v>1</v>
      </c>
      <c r="J205" s="3">
        <v>13000</v>
      </c>
      <c r="K205" s="2">
        <v>43862</v>
      </c>
      <c r="L205">
        <v>2020</v>
      </c>
      <c r="M205" t="s">
        <v>16</v>
      </c>
    </row>
    <row r="206" spans="1:13" x14ac:dyDescent="0.3">
      <c r="A206">
        <v>1774</v>
      </c>
      <c r="B206">
        <v>1493</v>
      </c>
      <c r="C206" t="s">
        <v>13</v>
      </c>
      <c r="D206" t="s">
        <v>14</v>
      </c>
      <c r="E206" s="1">
        <v>4079516725179260</v>
      </c>
      <c r="F206" s="2">
        <v>45017</v>
      </c>
      <c r="G206">
        <v>72</v>
      </c>
      <c r="H206" t="s">
        <v>15</v>
      </c>
      <c r="I206">
        <v>2</v>
      </c>
      <c r="J206" s="3">
        <v>22701</v>
      </c>
      <c r="K206" s="2">
        <v>43862</v>
      </c>
      <c r="L206">
        <v>2020</v>
      </c>
      <c r="M206" t="s">
        <v>16</v>
      </c>
    </row>
    <row r="207" spans="1:13" x14ac:dyDescent="0.3">
      <c r="A207">
        <v>1470</v>
      </c>
      <c r="B207">
        <v>1161</v>
      </c>
      <c r="C207" t="s">
        <v>19</v>
      </c>
      <c r="D207" t="s">
        <v>17</v>
      </c>
      <c r="E207" s="1">
        <v>5597117503471640</v>
      </c>
      <c r="F207" s="2">
        <v>45505</v>
      </c>
      <c r="G207">
        <v>934</v>
      </c>
      <c r="H207" t="s">
        <v>18</v>
      </c>
      <c r="I207">
        <v>1</v>
      </c>
      <c r="J207" s="3">
        <v>16100</v>
      </c>
      <c r="K207" s="2">
        <v>43862</v>
      </c>
      <c r="L207">
        <v>2020</v>
      </c>
      <c r="M207" t="s">
        <v>16</v>
      </c>
    </row>
    <row r="208" spans="1:13" x14ac:dyDescent="0.3">
      <c r="A208">
        <v>1471</v>
      </c>
      <c r="B208">
        <v>1161</v>
      </c>
      <c r="C208" t="s">
        <v>19</v>
      </c>
      <c r="D208" t="s">
        <v>14</v>
      </c>
      <c r="E208" s="1">
        <v>5808372218918200</v>
      </c>
      <c r="F208" s="2">
        <v>45170</v>
      </c>
      <c r="G208">
        <v>138</v>
      </c>
      <c r="H208" t="s">
        <v>15</v>
      </c>
      <c r="I208">
        <v>2</v>
      </c>
      <c r="J208" s="3">
        <v>7629</v>
      </c>
      <c r="K208" s="2">
        <v>43862</v>
      </c>
      <c r="L208">
        <v>2020</v>
      </c>
      <c r="M208" t="s">
        <v>16</v>
      </c>
    </row>
    <row r="209" spans="1:13" x14ac:dyDescent="0.3">
      <c r="A209">
        <v>2691</v>
      </c>
      <c r="B209">
        <v>217</v>
      </c>
      <c r="C209" t="s">
        <v>19</v>
      </c>
      <c r="D209" t="s">
        <v>14</v>
      </c>
      <c r="E209" s="1">
        <v>5565497732362120</v>
      </c>
      <c r="F209" s="2">
        <v>44621</v>
      </c>
      <c r="G209">
        <v>430</v>
      </c>
      <c r="H209" t="s">
        <v>18</v>
      </c>
      <c r="I209">
        <v>1</v>
      </c>
      <c r="J209" s="3">
        <v>16538</v>
      </c>
      <c r="K209" s="2">
        <v>41000</v>
      </c>
      <c r="L209">
        <v>2012</v>
      </c>
      <c r="M209" t="s">
        <v>16</v>
      </c>
    </row>
    <row r="210" spans="1:13" x14ac:dyDescent="0.3">
      <c r="A210">
        <v>174</v>
      </c>
      <c r="B210">
        <v>217</v>
      </c>
      <c r="C210" t="s">
        <v>13</v>
      </c>
      <c r="D210" t="s">
        <v>14</v>
      </c>
      <c r="E210" s="1">
        <v>4072893581482200</v>
      </c>
      <c r="F210" s="2">
        <v>44166</v>
      </c>
      <c r="G210">
        <v>578</v>
      </c>
      <c r="H210" t="s">
        <v>15</v>
      </c>
      <c r="I210">
        <v>2</v>
      </c>
      <c r="J210" s="3">
        <v>22746</v>
      </c>
      <c r="K210" s="2">
        <v>39448</v>
      </c>
      <c r="L210">
        <v>2010</v>
      </c>
      <c r="M210" t="s">
        <v>16</v>
      </c>
    </row>
    <row r="211" spans="1:13" x14ac:dyDescent="0.3">
      <c r="A211">
        <v>1364</v>
      </c>
      <c r="B211">
        <v>217</v>
      </c>
      <c r="C211" t="s">
        <v>19</v>
      </c>
      <c r="D211" t="s">
        <v>14</v>
      </c>
      <c r="E211" s="1">
        <v>5161929618424760</v>
      </c>
      <c r="F211" s="2">
        <v>42552</v>
      </c>
      <c r="G211">
        <v>743</v>
      </c>
      <c r="H211" t="s">
        <v>15</v>
      </c>
      <c r="I211">
        <v>1</v>
      </c>
      <c r="J211" s="3">
        <v>9737</v>
      </c>
      <c r="K211" s="2">
        <v>42401</v>
      </c>
      <c r="L211">
        <v>2016</v>
      </c>
      <c r="M211" t="s">
        <v>16</v>
      </c>
    </row>
    <row r="212" spans="1:13" x14ac:dyDescent="0.3">
      <c r="A212">
        <v>1266</v>
      </c>
      <c r="B212">
        <v>217</v>
      </c>
      <c r="C212" t="s">
        <v>19</v>
      </c>
      <c r="D212" t="s">
        <v>17</v>
      </c>
      <c r="E212" s="1">
        <v>5359358098670030</v>
      </c>
      <c r="F212" s="2">
        <v>43647</v>
      </c>
      <c r="G212">
        <v>428</v>
      </c>
      <c r="H212" t="s">
        <v>15</v>
      </c>
      <c r="I212">
        <v>1</v>
      </c>
      <c r="J212" s="3">
        <v>6500</v>
      </c>
      <c r="K212" s="2">
        <v>40575</v>
      </c>
      <c r="L212">
        <v>2014</v>
      </c>
      <c r="M212" t="s">
        <v>16</v>
      </c>
    </row>
    <row r="213" spans="1:13" x14ac:dyDescent="0.3">
      <c r="A213">
        <v>1267</v>
      </c>
      <c r="B213">
        <v>217</v>
      </c>
      <c r="C213" t="s">
        <v>19</v>
      </c>
      <c r="D213" t="s">
        <v>14</v>
      </c>
      <c r="E213" s="1">
        <v>5093514487076210</v>
      </c>
      <c r="F213" s="2">
        <v>43983</v>
      </c>
      <c r="G213">
        <v>889</v>
      </c>
      <c r="H213" t="s">
        <v>15</v>
      </c>
      <c r="I213">
        <v>2</v>
      </c>
      <c r="J213" s="3">
        <v>2650</v>
      </c>
      <c r="K213" s="2">
        <v>40575</v>
      </c>
      <c r="L213">
        <v>2013</v>
      </c>
      <c r="M213" t="s">
        <v>16</v>
      </c>
    </row>
    <row r="214" spans="1:13" x14ac:dyDescent="0.3">
      <c r="A214">
        <v>207</v>
      </c>
      <c r="B214">
        <v>217</v>
      </c>
      <c r="C214" t="s">
        <v>13</v>
      </c>
      <c r="D214" t="s">
        <v>17</v>
      </c>
      <c r="E214" s="1">
        <v>4409790595650710</v>
      </c>
      <c r="F214" s="2">
        <v>41030</v>
      </c>
      <c r="G214">
        <v>839</v>
      </c>
      <c r="H214" t="s">
        <v>15</v>
      </c>
      <c r="I214">
        <v>2</v>
      </c>
      <c r="J214" s="3">
        <v>8200</v>
      </c>
      <c r="K214" s="2">
        <v>39814</v>
      </c>
      <c r="L214">
        <v>2011</v>
      </c>
      <c r="M214" t="s">
        <v>16</v>
      </c>
    </row>
    <row r="215" spans="1:13" x14ac:dyDescent="0.3">
      <c r="A215">
        <v>5448</v>
      </c>
      <c r="B215">
        <v>217</v>
      </c>
      <c r="C215" t="s">
        <v>22</v>
      </c>
      <c r="D215" t="s">
        <v>17</v>
      </c>
      <c r="E215" s="1">
        <v>373325875666765</v>
      </c>
      <c r="F215" s="2">
        <v>44562</v>
      </c>
      <c r="G215">
        <v>204</v>
      </c>
      <c r="H215" t="s">
        <v>15</v>
      </c>
      <c r="I215">
        <v>2</v>
      </c>
      <c r="J215" s="3">
        <v>6200</v>
      </c>
      <c r="K215" s="2">
        <v>39022</v>
      </c>
      <c r="L215">
        <v>2013</v>
      </c>
      <c r="M215" t="s">
        <v>16</v>
      </c>
    </row>
    <row r="216" spans="1:13" x14ac:dyDescent="0.3">
      <c r="A216">
        <v>5449</v>
      </c>
      <c r="B216">
        <v>1877</v>
      </c>
      <c r="C216" t="s">
        <v>22</v>
      </c>
      <c r="D216" t="s">
        <v>17</v>
      </c>
      <c r="E216" s="1">
        <v>366837170672753</v>
      </c>
      <c r="F216" s="2">
        <v>44197</v>
      </c>
      <c r="G216">
        <v>803</v>
      </c>
      <c r="H216" t="s">
        <v>15</v>
      </c>
      <c r="I216">
        <v>2</v>
      </c>
      <c r="J216" s="3">
        <v>22600</v>
      </c>
      <c r="K216" s="2">
        <v>39022</v>
      </c>
      <c r="L216">
        <v>2014</v>
      </c>
      <c r="M216" t="s">
        <v>16</v>
      </c>
    </row>
    <row r="217" spans="1:13" x14ac:dyDescent="0.3">
      <c r="A217">
        <v>2107</v>
      </c>
      <c r="B217">
        <v>1877</v>
      </c>
      <c r="C217" t="s">
        <v>19</v>
      </c>
      <c r="D217" t="s">
        <v>14</v>
      </c>
      <c r="E217" s="1">
        <v>5260255791659840</v>
      </c>
      <c r="F217" s="2">
        <v>45413</v>
      </c>
      <c r="G217">
        <v>428</v>
      </c>
      <c r="H217" t="s">
        <v>15</v>
      </c>
      <c r="I217">
        <v>2</v>
      </c>
      <c r="J217" s="3">
        <v>6940</v>
      </c>
      <c r="K217" s="2">
        <v>38777</v>
      </c>
      <c r="L217">
        <v>2009</v>
      </c>
      <c r="M217" t="s">
        <v>16</v>
      </c>
    </row>
    <row r="218" spans="1:13" x14ac:dyDescent="0.3">
      <c r="A218">
        <v>2398</v>
      </c>
      <c r="B218">
        <v>1877</v>
      </c>
      <c r="C218" t="s">
        <v>19</v>
      </c>
      <c r="D218" t="s">
        <v>14</v>
      </c>
      <c r="E218" s="1">
        <v>5911939393457820</v>
      </c>
      <c r="F218" s="2">
        <v>45352</v>
      </c>
      <c r="G218">
        <v>410</v>
      </c>
      <c r="H218" t="s">
        <v>15</v>
      </c>
      <c r="I218">
        <v>2</v>
      </c>
      <c r="J218" s="3">
        <v>23408</v>
      </c>
      <c r="K218" s="2">
        <v>35156</v>
      </c>
      <c r="L218">
        <v>2008</v>
      </c>
      <c r="M218" t="s">
        <v>16</v>
      </c>
    </row>
    <row r="219" spans="1:13" x14ac:dyDescent="0.3">
      <c r="A219">
        <v>5414</v>
      </c>
      <c r="B219">
        <v>1877</v>
      </c>
      <c r="C219" t="s">
        <v>13</v>
      </c>
      <c r="D219" t="s">
        <v>17</v>
      </c>
      <c r="E219" s="1">
        <v>4226284680001630</v>
      </c>
      <c r="F219" s="2">
        <v>44805</v>
      </c>
      <c r="G219">
        <v>966</v>
      </c>
      <c r="H219" t="s">
        <v>15</v>
      </c>
      <c r="I219">
        <v>2</v>
      </c>
      <c r="J219" s="3">
        <v>9700</v>
      </c>
      <c r="K219" s="2">
        <v>38292</v>
      </c>
      <c r="L219">
        <v>2007</v>
      </c>
      <c r="M219" t="s">
        <v>16</v>
      </c>
    </row>
    <row r="220" spans="1:13" x14ac:dyDescent="0.3">
      <c r="A220">
        <v>3758</v>
      </c>
      <c r="B220">
        <v>668</v>
      </c>
      <c r="C220" t="s">
        <v>19</v>
      </c>
      <c r="D220" t="s">
        <v>14</v>
      </c>
      <c r="E220" s="1">
        <v>5624997997810580</v>
      </c>
      <c r="F220" s="2">
        <v>45444</v>
      </c>
      <c r="G220">
        <v>992</v>
      </c>
      <c r="H220" t="s">
        <v>18</v>
      </c>
      <c r="I220">
        <v>2</v>
      </c>
      <c r="J220" s="3">
        <v>10538</v>
      </c>
      <c r="K220" s="2">
        <v>38899</v>
      </c>
      <c r="L220">
        <v>2006</v>
      </c>
      <c r="M220" t="s">
        <v>16</v>
      </c>
    </row>
    <row r="221" spans="1:13" x14ac:dyDescent="0.3">
      <c r="A221">
        <v>4097</v>
      </c>
      <c r="B221">
        <v>668</v>
      </c>
      <c r="C221" t="s">
        <v>19</v>
      </c>
      <c r="D221" t="s">
        <v>14</v>
      </c>
      <c r="E221" s="1">
        <v>5752209560237460</v>
      </c>
      <c r="F221" s="2">
        <v>44986</v>
      </c>
      <c r="G221">
        <v>385</v>
      </c>
      <c r="H221" t="s">
        <v>15</v>
      </c>
      <c r="I221">
        <v>2</v>
      </c>
      <c r="J221" s="3">
        <v>6853</v>
      </c>
      <c r="K221" s="2">
        <v>37104</v>
      </c>
      <c r="L221">
        <v>2006</v>
      </c>
      <c r="M221" t="s">
        <v>16</v>
      </c>
    </row>
    <row r="222" spans="1:13" x14ac:dyDescent="0.3">
      <c r="A222">
        <v>5778</v>
      </c>
      <c r="B222">
        <v>668</v>
      </c>
      <c r="C222" t="s">
        <v>19</v>
      </c>
      <c r="D222" t="s">
        <v>14</v>
      </c>
      <c r="E222" s="1">
        <v>5470018669871080</v>
      </c>
      <c r="F222" s="2">
        <v>44105</v>
      </c>
      <c r="G222">
        <v>598</v>
      </c>
      <c r="H222" t="s">
        <v>15</v>
      </c>
      <c r="I222">
        <v>2</v>
      </c>
      <c r="J222" s="3">
        <v>607</v>
      </c>
      <c r="K222" s="2">
        <v>37591</v>
      </c>
      <c r="L222">
        <v>2010</v>
      </c>
      <c r="M222" t="s">
        <v>16</v>
      </c>
    </row>
    <row r="223" spans="1:13" x14ac:dyDescent="0.3">
      <c r="A223">
        <v>4318</v>
      </c>
      <c r="B223">
        <v>668</v>
      </c>
      <c r="C223" t="s">
        <v>19</v>
      </c>
      <c r="D223" t="s">
        <v>17</v>
      </c>
      <c r="E223" s="1">
        <v>5764603958082860</v>
      </c>
      <c r="F223" s="2">
        <v>44409</v>
      </c>
      <c r="G223">
        <v>397</v>
      </c>
      <c r="H223" t="s">
        <v>15</v>
      </c>
      <c r="I223">
        <v>1</v>
      </c>
      <c r="J223" s="3">
        <v>0</v>
      </c>
      <c r="K223" s="2">
        <v>40391</v>
      </c>
      <c r="L223">
        <v>2010</v>
      </c>
      <c r="M223" t="s">
        <v>16</v>
      </c>
    </row>
    <row r="224" spans="1:13" x14ac:dyDescent="0.3">
      <c r="A224">
        <v>5015</v>
      </c>
      <c r="B224">
        <v>668</v>
      </c>
      <c r="C224" t="s">
        <v>13</v>
      </c>
      <c r="D224" t="s">
        <v>14</v>
      </c>
      <c r="E224" s="1">
        <v>4378354586828460</v>
      </c>
      <c r="F224" s="2">
        <v>44348</v>
      </c>
      <c r="G224">
        <v>644</v>
      </c>
      <c r="H224" t="s">
        <v>15</v>
      </c>
      <c r="I224">
        <v>2</v>
      </c>
      <c r="J224" s="3">
        <v>8253</v>
      </c>
      <c r="K224" s="2">
        <v>38261</v>
      </c>
      <c r="L224">
        <v>2011</v>
      </c>
      <c r="M224" t="s">
        <v>16</v>
      </c>
    </row>
    <row r="225" spans="1:13" x14ac:dyDescent="0.3">
      <c r="A225">
        <v>750</v>
      </c>
      <c r="B225">
        <v>533</v>
      </c>
      <c r="C225" t="s">
        <v>13</v>
      </c>
      <c r="D225" t="s">
        <v>14</v>
      </c>
      <c r="E225" s="1">
        <v>4415203972868490</v>
      </c>
      <c r="F225" s="2">
        <v>44075</v>
      </c>
      <c r="G225">
        <v>847</v>
      </c>
      <c r="H225" t="s">
        <v>15</v>
      </c>
      <c r="I225">
        <v>2</v>
      </c>
      <c r="J225" s="3">
        <v>8492</v>
      </c>
      <c r="K225" s="2">
        <v>43831</v>
      </c>
      <c r="L225">
        <v>2020</v>
      </c>
      <c r="M225" t="s">
        <v>16</v>
      </c>
    </row>
    <row r="226" spans="1:13" x14ac:dyDescent="0.3">
      <c r="A226">
        <v>242</v>
      </c>
      <c r="B226">
        <v>203</v>
      </c>
      <c r="C226" t="s">
        <v>13</v>
      </c>
      <c r="D226" t="s">
        <v>17</v>
      </c>
      <c r="E226" s="1">
        <v>4716309780327850</v>
      </c>
      <c r="F226" s="2">
        <v>44743</v>
      </c>
      <c r="G226">
        <v>275</v>
      </c>
      <c r="H226" t="s">
        <v>15</v>
      </c>
      <c r="I226">
        <v>1</v>
      </c>
      <c r="J226" s="3">
        <v>9100</v>
      </c>
      <c r="K226" s="2">
        <v>40179</v>
      </c>
      <c r="L226">
        <v>2010</v>
      </c>
      <c r="M226" t="s">
        <v>16</v>
      </c>
    </row>
    <row r="227" spans="1:13" x14ac:dyDescent="0.3">
      <c r="A227">
        <v>3966</v>
      </c>
      <c r="B227">
        <v>203</v>
      </c>
      <c r="C227" t="s">
        <v>19</v>
      </c>
      <c r="D227" t="s">
        <v>17</v>
      </c>
      <c r="E227" s="1">
        <v>5175414290540890</v>
      </c>
      <c r="F227" s="2">
        <v>44652</v>
      </c>
      <c r="G227">
        <v>497</v>
      </c>
      <c r="H227" t="s">
        <v>18</v>
      </c>
      <c r="I227">
        <v>2</v>
      </c>
      <c r="J227" s="3">
        <v>2600</v>
      </c>
      <c r="K227" s="2">
        <v>40725</v>
      </c>
      <c r="L227">
        <v>2011</v>
      </c>
      <c r="M227" t="s">
        <v>16</v>
      </c>
    </row>
    <row r="228" spans="1:13" x14ac:dyDescent="0.3">
      <c r="A228">
        <v>5375</v>
      </c>
      <c r="B228">
        <v>203</v>
      </c>
      <c r="C228" t="s">
        <v>19</v>
      </c>
      <c r="D228" t="s">
        <v>17</v>
      </c>
      <c r="E228" s="1">
        <v>5079431552272490</v>
      </c>
      <c r="F228" s="2">
        <v>45413</v>
      </c>
      <c r="G228">
        <v>813</v>
      </c>
      <c r="H228" t="s">
        <v>18</v>
      </c>
      <c r="I228">
        <v>1</v>
      </c>
      <c r="J228" s="3">
        <v>7300</v>
      </c>
      <c r="K228" s="2">
        <v>37561</v>
      </c>
      <c r="L228">
        <v>2010</v>
      </c>
      <c r="M228" t="s">
        <v>16</v>
      </c>
    </row>
    <row r="229" spans="1:13" x14ac:dyDescent="0.3">
      <c r="A229">
        <v>5166</v>
      </c>
      <c r="B229">
        <v>1738</v>
      </c>
      <c r="C229" t="s">
        <v>13</v>
      </c>
      <c r="D229" t="s">
        <v>17</v>
      </c>
      <c r="E229" s="1">
        <v>4841586209388610</v>
      </c>
      <c r="F229" s="2">
        <v>44044</v>
      </c>
      <c r="G229">
        <v>207</v>
      </c>
      <c r="H229" t="s">
        <v>15</v>
      </c>
      <c r="I229">
        <v>1</v>
      </c>
      <c r="J229" s="3">
        <v>15000</v>
      </c>
      <c r="K229" s="2">
        <v>40087</v>
      </c>
      <c r="L229">
        <v>2009</v>
      </c>
      <c r="M229" t="s">
        <v>16</v>
      </c>
    </row>
    <row r="230" spans="1:13" x14ac:dyDescent="0.3">
      <c r="A230">
        <v>1472</v>
      </c>
      <c r="B230">
        <v>1738</v>
      </c>
      <c r="C230" t="s">
        <v>19</v>
      </c>
      <c r="D230" t="s">
        <v>17</v>
      </c>
      <c r="E230" s="1">
        <v>5133341979041600</v>
      </c>
      <c r="F230" s="2">
        <v>45383</v>
      </c>
      <c r="G230">
        <v>497</v>
      </c>
      <c r="H230" t="s">
        <v>15</v>
      </c>
      <c r="I230">
        <v>2</v>
      </c>
      <c r="J230" s="3">
        <v>18700</v>
      </c>
      <c r="K230" s="2">
        <v>43862</v>
      </c>
      <c r="L230">
        <v>2020</v>
      </c>
      <c r="M230" t="s">
        <v>16</v>
      </c>
    </row>
    <row r="231" spans="1:13" x14ac:dyDescent="0.3">
      <c r="A231">
        <v>751</v>
      </c>
      <c r="B231">
        <v>1738</v>
      </c>
      <c r="C231" t="s">
        <v>13</v>
      </c>
      <c r="D231" t="s">
        <v>14</v>
      </c>
      <c r="E231" s="1">
        <v>4044685132149960</v>
      </c>
      <c r="F231" s="2">
        <v>44317</v>
      </c>
      <c r="G231">
        <v>579</v>
      </c>
      <c r="H231" t="s">
        <v>15</v>
      </c>
      <c r="I231">
        <v>1</v>
      </c>
      <c r="J231" s="3">
        <v>21458</v>
      </c>
      <c r="K231" s="2">
        <v>43831</v>
      </c>
      <c r="L231">
        <v>2020</v>
      </c>
      <c r="M231" t="s">
        <v>16</v>
      </c>
    </row>
    <row r="232" spans="1:13" x14ac:dyDescent="0.3">
      <c r="A232">
        <v>5623</v>
      </c>
      <c r="B232">
        <v>1738</v>
      </c>
      <c r="C232" t="s">
        <v>13</v>
      </c>
      <c r="D232" t="s">
        <v>17</v>
      </c>
      <c r="E232" s="1">
        <v>4825181289428260</v>
      </c>
      <c r="F232" s="2">
        <v>43922</v>
      </c>
      <c r="G232">
        <v>635</v>
      </c>
      <c r="H232" t="s">
        <v>18</v>
      </c>
      <c r="I232">
        <v>1</v>
      </c>
      <c r="J232" s="3">
        <v>15700</v>
      </c>
      <c r="K232" s="2">
        <v>40483</v>
      </c>
      <c r="L232">
        <v>2014</v>
      </c>
      <c r="M232" t="s">
        <v>16</v>
      </c>
    </row>
    <row r="233" spans="1:13" x14ac:dyDescent="0.3">
      <c r="A233">
        <v>6099</v>
      </c>
      <c r="B233">
        <v>713</v>
      </c>
      <c r="C233" t="s">
        <v>19</v>
      </c>
      <c r="D233" t="s">
        <v>14</v>
      </c>
      <c r="E233" s="1">
        <v>5533057740649370</v>
      </c>
      <c r="F233" s="2">
        <v>43831</v>
      </c>
      <c r="G233">
        <v>13</v>
      </c>
      <c r="H233" t="s">
        <v>15</v>
      </c>
      <c r="I233">
        <v>2</v>
      </c>
      <c r="J233" s="3">
        <v>20765</v>
      </c>
      <c r="K233" s="2">
        <v>41974</v>
      </c>
      <c r="L233">
        <v>2014</v>
      </c>
      <c r="M233" t="s">
        <v>16</v>
      </c>
    </row>
    <row r="234" spans="1:13" x14ac:dyDescent="0.3">
      <c r="A234">
        <v>1473</v>
      </c>
      <c r="B234">
        <v>713</v>
      </c>
      <c r="C234" t="s">
        <v>19</v>
      </c>
      <c r="D234" t="s">
        <v>14</v>
      </c>
      <c r="E234" s="1">
        <v>5137811039972620</v>
      </c>
      <c r="F234" s="2">
        <v>44713</v>
      </c>
      <c r="G234">
        <v>170</v>
      </c>
      <c r="H234" t="s">
        <v>18</v>
      </c>
      <c r="I234">
        <v>2</v>
      </c>
      <c r="J234" s="3">
        <v>18101</v>
      </c>
      <c r="K234" s="2">
        <v>43862</v>
      </c>
      <c r="L234">
        <v>2020</v>
      </c>
      <c r="M234" t="s">
        <v>16</v>
      </c>
    </row>
    <row r="235" spans="1:13" x14ac:dyDescent="0.3">
      <c r="A235">
        <v>1775</v>
      </c>
      <c r="B235">
        <v>713</v>
      </c>
      <c r="C235" t="s">
        <v>13</v>
      </c>
      <c r="D235" t="s">
        <v>17</v>
      </c>
      <c r="E235" s="1">
        <v>4409545480052950</v>
      </c>
      <c r="F235" s="2">
        <v>45597</v>
      </c>
      <c r="G235">
        <v>528</v>
      </c>
      <c r="H235" t="s">
        <v>15</v>
      </c>
      <c r="I235">
        <v>1</v>
      </c>
      <c r="J235" s="3">
        <v>8400</v>
      </c>
      <c r="K235" s="2">
        <v>43862</v>
      </c>
      <c r="L235">
        <v>2020</v>
      </c>
      <c r="M235" t="s">
        <v>16</v>
      </c>
    </row>
    <row r="236" spans="1:13" x14ac:dyDescent="0.3">
      <c r="A236">
        <v>447</v>
      </c>
      <c r="B236">
        <v>713</v>
      </c>
      <c r="C236" t="s">
        <v>19</v>
      </c>
      <c r="D236" t="s">
        <v>14</v>
      </c>
      <c r="E236" s="1">
        <v>5169705466479210</v>
      </c>
      <c r="F236" s="2">
        <v>43891</v>
      </c>
      <c r="G236">
        <v>66</v>
      </c>
      <c r="H236" t="s">
        <v>15</v>
      </c>
      <c r="I236">
        <v>1</v>
      </c>
      <c r="J236" s="3">
        <v>1737</v>
      </c>
      <c r="K236" s="2">
        <v>43831</v>
      </c>
      <c r="L236">
        <v>2020</v>
      </c>
      <c r="M236" t="s">
        <v>16</v>
      </c>
    </row>
    <row r="237" spans="1:13" x14ac:dyDescent="0.3">
      <c r="A237">
        <v>1474</v>
      </c>
      <c r="B237">
        <v>1631</v>
      </c>
      <c r="C237" t="s">
        <v>19</v>
      </c>
      <c r="D237" t="s">
        <v>17</v>
      </c>
      <c r="E237" s="1">
        <v>5782138554730430</v>
      </c>
      <c r="F237" s="2">
        <v>43862</v>
      </c>
      <c r="G237">
        <v>217</v>
      </c>
      <c r="H237" t="s">
        <v>15</v>
      </c>
      <c r="I237">
        <v>2</v>
      </c>
      <c r="J237" s="3">
        <v>20900</v>
      </c>
      <c r="K237" s="2">
        <v>43862</v>
      </c>
      <c r="L237">
        <v>2020</v>
      </c>
      <c r="M237" t="s">
        <v>16</v>
      </c>
    </row>
    <row r="238" spans="1:13" x14ac:dyDescent="0.3">
      <c r="A238">
        <v>1776</v>
      </c>
      <c r="B238">
        <v>1631</v>
      </c>
      <c r="C238" t="s">
        <v>13</v>
      </c>
      <c r="D238" t="s">
        <v>17</v>
      </c>
      <c r="E238" s="1">
        <v>4450097042295690</v>
      </c>
      <c r="F238" s="2">
        <v>44501</v>
      </c>
      <c r="G238">
        <v>601</v>
      </c>
      <c r="H238" t="s">
        <v>15</v>
      </c>
      <c r="I238">
        <v>1</v>
      </c>
      <c r="J238" s="3">
        <v>23700</v>
      </c>
      <c r="K238" s="2">
        <v>43862</v>
      </c>
      <c r="L238">
        <v>2020</v>
      </c>
      <c r="M238" t="s">
        <v>16</v>
      </c>
    </row>
    <row r="239" spans="1:13" x14ac:dyDescent="0.3">
      <c r="A239">
        <v>448</v>
      </c>
      <c r="B239">
        <v>1631</v>
      </c>
      <c r="C239" t="s">
        <v>19</v>
      </c>
      <c r="D239" t="s">
        <v>17</v>
      </c>
      <c r="E239" s="1">
        <v>5298079382002760</v>
      </c>
      <c r="F239" s="2">
        <v>44501</v>
      </c>
      <c r="G239">
        <v>989</v>
      </c>
      <c r="H239" t="s">
        <v>15</v>
      </c>
      <c r="I239">
        <v>1</v>
      </c>
      <c r="J239" s="3">
        <v>17500</v>
      </c>
      <c r="K239" s="2">
        <v>43831</v>
      </c>
      <c r="L239">
        <v>2020</v>
      </c>
      <c r="M239" t="s">
        <v>16</v>
      </c>
    </row>
    <row r="240" spans="1:13" x14ac:dyDescent="0.3">
      <c r="A240">
        <v>5978</v>
      </c>
      <c r="B240">
        <v>1487</v>
      </c>
      <c r="C240" t="s">
        <v>13</v>
      </c>
      <c r="D240" t="s">
        <v>14</v>
      </c>
      <c r="E240" s="1">
        <v>4911894810892310</v>
      </c>
      <c r="F240" s="2">
        <v>45444</v>
      </c>
      <c r="G240">
        <v>769</v>
      </c>
      <c r="H240" t="s">
        <v>15</v>
      </c>
      <c r="I240">
        <v>1</v>
      </c>
      <c r="J240" s="3">
        <v>26083</v>
      </c>
      <c r="K240" s="2">
        <v>40148</v>
      </c>
      <c r="L240">
        <v>2009</v>
      </c>
      <c r="M240" t="s">
        <v>16</v>
      </c>
    </row>
    <row r="241" spans="1:13" x14ac:dyDescent="0.3">
      <c r="A241">
        <v>2978</v>
      </c>
      <c r="B241">
        <v>1487</v>
      </c>
      <c r="C241" t="s">
        <v>13</v>
      </c>
      <c r="D241" t="s">
        <v>14</v>
      </c>
      <c r="E241" s="1">
        <v>4394014058373530</v>
      </c>
      <c r="F241" s="2">
        <v>44835</v>
      </c>
      <c r="G241">
        <v>943</v>
      </c>
      <c r="H241" t="s">
        <v>15</v>
      </c>
      <c r="I241">
        <v>1</v>
      </c>
      <c r="J241" s="3">
        <v>31589</v>
      </c>
      <c r="K241" s="2">
        <v>39569</v>
      </c>
      <c r="L241">
        <v>2008</v>
      </c>
      <c r="M241" t="s">
        <v>16</v>
      </c>
    </row>
    <row r="242" spans="1:13" x14ac:dyDescent="0.3">
      <c r="A242">
        <v>4946</v>
      </c>
      <c r="B242">
        <v>1487</v>
      </c>
      <c r="C242" t="s">
        <v>13</v>
      </c>
      <c r="D242" t="s">
        <v>17</v>
      </c>
      <c r="E242" s="1">
        <v>4984110253172320</v>
      </c>
      <c r="F242" s="2">
        <v>44348</v>
      </c>
      <c r="G242">
        <v>453</v>
      </c>
      <c r="H242" t="s">
        <v>15</v>
      </c>
      <c r="I242">
        <v>2</v>
      </c>
      <c r="J242" s="3">
        <v>24200</v>
      </c>
      <c r="K242" s="2">
        <v>36800</v>
      </c>
      <c r="L242">
        <v>2013</v>
      </c>
      <c r="M242" t="s">
        <v>16</v>
      </c>
    </row>
    <row r="243" spans="1:13" x14ac:dyDescent="0.3">
      <c r="A243">
        <v>1475</v>
      </c>
      <c r="B243">
        <v>1265</v>
      </c>
      <c r="C243" t="s">
        <v>19</v>
      </c>
      <c r="D243" t="s">
        <v>14</v>
      </c>
      <c r="E243" s="1">
        <v>5658875071888530</v>
      </c>
      <c r="F243" s="2">
        <v>43862</v>
      </c>
      <c r="G243">
        <v>190</v>
      </c>
      <c r="H243" t="s">
        <v>15</v>
      </c>
      <c r="I243">
        <v>2</v>
      </c>
      <c r="J243" s="3">
        <v>18321</v>
      </c>
      <c r="K243" s="2">
        <v>43862</v>
      </c>
      <c r="L243">
        <v>2020</v>
      </c>
      <c r="M243" t="s">
        <v>16</v>
      </c>
    </row>
    <row r="244" spans="1:13" x14ac:dyDescent="0.3">
      <c r="A244">
        <v>5376</v>
      </c>
      <c r="B244">
        <v>370</v>
      </c>
      <c r="C244" t="s">
        <v>19</v>
      </c>
      <c r="D244" t="s">
        <v>14</v>
      </c>
      <c r="E244" s="1">
        <v>5377126168537130</v>
      </c>
      <c r="F244" s="2">
        <v>44835</v>
      </c>
      <c r="G244">
        <v>94</v>
      </c>
      <c r="H244" t="s">
        <v>15</v>
      </c>
      <c r="I244">
        <v>2</v>
      </c>
      <c r="J244" s="3">
        <v>7551</v>
      </c>
      <c r="K244" s="2">
        <v>37561</v>
      </c>
      <c r="L244">
        <v>2010</v>
      </c>
      <c r="M244" t="s">
        <v>16</v>
      </c>
    </row>
    <row r="245" spans="1:13" x14ac:dyDescent="0.3">
      <c r="A245">
        <v>4127</v>
      </c>
      <c r="B245">
        <v>370</v>
      </c>
      <c r="C245" t="s">
        <v>19</v>
      </c>
      <c r="D245" t="s">
        <v>14</v>
      </c>
      <c r="E245" s="1">
        <v>5606824501502070</v>
      </c>
      <c r="F245" s="2">
        <v>41791</v>
      </c>
      <c r="G245">
        <v>451</v>
      </c>
      <c r="H245" t="s">
        <v>15</v>
      </c>
      <c r="I245">
        <v>1</v>
      </c>
      <c r="J245" s="3">
        <v>15377</v>
      </c>
      <c r="K245" s="2">
        <v>38200</v>
      </c>
      <c r="L245">
        <v>2011</v>
      </c>
      <c r="M245" t="s">
        <v>16</v>
      </c>
    </row>
    <row r="246" spans="1:13" x14ac:dyDescent="0.3">
      <c r="A246">
        <v>5093</v>
      </c>
      <c r="B246">
        <v>370</v>
      </c>
      <c r="C246" t="s">
        <v>13</v>
      </c>
      <c r="D246" t="s">
        <v>14</v>
      </c>
      <c r="E246" s="1">
        <v>4501704511432200</v>
      </c>
      <c r="F246" s="2">
        <v>44986</v>
      </c>
      <c r="G246">
        <v>324</v>
      </c>
      <c r="H246" t="s">
        <v>15</v>
      </c>
      <c r="I246">
        <v>1</v>
      </c>
      <c r="J246" s="3">
        <v>12990</v>
      </c>
      <c r="K246" s="2">
        <v>39356</v>
      </c>
      <c r="L246">
        <v>2016</v>
      </c>
      <c r="M246" t="s">
        <v>16</v>
      </c>
    </row>
    <row r="247" spans="1:13" x14ac:dyDescent="0.3">
      <c r="A247">
        <v>3490</v>
      </c>
      <c r="B247">
        <v>370</v>
      </c>
      <c r="C247" t="s">
        <v>13</v>
      </c>
      <c r="D247" t="s">
        <v>14</v>
      </c>
      <c r="E247" s="1">
        <v>4015096339812700</v>
      </c>
      <c r="F247" s="2">
        <v>44958</v>
      </c>
      <c r="G247">
        <v>494</v>
      </c>
      <c r="H247" t="s">
        <v>15</v>
      </c>
      <c r="I247">
        <v>1</v>
      </c>
      <c r="J247" s="3">
        <v>8509</v>
      </c>
      <c r="K247" s="2">
        <v>40330</v>
      </c>
      <c r="L247">
        <v>2010</v>
      </c>
      <c r="M247" t="s">
        <v>16</v>
      </c>
    </row>
    <row r="248" spans="1:13" x14ac:dyDescent="0.3">
      <c r="A248">
        <v>5702</v>
      </c>
      <c r="B248">
        <v>1014</v>
      </c>
      <c r="C248" t="s">
        <v>13</v>
      </c>
      <c r="D248" t="s">
        <v>14</v>
      </c>
      <c r="E248" s="1">
        <v>4467199760802870</v>
      </c>
      <c r="F248" s="2">
        <v>41944</v>
      </c>
      <c r="G248">
        <v>176</v>
      </c>
      <c r="H248" t="s">
        <v>15</v>
      </c>
      <c r="I248">
        <v>1</v>
      </c>
      <c r="J248" s="3">
        <v>96907</v>
      </c>
      <c r="K248" s="2">
        <v>41944</v>
      </c>
      <c r="L248">
        <v>2014</v>
      </c>
      <c r="M248" t="s">
        <v>16</v>
      </c>
    </row>
    <row r="249" spans="1:13" x14ac:dyDescent="0.3">
      <c r="A249">
        <v>2200</v>
      </c>
      <c r="B249">
        <v>1014</v>
      </c>
      <c r="C249" t="s">
        <v>13</v>
      </c>
      <c r="D249" t="s">
        <v>17</v>
      </c>
      <c r="E249" s="1">
        <v>4081474027835140</v>
      </c>
      <c r="F249" s="2">
        <v>42186</v>
      </c>
      <c r="G249">
        <v>45</v>
      </c>
      <c r="H249" t="s">
        <v>15</v>
      </c>
      <c r="I249">
        <v>1</v>
      </c>
      <c r="J249" s="3">
        <v>43900</v>
      </c>
      <c r="K249" s="2">
        <v>39508</v>
      </c>
      <c r="L249">
        <v>2013</v>
      </c>
      <c r="M249" t="s">
        <v>16</v>
      </c>
    </row>
    <row r="250" spans="1:13" x14ac:dyDescent="0.3">
      <c r="A250">
        <v>5436</v>
      </c>
      <c r="B250">
        <v>1014</v>
      </c>
      <c r="C250" t="s">
        <v>13</v>
      </c>
      <c r="D250" t="s">
        <v>20</v>
      </c>
      <c r="E250" s="1">
        <v>4868297041449160</v>
      </c>
      <c r="F250" s="2">
        <v>44105</v>
      </c>
      <c r="G250">
        <v>440</v>
      </c>
      <c r="H250" t="s">
        <v>15</v>
      </c>
      <c r="I250">
        <v>2</v>
      </c>
      <c r="J250" s="3">
        <v>76</v>
      </c>
      <c r="K250" s="2">
        <v>38657</v>
      </c>
      <c r="L250">
        <v>2007</v>
      </c>
      <c r="M250" t="s">
        <v>16</v>
      </c>
    </row>
    <row r="251" spans="1:13" x14ac:dyDescent="0.3">
      <c r="A251">
        <v>449</v>
      </c>
      <c r="B251">
        <v>290</v>
      </c>
      <c r="C251" t="s">
        <v>19</v>
      </c>
      <c r="D251" t="s">
        <v>14</v>
      </c>
      <c r="E251" s="1">
        <v>5843714671989150</v>
      </c>
      <c r="F251" s="2">
        <v>43831</v>
      </c>
      <c r="G251">
        <v>533</v>
      </c>
      <c r="H251" t="s">
        <v>15</v>
      </c>
      <c r="I251">
        <v>2</v>
      </c>
      <c r="J251" s="3">
        <v>50915</v>
      </c>
      <c r="K251" s="2">
        <v>43831</v>
      </c>
      <c r="L251">
        <v>2020</v>
      </c>
      <c r="M251" t="s">
        <v>16</v>
      </c>
    </row>
    <row r="252" spans="1:13" x14ac:dyDescent="0.3">
      <c r="A252">
        <v>1777</v>
      </c>
      <c r="B252">
        <v>290</v>
      </c>
      <c r="C252" t="s">
        <v>13</v>
      </c>
      <c r="D252" t="s">
        <v>14</v>
      </c>
      <c r="E252" s="1">
        <v>4052306795072860</v>
      </c>
      <c r="F252" s="2">
        <v>44531</v>
      </c>
      <c r="G252">
        <v>369</v>
      </c>
      <c r="H252" t="s">
        <v>15</v>
      </c>
      <c r="I252">
        <v>2</v>
      </c>
      <c r="J252" s="3">
        <v>31767</v>
      </c>
      <c r="K252" s="2">
        <v>43862</v>
      </c>
      <c r="L252">
        <v>2020</v>
      </c>
      <c r="M252" t="s">
        <v>16</v>
      </c>
    </row>
    <row r="253" spans="1:13" x14ac:dyDescent="0.3">
      <c r="A253">
        <v>3862</v>
      </c>
      <c r="B253">
        <v>985</v>
      </c>
      <c r="C253" t="s">
        <v>13</v>
      </c>
      <c r="D253" t="s">
        <v>17</v>
      </c>
      <c r="E253" s="1">
        <v>4229889369220690</v>
      </c>
      <c r="F253" s="2">
        <v>45383</v>
      </c>
      <c r="G253">
        <v>82</v>
      </c>
      <c r="H253" t="s">
        <v>15</v>
      </c>
      <c r="I253">
        <v>2</v>
      </c>
      <c r="J253" s="3">
        <v>13200</v>
      </c>
      <c r="K253" s="2">
        <v>39630</v>
      </c>
      <c r="L253">
        <v>2010</v>
      </c>
      <c r="M253" t="s">
        <v>16</v>
      </c>
    </row>
    <row r="254" spans="1:13" x14ac:dyDescent="0.3">
      <c r="A254">
        <v>1268</v>
      </c>
      <c r="B254">
        <v>985</v>
      </c>
      <c r="C254" t="s">
        <v>19</v>
      </c>
      <c r="D254" t="s">
        <v>17</v>
      </c>
      <c r="E254" s="1">
        <v>5936949471946670</v>
      </c>
      <c r="F254" s="2">
        <v>44835</v>
      </c>
      <c r="G254">
        <v>372</v>
      </c>
      <c r="H254" t="s">
        <v>15</v>
      </c>
      <c r="I254">
        <v>2</v>
      </c>
      <c r="J254" s="3">
        <v>16000</v>
      </c>
      <c r="K254" s="2">
        <v>40575</v>
      </c>
      <c r="L254">
        <v>2012</v>
      </c>
      <c r="M254" t="s">
        <v>16</v>
      </c>
    </row>
    <row r="255" spans="1:13" x14ac:dyDescent="0.3">
      <c r="A255">
        <v>752</v>
      </c>
      <c r="B255">
        <v>985</v>
      </c>
      <c r="C255" t="s">
        <v>13</v>
      </c>
      <c r="D255" t="s">
        <v>14</v>
      </c>
      <c r="E255" s="1">
        <v>4748458102584200</v>
      </c>
      <c r="F255" s="2">
        <v>45474</v>
      </c>
      <c r="G255">
        <v>223</v>
      </c>
      <c r="H255" t="s">
        <v>15</v>
      </c>
      <c r="I255">
        <v>2</v>
      </c>
      <c r="J255" s="3">
        <v>18132</v>
      </c>
      <c r="K255" s="2">
        <v>43831</v>
      </c>
      <c r="L255">
        <v>2020</v>
      </c>
      <c r="M255" t="s">
        <v>16</v>
      </c>
    </row>
    <row r="256" spans="1:13" x14ac:dyDescent="0.3">
      <c r="A256">
        <v>2704</v>
      </c>
      <c r="B256">
        <v>985</v>
      </c>
      <c r="C256" t="s">
        <v>13</v>
      </c>
      <c r="D256" t="s">
        <v>17</v>
      </c>
      <c r="E256" s="1">
        <v>4862788591864790</v>
      </c>
      <c r="F256" s="2">
        <v>43497</v>
      </c>
      <c r="G256">
        <v>466</v>
      </c>
      <c r="H256" t="s">
        <v>15</v>
      </c>
      <c r="I256">
        <v>1</v>
      </c>
      <c r="J256" s="3">
        <v>300</v>
      </c>
      <c r="K256" s="2">
        <v>41000</v>
      </c>
      <c r="L256">
        <v>2012</v>
      </c>
      <c r="M256" t="s">
        <v>16</v>
      </c>
    </row>
    <row r="257" spans="1:13" x14ac:dyDescent="0.3">
      <c r="A257">
        <v>2808</v>
      </c>
      <c r="B257">
        <v>135</v>
      </c>
      <c r="C257" t="s">
        <v>19</v>
      </c>
      <c r="D257" t="s">
        <v>14</v>
      </c>
      <c r="E257" s="1">
        <v>5736838327060440</v>
      </c>
      <c r="F257" s="2">
        <v>44866</v>
      </c>
      <c r="G257">
        <v>714</v>
      </c>
      <c r="H257" t="s">
        <v>15</v>
      </c>
      <c r="I257">
        <v>2</v>
      </c>
      <c r="J257" s="3">
        <v>2236</v>
      </c>
      <c r="K257" s="2">
        <v>36647</v>
      </c>
      <c r="L257">
        <v>2015</v>
      </c>
      <c r="M257" t="s">
        <v>16</v>
      </c>
    </row>
    <row r="258" spans="1:13" x14ac:dyDescent="0.3">
      <c r="A258">
        <v>4791</v>
      </c>
      <c r="B258">
        <v>135</v>
      </c>
      <c r="C258" t="s">
        <v>13</v>
      </c>
      <c r="D258" t="s">
        <v>14</v>
      </c>
      <c r="E258" s="1">
        <v>4528854599819260</v>
      </c>
      <c r="F258" s="2">
        <v>43678</v>
      </c>
      <c r="G258">
        <v>451</v>
      </c>
      <c r="H258" t="s">
        <v>15</v>
      </c>
      <c r="I258">
        <v>2</v>
      </c>
      <c r="J258" s="3">
        <v>21591</v>
      </c>
      <c r="K258" s="2">
        <v>40422</v>
      </c>
      <c r="L258">
        <v>2010</v>
      </c>
      <c r="M258" t="s">
        <v>16</v>
      </c>
    </row>
    <row r="259" spans="1:13" x14ac:dyDescent="0.3">
      <c r="A259">
        <v>1476</v>
      </c>
      <c r="B259">
        <v>307</v>
      </c>
      <c r="C259" t="s">
        <v>19</v>
      </c>
      <c r="D259" t="s">
        <v>14</v>
      </c>
      <c r="E259" s="1">
        <v>5956798767354530</v>
      </c>
      <c r="F259" s="2">
        <v>43922</v>
      </c>
      <c r="G259">
        <v>927</v>
      </c>
      <c r="H259" t="s">
        <v>15</v>
      </c>
      <c r="I259">
        <v>2</v>
      </c>
      <c r="J259" s="3">
        <v>11521</v>
      </c>
      <c r="K259" s="2">
        <v>43862</v>
      </c>
      <c r="L259">
        <v>2020</v>
      </c>
      <c r="M259" t="s">
        <v>16</v>
      </c>
    </row>
    <row r="260" spans="1:13" x14ac:dyDescent="0.3">
      <c r="A260">
        <v>753</v>
      </c>
      <c r="B260">
        <v>307</v>
      </c>
      <c r="C260" t="s">
        <v>13</v>
      </c>
      <c r="D260" t="s">
        <v>17</v>
      </c>
      <c r="E260" s="1">
        <v>4949830998579620</v>
      </c>
      <c r="F260" s="2">
        <v>43983</v>
      </c>
      <c r="G260">
        <v>561</v>
      </c>
      <c r="H260" t="s">
        <v>18</v>
      </c>
      <c r="I260">
        <v>1</v>
      </c>
      <c r="J260" s="3">
        <v>8600</v>
      </c>
      <c r="K260" s="2">
        <v>43831</v>
      </c>
      <c r="L260">
        <v>2020</v>
      </c>
      <c r="M260" t="s">
        <v>16</v>
      </c>
    </row>
    <row r="261" spans="1:13" x14ac:dyDescent="0.3">
      <c r="A261">
        <v>4112</v>
      </c>
      <c r="B261">
        <v>1783</v>
      </c>
      <c r="C261" t="s">
        <v>22</v>
      </c>
      <c r="D261" t="s">
        <v>17</v>
      </c>
      <c r="E261" s="1">
        <v>323782494048404</v>
      </c>
      <c r="F261" s="2">
        <v>43891</v>
      </c>
      <c r="G261">
        <v>659</v>
      </c>
      <c r="H261" t="s">
        <v>15</v>
      </c>
      <c r="I261">
        <v>1</v>
      </c>
      <c r="J261" s="3">
        <v>9800</v>
      </c>
      <c r="K261" s="2">
        <v>37834</v>
      </c>
      <c r="L261">
        <v>2010</v>
      </c>
      <c r="M261" t="s">
        <v>16</v>
      </c>
    </row>
    <row r="262" spans="1:13" x14ac:dyDescent="0.3">
      <c r="A262">
        <v>1154</v>
      </c>
      <c r="B262">
        <v>1783</v>
      </c>
      <c r="C262" t="s">
        <v>13</v>
      </c>
      <c r="D262" t="s">
        <v>17</v>
      </c>
      <c r="E262" s="1">
        <v>4172882144788970</v>
      </c>
      <c r="F262" s="2">
        <v>40969</v>
      </c>
      <c r="G262">
        <v>902</v>
      </c>
      <c r="H262" t="s">
        <v>15</v>
      </c>
      <c r="I262">
        <v>2</v>
      </c>
      <c r="J262" s="3">
        <v>11300</v>
      </c>
      <c r="K262" s="2">
        <v>39479</v>
      </c>
      <c r="L262">
        <v>2009</v>
      </c>
      <c r="M262" t="s">
        <v>16</v>
      </c>
    </row>
    <row r="263" spans="1:13" x14ac:dyDescent="0.3">
      <c r="A263">
        <v>2598</v>
      </c>
      <c r="B263">
        <v>1783</v>
      </c>
      <c r="C263" t="s">
        <v>19</v>
      </c>
      <c r="D263" t="s">
        <v>17</v>
      </c>
      <c r="E263" s="1">
        <v>5153494647482340</v>
      </c>
      <c r="F263" s="2">
        <v>43739</v>
      </c>
      <c r="G263">
        <v>492</v>
      </c>
      <c r="H263" t="s">
        <v>15</v>
      </c>
      <c r="I263">
        <v>1</v>
      </c>
      <c r="J263" s="3">
        <v>8400</v>
      </c>
      <c r="K263" s="2">
        <v>39904</v>
      </c>
      <c r="L263">
        <v>2011</v>
      </c>
      <c r="M263" t="s">
        <v>16</v>
      </c>
    </row>
    <row r="264" spans="1:13" x14ac:dyDescent="0.3">
      <c r="A264">
        <v>10</v>
      </c>
      <c r="B264">
        <v>1783</v>
      </c>
      <c r="C264" t="s">
        <v>19</v>
      </c>
      <c r="D264" t="s">
        <v>14</v>
      </c>
      <c r="E264" s="1">
        <v>5513208341097350</v>
      </c>
      <c r="F264" s="2">
        <v>45261</v>
      </c>
      <c r="G264">
        <v>789</v>
      </c>
      <c r="H264" t="s">
        <v>15</v>
      </c>
      <c r="I264">
        <v>1</v>
      </c>
      <c r="J264" s="3">
        <v>16597</v>
      </c>
      <c r="K264" s="2">
        <v>36161</v>
      </c>
      <c r="L264">
        <v>2009</v>
      </c>
      <c r="M264" t="s">
        <v>16</v>
      </c>
    </row>
    <row r="265" spans="1:13" x14ac:dyDescent="0.3">
      <c r="A265">
        <v>4655</v>
      </c>
      <c r="B265">
        <v>1783</v>
      </c>
      <c r="C265" t="s">
        <v>22</v>
      </c>
      <c r="D265" t="s">
        <v>17</v>
      </c>
      <c r="E265" s="1">
        <v>316138720673532</v>
      </c>
      <c r="F265" s="2">
        <v>44075</v>
      </c>
      <c r="G265">
        <v>876</v>
      </c>
      <c r="H265" t="s">
        <v>15</v>
      </c>
      <c r="I265">
        <v>2</v>
      </c>
      <c r="J265" s="3">
        <v>9400</v>
      </c>
      <c r="K265" s="2">
        <v>39692</v>
      </c>
      <c r="L265">
        <v>2008</v>
      </c>
      <c r="M265" t="s">
        <v>16</v>
      </c>
    </row>
    <row r="266" spans="1:13" x14ac:dyDescent="0.3">
      <c r="A266">
        <v>5908</v>
      </c>
      <c r="B266">
        <v>1321</v>
      </c>
      <c r="C266" t="s">
        <v>13</v>
      </c>
      <c r="D266" t="s">
        <v>14</v>
      </c>
      <c r="E266" s="1">
        <v>4709941855155410</v>
      </c>
      <c r="F266" s="2">
        <v>39783</v>
      </c>
      <c r="G266">
        <v>122</v>
      </c>
      <c r="H266" t="s">
        <v>15</v>
      </c>
      <c r="I266">
        <v>1</v>
      </c>
      <c r="J266" s="3">
        <v>18702</v>
      </c>
      <c r="K266" s="2">
        <v>39417</v>
      </c>
      <c r="L266">
        <v>2007</v>
      </c>
      <c r="M266" t="s">
        <v>16</v>
      </c>
    </row>
    <row r="267" spans="1:13" x14ac:dyDescent="0.3">
      <c r="A267">
        <v>3357</v>
      </c>
      <c r="B267">
        <v>1511</v>
      </c>
      <c r="C267" t="s">
        <v>13</v>
      </c>
      <c r="D267" t="s">
        <v>14</v>
      </c>
      <c r="E267" s="1">
        <v>4725438629956460</v>
      </c>
      <c r="F267" s="2">
        <v>44713</v>
      </c>
      <c r="G267">
        <v>675</v>
      </c>
      <c r="H267" t="s">
        <v>15</v>
      </c>
      <c r="I267">
        <v>1</v>
      </c>
      <c r="J267" s="3">
        <v>24806</v>
      </c>
      <c r="K267" s="2">
        <v>39234</v>
      </c>
      <c r="L267">
        <v>2007</v>
      </c>
      <c r="M267" t="s">
        <v>16</v>
      </c>
    </row>
    <row r="268" spans="1:13" x14ac:dyDescent="0.3">
      <c r="A268">
        <v>5502</v>
      </c>
      <c r="B268">
        <v>1511</v>
      </c>
      <c r="C268" t="s">
        <v>13</v>
      </c>
      <c r="D268" t="s">
        <v>14</v>
      </c>
      <c r="E268" s="1">
        <v>4992990568824240</v>
      </c>
      <c r="F268" s="2">
        <v>45047</v>
      </c>
      <c r="G268">
        <v>457</v>
      </c>
      <c r="H268" t="s">
        <v>15</v>
      </c>
      <c r="I268">
        <v>1</v>
      </c>
      <c r="J268" s="3">
        <v>19856</v>
      </c>
      <c r="K268" s="2">
        <v>39387</v>
      </c>
      <c r="L268">
        <v>2011</v>
      </c>
      <c r="M268" t="s">
        <v>16</v>
      </c>
    </row>
    <row r="269" spans="1:13" x14ac:dyDescent="0.3">
      <c r="A269">
        <v>1238</v>
      </c>
      <c r="B269">
        <v>900</v>
      </c>
      <c r="C269" t="s">
        <v>13</v>
      </c>
      <c r="D269" t="s">
        <v>20</v>
      </c>
      <c r="E269" s="1">
        <v>4580252759299280</v>
      </c>
      <c r="F269" s="2">
        <v>44228</v>
      </c>
      <c r="G269">
        <v>397</v>
      </c>
      <c r="H269" t="s">
        <v>15</v>
      </c>
      <c r="I269">
        <v>2</v>
      </c>
      <c r="J269" s="3">
        <v>68</v>
      </c>
      <c r="K269" s="2">
        <v>40210</v>
      </c>
      <c r="L269">
        <v>2010</v>
      </c>
      <c r="M269" t="s">
        <v>16</v>
      </c>
    </row>
    <row r="270" spans="1:13" x14ac:dyDescent="0.3">
      <c r="A270">
        <v>3412</v>
      </c>
      <c r="B270">
        <v>900</v>
      </c>
      <c r="C270" t="s">
        <v>22</v>
      </c>
      <c r="D270" t="s">
        <v>17</v>
      </c>
      <c r="E270" s="1">
        <v>347103137777594</v>
      </c>
      <c r="F270" s="2">
        <v>44896</v>
      </c>
      <c r="G270">
        <v>791</v>
      </c>
      <c r="H270" t="s">
        <v>15</v>
      </c>
      <c r="I270">
        <v>2</v>
      </c>
      <c r="J270" s="3">
        <v>4900</v>
      </c>
      <c r="K270" s="2">
        <v>39965</v>
      </c>
      <c r="L270">
        <v>2009</v>
      </c>
      <c r="M270" t="s">
        <v>16</v>
      </c>
    </row>
    <row r="271" spans="1:13" x14ac:dyDescent="0.3">
      <c r="A271">
        <v>1477</v>
      </c>
      <c r="B271">
        <v>953</v>
      </c>
      <c r="C271" t="s">
        <v>19</v>
      </c>
      <c r="D271" t="s">
        <v>14</v>
      </c>
      <c r="E271" s="1">
        <v>5779387577644600</v>
      </c>
      <c r="F271" s="2">
        <v>44593</v>
      </c>
      <c r="G271">
        <v>421</v>
      </c>
      <c r="H271" t="s">
        <v>15</v>
      </c>
      <c r="I271">
        <v>1</v>
      </c>
      <c r="J271" s="3">
        <v>13390</v>
      </c>
      <c r="K271" s="2">
        <v>43862</v>
      </c>
      <c r="L271">
        <v>2020</v>
      </c>
      <c r="M271" t="s">
        <v>16</v>
      </c>
    </row>
    <row r="272" spans="1:13" x14ac:dyDescent="0.3">
      <c r="A272">
        <v>1396</v>
      </c>
      <c r="B272">
        <v>953</v>
      </c>
      <c r="C272" t="s">
        <v>22</v>
      </c>
      <c r="D272" t="s">
        <v>17</v>
      </c>
      <c r="E272" s="1">
        <v>343258769247986</v>
      </c>
      <c r="F272" s="2">
        <v>45597</v>
      </c>
      <c r="G272">
        <v>210</v>
      </c>
      <c r="H272" t="s">
        <v>15</v>
      </c>
      <c r="I272">
        <v>3</v>
      </c>
      <c r="J272" s="3">
        <v>8400</v>
      </c>
      <c r="K272" s="2">
        <v>43862</v>
      </c>
      <c r="L272">
        <v>2020</v>
      </c>
      <c r="M272" t="s">
        <v>16</v>
      </c>
    </row>
    <row r="273" spans="1:13" x14ac:dyDescent="0.3">
      <c r="A273">
        <v>1297</v>
      </c>
      <c r="B273">
        <v>233</v>
      </c>
      <c r="C273" t="s">
        <v>22</v>
      </c>
      <c r="D273" t="s">
        <v>17</v>
      </c>
      <c r="E273" s="1">
        <v>374396421501669</v>
      </c>
      <c r="F273" s="2">
        <v>45352</v>
      </c>
      <c r="G273">
        <v>659</v>
      </c>
      <c r="H273" t="s">
        <v>15</v>
      </c>
      <c r="I273">
        <v>2</v>
      </c>
      <c r="J273" s="3">
        <v>13700</v>
      </c>
      <c r="K273" s="2">
        <v>40940</v>
      </c>
      <c r="L273">
        <v>2012</v>
      </c>
      <c r="M273" t="s">
        <v>16</v>
      </c>
    </row>
    <row r="274" spans="1:13" x14ac:dyDescent="0.3">
      <c r="A274">
        <v>3605</v>
      </c>
      <c r="B274">
        <v>406</v>
      </c>
      <c r="C274" t="s">
        <v>21</v>
      </c>
      <c r="D274" t="s">
        <v>17</v>
      </c>
      <c r="E274" s="1">
        <v>6308795344040910</v>
      </c>
      <c r="F274" s="2">
        <v>45597</v>
      </c>
      <c r="G274">
        <v>205</v>
      </c>
      <c r="H274" t="s">
        <v>15</v>
      </c>
      <c r="I274">
        <v>2</v>
      </c>
      <c r="J274" s="3">
        <v>4200</v>
      </c>
      <c r="K274" s="2">
        <v>42522</v>
      </c>
      <c r="L274">
        <v>2016</v>
      </c>
      <c r="M274" t="s">
        <v>16</v>
      </c>
    </row>
    <row r="275" spans="1:13" x14ac:dyDescent="0.3">
      <c r="A275">
        <v>5167</v>
      </c>
      <c r="B275">
        <v>1069</v>
      </c>
      <c r="C275" t="s">
        <v>13</v>
      </c>
      <c r="D275" t="s">
        <v>14</v>
      </c>
      <c r="E275" s="1">
        <v>4439832703761210</v>
      </c>
      <c r="F275" s="2">
        <v>44044</v>
      </c>
      <c r="G275">
        <v>424</v>
      </c>
      <c r="H275" t="s">
        <v>15</v>
      </c>
      <c r="I275">
        <v>2</v>
      </c>
      <c r="J275" s="3">
        <v>2292</v>
      </c>
      <c r="K275" s="2">
        <v>40087</v>
      </c>
      <c r="L275">
        <v>2015</v>
      </c>
      <c r="M275" t="s">
        <v>16</v>
      </c>
    </row>
    <row r="276" spans="1:13" x14ac:dyDescent="0.3">
      <c r="A276">
        <v>3922</v>
      </c>
      <c r="B276">
        <v>1069</v>
      </c>
      <c r="C276" t="s">
        <v>22</v>
      </c>
      <c r="D276" t="s">
        <v>17</v>
      </c>
      <c r="E276" s="1">
        <v>304372446656131</v>
      </c>
      <c r="F276" s="2">
        <v>44256</v>
      </c>
      <c r="G276">
        <v>495</v>
      </c>
      <c r="H276" t="s">
        <v>15</v>
      </c>
      <c r="I276">
        <v>1</v>
      </c>
      <c r="J276" s="3">
        <v>8800</v>
      </c>
      <c r="K276" s="2">
        <v>40360</v>
      </c>
      <c r="L276">
        <v>2010</v>
      </c>
      <c r="M276" t="s">
        <v>16</v>
      </c>
    </row>
    <row r="277" spans="1:13" x14ac:dyDescent="0.3">
      <c r="A277">
        <v>5453</v>
      </c>
      <c r="B277">
        <v>180</v>
      </c>
      <c r="C277" t="s">
        <v>19</v>
      </c>
      <c r="D277" t="s">
        <v>17</v>
      </c>
      <c r="E277" s="1">
        <v>5881384408371200</v>
      </c>
      <c r="F277" s="2">
        <v>44986</v>
      </c>
      <c r="G277">
        <v>312</v>
      </c>
      <c r="H277" t="s">
        <v>18</v>
      </c>
      <c r="I277">
        <v>2</v>
      </c>
      <c r="J277" s="3">
        <v>7600</v>
      </c>
      <c r="K277" s="2">
        <v>39022</v>
      </c>
      <c r="L277">
        <v>2009</v>
      </c>
      <c r="M277" t="s">
        <v>16</v>
      </c>
    </row>
    <row r="278" spans="1:13" x14ac:dyDescent="0.3">
      <c r="A278">
        <v>2888</v>
      </c>
      <c r="B278">
        <v>180</v>
      </c>
      <c r="C278" t="s">
        <v>13</v>
      </c>
      <c r="D278" t="s">
        <v>17</v>
      </c>
      <c r="E278" s="1">
        <v>4966727954053970</v>
      </c>
      <c r="F278" s="2">
        <v>44501</v>
      </c>
      <c r="G278">
        <v>756</v>
      </c>
      <c r="H278" t="s">
        <v>15</v>
      </c>
      <c r="I278">
        <v>2</v>
      </c>
      <c r="J278" s="3">
        <v>6200</v>
      </c>
      <c r="K278" s="2">
        <v>38473</v>
      </c>
      <c r="L278">
        <v>2018</v>
      </c>
      <c r="M278" t="s">
        <v>16</v>
      </c>
    </row>
    <row r="279" spans="1:13" x14ac:dyDescent="0.3">
      <c r="A279">
        <v>3208</v>
      </c>
      <c r="B279">
        <v>996</v>
      </c>
      <c r="C279" t="s">
        <v>19</v>
      </c>
      <c r="D279" t="s">
        <v>17</v>
      </c>
      <c r="E279" s="1">
        <v>5784959743819570</v>
      </c>
      <c r="F279" s="2">
        <v>45108</v>
      </c>
      <c r="G279">
        <v>348</v>
      </c>
      <c r="H279" t="s">
        <v>15</v>
      </c>
      <c r="I279">
        <v>1</v>
      </c>
      <c r="J279" s="3">
        <v>12900</v>
      </c>
      <c r="K279" s="2">
        <v>36312</v>
      </c>
      <c r="L279">
        <v>2011</v>
      </c>
      <c r="M279" t="s">
        <v>16</v>
      </c>
    </row>
    <row r="280" spans="1:13" x14ac:dyDescent="0.3">
      <c r="A280">
        <v>4661</v>
      </c>
      <c r="B280">
        <v>996</v>
      </c>
      <c r="C280" t="s">
        <v>19</v>
      </c>
      <c r="D280" t="s">
        <v>14</v>
      </c>
      <c r="E280" s="1">
        <v>5617375085275810</v>
      </c>
      <c r="F280" s="2">
        <v>44713</v>
      </c>
      <c r="G280">
        <v>228</v>
      </c>
      <c r="H280" t="s">
        <v>15</v>
      </c>
      <c r="I280">
        <v>2</v>
      </c>
      <c r="J280" s="3">
        <v>18820</v>
      </c>
      <c r="K280" s="2">
        <v>39692</v>
      </c>
      <c r="L280">
        <v>2015</v>
      </c>
      <c r="M280" t="s">
        <v>16</v>
      </c>
    </row>
    <row r="281" spans="1:13" x14ac:dyDescent="0.3">
      <c r="A281">
        <v>3277</v>
      </c>
      <c r="B281">
        <v>996</v>
      </c>
      <c r="C281" t="s">
        <v>13</v>
      </c>
      <c r="D281" t="s">
        <v>14</v>
      </c>
      <c r="E281" s="1">
        <v>4813292561037470</v>
      </c>
      <c r="F281" s="2">
        <v>38534</v>
      </c>
      <c r="G281">
        <v>979</v>
      </c>
      <c r="H281" t="s">
        <v>15</v>
      </c>
      <c r="I281">
        <v>2</v>
      </c>
      <c r="J281" s="3">
        <v>16167</v>
      </c>
      <c r="K281" s="2">
        <v>38139</v>
      </c>
      <c r="L281">
        <v>2009</v>
      </c>
      <c r="M281" t="s">
        <v>16</v>
      </c>
    </row>
    <row r="282" spans="1:13" x14ac:dyDescent="0.3">
      <c r="A282">
        <v>1107</v>
      </c>
      <c r="B282">
        <v>996</v>
      </c>
      <c r="C282" t="s">
        <v>19</v>
      </c>
      <c r="D282" t="s">
        <v>17</v>
      </c>
      <c r="E282" s="1">
        <v>5659042637826470</v>
      </c>
      <c r="F282" s="2">
        <v>45078</v>
      </c>
      <c r="G282">
        <v>857</v>
      </c>
      <c r="H282" t="s">
        <v>15</v>
      </c>
      <c r="I282">
        <v>2</v>
      </c>
      <c r="J282" s="3">
        <v>4200</v>
      </c>
      <c r="K282" s="2">
        <v>39114</v>
      </c>
      <c r="L282">
        <v>2011</v>
      </c>
      <c r="M282" t="s">
        <v>16</v>
      </c>
    </row>
    <row r="283" spans="1:13" x14ac:dyDescent="0.3">
      <c r="A283">
        <v>3310</v>
      </c>
      <c r="B283">
        <v>996</v>
      </c>
      <c r="C283" t="s">
        <v>19</v>
      </c>
      <c r="D283" t="s">
        <v>14</v>
      </c>
      <c r="E283" s="1">
        <v>5691123059106640</v>
      </c>
      <c r="F283" s="2">
        <v>45505</v>
      </c>
      <c r="G283">
        <v>190</v>
      </c>
      <c r="H283" t="s">
        <v>15</v>
      </c>
      <c r="I283">
        <v>2</v>
      </c>
      <c r="J283" s="3">
        <v>18861</v>
      </c>
      <c r="K283" s="2">
        <v>38869</v>
      </c>
      <c r="L283">
        <v>2011</v>
      </c>
      <c r="M283" t="s">
        <v>16</v>
      </c>
    </row>
    <row r="284" spans="1:13" x14ac:dyDescent="0.3">
      <c r="A284">
        <v>1279</v>
      </c>
      <c r="B284">
        <v>996</v>
      </c>
      <c r="C284" t="s">
        <v>13</v>
      </c>
      <c r="D284" t="s">
        <v>14</v>
      </c>
      <c r="E284" s="1">
        <v>4803335286454190</v>
      </c>
      <c r="F284" s="2">
        <v>43862</v>
      </c>
      <c r="G284">
        <v>568</v>
      </c>
      <c r="H284" t="s">
        <v>18</v>
      </c>
      <c r="I284">
        <v>1</v>
      </c>
      <c r="J284" s="3">
        <v>27231</v>
      </c>
      <c r="K284" s="2">
        <v>40575</v>
      </c>
      <c r="L284">
        <v>2011</v>
      </c>
      <c r="M284" t="s">
        <v>16</v>
      </c>
    </row>
    <row r="285" spans="1:13" x14ac:dyDescent="0.3">
      <c r="A285">
        <v>1778</v>
      </c>
      <c r="B285">
        <v>1866</v>
      </c>
      <c r="C285" t="s">
        <v>13</v>
      </c>
      <c r="D285" t="s">
        <v>14</v>
      </c>
      <c r="E285" s="1">
        <v>4274334344737340</v>
      </c>
      <c r="F285" s="2">
        <v>45627</v>
      </c>
      <c r="G285">
        <v>174</v>
      </c>
      <c r="H285" t="s">
        <v>15</v>
      </c>
      <c r="I285">
        <v>1</v>
      </c>
      <c r="J285" s="3">
        <v>24390</v>
      </c>
      <c r="K285" s="2">
        <v>43862</v>
      </c>
      <c r="L285">
        <v>2020</v>
      </c>
      <c r="M285" t="s">
        <v>16</v>
      </c>
    </row>
    <row r="286" spans="1:13" x14ac:dyDescent="0.3">
      <c r="A286">
        <v>1478</v>
      </c>
      <c r="B286">
        <v>1866</v>
      </c>
      <c r="C286" t="s">
        <v>19</v>
      </c>
      <c r="D286" t="s">
        <v>14</v>
      </c>
      <c r="E286" s="1">
        <v>5073514573038600</v>
      </c>
      <c r="F286" s="2">
        <v>44958</v>
      </c>
      <c r="G286">
        <v>802</v>
      </c>
      <c r="H286" t="s">
        <v>15</v>
      </c>
      <c r="I286">
        <v>1</v>
      </c>
      <c r="J286" s="3">
        <v>3106</v>
      </c>
      <c r="K286" s="2">
        <v>43862</v>
      </c>
      <c r="L286">
        <v>2020</v>
      </c>
      <c r="M286" t="s">
        <v>16</v>
      </c>
    </row>
    <row r="287" spans="1:13" x14ac:dyDescent="0.3">
      <c r="A287">
        <v>2108</v>
      </c>
      <c r="B287">
        <v>1981</v>
      </c>
      <c r="C287" t="s">
        <v>19</v>
      </c>
      <c r="D287" t="s">
        <v>14</v>
      </c>
      <c r="E287" s="1">
        <v>5550999995379530</v>
      </c>
      <c r="F287" s="2">
        <v>44013</v>
      </c>
      <c r="G287">
        <v>980</v>
      </c>
      <c r="H287" t="s">
        <v>15</v>
      </c>
      <c r="I287">
        <v>2</v>
      </c>
      <c r="J287" s="3">
        <v>13595</v>
      </c>
      <c r="K287" s="2">
        <v>38777</v>
      </c>
      <c r="L287">
        <v>2010</v>
      </c>
      <c r="M287" t="s">
        <v>16</v>
      </c>
    </row>
    <row r="288" spans="1:13" x14ac:dyDescent="0.3">
      <c r="A288">
        <v>5143</v>
      </c>
      <c r="B288">
        <v>1981</v>
      </c>
      <c r="C288" t="s">
        <v>21</v>
      </c>
      <c r="D288" t="s">
        <v>17</v>
      </c>
      <c r="E288" s="1">
        <v>6616646974839940</v>
      </c>
      <c r="F288" s="2">
        <v>40118</v>
      </c>
      <c r="G288">
        <v>72</v>
      </c>
      <c r="H288" t="s">
        <v>18</v>
      </c>
      <c r="I288">
        <v>2</v>
      </c>
      <c r="J288" s="3">
        <v>12300</v>
      </c>
      <c r="K288" s="2">
        <v>40087</v>
      </c>
      <c r="L288">
        <v>2009</v>
      </c>
      <c r="M288" t="s">
        <v>16</v>
      </c>
    </row>
    <row r="289" spans="1:13" x14ac:dyDescent="0.3">
      <c r="A289">
        <v>4151</v>
      </c>
      <c r="B289">
        <v>1981</v>
      </c>
      <c r="C289" t="s">
        <v>19</v>
      </c>
      <c r="D289" t="s">
        <v>17</v>
      </c>
      <c r="E289" s="1">
        <v>5384097503885720</v>
      </c>
      <c r="F289" s="2">
        <v>43497</v>
      </c>
      <c r="G289">
        <v>704</v>
      </c>
      <c r="H289" t="s">
        <v>15</v>
      </c>
      <c r="I289">
        <v>2</v>
      </c>
      <c r="J289" s="3">
        <v>12300</v>
      </c>
      <c r="K289" s="2">
        <v>38565</v>
      </c>
      <c r="L289">
        <v>2009</v>
      </c>
      <c r="M289" t="s">
        <v>16</v>
      </c>
    </row>
    <row r="290" spans="1:13" x14ac:dyDescent="0.3">
      <c r="A290">
        <v>3606</v>
      </c>
      <c r="B290">
        <v>1981</v>
      </c>
      <c r="C290" t="s">
        <v>19</v>
      </c>
      <c r="D290" t="s">
        <v>14</v>
      </c>
      <c r="E290" s="1">
        <v>5082019741631130</v>
      </c>
      <c r="F290" s="2">
        <v>44287</v>
      </c>
      <c r="G290">
        <v>459</v>
      </c>
      <c r="H290" t="s">
        <v>15</v>
      </c>
      <c r="I290">
        <v>1</v>
      </c>
      <c r="J290" s="3">
        <v>20743</v>
      </c>
      <c r="K290" s="2">
        <v>42522</v>
      </c>
      <c r="L290">
        <v>2016</v>
      </c>
      <c r="M290" t="s">
        <v>16</v>
      </c>
    </row>
    <row r="291" spans="1:13" x14ac:dyDescent="0.3">
      <c r="A291">
        <v>3248</v>
      </c>
      <c r="B291">
        <v>1981</v>
      </c>
      <c r="C291" t="s">
        <v>19</v>
      </c>
      <c r="D291" t="s">
        <v>14</v>
      </c>
      <c r="E291" s="1">
        <v>5843429452249820</v>
      </c>
      <c r="F291" s="2">
        <v>44409</v>
      </c>
      <c r="G291">
        <v>570</v>
      </c>
      <c r="H291" t="s">
        <v>15</v>
      </c>
      <c r="I291">
        <v>2</v>
      </c>
      <c r="J291" s="3">
        <v>17706</v>
      </c>
      <c r="K291" s="2">
        <v>37773</v>
      </c>
      <c r="L291">
        <v>2010</v>
      </c>
      <c r="M291" t="s">
        <v>16</v>
      </c>
    </row>
    <row r="292" spans="1:13" x14ac:dyDescent="0.3">
      <c r="A292">
        <v>2996</v>
      </c>
      <c r="B292">
        <v>1981</v>
      </c>
      <c r="C292" t="s">
        <v>19</v>
      </c>
      <c r="D292" t="s">
        <v>14</v>
      </c>
      <c r="E292" s="1">
        <v>5898198294277170</v>
      </c>
      <c r="F292" s="2">
        <v>44774</v>
      </c>
      <c r="G292">
        <v>332</v>
      </c>
      <c r="H292" t="s">
        <v>15</v>
      </c>
      <c r="I292">
        <v>2</v>
      </c>
      <c r="J292" s="3">
        <v>20962</v>
      </c>
      <c r="K292" s="2">
        <v>39934</v>
      </c>
      <c r="L292">
        <v>2009</v>
      </c>
      <c r="M292" t="s">
        <v>16</v>
      </c>
    </row>
    <row r="293" spans="1:13" x14ac:dyDescent="0.3">
      <c r="A293">
        <v>4</v>
      </c>
      <c r="B293">
        <v>1981</v>
      </c>
      <c r="C293" t="s">
        <v>19</v>
      </c>
      <c r="D293" t="s">
        <v>14</v>
      </c>
      <c r="E293" s="1">
        <v>5433366978583840</v>
      </c>
      <c r="F293" s="2">
        <v>45352</v>
      </c>
      <c r="G293">
        <v>530</v>
      </c>
      <c r="H293" t="s">
        <v>15</v>
      </c>
      <c r="I293">
        <v>2</v>
      </c>
      <c r="J293" s="3">
        <v>19439</v>
      </c>
      <c r="K293" s="2">
        <v>35431</v>
      </c>
      <c r="L293">
        <v>2007</v>
      </c>
      <c r="M293" t="s">
        <v>16</v>
      </c>
    </row>
    <row r="294" spans="1:13" x14ac:dyDescent="0.3">
      <c r="A294">
        <v>3257</v>
      </c>
      <c r="B294">
        <v>870</v>
      </c>
      <c r="C294" t="s">
        <v>13</v>
      </c>
      <c r="D294" t="s">
        <v>14</v>
      </c>
      <c r="E294" s="1">
        <v>4073664438482770</v>
      </c>
      <c r="F294" s="2">
        <v>44621</v>
      </c>
      <c r="G294">
        <v>973</v>
      </c>
      <c r="H294" t="s">
        <v>18</v>
      </c>
      <c r="I294">
        <v>1</v>
      </c>
      <c r="J294" s="3">
        <v>30160</v>
      </c>
      <c r="K294" s="2">
        <v>37773</v>
      </c>
      <c r="L294">
        <v>2017</v>
      </c>
      <c r="M294" t="s">
        <v>16</v>
      </c>
    </row>
    <row r="295" spans="1:13" x14ac:dyDescent="0.3">
      <c r="A295">
        <v>3626</v>
      </c>
      <c r="B295">
        <v>870</v>
      </c>
      <c r="C295" t="s">
        <v>22</v>
      </c>
      <c r="D295" t="s">
        <v>17</v>
      </c>
      <c r="E295" s="1">
        <v>349088998842560</v>
      </c>
      <c r="F295" s="2">
        <v>44713</v>
      </c>
      <c r="G295">
        <v>652</v>
      </c>
      <c r="H295" t="s">
        <v>15</v>
      </c>
      <c r="I295">
        <v>2</v>
      </c>
      <c r="J295" s="3">
        <v>0</v>
      </c>
      <c r="K295" s="2">
        <v>43252</v>
      </c>
      <c r="L295">
        <v>2018</v>
      </c>
      <c r="M295" t="s">
        <v>16</v>
      </c>
    </row>
    <row r="296" spans="1:13" x14ac:dyDescent="0.3">
      <c r="A296">
        <v>1039</v>
      </c>
      <c r="B296">
        <v>870</v>
      </c>
      <c r="C296" t="s">
        <v>13</v>
      </c>
      <c r="D296" t="s">
        <v>14</v>
      </c>
      <c r="E296" s="1">
        <v>4701143570043780</v>
      </c>
      <c r="F296" s="2">
        <v>41214</v>
      </c>
      <c r="G296">
        <v>807</v>
      </c>
      <c r="H296" t="s">
        <v>18</v>
      </c>
      <c r="I296">
        <v>1</v>
      </c>
      <c r="J296" s="3">
        <v>28937</v>
      </c>
      <c r="K296" s="2">
        <v>38018</v>
      </c>
      <c r="L296">
        <v>2008</v>
      </c>
      <c r="M296" t="s">
        <v>16</v>
      </c>
    </row>
    <row r="297" spans="1:13" x14ac:dyDescent="0.3">
      <c r="A297">
        <v>2080</v>
      </c>
      <c r="B297">
        <v>16</v>
      </c>
      <c r="C297" t="s">
        <v>19</v>
      </c>
      <c r="D297" t="s">
        <v>20</v>
      </c>
      <c r="E297" s="1">
        <v>5151149006132570</v>
      </c>
      <c r="F297" s="2">
        <v>43952</v>
      </c>
      <c r="G297">
        <v>636</v>
      </c>
      <c r="H297" t="s">
        <v>18</v>
      </c>
      <c r="I297">
        <v>2</v>
      </c>
      <c r="J297" s="3">
        <v>22</v>
      </c>
      <c r="K297" s="2">
        <v>38412</v>
      </c>
      <c r="L297">
        <v>2011</v>
      </c>
      <c r="M297" t="s">
        <v>16</v>
      </c>
    </row>
    <row r="298" spans="1:13" x14ac:dyDescent="0.3">
      <c r="A298">
        <v>49</v>
      </c>
      <c r="B298">
        <v>16</v>
      </c>
      <c r="C298" t="s">
        <v>19</v>
      </c>
      <c r="D298" t="s">
        <v>14</v>
      </c>
      <c r="E298" s="1">
        <v>5289860104321080</v>
      </c>
      <c r="F298" s="2">
        <v>42217</v>
      </c>
      <c r="G298">
        <v>59</v>
      </c>
      <c r="H298" t="s">
        <v>15</v>
      </c>
      <c r="I298">
        <v>2</v>
      </c>
      <c r="J298" s="3">
        <v>1575</v>
      </c>
      <c r="K298" s="2">
        <v>37987</v>
      </c>
      <c r="L298">
        <v>2005</v>
      </c>
      <c r="M298" t="s">
        <v>16</v>
      </c>
    </row>
    <row r="299" spans="1:13" x14ac:dyDescent="0.3">
      <c r="A299">
        <v>4964</v>
      </c>
      <c r="B299">
        <v>16</v>
      </c>
      <c r="C299" t="s">
        <v>19</v>
      </c>
      <c r="D299" t="s">
        <v>14</v>
      </c>
      <c r="E299" s="1">
        <v>5496658602251090</v>
      </c>
      <c r="F299" s="2">
        <v>44166</v>
      </c>
      <c r="G299">
        <v>962</v>
      </c>
      <c r="H299" t="s">
        <v>15</v>
      </c>
      <c r="I299">
        <v>2</v>
      </c>
      <c r="J299" s="3">
        <v>7562</v>
      </c>
      <c r="K299" s="2">
        <v>37530</v>
      </c>
      <c r="L299">
        <v>2011</v>
      </c>
      <c r="M299" t="s">
        <v>16</v>
      </c>
    </row>
    <row r="300" spans="1:13" x14ac:dyDescent="0.3">
      <c r="A300">
        <v>4093</v>
      </c>
      <c r="B300">
        <v>16</v>
      </c>
      <c r="C300" t="s">
        <v>19</v>
      </c>
      <c r="D300" t="s">
        <v>14</v>
      </c>
      <c r="E300" s="1">
        <v>5571413073625470</v>
      </c>
      <c r="F300" s="2">
        <v>45413</v>
      </c>
      <c r="G300">
        <v>741</v>
      </c>
      <c r="H300" t="s">
        <v>15</v>
      </c>
      <c r="I300">
        <v>2</v>
      </c>
      <c r="J300" s="3">
        <v>17211</v>
      </c>
      <c r="K300" s="2">
        <v>36373</v>
      </c>
      <c r="L300">
        <v>2013</v>
      </c>
      <c r="M300" t="s">
        <v>16</v>
      </c>
    </row>
    <row r="301" spans="1:13" x14ac:dyDescent="0.3">
      <c r="A301">
        <v>2979</v>
      </c>
      <c r="B301">
        <v>16</v>
      </c>
      <c r="C301" t="s">
        <v>13</v>
      </c>
      <c r="D301" t="s">
        <v>17</v>
      </c>
      <c r="E301" s="1">
        <v>4255418851751850</v>
      </c>
      <c r="F301" s="2">
        <v>40330</v>
      </c>
      <c r="G301">
        <v>361</v>
      </c>
      <c r="H301" t="s">
        <v>18</v>
      </c>
      <c r="I301">
        <v>2</v>
      </c>
      <c r="J301" s="3">
        <v>9500</v>
      </c>
      <c r="K301" s="2">
        <v>39569</v>
      </c>
      <c r="L301">
        <v>2010</v>
      </c>
      <c r="M301" t="s">
        <v>16</v>
      </c>
    </row>
    <row r="302" spans="1:13" x14ac:dyDescent="0.3">
      <c r="A302">
        <v>3513</v>
      </c>
      <c r="B302">
        <v>46</v>
      </c>
      <c r="C302" t="s">
        <v>19</v>
      </c>
      <c r="D302" t="s">
        <v>14</v>
      </c>
      <c r="E302" s="1">
        <v>5718393085724650</v>
      </c>
      <c r="F302" s="2">
        <v>44866</v>
      </c>
      <c r="G302">
        <v>117</v>
      </c>
      <c r="H302" t="s">
        <v>15</v>
      </c>
      <c r="I302">
        <v>2</v>
      </c>
      <c r="J302" s="3">
        <v>24191</v>
      </c>
      <c r="K302" s="2">
        <v>40695</v>
      </c>
      <c r="L302">
        <v>2011</v>
      </c>
      <c r="M302" t="s">
        <v>16</v>
      </c>
    </row>
    <row r="303" spans="1:13" x14ac:dyDescent="0.3">
      <c r="A303">
        <v>3732</v>
      </c>
      <c r="B303">
        <v>46</v>
      </c>
      <c r="C303" t="s">
        <v>19</v>
      </c>
      <c r="D303" t="s">
        <v>20</v>
      </c>
      <c r="E303" s="1">
        <v>5358119472579240</v>
      </c>
      <c r="F303" s="2">
        <v>44986</v>
      </c>
      <c r="G303">
        <v>129</v>
      </c>
      <c r="H303" t="s">
        <v>15</v>
      </c>
      <c r="I303">
        <v>2</v>
      </c>
      <c r="J303" s="3">
        <v>68</v>
      </c>
      <c r="K303" s="2">
        <v>38534</v>
      </c>
      <c r="L303">
        <v>2006</v>
      </c>
      <c r="M303" t="s">
        <v>16</v>
      </c>
    </row>
    <row r="304" spans="1:13" x14ac:dyDescent="0.3">
      <c r="A304">
        <v>2925</v>
      </c>
      <c r="B304">
        <v>46</v>
      </c>
      <c r="C304" t="s">
        <v>19</v>
      </c>
      <c r="D304" t="s">
        <v>14</v>
      </c>
      <c r="E304" s="1">
        <v>5615933957470020</v>
      </c>
      <c r="F304" s="2">
        <v>43862</v>
      </c>
      <c r="G304">
        <v>432</v>
      </c>
      <c r="H304" t="s">
        <v>15</v>
      </c>
      <c r="I304">
        <v>2</v>
      </c>
      <c r="J304" s="3">
        <v>8037</v>
      </c>
      <c r="K304" s="2">
        <v>39203</v>
      </c>
      <c r="L304">
        <v>2010</v>
      </c>
      <c r="M304" t="s">
        <v>16</v>
      </c>
    </row>
    <row r="305" spans="1:13" x14ac:dyDescent="0.3">
      <c r="A305">
        <v>1167</v>
      </c>
      <c r="B305">
        <v>46</v>
      </c>
      <c r="C305" t="s">
        <v>19</v>
      </c>
      <c r="D305" t="s">
        <v>20</v>
      </c>
      <c r="E305" s="1">
        <v>5310685272979010</v>
      </c>
      <c r="F305" s="2">
        <v>43132</v>
      </c>
      <c r="G305">
        <v>830</v>
      </c>
      <c r="H305" t="s">
        <v>15</v>
      </c>
      <c r="I305">
        <v>2</v>
      </c>
      <c r="J305" s="3">
        <v>97</v>
      </c>
      <c r="K305" s="2">
        <v>39845</v>
      </c>
      <c r="L305">
        <v>2015</v>
      </c>
      <c r="M305" t="s">
        <v>16</v>
      </c>
    </row>
    <row r="306" spans="1:13" x14ac:dyDescent="0.3">
      <c r="A306">
        <v>450</v>
      </c>
      <c r="B306">
        <v>800</v>
      </c>
      <c r="C306" t="s">
        <v>19</v>
      </c>
      <c r="D306" t="s">
        <v>14</v>
      </c>
      <c r="E306" s="1">
        <v>5198251438400160</v>
      </c>
      <c r="F306" s="2">
        <v>44317</v>
      </c>
      <c r="G306">
        <v>789</v>
      </c>
      <c r="H306" t="s">
        <v>15</v>
      </c>
      <c r="I306">
        <v>1</v>
      </c>
      <c r="J306" s="3">
        <v>15555</v>
      </c>
      <c r="K306" s="2">
        <v>43831</v>
      </c>
      <c r="L306">
        <v>2020</v>
      </c>
      <c r="M306" t="s">
        <v>16</v>
      </c>
    </row>
    <row r="307" spans="1:13" x14ac:dyDescent="0.3">
      <c r="A307">
        <v>2759</v>
      </c>
      <c r="B307">
        <v>800</v>
      </c>
      <c r="C307" t="s">
        <v>19</v>
      </c>
      <c r="D307" t="s">
        <v>14</v>
      </c>
      <c r="E307" s="1">
        <v>5306340091674900</v>
      </c>
      <c r="F307" s="2">
        <v>42491</v>
      </c>
      <c r="G307">
        <v>523</v>
      </c>
      <c r="H307" t="s">
        <v>15</v>
      </c>
      <c r="I307">
        <v>1</v>
      </c>
      <c r="J307" s="3">
        <v>18242</v>
      </c>
      <c r="K307" s="2">
        <v>42461</v>
      </c>
      <c r="L307">
        <v>2016</v>
      </c>
      <c r="M307" t="s">
        <v>16</v>
      </c>
    </row>
    <row r="308" spans="1:13" x14ac:dyDescent="0.3">
      <c r="A308">
        <v>1779</v>
      </c>
      <c r="B308">
        <v>800</v>
      </c>
      <c r="C308" t="s">
        <v>13</v>
      </c>
      <c r="D308" t="s">
        <v>20</v>
      </c>
      <c r="E308" s="1">
        <v>4338828980282990</v>
      </c>
      <c r="F308" s="2">
        <v>44531</v>
      </c>
      <c r="G308">
        <v>148</v>
      </c>
      <c r="H308" t="s">
        <v>15</v>
      </c>
      <c r="I308">
        <v>2</v>
      </c>
      <c r="J308" s="3">
        <v>62</v>
      </c>
      <c r="K308" s="2">
        <v>43862</v>
      </c>
      <c r="L308">
        <v>2020</v>
      </c>
      <c r="M308" t="s">
        <v>16</v>
      </c>
    </row>
    <row r="309" spans="1:13" x14ac:dyDescent="0.3">
      <c r="A309">
        <v>754</v>
      </c>
      <c r="B309">
        <v>800</v>
      </c>
      <c r="C309" t="s">
        <v>13</v>
      </c>
      <c r="D309" t="s">
        <v>14</v>
      </c>
      <c r="E309" s="1">
        <v>4430018858326720</v>
      </c>
      <c r="F309" s="2">
        <v>44896</v>
      </c>
      <c r="G309">
        <v>451</v>
      </c>
      <c r="H309" t="s">
        <v>18</v>
      </c>
      <c r="I309">
        <v>1</v>
      </c>
      <c r="J309" s="3">
        <v>16715</v>
      </c>
      <c r="K309" s="2">
        <v>43831</v>
      </c>
      <c r="L309">
        <v>2020</v>
      </c>
      <c r="M309" t="s">
        <v>16</v>
      </c>
    </row>
    <row r="310" spans="1:13" x14ac:dyDescent="0.3">
      <c r="A310">
        <v>1479</v>
      </c>
      <c r="B310">
        <v>1968</v>
      </c>
      <c r="C310" t="s">
        <v>19</v>
      </c>
      <c r="D310" t="s">
        <v>20</v>
      </c>
      <c r="E310" s="1">
        <v>5439358068470040</v>
      </c>
      <c r="F310" s="2">
        <v>43862</v>
      </c>
      <c r="G310">
        <v>309</v>
      </c>
      <c r="H310" t="s">
        <v>15</v>
      </c>
      <c r="I310">
        <v>1</v>
      </c>
      <c r="J310" s="3">
        <v>46</v>
      </c>
      <c r="K310" s="2">
        <v>43862</v>
      </c>
      <c r="L310">
        <v>2020</v>
      </c>
      <c r="M310" t="s">
        <v>16</v>
      </c>
    </row>
    <row r="311" spans="1:13" x14ac:dyDescent="0.3">
      <c r="A311">
        <v>1298</v>
      </c>
      <c r="B311">
        <v>697</v>
      </c>
      <c r="C311" t="s">
        <v>19</v>
      </c>
      <c r="D311" t="s">
        <v>14</v>
      </c>
      <c r="E311" s="1">
        <v>5139001522381220</v>
      </c>
      <c r="F311" s="2">
        <v>44287</v>
      </c>
      <c r="G311">
        <v>740</v>
      </c>
      <c r="H311" t="s">
        <v>15</v>
      </c>
      <c r="I311">
        <v>2</v>
      </c>
      <c r="J311" s="3">
        <v>20195</v>
      </c>
      <c r="K311" s="2">
        <v>40940</v>
      </c>
      <c r="L311">
        <v>2012</v>
      </c>
      <c r="M311" t="s">
        <v>16</v>
      </c>
    </row>
    <row r="312" spans="1:13" x14ac:dyDescent="0.3">
      <c r="A312">
        <v>3640</v>
      </c>
      <c r="B312">
        <v>697</v>
      </c>
      <c r="C312" t="s">
        <v>19</v>
      </c>
      <c r="D312" t="s">
        <v>14</v>
      </c>
      <c r="E312" s="1">
        <v>5420521698473430</v>
      </c>
      <c r="F312" s="2">
        <v>43647</v>
      </c>
      <c r="G312">
        <v>257</v>
      </c>
      <c r="H312" t="s">
        <v>15</v>
      </c>
      <c r="I312">
        <v>2</v>
      </c>
      <c r="J312" s="3">
        <v>39818</v>
      </c>
      <c r="K312" s="2">
        <v>43617</v>
      </c>
      <c r="L312">
        <v>2019</v>
      </c>
      <c r="M312" t="s">
        <v>16</v>
      </c>
    </row>
    <row r="313" spans="1:13" x14ac:dyDescent="0.3">
      <c r="A313">
        <v>3074</v>
      </c>
      <c r="B313">
        <v>697</v>
      </c>
      <c r="C313" t="s">
        <v>13</v>
      </c>
      <c r="D313" t="s">
        <v>14</v>
      </c>
      <c r="E313" s="1">
        <v>4873407892539440</v>
      </c>
      <c r="F313" s="2">
        <v>43344</v>
      </c>
      <c r="G313">
        <v>423</v>
      </c>
      <c r="H313" t="s">
        <v>15</v>
      </c>
      <c r="I313">
        <v>2</v>
      </c>
      <c r="J313" s="3">
        <v>33736</v>
      </c>
      <c r="K313" s="2">
        <v>40299</v>
      </c>
      <c r="L313">
        <v>2010</v>
      </c>
      <c r="M313" t="s">
        <v>16</v>
      </c>
    </row>
    <row r="314" spans="1:13" x14ac:dyDescent="0.3">
      <c r="A314">
        <v>4239</v>
      </c>
      <c r="B314">
        <v>1269</v>
      </c>
      <c r="C314" t="s">
        <v>19</v>
      </c>
      <c r="D314" t="s">
        <v>14</v>
      </c>
      <c r="E314" s="1">
        <v>5205177909482370</v>
      </c>
      <c r="F314" s="2">
        <v>40848</v>
      </c>
      <c r="G314">
        <v>911</v>
      </c>
      <c r="H314" t="s">
        <v>15</v>
      </c>
      <c r="I314">
        <v>2</v>
      </c>
      <c r="J314" s="3">
        <v>17850</v>
      </c>
      <c r="K314" s="2">
        <v>39661</v>
      </c>
      <c r="L314">
        <v>2008</v>
      </c>
      <c r="M314" t="s">
        <v>16</v>
      </c>
    </row>
    <row r="315" spans="1:13" x14ac:dyDescent="0.3">
      <c r="A315">
        <v>4147</v>
      </c>
      <c r="B315">
        <v>1269</v>
      </c>
      <c r="C315" t="s">
        <v>22</v>
      </c>
      <c r="D315" t="s">
        <v>17</v>
      </c>
      <c r="E315" s="1">
        <v>324624221959001</v>
      </c>
      <c r="F315" s="2">
        <v>44228</v>
      </c>
      <c r="G315">
        <v>846</v>
      </c>
      <c r="H315" t="s">
        <v>15</v>
      </c>
      <c r="I315">
        <v>2</v>
      </c>
      <c r="J315" s="3">
        <v>11300</v>
      </c>
      <c r="K315" s="2">
        <v>38565</v>
      </c>
      <c r="L315">
        <v>2008</v>
      </c>
      <c r="M315" t="s">
        <v>16</v>
      </c>
    </row>
    <row r="316" spans="1:13" x14ac:dyDescent="0.3">
      <c r="A316">
        <v>3075</v>
      </c>
      <c r="B316">
        <v>1782</v>
      </c>
      <c r="C316" t="s">
        <v>13</v>
      </c>
      <c r="D316" t="s">
        <v>14</v>
      </c>
      <c r="E316" s="1">
        <v>4853013168432420</v>
      </c>
      <c r="F316" s="2">
        <v>42248</v>
      </c>
      <c r="G316">
        <v>554</v>
      </c>
      <c r="H316" t="s">
        <v>18</v>
      </c>
      <c r="I316">
        <v>2</v>
      </c>
      <c r="J316" s="3">
        <v>1981</v>
      </c>
      <c r="K316" s="2">
        <v>40299</v>
      </c>
      <c r="L316">
        <v>2014</v>
      </c>
      <c r="M316" t="s">
        <v>16</v>
      </c>
    </row>
    <row r="317" spans="1:13" x14ac:dyDescent="0.3">
      <c r="A317">
        <v>4289</v>
      </c>
      <c r="B317">
        <v>1782</v>
      </c>
      <c r="C317" t="s">
        <v>19</v>
      </c>
      <c r="D317" t="s">
        <v>14</v>
      </c>
      <c r="E317" s="1">
        <v>5770027992115350</v>
      </c>
      <c r="F317" s="2">
        <v>45474</v>
      </c>
      <c r="G317">
        <v>811</v>
      </c>
      <c r="H317" t="s">
        <v>15</v>
      </c>
      <c r="I317">
        <v>1</v>
      </c>
      <c r="J317" s="3">
        <v>15695</v>
      </c>
      <c r="K317" s="2">
        <v>40026</v>
      </c>
      <c r="L317">
        <v>2010</v>
      </c>
      <c r="M317" t="s">
        <v>16</v>
      </c>
    </row>
    <row r="318" spans="1:13" x14ac:dyDescent="0.3">
      <c r="A318">
        <v>2172</v>
      </c>
      <c r="B318">
        <v>1782</v>
      </c>
      <c r="C318" t="s">
        <v>19</v>
      </c>
      <c r="D318" t="s">
        <v>14</v>
      </c>
      <c r="E318" s="1">
        <v>5305462513282840</v>
      </c>
      <c r="F318" s="2">
        <v>41791</v>
      </c>
      <c r="G318">
        <v>605</v>
      </c>
      <c r="H318" t="s">
        <v>15</v>
      </c>
      <c r="I318">
        <v>2</v>
      </c>
      <c r="J318" s="3">
        <v>23475</v>
      </c>
      <c r="K318" s="2">
        <v>39508</v>
      </c>
      <c r="L318">
        <v>2011</v>
      </c>
      <c r="M318" t="s">
        <v>16</v>
      </c>
    </row>
    <row r="319" spans="1:13" x14ac:dyDescent="0.3">
      <c r="A319">
        <v>5366</v>
      </c>
      <c r="B319">
        <v>1977</v>
      </c>
      <c r="C319" t="s">
        <v>19</v>
      </c>
      <c r="D319" t="s">
        <v>17</v>
      </c>
      <c r="E319" s="1">
        <v>5656749855983520</v>
      </c>
      <c r="F319" s="2">
        <v>42887</v>
      </c>
      <c r="G319">
        <v>315</v>
      </c>
      <c r="H319" t="s">
        <v>15</v>
      </c>
      <c r="I319">
        <v>1</v>
      </c>
      <c r="J319" s="3">
        <v>12900</v>
      </c>
      <c r="K319" s="2">
        <v>37196</v>
      </c>
      <c r="L319">
        <v>2011</v>
      </c>
      <c r="M319" t="s">
        <v>16</v>
      </c>
    </row>
    <row r="320" spans="1:13" x14ac:dyDescent="0.3">
      <c r="A320">
        <v>2673</v>
      </c>
      <c r="B320">
        <v>1977</v>
      </c>
      <c r="C320" t="s">
        <v>19</v>
      </c>
      <c r="D320" t="s">
        <v>20</v>
      </c>
      <c r="E320" s="1">
        <v>5755720451424420</v>
      </c>
      <c r="F320" s="2">
        <v>44228</v>
      </c>
      <c r="G320">
        <v>988</v>
      </c>
      <c r="H320" t="s">
        <v>15</v>
      </c>
      <c r="I320">
        <v>1</v>
      </c>
      <c r="J320" s="3">
        <v>91</v>
      </c>
      <c r="K320" s="2">
        <v>40634</v>
      </c>
      <c r="L320">
        <v>2011</v>
      </c>
      <c r="M320" t="s">
        <v>16</v>
      </c>
    </row>
    <row r="321" spans="1:13" x14ac:dyDescent="0.3">
      <c r="A321">
        <v>965</v>
      </c>
      <c r="B321">
        <v>1977</v>
      </c>
      <c r="C321" t="s">
        <v>19</v>
      </c>
      <c r="D321" t="s">
        <v>14</v>
      </c>
      <c r="E321" s="1">
        <v>5833925436440570</v>
      </c>
      <c r="F321" s="2">
        <v>44835</v>
      </c>
      <c r="G321">
        <v>344</v>
      </c>
      <c r="H321" t="s">
        <v>15</v>
      </c>
      <c r="I321">
        <v>2</v>
      </c>
      <c r="J321" s="3">
        <v>15341</v>
      </c>
      <c r="K321" s="2">
        <v>36192</v>
      </c>
      <c r="L321">
        <v>2014</v>
      </c>
      <c r="M321" t="s">
        <v>16</v>
      </c>
    </row>
    <row r="322" spans="1:13" x14ac:dyDescent="0.3">
      <c r="A322">
        <v>4763</v>
      </c>
      <c r="B322">
        <v>1734</v>
      </c>
      <c r="C322" t="s">
        <v>19</v>
      </c>
      <c r="D322" t="s">
        <v>14</v>
      </c>
      <c r="E322" s="1">
        <v>5116904368864990</v>
      </c>
      <c r="F322" s="2">
        <v>42156</v>
      </c>
      <c r="G322">
        <v>698</v>
      </c>
      <c r="H322" t="s">
        <v>15</v>
      </c>
      <c r="I322">
        <v>2</v>
      </c>
      <c r="J322" s="3">
        <v>42116</v>
      </c>
      <c r="K322" s="2">
        <v>40422</v>
      </c>
      <c r="L322">
        <v>2011</v>
      </c>
      <c r="M322" t="s">
        <v>16</v>
      </c>
    </row>
    <row r="323" spans="1:13" x14ac:dyDescent="0.3">
      <c r="A323">
        <v>451</v>
      </c>
      <c r="B323">
        <v>1734</v>
      </c>
      <c r="C323" t="s">
        <v>19</v>
      </c>
      <c r="D323" t="s">
        <v>14</v>
      </c>
      <c r="E323" s="1">
        <v>5945680972992840</v>
      </c>
      <c r="F323" s="2">
        <v>43831</v>
      </c>
      <c r="G323">
        <v>843</v>
      </c>
      <c r="H323" t="s">
        <v>18</v>
      </c>
      <c r="I323">
        <v>2</v>
      </c>
      <c r="J323" s="3">
        <v>39312</v>
      </c>
      <c r="K323" s="2">
        <v>43831</v>
      </c>
      <c r="L323">
        <v>2020</v>
      </c>
      <c r="M323" t="s">
        <v>16</v>
      </c>
    </row>
    <row r="324" spans="1:13" x14ac:dyDescent="0.3">
      <c r="A324">
        <v>3300</v>
      </c>
      <c r="B324">
        <v>1913</v>
      </c>
      <c r="C324" t="s">
        <v>13</v>
      </c>
      <c r="D324" t="s">
        <v>14</v>
      </c>
      <c r="E324" s="1">
        <v>4082503635321960</v>
      </c>
      <c r="F324" s="2">
        <v>39539</v>
      </c>
      <c r="G324">
        <v>947</v>
      </c>
      <c r="H324" t="s">
        <v>18</v>
      </c>
      <c r="I324">
        <v>2</v>
      </c>
      <c r="J324" s="3">
        <v>21370</v>
      </c>
      <c r="K324" s="2">
        <v>38504</v>
      </c>
      <c r="L324">
        <v>2010</v>
      </c>
      <c r="M324" t="s">
        <v>16</v>
      </c>
    </row>
    <row r="325" spans="1:13" x14ac:dyDescent="0.3">
      <c r="A325">
        <v>5226</v>
      </c>
      <c r="B325">
        <v>1913</v>
      </c>
      <c r="C325" t="s">
        <v>22</v>
      </c>
      <c r="D325" t="s">
        <v>17</v>
      </c>
      <c r="E325" s="1">
        <v>356204311290241</v>
      </c>
      <c r="F325" s="2">
        <v>44896</v>
      </c>
      <c r="G325">
        <v>312</v>
      </c>
      <c r="H325" t="s">
        <v>15</v>
      </c>
      <c r="I325">
        <v>2</v>
      </c>
      <c r="J325" s="3">
        <v>16700</v>
      </c>
      <c r="K325" s="2">
        <v>40817</v>
      </c>
      <c r="L325">
        <v>2011</v>
      </c>
      <c r="M325" t="s">
        <v>16</v>
      </c>
    </row>
    <row r="326" spans="1:13" x14ac:dyDescent="0.3">
      <c r="A326">
        <v>5477</v>
      </c>
      <c r="B326">
        <v>1913</v>
      </c>
      <c r="C326" t="s">
        <v>22</v>
      </c>
      <c r="D326" t="s">
        <v>17</v>
      </c>
      <c r="E326" s="1">
        <v>356951210404599</v>
      </c>
      <c r="F326" s="2">
        <v>45566</v>
      </c>
      <c r="G326">
        <v>952</v>
      </c>
      <c r="H326" t="s">
        <v>15</v>
      </c>
      <c r="I326">
        <v>1</v>
      </c>
      <c r="J326" s="3">
        <v>17800</v>
      </c>
      <c r="K326" s="2">
        <v>39387</v>
      </c>
      <c r="L326">
        <v>2011</v>
      </c>
      <c r="M326" t="s">
        <v>16</v>
      </c>
    </row>
    <row r="327" spans="1:13" x14ac:dyDescent="0.3">
      <c r="A327">
        <v>5877</v>
      </c>
      <c r="B327">
        <v>1913</v>
      </c>
      <c r="C327" t="s">
        <v>19</v>
      </c>
      <c r="D327" t="s">
        <v>17</v>
      </c>
      <c r="E327" s="1">
        <v>5697567028506340</v>
      </c>
      <c r="F327" s="2">
        <v>44136</v>
      </c>
      <c r="G327">
        <v>356</v>
      </c>
      <c r="H327" t="s">
        <v>15</v>
      </c>
      <c r="I327">
        <v>2</v>
      </c>
      <c r="J327" s="3">
        <v>16200</v>
      </c>
      <c r="K327" s="2">
        <v>39417</v>
      </c>
      <c r="L327">
        <v>2011</v>
      </c>
      <c r="M327" t="s">
        <v>16</v>
      </c>
    </row>
    <row r="328" spans="1:13" x14ac:dyDescent="0.3">
      <c r="A328">
        <v>3084</v>
      </c>
      <c r="B328">
        <v>1913</v>
      </c>
      <c r="C328" t="s">
        <v>22</v>
      </c>
      <c r="D328" t="s">
        <v>17</v>
      </c>
      <c r="E328" s="1">
        <v>333504501414647</v>
      </c>
      <c r="F328" s="2">
        <v>44166</v>
      </c>
      <c r="G328">
        <v>276</v>
      </c>
      <c r="H328" t="s">
        <v>15</v>
      </c>
      <c r="I328">
        <v>1</v>
      </c>
      <c r="J328" s="3">
        <v>17700</v>
      </c>
      <c r="K328" s="2">
        <v>40664</v>
      </c>
      <c r="L328">
        <v>2013</v>
      </c>
      <c r="M328" t="s">
        <v>16</v>
      </c>
    </row>
    <row r="329" spans="1:13" x14ac:dyDescent="0.3">
      <c r="A329">
        <v>13</v>
      </c>
      <c r="B329">
        <v>858</v>
      </c>
      <c r="C329" t="s">
        <v>19</v>
      </c>
      <c r="D329" t="s">
        <v>17</v>
      </c>
      <c r="E329" s="1">
        <v>5106045376475660</v>
      </c>
      <c r="F329" s="2">
        <v>44256</v>
      </c>
      <c r="G329">
        <v>686</v>
      </c>
      <c r="H329" t="s">
        <v>15</v>
      </c>
      <c r="I329">
        <v>1</v>
      </c>
      <c r="J329" s="3">
        <v>14600</v>
      </c>
      <c r="K329" s="2">
        <v>36526</v>
      </c>
      <c r="L329">
        <v>2012</v>
      </c>
      <c r="M329" t="s">
        <v>16</v>
      </c>
    </row>
    <row r="330" spans="1:13" x14ac:dyDescent="0.3">
      <c r="A330">
        <v>4735</v>
      </c>
      <c r="B330">
        <v>858</v>
      </c>
      <c r="C330" t="s">
        <v>13</v>
      </c>
      <c r="D330" t="s">
        <v>17</v>
      </c>
      <c r="E330" s="1">
        <v>4899127312611090</v>
      </c>
      <c r="F330" s="2">
        <v>45474</v>
      </c>
      <c r="G330">
        <v>490</v>
      </c>
      <c r="H330" t="s">
        <v>15</v>
      </c>
      <c r="I330">
        <v>2</v>
      </c>
      <c r="J330" s="3">
        <v>10700</v>
      </c>
      <c r="K330" s="2">
        <v>40057</v>
      </c>
      <c r="L330">
        <v>2011</v>
      </c>
      <c r="M330" t="s">
        <v>16</v>
      </c>
    </row>
    <row r="331" spans="1:13" x14ac:dyDescent="0.3">
      <c r="A331">
        <v>2633</v>
      </c>
      <c r="B331">
        <v>858</v>
      </c>
      <c r="C331" t="s">
        <v>19</v>
      </c>
      <c r="D331" t="s">
        <v>20</v>
      </c>
      <c r="E331" s="1">
        <v>5241392304445800</v>
      </c>
      <c r="F331" s="2">
        <v>45108</v>
      </c>
      <c r="G331">
        <v>137</v>
      </c>
      <c r="H331" t="s">
        <v>15</v>
      </c>
      <c r="I331">
        <v>1</v>
      </c>
      <c r="J331" s="3">
        <v>89</v>
      </c>
      <c r="K331" s="2">
        <v>40269</v>
      </c>
      <c r="L331">
        <v>2010</v>
      </c>
      <c r="M331" t="s">
        <v>16</v>
      </c>
    </row>
    <row r="332" spans="1:13" x14ac:dyDescent="0.3">
      <c r="A332">
        <v>4173</v>
      </c>
      <c r="B332">
        <v>606</v>
      </c>
      <c r="C332" t="s">
        <v>19</v>
      </c>
      <c r="D332" t="s">
        <v>14</v>
      </c>
      <c r="E332" s="1">
        <v>5691422356177730</v>
      </c>
      <c r="F332" s="2">
        <v>38961</v>
      </c>
      <c r="G332">
        <v>349</v>
      </c>
      <c r="H332" t="s">
        <v>15</v>
      </c>
      <c r="I332">
        <v>3</v>
      </c>
      <c r="J332" s="3">
        <v>11398</v>
      </c>
      <c r="K332" s="2">
        <v>38930</v>
      </c>
      <c r="L332">
        <v>2013</v>
      </c>
      <c r="M332" t="s">
        <v>16</v>
      </c>
    </row>
    <row r="333" spans="1:13" x14ac:dyDescent="0.3">
      <c r="A333">
        <v>5925</v>
      </c>
      <c r="B333">
        <v>1564</v>
      </c>
      <c r="C333" t="s">
        <v>19</v>
      </c>
      <c r="D333" t="s">
        <v>17</v>
      </c>
      <c r="E333" s="1">
        <v>5272030426588000</v>
      </c>
      <c r="F333" s="2">
        <v>45261</v>
      </c>
      <c r="G333">
        <v>905</v>
      </c>
      <c r="H333" t="s">
        <v>15</v>
      </c>
      <c r="I333">
        <v>2</v>
      </c>
      <c r="J333" s="3">
        <v>8200</v>
      </c>
      <c r="K333" s="2">
        <v>39783</v>
      </c>
      <c r="L333">
        <v>2010</v>
      </c>
      <c r="M333" t="s">
        <v>16</v>
      </c>
    </row>
    <row r="334" spans="1:13" x14ac:dyDescent="0.3">
      <c r="A334">
        <v>4240</v>
      </c>
      <c r="B334">
        <v>1564</v>
      </c>
      <c r="C334" t="s">
        <v>19</v>
      </c>
      <c r="D334" t="s">
        <v>17</v>
      </c>
      <c r="E334" s="1">
        <v>5399201189421210</v>
      </c>
      <c r="F334" s="2">
        <v>44348</v>
      </c>
      <c r="G334">
        <v>479</v>
      </c>
      <c r="H334" t="s">
        <v>15</v>
      </c>
      <c r="I334">
        <v>1</v>
      </c>
      <c r="J334" s="3">
        <v>6100</v>
      </c>
      <c r="K334" s="2">
        <v>39661</v>
      </c>
      <c r="L334">
        <v>2008</v>
      </c>
      <c r="M334" t="s">
        <v>16</v>
      </c>
    </row>
    <row r="335" spans="1:13" x14ac:dyDescent="0.3">
      <c r="A335">
        <v>3514</v>
      </c>
      <c r="B335">
        <v>1564</v>
      </c>
      <c r="C335" t="s">
        <v>19</v>
      </c>
      <c r="D335" t="s">
        <v>14</v>
      </c>
      <c r="E335" s="1">
        <v>5158754138100900</v>
      </c>
      <c r="F335" s="2">
        <v>45474</v>
      </c>
      <c r="G335">
        <v>813</v>
      </c>
      <c r="H335" t="s">
        <v>15</v>
      </c>
      <c r="I335">
        <v>1</v>
      </c>
      <c r="J335" s="3">
        <v>15820</v>
      </c>
      <c r="K335" s="2">
        <v>40695</v>
      </c>
      <c r="L335">
        <v>2011</v>
      </c>
      <c r="M335" t="s">
        <v>16</v>
      </c>
    </row>
    <row r="336" spans="1:13" x14ac:dyDescent="0.3">
      <c r="A336">
        <v>1480</v>
      </c>
      <c r="B336">
        <v>1109</v>
      </c>
      <c r="C336" t="s">
        <v>19</v>
      </c>
      <c r="D336" t="s">
        <v>14</v>
      </c>
      <c r="E336" s="1">
        <v>5607458054846900</v>
      </c>
      <c r="F336" s="2">
        <v>45139</v>
      </c>
      <c r="G336">
        <v>252</v>
      </c>
      <c r="H336" t="s">
        <v>15</v>
      </c>
      <c r="I336">
        <v>2</v>
      </c>
      <c r="J336" s="3">
        <v>9774</v>
      </c>
      <c r="K336" s="2">
        <v>43862</v>
      </c>
      <c r="L336">
        <v>2020</v>
      </c>
      <c r="M336" t="s">
        <v>16</v>
      </c>
    </row>
    <row r="337" spans="1:13" x14ac:dyDescent="0.3">
      <c r="A337">
        <v>3136</v>
      </c>
      <c r="B337">
        <v>1301</v>
      </c>
      <c r="C337" t="s">
        <v>13</v>
      </c>
      <c r="D337" t="s">
        <v>14</v>
      </c>
      <c r="E337" s="1">
        <v>4199613929770270</v>
      </c>
      <c r="F337" s="2">
        <v>45170</v>
      </c>
      <c r="G337">
        <v>765</v>
      </c>
      <c r="H337" t="s">
        <v>15</v>
      </c>
      <c r="I337">
        <v>1</v>
      </c>
      <c r="J337" s="3">
        <v>22833</v>
      </c>
      <c r="K337" s="2">
        <v>41395</v>
      </c>
      <c r="L337">
        <v>2013</v>
      </c>
      <c r="M337" t="s">
        <v>16</v>
      </c>
    </row>
    <row r="338" spans="1:13" x14ac:dyDescent="0.3">
      <c r="A338">
        <v>755</v>
      </c>
      <c r="B338">
        <v>1301</v>
      </c>
      <c r="C338" t="s">
        <v>13</v>
      </c>
      <c r="D338" t="s">
        <v>14</v>
      </c>
      <c r="E338" s="1">
        <v>4912898188628990</v>
      </c>
      <c r="F338" s="2">
        <v>44866</v>
      </c>
      <c r="G338">
        <v>446</v>
      </c>
      <c r="H338" t="s">
        <v>15</v>
      </c>
      <c r="I338">
        <v>1</v>
      </c>
      <c r="J338" s="3">
        <v>48502</v>
      </c>
      <c r="K338" s="2">
        <v>43831</v>
      </c>
      <c r="L338">
        <v>2020</v>
      </c>
      <c r="M338" t="s">
        <v>16</v>
      </c>
    </row>
    <row r="339" spans="1:13" x14ac:dyDescent="0.3">
      <c r="A339">
        <v>2787</v>
      </c>
      <c r="B339">
        <v>1301</v>
      </c>
      <c r="C339" t="s">
        <v>13</v>
      </c>
      <c r="D339" t="s">
        <v>14</v>
      </c>
      <c r="E339" s="1">
        <v>4729953228374500</v>
      </c>
      <c r="F339" s="2">
        <v>44743</v>
      </c>
      <c r="G339">
        <v>461</v>
      </c>
      <c r="H339" t="s">
        <v>15</v>
      </c>
      <c r="I339">
        <v>2</v>
      </c>
      <c r="J339" s="3">
        <v>34888</v>
      </c>
      <c r="K339" s="2">
        <v>43556</v>
      </c>
      <c r="L339">
        <v>2019</v>
      </c>
      <c r="M339" t="s">
        <v>16</v>
      </c>
    </row>
    <row r="340" spans="1:13" x14ac:dyDescent="0.3">
      <c r="A340">
        <v>4435</v>
      </c>
      <c r="B340">
        <v>1301</v>
      </c>
      <c r="C340" t="s">
        <v>13</v>
      </c>
      <c r="D340" t="s">
        <v>14</v>
      </c>
      <c r="E340" s="1">
        <v>4164595738782780</v>
      </c>
      <c r="F340" s="2">
        <v>43678</v>
      </c>
      <c r="G340">
        <v>90</v>
      </c>
      <c r="H340" t="s">
        <v>18</v>
      </c>
      <c r="I340">
        <v>1</v>
      </c>
      <c r="J340" s="3">
        <v>29503</v>
      </c>
      <c r="K340" s="2">
        <v>41852</v>
      </c>
      <c r="L340">
        <v>2014</v>
      </c>
      <c r="M340" t="s">
        <v>16</v>
      </c>
    </row>
    <row r="341" spans="1:13" x14ac:dyDescent="0.3">
      <c r="A341">
        <v>378</v>
      </c>
      <c r="B341">
        <v>1301</v>
      </c>
      <c r="C341" t="s">
        <v>19</v>
      </c>
      <c r="D341" t="s">
        <v>14</v>
      </c>
      <c r="E341" s="1">
        <v>5036328460113700</v>
      </c>
      <c r="F341" s="2">
        <v>44409</v>
      </c>
      <c r="G341">
        <v>627</v>
      </c>
      <c r="H341" t="s">
        <v>15</v>
      </c>
      <c r="I341">
        <v>2</v>
      </c>
      <c r="J341" s="3">
        <v>19570</v>
      </c>
      <c r="K341" s="2">
        <v>43466</v>
      </c>
      <c r="L341">
        <v>2019</v>
      </c>
      <c r="M341" t="s">
        <v>16</v>
      </c>
    </row>
    <row r="342" spans="1:13" x14ac:dyDescent="0.3">
      <c r="A342">
        <v>3189</v>
      </c>
      <c r="B342">
        <v>1301</v>
      </c>
      <c r="C342" t="s">
        <v>19</v>
      </c>
      <c r="D342" t="s">
        <v>14</v>
      </c>
      <c r="E342" s="1">
        <v>5975006425756630</v>
      </c>
      <c r="F342" s="2">
        <v>45261</v>
      </c>
      <c r="G342">
        <v>551</v>
      </c>
      <c r="H342" t="s">
        <v>15</v>
      </c>
      <c r="I342">
        <v>1</v>
      </c>
      <c r="J342" s="3">
        <v>22297</v>
      </c>
      <c r="K342" s="2">
        <v>42856</v>
      </c>
      <c r="L342">
        <v>2017</v>
      </c>
      <c r="M342" t="s">
        <v>16</v>
      </c>
    </row>
    <row r="343" spans="1:13" x14ac:dyDescent="0.3">
      <c r="A343">
        <v>3595</v>
      </c>
      <c r="B343">
        <v>1301</v>
      </c>
      <c r="C343" t="s">
        <v>13</v>
      </c>
      <c r="D343" t="s">
        <v>14</v>
      </c>
      <c r="E343" s="1">
        <v>4420959167134440</v>
      </c>
      <c r="F343" s="2">
        <v>45170</v>
      </c>
      <c r="G343">
        <v>75</v>
      </c>
      <c r="H343" t="s">
        <v>15</v>
      </c>
      <c r="I343">
        <v>1</v>
      </c>
      <c r="J343" s="3">
        <v>20031</v>
      </c>
      <c r="K343" s="2">
        <v>42156</v>
      </c>
      <c r="L343">
        <v>2015</v>
      </c>
      <c r="M343" t="s">
        <v>16</v>
      </c>
    </row>
    <row r="344" spans="1:13" x14ac:dyDescent="0.3">
      <c r="A344">
        <v>1481</v>
      </c>
      <c r="B344">
        <v>1301</v>
      </c>
      <c r="C344" t="s">
        <v>19</v>
      </c>
      <c r="D344" t="s">
        <v>14</v>
      </c>
      <c r="E344" s="1">
        <v>5016998590035210</v>
      </c>
      <c r="F344" s="2">
        <v>43862</v>
      </c>
      <c r="G344">
        <v>597</v>
      </c>
      <c r="H344" t="s">
        <v>15</v>
      </c>
      <c r="I344">
        <v>2</v>
      </c>
      <c r="J344" s="3">
        <v>30323</v>
      </c>
      <c r="K344" s="2">
        <v>43862</v>
      </c>
      <c r="L344">
        <v>2020</v>
      </c>
      <c r="M344" t="s">
        <v>16</v>
      </c>
    </row>
    <row r="345" spans="1:13" x14ac:dyDescent="0.3">
      <c r="A345">
        <v>390</v>
      </c>
      <c r="B345">
        <v>1301</v>
      </c>
      <c r="C345" t="s">
        <v>22</v>
      </c>
      <c r="D345" t="s">
        <v>17</v>
      </c>
      <c r="E345" s="1">
        <v>308100975355379</v>
      </c>
      <c r="F345" s="2">
        <v>45383</v>
      </c>
      <c r="G345">
        <v>881</v>
      </c>
      <c r="H345" t="s">
        <v>15</v>
      </c>
      <c r="I345">
        <v>1</v>
      </c>
      <c r="J345" s="3">
        <v>19000</v>
      </c>
      <c r="K345" s="2">
        <v>43831</v>
      </c>
      <c r="L345">
        <v>2020</v>
      </c>
      <c r="M345" t="s">
        <v>16</v>
      </c>
    </row>
    <row r="346" spans="1:13" x14ac:dyDescent="0.3">
      <c r="A346">
        <v>4065</v>
      </c>
      <c r="B346">
        <v>1399</v>
      </c>
      <c r="C346" t="s">
        <v>19</v>
      </c>
      <c r="D346" t="s">
        <v>14</v>
      </c>
      <c r="E346" s="1">
        <v>5835253444174480</v>
      </c>
      <c r="F346" s="2">
        <v>43862</v>
      </c>
      <c r="G346">
        <v>308</v>
      </c>
      <c r="H346" t="s">
        <v>15</v>
      </c>
      <c r="I346">
        <v>1</v>
      </c>
      <c r="J346" s="3">
        <v>18162</v>
      </c>
      <c r="K346" s="2">
        <v>43282</v>
      </c>
      <c r="L346">
        <v>2018</v>
      </c>
      <c r="M346" t="s">
        <v>16</v>
      </c>
    </row>
    <row r="347" spans="1:13" x14ac:dyDescent="0.3">
      <c r="A347">
        <v>756</v>
      </c>
      <c r="B347">
        <v>1399</v>
      </c>
      <c r="C347" t="s">
        <v>13</v>
      </c>
      <c r="D347" t="s">
        <v>20</v>
      </c>
      <c r="E347" s="1">
        <v>4049734716799350</v>
      </c>
      <c r="F347" s="2">
        <v>44166</v>
      </c>
      <c r="G347">
        <v>662</v>
      </c>
      <c r="H347" t="s">
        <v>15</v>
      </c>
      <c r="I347">
        <v>1</v>
      </c>
      <c r="J347" s="3">
        <v>54</v>
      </c>
      <c r="K347" s="2">
        <v>43831</v>
      </c>
      <c r="L347">
        <v>2020</v>
      </c>
      <c r="M347" t="s">
        <v>16</v>
      </c>
    </row>
    <row r="348" spans="1:13" x14ac:dyDescent="0.3">
      <c r="A348">
        <v>1482</v>
      </c>
      <c r="B348">
        <v>1399</v>
      </c>
      <c r="C348" t="s">
        <v>19</v>
      </c>
      <c r="D348" t="s">
        <v>17</v>
      </c>
      <c r="E348" s="1">
        <v>5314005209195970</v>
      </c>
      <c r="F348" s="2">
        <v>44774</v>
      </c>
      <c r="G348">
        <v>991</v>
      </c>
      <c r="H348" t="s">
        <v>15</v>
      </c>
      <c r="I348">
        <v>1</v>
      </c>
      <c r="J348" s="3">
        <v>8700</v>
      </c>
      <c r="K348" s="2">
        <v>43862</v>
      </c>
      <c r="L348">
        <v>2020</v>
      </c>
      <c r="M348" t="s">
        <v>16</v>
      </c>
    </row>
    <row r="349" spans="1:13" x14ac:dyDescent="0.3">
      <c r="A349">
        <v>452</v>
      </c>
      <c r="B349">
        <v>1399</v>
      </c>
      <c r="C349" t="s">
        <v>19</v>
      </c>
      <c r="D349" t="s">
        <v>14</v>
      </c>
      <c r="E349" s="1">
        <v>5849554532579590</v>
      </c>
      <c r="F349" s="2">
        <v>44317</v>
      </c>
      <c r="G349">
        <v>767</v>
      </c>
      <c r="H349" t="s">
        <v>15</v>
      </c>
      <c r="I349">
        <v>1</v>
      </c>
      <c r="J349" s="3">
        <v>14295</v>
      </c>
      <c r="K349" s="2">
        <v>43831</v>
      </c>
      <c r="L349">
        <v>2020</v>
      </c>
      <c r="M349" t="s">
        <v>16</v>
      </c>
    </row>
    <row r="350" spans="1:13" x14ac:dyDescent="0.3">
      <c r="A350">
        <v>5743</v>
      </c>
      <c r="B350">
        <v>1775</v>
      </c>
      <c r="C350" t="s">
        <v>13</v>
      </c>
      <c r="D350" t="s">
        <v>14</v>
      </c>
      <c r="E350" s="1">
        <v>4997798155113400</v>
      </c>
      <c r="F350" s="2">
        <v>45597</v>
      </c>
      <c r="G350">
        <v>545</v>
      </c>
      <c r="H350" t="s">
        <v>18</v>
      </c>
      <c r="I350">
        <v>1</v>
      </c>
      <c r="J350" s="3">
        <v>17620</v>
      </c>
      <c r="K350" s="2">
        <v>43770</v>
      </c>
      <c r="L350">
        <v>2019</v>
      </c>
      <c r="M350" t="s">
        <v>16</v>
      </c>
    </row>
    <row r="351" spans="1:13" x14ac:dyDescent="0.3">
      <c r="A351">
        <v>344</v>
      </c>
      <c r="B351">
        <v>1775</v>
      </c>
      <c r="C351" t="s">
        <v>19</v>
      </c>
      <c r="D351" t="s">
        <v>14</v>
      </c>
      <c r="E351" s="1">
        <v>5309940542589430</v>
      </c>
      <c r="F351" s="2">
        <v>43862</v>
      </c>
      <c r="G351">
        <v>924</v>
      </c>
      <c r="H351" t="s">
        <v>15</v>
      </c>
      <c r="I351">
        <v>2</v>
      </c>
      <c r="J351" s="3">
        <v>17201</v>
      </c>
      <c r="K351" s="2">
        <v>42005</v>
      </c>
      <c r="L351">
        <v>2015</v>
      </c>
      <c r="M351" t="s">
        <v>16</v>
      </c>
    </row>
    <row r="352" spans="1:13" x14ac:dyDescent="0.3">
      <c r="A352">
        <v>423</v>
      </c>
      <c r="B352">
        <v>1775</v>
      </c>
      <c r="C352" t="s">
        <v>21</v>
      </c>
      <c r="D352" t="s">
        <v>17</v>
      </c>
      <c r="E352" s="1">
        <v>6108413838069050</v>
      </c>
      <c r="F352" s="2">
        <v>44409</v>
      </c>
      <c r="G352">
        <v>894</v>
      </c>
      <c r="H352" t="s">
        <v>15</v>
      </c>
      <c r="I352">
        <v>1</v>
      </c>
      <c r="J352" s="3">
        <v>8300</v>
      </c>
      <c r="K352" s="2">
        <v>43831</v>
      </c>
      <c r="L352">
        <v>2020</v>
      </c>
      <c r="M352" t="s">
        <v>16</v>
      </c>
    </row>
    <row r="353" spans="1:13" x14ac:dyDescent="0.3">
      <c r="A353">
        <v>5542</v>
      </c>
      <c r="B353">
        <v>1673</v>
      </c>
      <c r="C353" t="s">
        <v>13</v>
      </c>
      <c r="D353" t="s">
        <v>14</v>
      </c>
      <c r="E353" s="1">
        <v>4251102360489440</v>
      </c>
      <c r="F353" s="2">
        <v>45139</v>
      </c>
      <c r="G353">
        <v>439</v>
      </c>
      <c r="H353" t="s">
        <v>15</v>
      </c>
      <c r="I353">
        <v>2</v>
      </c>
      <c r="J353" s="3">
        <v>17853</v>
      </c>
      <c r="K353" s="2">
        <v>39753</v>
      </c>
      <c r="L353">
        <v>2011</v>
      </c>
      <c r="M353" t="s">
        <v>16</v>
      </c>
    </row>
    <row r="354" spans="1:13" x14ac:dyDescent="0.3">
      <c r="A354">
        <v>2777</v>
      </c>
      <c r="B354">
        <v>1673</v>
      </c>
      <c r="C354" t="s">
        <v>19</v>
      </c>
      <c r="D354" t="s">
        <v>14</v>
      </c>
      <c r="E354" s="1">
        <v>5557372707231200</v>
      </c>
      <c r="F354" s="2">
        <v>45627</v>
      </c>
      <c r="G354">
        <v>434</v>
      </c>
      <c r="H354" t="s">
        <v>15</v>
      </c>
      <c r="I354">
        <v>1</v>
      </c>
      <c r="J354" s="3">
        <v>10794</v>
      </c>
      <c r="K354" s="2">
        <v>43191</v>
      </c>
      <c r="L354">
        <v>2018</v>
      </c>
      <c r="M354" t="s">
        <v>16</v>
      </c>
    </row>
    <row r="355" spans="1:13" x14ac:dyDescent="0.3">
      <c r="A355">
        <v>5598</v>
      </c>
      <c r="B355">
        <v>1673</v>
      </c>
      <c r="C355" t="s">
        <v>19</v>
      </c>
      <c r="D355" t="s">
        <v>14</v>
      </c>
      <c r="E355" s="1">
        <v>5865546237246030</v>
      </c>
      <c r="F355" s="2">
        <v>43800</v>
      </c>
      <c r="G355">
        <v>155</v>
      </c>
      <c r="H355" t="s">
        <v>15</v>
      </c>
      <c r="I355">
        <v>1</v>
      </c>
      <c r="J355" s="3">
        <v>15832</v>
      </c>
      <c r="K355" s="2">
        <v>40483</v>
      </c>
      <c r="L355">
        <v>2011</v>
      </c>
      <c r="M355" t="s">
        <v>16</v>
      </c>
    </row>
    <row r="356" spans="1:13" x14ac:dyDescent="0.3">
      <c r="A356">
        <v>3759</v>
      </c>
      <c r="B356">
        <v>1957</v>
      </c>
      <c r="C356" t="s">
        <v>19</v>
      </c>
      <c r="D356" t="s">
        <v>20</v>
      </c>
      <c r="E356" s="1">
        <v>5878511318941180</v>
      </c>
      <c r="F356" s="2">
        <v>38991</v>
      </c>
      <c r="G356">
        <v>699</v>
      </c>
      <c r="H356" t="s">
        <v>15</v>
      </c>
      <c r="I356">
        <v>1</v>
      </c>
      <c r="J356" s="3">
        <v>26</v>
      </c>
      <c r="K356" s="2">
        <v>38899</v>
      </c>
      <c r="L356">
        <v>2019</v>
      </c>
      <c r="M356" t="s">
        <v>16</v>
      </c>
    </row>
    <row r="357" spans="1:13" x14ac:dyDescent="0.3">
      <c r="A357">
        <v>5483</v>
      </c>
      <c r="B357">
        <v>1957</v>
      </c>
      <c r="C357" t="s">
        <v>19</v>
      </c>
      <c r="D357" t="s">
        <v>17</v>
      </c>
      <c r="E357" s="1">
        <v>5825403139414540</v>
      </c>
      <c r="F357" s="2">
        <v>41395</v>
      </c>
      <c r="G357">
        <v>531</v>
      </c>
      <c r="H357" t="s">
        <v>15</v>
      </c>
      <c r="I357">
        <v>2</v>
      </c>
      <c r="J357" s="3">
        <v>16300</v>
      </c>
      <c r="K357" s="2">
        <v>39387</v>
      </c>
      <c r="L357">
        <v>2009</v>
      </c>
      <c r="M357" t="s">
        <v>16</v>
      </c>
    </row>
    <row r="358" spans="1:13" x14ac:dyDescent="0.3">
      <c r="A358">
        <v>453</v>
      </c>
      <c r="B358">
        <v>1033</v>
      </c>
      <c r="C358" t="s">
        <v>19</v>
      </c>
      <c r="D358" t="s">
        <v>14</v>
      </c>
      <c r="E358" s="1">
        <v>5407870927189090</v>
      </c>
      <c r="F358" s="2">
        <v>45566</v>
      </c>
      <c r="G358">
        <v>228</v>
      </c>
      <c r="H358" t="s">
        <v>15</v>
      </c>
      <c r="I358">
        <v>2</v>
      </c>
      <c r="J358" s="3">
        <v>14836</v>
      </c>
      <c r="K358" s="2">
        <v>43831</v>
      </c>
      <c r="L358">
        <v>2020</v>
      </c>
      <c r="M358" t="s">
        <v>16</v>
      </c>
    </row>
    <row r="359" spans="1:13" x14ac:dyDescent="0.3">
      <c r="A359">
        <v>454</v>
      </c>
      <c r="B359">
        <v>1033</v>
      </c>
      <c r="C359" t="s">
        <v>19</v>
      </c>
      <c r="D359" t="s">
        <v>14</v>
      </c>
      <c r="E359" s="1">
        <v>5089025651729120</v>
      </c>
      <c r="F359" s="2">
        <v>45474</v>
      </c>
      <c r="G359">
        <v>464</v>
      </c>
      <c r="H359" t="s">
        <v>15</v>
      </c>
      <c r="I359">
        <v>2</v>
      </c>
      <c r="J359" s="3">
        <v>13972</v>
      </c>
      <c r="K359" s="2">
        <v>43831</v>
      </c>
      <c r="L359">
        <v>2020</v>
      </c>
      <c r="M359" t="s">
        <v>16</v>
      </c>
    </row>
    <row r="360" spans="1:13" x14ac:dyDescent="0.3">
      <c r="A360">
        <v>3564</v>
      </c>
      <c r="B360">
        <v>1024</v>
      </c>
      <c r="C360" t="s">
        <v>19</v>
      </c>
      <c r="D360" t="s">
        <v>14</v>
      </c>
      <c r="E360" s="1">
        <v>5847313041147610</v>
      </c>
      <c r="F360" s="2">
        <v>45444</v>
      </c>
      <c r="G360">
        <v>574</v>
      </c>
      <c r="H360" t="s">
        <v>15</v>
      </c>
      <c r="I360">
        <v>1</v>
      </c>
      <c r="J360" s="3">
        <v>33103</v>
      </c>
      <c r="K360" s="2">
        <v>41426</v>
      </c>
      <c r="L360">
        <v>2013</v>
      </c>
      <c r="M360" t="s">
        <v>16</v>
      </c>
    </row>
    <row r="361" spans="1:13" x14ac:dyDescent="0.3">
      <c r="A361">
        <v>4241</v>
      </c>
      <c r="B361">
        <v>1024</v>
      </c>
      <c r="C361" t="s">
        <v>19</v>
      </c>
      <c r="D361" t="s">
        <v>14</v>
      </c>
      <c r="E361" s="1">
        <v>5454341430423090</v>
      </c>
      <c r="F361" s="2">
        <v>45170</v>
      </c>
      <c r="G361">
        <v>247</v>
      </c>
      <c r="H361" t="s">
        <v>15</v>
      </c>
      <c r="I361">
        <v>1</v>
      </c>
      <c r="J361" s="3">
        <v>20847</v>
      </c>
      <c r="K361" s="2">
        <v>39661</v>
      </c>
      <c r="L361">
        <v>2010</v>
      </c>
      <c r="M361" t="s">
        <v>16</v>
      </c>
    </row>
    <row r="362" spans="1:13" x14ac:dyDescent="0.3">
      <c r="A362">
        <v>5268</v>
      </c>
      <c r="B362">
        <v>1024</v>
      </c>
      <c r="C362" t="s">
        <v>19</v>
      </c>
      <c r="D362" t="s">
        <v>14</v>
      </c>
      <c r="E362" s="1">
        <v>5183724144988670</v>
      </c>
      <c r="F362" s="2">
        <v>41579</v>
      </c>
      <c r="G362">
        <v>569</v>
      </c>
      <c r="H362" t="s">
        <v>15</v>
      </c>
      <c r="I362">
        <v>1</v>
      </c>
      <c r="J362" s="3">
        <v>31807</v>
      </c>
      <c r="K362" s="2">
        <v>41548</v>
      </c>
      <c r="L362">
        <v>2013</v>
      </c>
      <c r="M362" t="s">
        <v>16</v>
      </c>
    </row>
    <row r="363" spans="1:13" x14ac:dyDescent="0.3">
      <c r="A363">
        <v>1006</v>
      </c>
      <c r="B363">
        <v>1024</v>
      </c>
      <c r="C363" t="s">
        <v>13</v>
      </c>
      <c r="D363" t="s">
        <v>17</v>
      </c>
      <c r="E363" s="1">
        <v>4903105068681960</v>
      </c>
      <c r="F363" s="2">
        <v>45352</v>
      </c>
      <c r="G363">
        <v>274</v>
      </c>
      <c r="H363" t="s">
        <v>15</v>
      </c>
      <c r="I363">
        <v>1</v>
      </c>
      <c r="J363" s="3">
        <v>16100</v>
      </c>
      <c r="K363" s="2">
        <v>37288</v>
      </c>
      <c r="L363">
        <v>2014</v>
      </c>
      <c r="M363" t="s">
        <v>16</v>
      </c>
    </row>
    <row r="364" spans="1:13" x14ac:dyDescent="0.3">
      <c r="A364">
        <v>2825</v>
      </c>
      <c r="B364">
        <v>1441</v>
      </c>
      <c r="C364" t="s">
        <v>19</v>
      </c>
      <c r="D364" t="s">
        <v>14</v>
      </c>
      <c r="E364" s="1">
        <v>5370803294413430</v>
      </c>
      <c r="F364" s="2">
        <v>44378</v>
      </c>
      <c r="G364">
        <v>851</v>
      </c>
      <c r="H364" t="s">
        <v>15</v>
      </c>
      <c r="I364">
        <v>1</v>
      </c>
      <c r="J364" s="3">
        <v>28894</v>
      </c>
      <c r="K364" s="2">
        <v>37377</v>
      </c>
      <c r="L364">
        <v>2011</v>
      </c>
      <c r="M364" t="s">
        <v>16</v>
      </c>
    </row>
    <row r="365" spans="1:13" x14ac:dyDescent="0.3">
      <c r="A365">
        <v>1007</v>
      </c>
      <c r="B365">
        <v>1441</v>
      </c>
      <c r="C365" t="s">
        <v>13</v>
      </c>
      <c r="D365" t="s">
        <v>20</v>
      </c>
      <c r="E365" s="1">
        <v>4129518763612020</v>
      </c>
      <c r="F365" s="2">
        <v>37316</v>
      </c>
      <c r="G365">
        <v>84</v>
      </c>
      <c r="H365" t="s">
        <v>15</v>
      </c>
      <c r="I365">
        <v>1</v>
      </c>
      <c r="J365" s="3">
        <v>61</v>
      </c>
      <c r="K365" s="2">
        <v>37288</v>
      </c>
      <c r="L365">
        <v>2009</v>
      </c>
      <c r="M365" t="s">
        <v>16</v>
      </c>
    </row>
    <row r="366" spans="1:13" x14ac:dyDescent="0.3">
      <c r="A366">
        <v>4792</v>
      </c>
      <c r="B366">
        <v>1441</v>
      </c>
      <c r="C366" t="s">
        <v>13</v>
      </c>
      <c r="D366" t="s">
        <v>17</v>
      </c>
      <c r="E366" s="1">
        <v>4164752448797890</v>
      </c>
      <c r="F366" s="2">
        <v>44958</v>
      </c>
      <c r="G366">
        <v>24</v>
      </c>
      <c r="H366" t="s">
        <v>15</v>
      </c>
      <c r="I366">
        <v>1</v>
      </c>
      <c r="J366" s="3">
        <v>12500</v>
      </c>
      <c r="K366" s="2">
        <v>40422</v>
      </c>
      <c r="L366">
        <v>2012</v>
      </c>
      <c r="M366" t="s">
        <v>16</v>
      </c>
    </row>
    <row r="367" spans="1:13" x14ac:dyDescent="0.3">
      <c r="A367">
        <v>2599</v>
      </c>
      <c r="B367">
        <v>1103</v>
      </c>
      <c r="C367" t="s">
        <v>19</v>
      </c>
      <c r="D367" t="s">
        <v>14</v>
      </c>
      <c r="E367" s="1">
        <v>5557896137687490</v>
      </c>
      <c r="F367" s="2">
        <v>45078</v>
      </c>
      <c r="G367">
        <v>598</v>
      </c>
      <c r="H367" t="s">
        <v>15</v>
      </c>
      <c r="I367">
        <v>2</v>
      </c>
      <c r="J367" s="3">
        <v>15409</v>
      </c>
      <c r="K367" s="2">
        <v>39904</v>
      </c>
      <c r="L367">
        <v>2010</v>
      </c>
      <c r="M367" t="s">
        <v>16</v>
      </c>
    </row>
    <row r="368" spans="1:13" x14ac:dyDescent="0.3">
      <c r="A368">
        <v>4984</v>
      </c>
      <c r="B368">
        <v>1103</v>
      </c>
      <c r="C368" t="s">
        <v>19</v>
      </c>
      <c r="D368" t="s">
        <v>17</v>
      </c>
      <c r="E368" s="1">
        <v>5675172699563850</v>
      </c>
      <c r="F368" s="2">
        <v>45139</v>
      </c>
      <c r="G368">
        <v>294</v>
      </c>
      <c r="H368" t="s">
        <v>15</v>
      </c>
      <c r="I368">
        <v>1</v>
      </c>
      <c r="J368" s="3">
        <v>5300</v>
      </c>
      <c r="K368" s="2">
        <v>37895</v>
      </c>
      <c r="L368">
        <v>2012</v>
      </c>
      <c r="M368" t="s">
        <v>16</v>
      </c>
    </row>
    <row r="369" spans="1:13" x14ac:dyDescent="0.3">
      <c r="A369">
        <v>2895</v>
      </c>
      <c r="B369">
        <v>1103</v>
      </c>
      <c r="C369" t="s">
        <v>19</v>
      </c>
      <c r="D369" t="s">
        <v>14</v>
      </c>
      <c r="E369" s="1">
        <v>5259283165298570</v>
      </c>
      <c r="F369" s="2">
        <v>42705</v>
      </c>
      <c r="G369">
        <v>403</v>
      </c>
      <c r="H369" t="s">
        <v>15</v>
      </c>
      <c r="I369">
        <v>1</v>
      </c>
      <c r="J369" s="3">
        <v>13469</v>
      </c>
      <c r="K369" s="2">
        <v>38838</v>
      </c>
      <c r="L369">
        <v>2009</v>
      </c>
      <c r="M369" t="s">
        <v>16</v>
      </c>
    </row>
    <row r="370" spans="1:13" x14ac:dyDescent="0.3">
      <c r="A370">
        <v>455</v>
      </c>
      <c r="B370">
        <v>431</v>
      </c>
      <c r="C370" t="s">
        <v>19</v>
      </c>
      <c r="D370" t="s">
        <v>14</v>
      </c>
      <c r="E370" s="1">
        <v>5155446517379010</v>
      </c>
      <c r="F370" s="2">
        <v>43952</v>
      </c>
      <c r="G370">
        <v>719</v>
      </c>
      <c r="H370" t="s">
        <v>15</v>
      </c>
      <c r="I370">
        <v>1</v>
      </c>
      <c r="J370" s="3">
        <v>16524</v>
      </c>
      <c r="K370" s="2">
        <v>43831</v>
      </c>
      <c r="L370">
        <v>2020</v>
      </c>
      <c r="M370" t="s">
        <v>16</v>
      </c>
    </row>
    <row r="371" spans="1:13" x14ac:dyDescent="0.3">
      <c r="A371">
        <v>456</v>
      </c>
      <c r="B371">
        <v>431</v>
      </c>
      <c r="C371" t="s">
        <v>19</v>
      </c>
      <c r="D371" t="s">
        <v>14</v>
      </c>
      <c r="E371" s="1">
        <v>5831064486667380</v>
      </c>
      <c r="F371" s="2">
        <v>43831</v>
      </c>
      <c r="G371">
        <v>570</v>
      </c>
      <c r="H371" t="s">
        <v>18</v>
      </c>
      <c r="I371">
        <v>1</v>
      </c>
      <c r="J371" s="3">
        <v>29526</v>
      </c>
      <c r="K371" s="2">
        <v>43831</v>
      </c>
      <c r="L371">
        <v>2020</v>
      </c>
      <c r="M371" t="s">
        <v>16</v>
      </c>
    </row>
    <row r="372" spans="1:13" x14ac:dyDescent="0.3">
      <c r="A372">
        <v>1483</v>
      </c>
      <c r="B372">
        <v>431</v>
      </c>
      <c r="C372" t="s">
        <v>19</v>
      </c>
      <c r="D372" t="s">
        <v>14</v>
      </c>
      <c r="E372" s="1">
        <v>5157956439521800</v>
      </c>
      <c r="F372" s="2">
        <v>45108</v>
      </c>
      <c r="G372">
        <v>657</v>
      </c>
      <c r="H372" t="s">
        <v>15</v>
      </c>
      <c r="I372">
        <v>1</v>
      </c>
      <c r="J372" s="3">
        <v>16407</v>
      </c>
      <c r="K372" s="2">
        <v>43862</v>
      </c>
      <c r="L372">
        <v>2020</v>
      </c>
      <c r="M372" t="s">
        <v>16</v>
      </c>
    </row>
    <row r="373" spans="1:13" x14ac:dyDescent="0.3">
      <c r="A373">
        <v>3378</v>
      </c>
      <c r="B373">
        <v>165</v>
      </c>
      <c r="C373" t="s">
        <v>19</v>
      </c>
      <c r="D373" t="s">
        <v>20</v>
      </c>
      <c r="E373" s="1">
        <v>5874195902667110</v>
      </c>
      <c r="F373" s="2">
        <v>45017</v>
      </c>
      <c r="G373">
        <v>206</v>
      </c>
      <c r="H373" t="s">
        <v>15</v>
      </c>
      <c r="I373">
        <v>2</v>
      </c>
      <c r="J373" s="3">
        <v>61</v>
      </c>
      <c r="K373" s="2">
        <v>39600</v>
      </c>
      <c r="L373">
        <v>2015</v>
      </c>
      <c r="M373" t="s">
        <v>16</v>
      </c>
    </row>
    <row r="374" spans="1:13" x14ac:dyDescent="0.3">
      <c r="A374">
        <v>5146</v>
      </c>
      <c r="B374">
        <v>165</v>
      </c>
      <c r="C374" t="s">
        <v>19</v>
      </c>
      <c r="D374" t="s">
        <v>14</v>
      </c>
      <c r="E374" s="1">
        <v>5803563077451660</v>
      </c>
      <c r="F374" s="2">
        <v>44136</v>
      </c>
      <c r="G374">
        <v>827</v>
      </c>
      <c r="H374" t="s">
        <v>15</v>
      </c>
      <c r="I374">
        <v>2</v>
      </c>
      <c r="J374" s="3">
        <v>40628</v>
      </c>
      <c r="K374" s="2">
        <v>40087</v>
      </c>
      <c r="L374">
        <v>2014</v>
      </c>
      <c r="M374" t="s">
        <v>16</v>
      </c>
    </row>
    <row r="375" spans="1:13" x14ac:dyDescent="0.3">
      <c r="A375">
        <v>2559</v>
      </c>
      <c r="B375">
        <v>165</v>
      </c>
      <c r="C375" t="s">
        <v>19</v>
      </c>
      <c r="D375" t="s">
        <v>14</v>
      </c>
      <c r="E375" s="1">
        <v>5283475217390040</v>
      </c>
      <c r="F375" s="2">
        <v>40391</v>
      </c>
      <c r="G375">
        <v>149</v>
      </c>
      <c r="H375" t="s">
        <v>15</v>
      </c>
      <c r="I375">
        <v>2</v>
      </c>
      <c r="J375" s="3">
        <v>24980</v>
      </c>
      <c r="K375" s="2">
        <v>39539</v>
      </c>
      <c r="L375">
        <v>2014</v>
      </c>
      <c r="M375" t="s">
        <v>16</v>
      </c>
    </row>
    <row r="376" spans="1:13" x14ac:dyDescent="0.3">
      <c r="A376">
        <v>1484</v>
      </c>
      <c r="B376">
        <v>353</v>
      </c>
      <c r="C376" t="s">
        <v>19</v>
      </c>
      <c r="D376" t="s">
        <v>14</v>
      </c>
      <c r="E376" s="1">
        <v>5316882967513700</v>
      </c>
      <c r="F376" s="2">
        <v>43952</v>
      </c>
      <c r="G376">
        <v>122</v>
      </c>
      <c r="H376" t="s">
        <v>15</v>
      </c>
      <c r="I376">
        <v>1</v>
      </c>
      <c r="J376" s="3">
        <v>10290</v>
      </c>
      <c r="K376" s="2">
        <v>43862</v>
      </c>
      <c r="L376">
        <v>2020</v>
      </c>
      <c r="M376" t="s">
        <v>16</v>
      </c>
    </row>
    <row r="377" spans="1:13" x14ac:dyDescent="0.3">
      <c r="A377">
        <v>5328</v>
      </c>
      <c r="B377">
        <v>353</v>
      </c>
      <c r="C377" t="s">
        <v>19</v>
      </c>
      <c r="D377" t="s">
        <v>20</v>
      </c>
      <c r="E377" s="1">
        <v>5962806753089580</v>
      </c>
      <c r="F377" s="2">
        <v>44927</v>
      </c>
      <c r="G377">
        <v>217</v>
      </c>
      <c r="H377" t="s">
        <v>15</v>
      </c>
      <c r="I377">
        <v>1</v>
      </c>
      <c r="J377" s="3">
        <v>84</v>
      </c>
      <c r="K377" s="2">
        <v>43374</v>
      </c>
      <c r="L377">
        <v>2018</v>
      </c>
      <c r="M377" t="s">
        <v>16</v>
      </c>
    </row>
    <row r="378" spans="1:13" x14ac:dyDescent="0.3">
      <c r="A378">
        <v>2154</v>
      </c>
      <c r="B378">
        <v>1758</v>
      </c>
      <c r="C378" t="s">
        <v>13</v>
      </c>
      <c r="D378" t="s">
        <v>14</v>
      </c>
      <c r="E378" s="1">
        <v>4631099146168680</v>
      </c>
      <c r="F378" s="2">
        <v>43435</v>
      </c>
      <c r="G378">
        <v>597</v>
      </c>
      <c r="H378" t="s">
        <v>15</v>
      </c>
      <c r="I378">
        <v>1</v>
      </c>
      <c r="J378" s="3">
        <v>13725</v>
      </c>
      <c r="K378" s="2">
        <v>39142</v>
      </c>
      <c r="L378">
        <v>2014</v>
      </c>
      <c r="M378" t="s">
        <v>16</v>
      </c>
    </row>
    <row r="379" spans="1:13" x14ac:dyDescent="0.3">
      <c r="A379">
        <v>4686</v>
      </c>
      <c r="B379">
        <v>1758</v>
      </c>
      <c r="C379" t="s">
        <v>13</v>
      </c>
      <c r="D379" t="s">
        <v>14</v>
      </c>
      <c r="E379" s="1">
        <v>4716755530325960</v>
      </c>
      <c r="F379" s="2">
        <v>45627</v>
      </c>
      <c r="G379">
        <v>821</v>
      </c>
      <c r="H379" t="s">
        <v>15</v>
      </c>
      <c r="I379">
        <v>2</v>
      </c>
      <c r="J379" s="3">
        <v>8278</v>
      </c>
      <c r="K379" s="2">
        <v>39692</v>
      </c>
      <c r="L379">
        <v>2010</v>
      </c>
      <c r="M379" t="s">
        <v>16</v>
      </c>
    </row>
    <row r="380" spans="1:13" x14ac:dyDescent="0.3">
      <c r="A380">
        <v>3440</v>
      </c>
      <c r="B380">
        <v>1758</v>
      </c>
      <c r="C380" t="s">
        <v>13</v>
      </c>
      <c r="D380" t="s">
        <v>14</v>
      </c>
      <c r="E380" s="1">
        <v>4053406246662200</v>
      </c>
      <c r="F380" s="2">
        <v>44075</v>
      </c>
      <c r="G380">
        <v>491</v>
      </c>
      <c r="H380" t="s">
        <v>15</v>
      </c>
      <c r="I380">
        <v>2</v>
      </c>
      <c r="J380" s="3">
        <v>13514</v>
      </c>
      <c r="K380" s="2">
        <v>39965</v>
      </c>
      <c r="L380">
        <v>2018</v>
      </c>
      <c r="M380" t="s">
        <v>16</v>
      </c>
    </row>
    <row r="381" spans="1:13" x14ac:dyDescent="0.3">
      <c r="A381">
        <v>2674</v>
      </c>
      <c r="B381">
        <v>1758</v>
      </c>
      <c r="C381" t="s">
        <v>19</v>
      </c>
      <c r="D381" t="s">
        <v>17</v>
      </c>
      <c r="E381" s="1">
        <v>5105518827174570</v>
      </c>
      <c r="F381" s="2">
        <v>45597</v>
      </c>
      <c r="G381">
        <v>883</v>
      </c>
      <c r="H381" t="s">
        <v>15</v>
      </c>
      <c r="I381">
        <v>1</v>
      </c>
      <c r="J381" s="3">
        <v>3800</v>
      </c>
      <c r="K381" s="2">
        <v>40634</v>
      </c>
      <c r="L381">
        <v>2011</v>
      </c>
      <c r="M381" t="s">
        <v>16</v>
      </c>
    </row>
    <row r="382" spans="1:13" x14ac:dyDescent="0.3">
      <c r="A382">
        <v>2478</v>
      </c>
      <c r="B382">
        <v>1266</v>
      </c>
      <c r="C382" t="s">
        <v>19</v>
      </c>
      <c r="D382" t="s">
        <v>14</v>
      </c>
      <c r="E382" s="1">
        <v>5192370991764800</v>
      </c>
      <c r="F382" s="2">
        <v>45566</v>
      </c>
      <c r="G382">
        <v>603</v>
      </c>
      <c r="H382" t="s">
        <v>15</v>
      </c>
      <c r="I382">
        <v>2</v>
      </c>
      <c r="J382" s="3">
        <v>15119</v>
      </c>
      <c r="K382" s="2">
        <v>38443</v>
      </c>
      <c r="L382">
        <v>2011</v>
      </c>
      <c r="M382" t="s">
        <v>16</v>
      </c>
    </row>
    <row r="383" spans="1:13" x14ac:dyDescent="0.3">
      <c r="A383">
        <v>457</v>
      </c>
      <c r="B383">
        <v>1943</v>
      </c>
      <c r="C383" t="s">
        <v>19</v>
      </c>
      <c r="D383" t="s">
        <v>20</v>
      </c>
      <c r="E383" s="1">
        <v>5182568921946800</v>
      </c>
      <c r="F383" s="2">
        <v>44197</v>
      </c>
      <c r="G383">
        <v>310</v>
      </c>
      <c r="H383" t="s">
        <v>15</v>
      </c>
      <c r="I383">
        <v>1</v>
      </c>
      <c r="J383" s="3">
        <v>81</v>
      </c>
      <c r="K383" s="2">
        <v>43831</v>
      </c>
      <c r="L383">
        <v>2020</v>
      </c>
      <c r="M383" t="s">
        <v>16</v>
      </c>
    </row>
    <row r="384" spans="1:13" x14ac:dyDescent="0.3">
      <c r="A384">
        <v>458</v>
      </c>
      <c r="B384">
        <v>1943</v>
      </c>
      <c r="C384" t="s">
        <v>19</v>
      </c>
      <c r="D384" t="s">
        <v>14</v>
      </c>
      <c r="E384" s="1">
        <v>5394718113711360</v>
      </c>
      <c r="F384" s="2">
        <v>43862</v>
      </c>
      <c r="G384">
        <v>16</v>
      </c>
      <c r="H384" t="s">
        <v>15</v>
      </c>
      <c r="I384">
        <v>1</v>
      </c>
      <c r="J384" s="3">
        <v>34183</v>
      </c>
      <c r="K384" s="2">
        <v>43831</v>
      </c>
      <c r="L384">
        <v>2020</v>
      </c>
      <c r="M384" t="s">
        <v>16</v>
      </c>
    </row>
    <row r="385" spans="1:13" x14ac:dyDescent="0.3">
      <c r="A385">
        <v>757</v>
      </c>
      <c r="B385">
        <v>1943</v>
      </c>
      <c r="C385" t="s">
        <v>13</v>
      </c>
      <c r="D385" t="s">
        <v>17</v>
      </c>
      <c r="E385" s="1">
        <v>4864430404023760</v>
      </c>
      <c r="F385" s="2">
        <v>44743</v>
      </c>
      <c r="G385">
        <v>534</v>
      </c>
      <c r="H385" t="s">
        <v>15</v>
      </c>
      <c r="I385">
        <v>1</v>
      </c>
      <c r="J385" s="3">
        <v>22200</v>
      </c>
      <c r="K385" s="2">
        <v>43831</v>
      </c>
      <c r="L385">
        <v>2020</v>
      </c>
      <c r="M385" t="s">
        <v>16</v>
      </c>
    </row>
    <row r="386" spans="1:13" x14ac:dyDescent="0.3">
      <c r="A386">
        <v>1485</v>
      </c>
      <c r="B386">
        <v>792</v>
      </c>
      <c r="C386" t="s">
        <v>19</v>
      </c>
      <c r="D386" t="s">
        <v>14</v>
      </c>
      <c r="E386" s="1">
        <v>5124153601404700</v>
      </c>
      <c r="F386" s="2">
        <v>44593</v>
      </c>
      <c r="G386">
        <v>6</v>
      </c>
      <c r="H386" t="s">
        <v>15</v>
      </c>
      <c r="I386">
        <v>1</v>
      </c>
      <c r="J386" s="3">
        <v>15117</v>
      </c>
      <c r="K386" s="2">
        <v>43862</v>
      </c>
      <c r="L386">
        <v>2020</v>
      </c>
      <c r="M386" t="s">
        <v>16</v>
      </c>
    </row>
    <row r="387" spans="1:13" x14ac:dyDescent="0.3">
      <c r="A387">
        <v>3491</v>
      </c>
      <c r="B387">
        <v>792</v>
      </c>
      <c r="C387" t="s">
        <v>13</v>
      </c>
      <c r="D387" t="s">
        <v>20</v>
      </c>
      <c r="E387" s="1">
        <v>4073696489940420</v>
      </c>
      <c r="F387" s="2">
        <v>43922</v>
      </c>
      <c r="G387">
        <v>274</v>
      </c>
      <c r="H387" t="s">
        <v>15</v>
      </c>
      <c r="I387">
        <v>2</v>
      </c>
      <c r="J387" s="3">
        <v>81</v>
      </c>
      <c r="K387" s="2">
        <v>40330</v>
      </c>
      <c r="L387">
        <v>2010</v>
      </c>
      <c r="M387" t="s">
        <v>16</v>
      </c>
    </row>
    <row r="388" spans="1:13" x14ac:dyDescent="0.3">
      <c r="A388">
        <v>3249</v>
      </c>
      <c r="B388">
        <v>1055</v>
      </c>
      <c r="C388" t="s">
        <v>19</v>
      </c>
      <c r="D388" t="s">
        <v>14</v>
      </c>
      <c r="E388" s="1">
        <v>5476802835185780</v>
      </c>
      <c r="F388" s="2">
        <v>45047</v>
      </c>
      <c r="G388">
        <v>744</v>
      </c>
      <c r="H388" t="s">
        <v>15</v>
      </c>
      <c r="I388">
        <v>2</v>
      </c>
      <c r="J388" s="3">
        <v>1543</v>
      </c>
      <c r="K388" s="2">
        <v>37773</v>
      </c>
      <c r="L388">
        <v>2009</v>
      </c>
      <c r="M388" t="s">
        <v>16</v>
      </c>
    </row>
    <row r="389" spans="1:13" x14ac:dyDescent="0.3">
      <c r="A389">
        <v>459</v>
      </c>
      <c r="B389">
        <v>1159</v>
      </c>
      <c r="C389" t="s">
        <v>19</v>
      </c>
      <c r="D389" t="s">
        <v>14</v>
      </c>
      <c r="E389" s="1">
        <v>5753359093924160</v>
      </c>
      <c r="F389" s="2">
        <v>45536</v>
      </c>
      <c r="G389">
        <v>795</v>
      </c>
      <c r="H389" t="s">
        <v>15</v>
      </c>
      <c r="I389">
        <v>1</v>
      </c>
      <c r="J389" s="3">
        <v>22821</v>
      </c>
      <c r="K389" s="2">
        <v>43831</v>
      </c>
      <c r="L389">
        <v>2020</v>
      </c>
      <c r="M389" t="s">
        <v>16</v>
      </c>
    </row>
    <row r="390" spans="1:13" x14ac:dyDescent="0.3">
      <c r="A390">
        <v>1780</v>
      </c>
      <c r="B390">
        <v>1159</v>
      </c>
      <c r="C390" t="s">
        <v>13</v>
      </c>
      <c r="D390" t="s">
        <v>17</v>
      </c>
      <c r="E390" s="1">
        <v>4201957315957620</v>
      </c>
      <c r="F390" s="2">
        <v>44927</v>
      </c>
      <c r="G390">
        <v>619</v>
      </c>
      <c r="H390" t="s">
        <v>15</v>
      </c>
      <c r="I390">
        <v>1</v>
      </c>
      <c r="J390" s="3">
        <v>13200</v>
      </c>
      <c r="K390" s="2">
        <v>43862</v>
      </c>
      <c r="L390">
        <v>2020</v>
      </c>
      <c r="M390" t="s">
        <v>16</v>
      </c>
    </row>
    <row r="391" spans="1:13" x14ac:dyDescent="0.3">
      <c r="A391">
        <v>460</v>
      </c>
      <c r="B391">
        <v>1159</v>
      </c>
      <c r="C391" t="s">
        <v>19</v>
      </c>
      <c r="D391" t="s">
        <v>14</v>
      </c>
      <c r="E391" s="1">
        <v>5786593463189270</v>
      </c>
      <c r="F391" s="2">
        <v>45505</v>
      </c>
      <c r="G391">
        <v>58</v>
      </c>
      <c r="H391" t="s">
        <v>15</v>
      </c>
      <c r="I391">
        <v>1</v>
      </c>
      <c r="J391" s="3">
        <v>16330</v>
      </c>
      <c r="K391" s="2">
        <v>43831</v>
      </c>
      <c r="L391">
        <v>2020</v>
      </c>
      <c r="M391" t="s">
        <v>16</v>
      </c>
    </row>
    <row r="392" spans="1:13" x14ac:dyDescent="0.3">
      <c r="A392">
        <v>758</v>
      </c>
      <c r="B392">
        <v>1159</v>
      </c>
      <c r="C392" t="s">
        <v>13</v>
      </c>
      <c r="D392" t="s">
        <v>20</v>
      </c>
      <c r="E392" s="1">
        <v>4091173399720380</v>
      </c>
      <c r="F392" s="2">
        <v>43831</v>
      </c>
      <c r="G392">
        <v>916</v>
      </c>
      <c r="H392" t="s">
        <v>18</v>
      </c>
      <c r="I392">
        <v>2</v>
      </c>
      <c r="J392" s="3">
        <v>39</v>
      </c>
      <c r="K392" s="2">
        <v>43831</v>
      </c>
      <c r="L392">
        <v>2020</v>
      </c>
      <c r="M392" t="s">
        <v>16</v>
      </c>
    </row>
    <row r="393" spans="1:13" x14ac:dyDescent="0.3">
      <c r="A393">
        <v>5484</v>
      </c>
      <c r="B393">
        <v>1115</v>
      </c>
      <c r="C393" t="s">
        <v>19</v>
      </c>
      <c r="D393" t="s">
        <v>17</v>
      </c>
      <c r="E393" s="1">
        <v>5345794459975210</v>
      </c>
      <c r="F393" s="2">
        <v>39387</v>
      </c>
      <c r="G393">
        <v>412</v>
      </c>
      <c r="H393" t="s">
        <v>15</v>
      </c>
      <c r="I393">
        <v>2</v>
      </c>
      <c r="J393" s="3">
        <v>6400</v>
      </c>
      <c r="K393" s="2">
        <v>39387</v>
      </c>
      <c r="L393">
        <v>2011</v>
      </c>
      <c r="M393" t="s">
        <v>16</v>
      </c>
    </row>
    <row r="394" spans="1:13" x14ac:dyDescent="0.3">
      <c r="A394">
        <v>2809</v>
      </c>
      <c r="B394">
        <v>1115</v>
      </c>
      <c r="C394" t="s">
        <v>13</v>
      </c>
      <c r="D394" t="s">
        <v>17</v>
      </c>
      <c r="E394" s="1">
        <v>4897384992083940</v>
      </c>
      <c r="F394" s="2">
        <v>36647</v>
      </c>
      <c r="G394">
        <v>382</v>
      </c>
      <c r="H394" t="s">
        <v>15</v>
      </c>
      <c r="I394">
        <v>1</v>
      </c>
      <c r="J394" s="3">
        <v>3500</v>
      </c>
      <c r="K394" s="2">
        <v>36647</v>
      </c>
      <c r="L394">
        <v>2007</v>
      </c>
      <c r="M394" t="s">
        <v>16</v>
      </c>
    </row>
    <row r="395" spans="1:13" x14ac:dyDescent="0.3">
      <c r="A395">
        <v>6138</v>
      </c>
      <c r="B395">
        <v>1115</v>
      </c>
      <c r="C395" t="s">
        <v>13</v>
      </c>
      <c r="D395" t="s">
        <v>14</v>
      </c>
      <c r="E395" s="1">
        <v>4171955938083780</v>
      </c>
      <c r="F395" s="2">
        <v>45017</v>
      </c>
      <c r="G395">
        <v>251</v>
      </c>
      <c r="H395" t="s">
        <v>15</v>
      </c>
      <c r="I395">
        <v>1</v>
      </c>
      <c r="J395" s="3">
        <v>12606</v>
      </c>
      <c r="K395" s="2">
        <v>43435</v>
      </c>
      <c r="L395">
        <v>2018</v>
      </c>
      <c r="M395" t="s">
        <v>16</v>
      </c>
    </row>
    <row r="396" spans="1:13" x14ac:dyDescent="0.3">
      <c r="A396">
        <v>374</v>
      </c>
      <c r="B396">
        <v>1115</v>
      </c>
      <c r="C396" t="s">
        <v>13</v>
      </c>
      <c r="D396" t="s">
        <v>14</v>
      </c>
      <c r="E396" s="1">
        <v>4906405312400640</v>
      </c>
      <c r="F396" s="2">
        <v>44958</v>
      </c>
      <c r="G396">
        <v>579</v>
      </c>
      <c r="H396" t="s">
        <v>15</v>
      </c>
      <c r="I396">
        <v>1</v>
      </c>
      <c r="J396" s="3">
        <v>9921</v>
      </c>
      <c r="K396" s="2">
        <v>43101</v>
      </c>
      <c r="L396">
        <v>2018</v>
      </c>
      <c r="M396" t="s">
        <v>16</v>
      </c>
    </row>
    <row r="397" spans="1:13" x14ac:dyDescent="0.3">
      <c r="A397">
        <v>4225</v>
      </c>
      <c r="B397">
        <v>1115</v>
      </c>
      <c r="C397" t="s">
        <v>13</v>
      </c>
      <c r="D397" t="s">
        <v>20</v>
      </c>
      <c r="E397" s="1">
        <v>4176098872817200</v>
      </c>
      <c r="F397" s="2">
        <v>44682</v>
      </c>
      <c r="G397">
        <v>661</v>
      </c>
      <c r="H397" t="s">
        <v>15</v>
      </c>
      <c r="I397">
        <v>2</v>
      </c>
      <c r="J397" s="3">
        <v>96</v>
      </c>
      <c r="K397" s="2">
        <v>39295</v>
      </c>
      <c r="L397">
        <v>2009</v>
      </c>
      <c r="M397" t="s">
        <v>16</v>
      </c>
    </row>
    <row r="398" spans="1:13" x14ac:dyDescent="0.3">
      <c r="A398">
        <v>1014</v>
      </c>
      <c r="B398">
        <v>1115</v>
      </c>
      <c r="C398" t="s">
        <v>19</v>
      </c>
      <c r="D398" t="s">
        <v>14</v>
      </c>
      <c r="E398" s="1">
        <v>5412244076346670</v>
      </c>
      <c r="F398" s="2">
        <v>45627</v>
      </c>
      <c r="G398">
        <v>594</v>
      </c>
      <c r="H398" t="s">
        <v>15</v>
      </c>
      <c r="I398">
        <v>1</v>
      </c>
      <c r="J398" s="3">
        <v>18964</v>
      </c>
      <c r="K398" s="2">
        <v>37653</v>
      </c>
      <c r="L398">
        <v>2009</v>
      </c>
      <c r="M398" t="s">
        <v>16</v>
      </c>
    </row>
    <row r="399" spans="1:13" x14ac:dyDescent="0.3">
      <c r="A399">
        <v>2526</v>
      </c>
      <c r="B399">
        <v>38</v>
      </c>
      <c r="C399" t="s">
        <v>19</v>
      </c>
      <c r="D399" t="s">
        <v>14</v>
      </c>
      <c r="E399" s="1">
        <v>5297260201877610</v>
      </c>
      <c r="F399" s="2">
        <v>45292</v>
      </c>
      <c r="G399">
        <v>580</v>
      </c>
      <c r="H399" t="s">
        <v>15</v>
      </c>
      <c r="I399">
        <v>2</v>
      </c>
      <c r="J399" s="3">
        <v>3711</v>
      </c>
      <c r="K399" s="2">
        <v>39173</v>
      </c>
      <c r="L399">
        <v>2013</v>
      </c>
      <c r="M399" t="s">
        <v>16</v>
      </c>
    </row>
    <row r="400" spans="1:13" x14ac:dyDescent="0.3">
      <c r="A400">
        <v>1352</v>
      </c>
      <c r="B400">
        <v>1027</v>
      </c>
      <c r="C400" t="s">
        <v>19</v>
      </c>
      <c r="D400" t="s">
        <v>14</v>
      </c>
      <c r="E400" s="1">
        <v>5735792874705660</v>
      </c>
      <c r="F400" s="2">
        <v>44986</v>
      </c>
      <c r="G400">
        <v>748</v>
      </c>
      <c r="H400" t="s">
        <v>18</v>
      </c>
      <c r="I400">
        <v>1</v>
      </c>
      <c r="J400" s="3">
        <v>35279</v>
      </c>
      <c r="K400" s="2">
        <v>42036</v>
      </c>
      <c r="L400">
        <v>2015</v>
      </c>
      <c r="M400" t="s">
        <v>16</v>
      </c>
    </row>
    <row r="401" spans="1:13" x14ac:dyDescent="0.3">
      <c r="A401">
        <v>5543</v>
      </c>
      <c r="B401">
        <v>1027</v>
      </c>
      <c r="C401" t="s">
        <v>13</v>
      </c>
      <c r="D401" t="s">
        <v>17</v>
      </c>
      <c r="E401" s="1">
        <v>4863498051032540</v>
      </c>
      <c r="F401" s="2">
        <v>44013</v>
      </c>
      <c r="G401">
        <v>593</v>
      </c>
      <c r="H401" t="s">
        <v>15</v>
      </c>
      <c r="I401">
        <v>2</v>
      </c>
      <c r="J401" s="3">
        <v>13800</v>
      </c>
      <c r="K401" s="2">
        <v>39753</v>
      </c>
      <c r="L401">
        <v>2015</v>
      </c>
      <c r="M401" t="s">
        <v>16</v>
      </c>
    </row>
    <row r="402" spans="1:13" x14ac:dyDescent="0.3">
      <c r="A402">
        <v>3671</v>
      </c>
      <c r="B402">
        <v>1027</v>
      </c>
      <c r="C402" t="s">
        <v>19</v>
      </c>
      <c r="D402" t="s">
        <v>14</v>
      </c>
      <c r="E402" s="1">
        <v>5489970186857770</v>
      </c>
      <c r="F402" s="2">
        <v>44593</v>
      </c>
      <c r="G402">
        <v>7</v>
      </c>
      <c r="H402" t="s">
        <v>15</v>
      </c>
      <c r="I402">
        <v>2</v>
      </c>
      <c r="J402" s="3">
        <v>24215</v>
      </c>
      <c r="K402" s="2">
        <v>37438</v>
      </c>
      <c r="L402">
        <v>2007</v>
      </c>
      <c r="M402" t="s">
        <v>16</v>
      </c>
    </row>
    <row r="403" spans="1:13" x14ac:dyDescent="0.3">
      <c r="A403">
        <v>5503</v>
      </c>
      <c r="B403">
        <v>11</v>
      </c>
      <c r="C403" t="s">
        <v>13</v>
      </c>
      <c r="D403" t="s">
        <v>17</v>
      </c>
      <c r="E403" s="1">
        <v>4508109473981620</v>
      </c>
      <c r="F403" s="2">
        <v>45536</v>
      </c>
      <c r="G403">
        <v>763</v>
      </c>
      <c r="H403" t="s">
        <v>15</v>
      </c>
      <c r="I403">
        <v>1</v>
      </c>
      <c r="J403" s="3">
        <v>19400</v>
      </c>
      <c r="K403" s="2">
        <v>39387</v>
      </c>
      <c r="L403">
        <v>2010</v>
      </c>
      <c r="M403" t="s">
        <v>16</v>
      </c>
    </row>
    <row r="404" spans="1:13" x14ac:dyDescent="0.3">
      <c r="A404">
        <v>2096</v>
      </c>
      <c r="B404">
        <v>11</v>
      </c>
      <c r="C404" t="s">
        <v>13</v>
      </c>
      <c r="D404" t="s">
        <v>20</v>
      </c>
      <c r="E404" s="1">
        <v>4800041020887830</v>
      </c>
      <c r="F404" s="2">
        <v>43983</v>
      </c>
      <c r="G404">
        <v>59</v>
      </c>
      <c r="H404" t="s">
        <v>15</v>
      </c>
      <c r="I404">
        <v>2</v>
      </c>
      <c r="J404" s="3">
        <v>30</v>
      </c>
      <c r="K404" s="2">
        <v>38412</v>
      </c>
      <c r="L404">
        <v>2014</v>
      </c>
      <c r="M404" t="s">
        <v>16</v>
      </c>
    </row>
    <row r="405" spans="1:13" x14ac:dyDescent="0.3">
      <c r="A405">
        <v>243</v>
      </c>
      <c r="B405">
        <v>11</v>
      </c>
      <c r="C405" t="s">
        <v>13</v>
      </c>
      <c r="D405" t="s">
        <v>14</v>
      </c>
      <c r="E405" s="1">
        <v>4144574679317190</v>
      </c>
      <c r="F405" s="2">
        <v>45352</v>
      </c>
      <c r="G405">
        <v>543</v>
      </c>
      <c r="H405" t="s">
        <v>15</v>
      </c>
      <c r="I405">
        <v>2</v>
      </c>
      <c r="J405" s="3">
        <v>17208</v>
      </c>
      <c r="K405" s="2">
        <v>40179</v>
      </c>
      <c r="L405">
        <v>2016</v>
      </c>
      <c r="M405" t="s">
        <v>16</v>
      </c>
    </row>
    <row r="406" spans="1:13" x14ac:dyDescent="0.3">
      <c r="A406">
        <v>18</v>
      </c>
      <c r="B406">
        <v>11</v>
      </c>
      <c r="C406" t="s">
        <v>19</v>
      </c>
      <c r="D406" t="s">
        <v>17</v>
      </c>
      <c r="E406" s="1">
        <v>5919854740342960</v>
      </c>
      <c r="F406" s="2">
        <v>38292</v>
      </c>
      <c r="G406">
        <v>604</v>
      </c>
      <c r="H406" t="s">
        <v>15</v>
      </c>
      <c r="I406">
        <v>2</v>
      </c>
      <c r="J406" s="3">
        <v>18300</v>
      </c>
      <c r="K406" s="2">
        <v>36892</v>
      </c>
      <c r="L406">
        <v>2011</v>
      </c>
      <c r="M406" t="s">
        <v>16</v>
      </c>
    </row>
    <row r="407" spans="1:13" x14ac:dyDescent="0.3">
      <c r="A407">
        <v>1336</v>
      </c>
      <c r="B407">
        <v>11</v>
      </c>
      <c r="C407" t="s">
        <v>19</v>
      </c>
      <c r="D407" t="s">
        <v>14</v>
      </c>
      <c r="E407" s="1">
        <v>5208447578218090</v>
      </c>
      <c r="F407" s="2">
        <v>44440</v>
      </c>
      <c r="G407">
        <v>126</v>
      </c>
      <c r="H407" t="s">
        <v>15</v>
      </c>
      <c r="I407">
        <v>1</v>
      </c>
      <c r="J407" s="3">
        <v>51012</v>
      </c>
      <c r="K407" s="2">
        <v>41671</v>
      </c>
      <c r="L407">
        <v>2014</v>
      </c>
      <c r="M407" t="s">
        <v>16</v>
      </c>
    </row>
    <row r="408" spans="1:13" x14ac:dyDescent="0.3">
      <c r="A408">
        <v>189</v>
      </c>
      <c r="B408">
        <v>11</v>
      </c>
      <c r="C408" t="s">
        <v>22</v>
      </c>
      <c r="D408" t="s">
        <v>17</v>
      </c>
      <c r="E408" s="1">
        <v>320735955126194</v>
      </c>
      <c r="F408" s="2">
        <v>43497</v>
      </c>
      <c r="G408">
        <v>686</v>
      </c>
      <c r="H408" t="s">
        <v>15</v>
      </c>
      <c r="I408">
        <v>1</v>
      </c>
      <c r="J408" s="3">
        <v>15000</v>
      </c>
      <c r="K408" s="2">
        <v>39814</v>
      </c>
      <c r="L408">
        <v>2011</v>
      </c>
      <c r="M408" t="s">
        <v>16</v>
      </c>
    </row>
    <row r="409" spans="1:13" x14ac:dyDescent="0.3">
      <c r="A409">
        <v>2910</v>
      </c>
      <c r="B409">
        <v>871</v>
      </c>
      <c r="C409" t="s">
        <v>13</v>
      </c>
      <c r="D409" t="s">
        <v>17</v>
      </c>
      <c r="E409" s="1">
        <v>4325807240930440</v>
      </c>
      <c r="F409" s="2">
        <v>43191</v>
      </c>
      <c r="G409">
        <v>642</v>
      </c>
      <c r="H409" t="s">
        <v>15</v>
      </c>
      <c r="I409">
        <v>1</v>
      </c>
      <c r="J409" s="3">
        <v>7600</v>
      </c>
      <c r="K409" s="2">
        <v>38838</v>
      </c>
      <c r="L409">
        <v>2009</v>
      </c>
      <c r="M409" t="s">
        <v>16</v>
      </c>
    </row>
    <row r="410" spans="1:13" x14ac:dyDescent="0.3">
      <c r="A410">
        <v>2081</v>
      </c>
      <c r="B410">
        <v>871</v>
      </c>
      <c r="C410" t="s">
        <v>19</v>
      </c>
      <c r="D410" t="s">
        <v>14</v>
      </c>
      <c r="E410" s="1">
        <v>5672870607977280</v>
      </c>
      <c r="F410" s="2">
        <v>45231</v>
      </c>
      <c r="G410">
        <v>952</v>
      </c>
      <c r="H410" t="s">
        <v>15</v>
      </c>
      <c r="I410">
        <v>2</v>
      </c>
      <c r="J410" s="3">
        <v>8052</v>
      </c>
      <c r="K410" s="2">
        <v>38412</v>
      </c>
      <c r="L410">
        <v>2012</v>
      </c>
      <c r="M410" t="s">
        <v>16</v>
      </c>
    </row>
    <row r="411" spans="1:13" x14ac:dyDescent="0.3">
      <c r="A411">
        <v>2082</v>
      </c>
      <c r="B411">
        <v>871</v>
      </c>
      <c r="C411" t="s">
        <v>19</v>
      </c>
      <c r="D411" t="s">
        <v>17</v>
      </c>
      <c r="E411" s="1">
        <v>5025018096886540</v>
      </c>
      <c r="F411" s="2">
        <v>45474</v>
      </c>
      <c r="G411">
        <v>783</v>
      </c>
      <c r="H411" t="s">
        <v>15</v>
      </c>
      <c r="I411">
        <v>1</v>
      </c>
      <c r="J411" s="3">
        <v>8600</v>
      </c>
      <c r="K411" s="2">
        <v>38412</v>
      </c>
      <c r="L411">
        <v>2007</v>
      </c>
      <c r="M411" t="s">
        <v>16</v>
      </c>
    </row>
    <row r="412" spans="1:13" x14ac:dyDescent="0.3">
      <c r="A412">
        <v>5336</v>
      </c>
      <c r="B412">
        <v>871</v>
      </c>
      <c r="C412" t="s">
        <v>19</v>
      </c>
      <c r="D412" t="s">
        <v>14</v>
      </c>
      <c r="E412" s="1">
        <v>5125159184089040</v>
      </c>
      <c r="F412" s="2">
        <v>44044</v>
      </c>
      <c r="G412">
        <v>945</v>
      </c>
      <c r="H412" t="s">
        <v>15</v>
      </c>
      <c r="I412">
        <v>2</v>
      </c>
      <c r="J412" s="3">
        <v>20128</v>
      </c>
      <c r="K412" s="2">
        <v>43739</v>
      </c>
      <c r="L412">
        <v>2019</v>
      </c>
      <c r="M412" t="s">
        <v>16</v>
      </c>
    </row>
    <row r="413" spans="1:13" x14ac:dyDescent="0.3">
      <c r="A413">
        <v>3831</v>
      </c>
      <c r="B413">
        <v>871</v>
      </c>
      <c r="C413" t="s">
        <v>22</v>
      </c>
      <c r="D413" t="s">
        <v>17</v>
      </c>
      <c r="E413" s="1">
        <v>339948848081416</v>
      </c>
      <c r="F413" s="2">
        <v>44986</v>
      </c>
      <c r="G413">
        <v>643</v>
      </c>
      <c r="H413" t="s">
        <v>15</v>
      </c>
      <c r="I413">
        <v>1</v>
      </c>
      <c r="J413" s="3">
        <v>9000</v>
      </c>
      <c r="K413" s="2">
        <v>39630</v>
      </c>
      <c r="L413">
        <v>2013</v>
      </c>
      <c r="M413" t="s">
        <v>16</v>
      </c>
    </row>
    <row r="414" spans="1:13" x14ac:dyDescent="0.3">
      <c r="A414">
        <v>5645</v>
      </c>
      <c r="B414">
        <v>871</v>
      </c>
      <c r="C414" t="s">
        <v>19</v>
      </c>
      <c r="D414" t="s">
        <v>20</v>
      </c>
      <c r="E414" s="1">
        <v>5967922448022590</v>
      </c>
      <c r="F414" s="2">
        <v>44105</v>
      </c>
      <c r="G414">
        <v>849</v>
      </c>
      <c r="H414" t="s">
        <v>15</v>
      </c>
      <c r="I414">
        <v>2</v>
      </c>
      <c r="J414" s="3">
        <v>91</v>
      </c>
      <c r="K414" s="2">
        <v>40848</v>
      </c>
      <c r="L414">
        <v>2012</v>
      </c>
      <c r="M414" t="s">
        <v>16</v>
      </c>
    </row>
    <row r="415" spans="1:13" x14ac:dyDescent="0.3">
      <c r="A415">
        <v>958</v>
      </c>
      <c r="B415">
        <v>746</v>
      </c>
      <c r="C415" t="s">
        <v>22</v>
      </c>
      <c r="D415" t="s">
        <v>17</v>
      </c>
      <c r="E415" s="1">
        <v>313387157322526</v>
      </c>
      <c r="F415" s="2">
        <v>45627</v>
      </c>
      <c r="G415">
        <v>961</v>
      </c>
      <c r="H415" t="s">
        <v>15</v>
      </c>
      <c r="I415">
        <v>1</v>
      </c>
      <c r="J415" s="3">
        <v>6800</v>
      </c>
      <c r="K415" s="2">
        <v>35096</v>
      </c>
      <c r="L415">
        <v>2009</v>
      </c>
      <c r="M415" t="s">
        <v>16</v>
      </c>
    </row>
    <row r="416" spans="1:13" x14ac:dyDescent="0.3">
      <c r="A416">
        <v>3043</v>
      </c>
      <c r="B416">
        <v>746</v>
      </c>
      <c r="C416" t="s">
        <v>19</v>
      </c>
      <c r="D416" t="s">
        <v>20</v>
      </c>
      <c r="E416" s="1">
        <v>5287305063365330</v>
      </c>
      <c r="F416" s="2">
        <v>40725</v>
      </c>
      <c r="G416">
        <v>597</v>
      </c>
      <c r="H416" t="s">
        <v>15</v>
      </c>
      <c r="I416">
        <v>1</v>
      </c>
      <c r="J416" s="3">
        <v>93</v>
      </c>
      <c r="K416" s="2">
        <v>40299</v>
      </c>
      <c r="L416">
        <v>2010</v>
      </c>
      <c r="M416" t="s">
        <v>16</v>
      </c>
    </row>
    <row r="417" spans="1:13" x14ac:dyDescent="0.3">
      <c r="A417">
        <v>2319</v>
      </c>
      <c r="B417">
        <v>746</v>
      </c>
      <c r="C417" t="s">
        <v>13</v>
      </c>
      <c r="D417" t="s">
        <v>17</v>
      </c>
      <c r="E417" s="1">
        <v>4511050153177270</v>
      </c>
      <c r="F417" s="2">
        <v>42370</v>
      </c>
      <c r="G417">
        <v>263</v>
      </c>
      <c r="H417" t="s">
        <v>15</v>
      </c>
      <c r="I417">
        <v>2</v>
      </c>
      <c r="J417" s="3">
        <v>9800</v>
      </c>
      <c r="K417" s="2">
        <v>41334</v>
      </c>
      <c r="L417">
        <v>2013</v>
      </c>
      <c r="M417" t="s">
        <v>16</v>
      </c>
    </row>
    <row r="418" spans="1:13" x14ac:dyDescent="0.3">
      <c r="A418">
        <v>3492</v>
      </c>
      <c r="B418">
        <v>746</v>
      </c>
      <c r="C418" t="s">
        <v>13</v>
      </c>
      <c r="D418" t="s">
        <v>17</v>
      </c>
      <c r="E418" s="1">
        <v>4795565502176660</v>
      </c>
      <c r="F418" s="2">
        <v>44197</v>
      </c>
      <c r="G418">
        <v>731</v>
      </c>
      <c r="H418" t="s">
        <v>15</v>
      </c>
      <c r="I418">
        <v>2</v>
      </c>
      <c r="J418" s="3">
        <v>6700</v>
      </c>
      <c r="K418" s="2">
        <v>40330</v>
      </c>
      <c r="L418">
        <v>2011</v>
      </c>
      <c r="M418" t="s">
        <v>16</v>
      </c>
    </row>
    <row r="419" spans="1:13" x14ac:dyDescent="0.3">
      <c r="A419">
        <v>108</v>
      </c>
      <c r="B419">
        <v>1520</v>
      </c>
      <c r="C419" t="s">
        <v>13</v>
      </c>
      <c r="D419" t="s">
        <v>17</v>
      </c>
      <c r="E419" s="1">
        <v>4515587053760930</v>
      </c>
      <c r="F419" s="2">
        <v>45047</v>
      </c>
      <c r="G419">
        <v>983</v>
      </c>
      <c r="H419" t="s">
        <v>15</v>
      </c>
      <c r="I419">
        <v>1</v>
      </c>
      <c r="J419" s="3">
        <v>9800</v>
      </c>
      <c r="K419" s="2">
        <v>38718</v>
      </c>
      <c r="L419">
        <v>2015</v>
      </c>
      <c r="M419" t="s">
        <v>16</v>
      </c>
    </row>
    <row r="420" spans="1:13" x14ac:dyDescent="0.3">
      <c r="A420">
        <v>3329</v>
      </c>
      <c r="B420">
        <v>1520</v>
      </c>
      <c r="C420" t="s">
        <v>13</v>
      </c>
      <c r="D420" t="s">
        <v>14</v>
      </c>
      <c r="E420" s="1">
        <v>4185031026466050</v>
      </c>
      <c r="F420" s="2">
        <v>43101</v>
      </c>
      <c r="G420">
        <v>48</v>
      </c>
      <c r="H420" t="s">
        <v>15</v>
      </c>
      <c r="I420">
        <v>2</v>
      </c>
      <c r="J420" s="3">
        <v>24544</v>
      </c>
      <c r="K420" s="2">
        <v>38869</v>
      </c>
      <c r="L420">
        <v>2013</v>
      </c>
      <c r="M420" t="s">
        <v>16</v>
      </c>
    </row>
    <row r="421" spans="1:13" x14ac:dyDescent="0.3">
      <c r="A421">
        <v>2956</v>
      </c>
      <c r="B421">
        <v>1520</v>
      </c>
      <c r="C421" t="s">
        <v>19</v>
      </c>
      <c r="D421" t="s">
        <v>14</v>
      </c>
      <c r="E421" s="1">
        <v>5835884730427360</v>
      </c>
      <c r="F421" s="2">
        <v>45047</v>
      </c>
      <c r="G421">
        <v>642</v>
      </c>
      <c r="H421" t="s">
        <v>15</v>
      </c>
      <c r="I421">
        <v>1</v>
      </c>
      <c r="J421" s="3">
        <v>22639</v>
      </c>
      <c r="K421" s="2">
        <v>39569</v>
      </c>
      <c r="L421">
        <v>2010</v>
      </c>
      <c r="M421" t="s">
        <v>16</v>
      </c>
    </row>
    <row r="422" spans="1:13" x14ac:dyDescent="0.3">
      <c r="A422">
        <v>4033</v>
      </c>
      <c r="B422">
        <v>1520</v>
      </c>
      <c r="C422" t="s">
        <v>21</v>
      </c>
      <c r="D422" t="s">
        <v>17</v>
      </c>
      <c r="E422" s="1">
        <v>6113979959799070</v>
      </c>
      <c r="F422" s="2">
        <v>45231</v>
      </c>
      <c r="G422">
        <v>899</v>
      </c>
      <c r="H422" t="s">
        <v>15</v>
      </c>
      <c r="I422">
        <v>1</v>
      </c>
      <c r="J422" s="3">
        <v>1100</v>
      </c>
      <c r="K422" s="2">
        <v>42186</v>
      </c>
      <c r="L422">
        <v>2015</v>
      </c>
      <c r="M422" t="s">
        <v>16</v>
      </c>
    </row>
    <row r="423" spans="1:13" x14ac:dyDescent="0.3">
      <c r="A423">
        <v>2715</v>
      </c>
      <c r="B423">
        <v>1520</v>
      </c>
      <c r="C423" t="s">
        <v>19</v>
      </c>
      <c r="D423" t="s">
        <v>20</v>
      </c>
      <c r="E423" s="1">
        <v>5139150904667380</v>
      </c>
      <c r="F423" s="2">
        <v>42491</v>
      </c>
      <c r="G423">
        <v>509</v>
      </c>
      <c r="H423" t="s">
        <v>15</v>
      </c>
      <c r="I423">
        <v>1</v>
      </c>
      <c r="J423" s="3">
        <v>86</v>
      </c>
      <c r="K423" s="2">
        <v>41365</v>
      </c>
      <c r="L423">
        <v>2013</v>
      </c>
      <c r="M423" t="s">
        <v>16</v>
      </c>
    </row>
    <row r="424" spans="1:13" x14ac:dyDescent="0.3">
      <c r="A424">
        <v>2655</v>
      </c>
      <c r="B424">
        <v>1372</v>
      </c>
      <c r="C424" t="s">
        <v>13</v>
      </c>
      <c r="D424" t="s">
        <v>14</v>
      </c>
      <c r="E424" s="1">
        <v>4574373333053390</v>
      </c>
      <c r="F424" s="2">
        <v>44044</v>
      </c>
      <c r="G424">
        <v>742</v>
      </c>
      <c r="H424" t="s">
        <v>15</v>
      </c>
      <c r="I424">
        <v>2</v>
      </c>
      <c r="J424" s="3">
        <v>2330</v>
      </c>
      <c r="K424" s="2">
        <v>40269</v>
      </c>
      <c r="L424">
        <v>2011</v>
      </c>
      <c r="M424" t="s">
        <v>16</v>
      </c>
    </row>
    <row r="425" spans="1:13" x14ac:dyDescent="0.3">
      <c r="A425">
        <v>1781</v>
      </c>
      <c r="B425">
        <v>1372</v>
      </c>
      <c r="C425" t="s">
        <v>13</v>
      </c>
      <c r="D425" t="s">
        <v>17</v>
      </c>
      <c r="E425" s="1">
        <v>4806267788873520</v>
      </c>
      <c r="F425" s="2">
        <v>44044</v>
      </c>
      <c r="G425">
        <v>289</v>
      </c>
      <c r="H425" t="s">
        <v>15</v>
      </c>
      <c r="I425">
        <v>2</v>
      </c>
      <c r="J425" s="3">
        <v>5900</v>
      </c>
      <c r="K425" s="2">
        <v>43862</v>
      </c>
      <c r="L425">
        <v>2020</v>
      </c>
      <c r="M425" t="s">
        <v>16</v>
      </c>
    </row>
    <row r="426" spans="1:13" x14ac:dyDescent="0.3">
      <c r="A426">
        <v>5909</v>
      </c>
      <c r="B426">
        <v>1799</v>
      </c>
      <c r="C426" t="s">
        <v>13</v>
      </c>
      <c r="D426" t="s">
        <v>14</v>
      </c>
      <c r="E426" s="1">
        <v>4461391532392440</v>
      </c>
      <c r="F426" s="2">
        <v>43862</v>
      </c>
      <c r="G426">
        <v>981</v>
      </c>
      <c r="H426" t="s">
        <v>15</v>
      </c>
      <c r="I426">
        <v>2</v>
      </c>
      <c r="J426" s="3">
        <v>47372</v>
      </c>
      <c r="K426" s="2">
        <v>39417</v>
      </c>
      <c r="L426">
        <v>2008</v>
      </c>
      <c r="M426" t="s">
        <v>16</v>
      </c>
    </row>
    <row r="427" spans="1:13" x14ac:dyDescent="0.3">
      <c r="A427">
        <v>3076</v>
      </c>
      <c r="B427">
        <v>1799</v>
      </c>
      <c r="C427" t="s">
        <v>13</v>
      </c>
      <c r="D427" t="s">
        <v>14</v>
      </c>
      <c r="E427" s="1">
        <v>4260012890373380</v>
      </c>
      <c r="F427" s="2">
        <v>44743</v>
      </c>
      <c r="G427">
        <v>447</v>
      </c>
      <c r="H427" t="s">
        <v>18</v>
      </c>
      <c r="I427">
        <v>2</v>
      </c>
      <c r="J427" s="3">
        <v>28127</v>
      </c>
      <c r="K427" s="2">
        <v>40299</v>
      </c>
      <c r="L427">
        <v>2010</v>
      </c>
      <c r="M427" t="s">
        <v>16</v>
      </c>
    </row>
    <row r="428" spans="1:13" x14ac:dyDescent="0.3">
      <c r="A428">
        <v>4595</v>
      </c>
      <c r="B428">
        <v>1799</v>
      </c>
      <c r="C428" t="s">
        <v>19</v>
      </c>
      <c r="D428" t="s">
        <v>20</v>
      </c>
      <c r="E428" s="1">
        <v>5834771837829820</v>
      </c>
      <c r="F428" s="2">
        <v>40238</v>
      </c>
      <c r="G428">
        <v>553</v>
      </c>
      <c r="H428" t="s">
        <v>15</v>
      </c>
      <c r="I428">
        <v>1</v>
      </c>
      <c r="J428" s="3">
        <v>28</v>
      </c>
      <c r="K428" s="2">
        <v>38961</v>
      </c>
      <c r="L428">
        <v>2006</v>
      </c>
      <c r="M428" t="s">
        <v>16</v>
      </c>
    </row>
    <row r="429" spans="1:13" x14ac:dyDescent="0.3">
      <c r="A429">
        <v>1782</v>
      </c>
      <c r="B429">
        <v>1799</v>
      </c>
      <c r="C429" t="s">
        <v>13</v>
      </c>
      <c r="D429" t="s">
        <v>14</v>
      </c>
      <c r="E429" s="1">
        <v>4955481558570010</v>
      </c>
      <c r="F429" s="2">
        <v>45352</v>
      </c>
      <c r="G429">
        <v>397</v>
      </c>
      <c r="H429" t="s">
        <v>15</v>
      </c>
      <c r="I429">
        <v>2</v>
      </c>
      <c r="J429" s="3">
        <v>62081</v>
      </c>
      <c r="K429" s="2">
        <v>43862</v>
      </c>
      <c r="L429">
        <v>2020</v>
      </c>
      <c r="M429" t="s">
        <v>16</v>
      </c>
    </row>
    <row r="430" spans="1:13" x14ac:dyDescent="0.3">
      <c r="A430">
        <v>4806</v>
      </c>
      <c r="B430">
        <v>1905</v>
      </c>
      <c r="C430" t="s">
        <v>22</v>
      </c>
      <c r="D430" t="s">
        <v>17</v>
      </c>
      <c r="E430" s="1">
        <v>303639878430454</v>
      </c>
      <c r="F430" s="2">
        <v>44866</v>
      </c>
      <c r="G430">
        <v>807</v>
      </c>
      <c r="H430" t="s">
        <v>15</v>
      </c>
      <c r="I430">
        <v>1</v>
      </c>
      <c r="J430" s="3">
        <v>5800</v>
      </c>
      <c r="K430" s="2">
        <v>40787</v>
      </c>
      <c r="L430">
        <v>2011</v>
      </c>
      <c r="M430" t="s">
        <v>16</v>
      </c>
    </row>
    <row r="431" spans="1:13" x14ac:dyDescent="0.3">
      <c r="A431">
        <v>3902</v>
      </c>
      <c r="B431">
        <v>1905</v>
      </c>
      <c r="C431" t="s">
        <v>13</v>
      </c>
      <c r="D431" t="s">
        <v>17</v>
      </c>
      <c r="E431" s="1">
        <v>4060113536623870</v>
      </c>
      <c r="F431" s="2">
        <v>42552</v>
      </c>
      <c r="G431">
        <v>408</v>
      </c>
      <c r="H431" t="s">
        <v>15</v>
      </c>
      <c r="I431">
        <v>1</v>
      </c>
      <c r="J431" s="3">
        <v>6700</v>
      </c>
      <c r="K431" s="2">
        <v>39995</v>
      </c>
      <c r="L431">
        <v>2009</v>
      </c>
      <c r="M431" t="s">
        <v>16</v>
      </c>
    </row>
    <row r="432" spans="1:13" x14ac:dyDescent="0.3">
      <c r="A432">
        <v>2127</v>
      </c>
      <c r="B432">
        <v>1905</v>
      </c>
      <c r="C432" t="s">
        <v>13</v>
      </c>
      <c r="D432" t="s">
        <v>17</v>
      </c>
      <c r="E432" s="1">
        <v>4646061658785920</v>
      </c>
      <c r="F432" s="2">
        <v>42036</v>
      </c>
      <c r="G432">
        <v>856</v>
      </c>
      <c r="H432" t="s">
        <v>15</v>
      </c>
      <c r="I432">
        <v>1</v>
      </c>
      <c r="J432" s="3">
        <v>6700</v>
      </c>
      <c r="K432" s="2">
        <v>38777</v>
      </c>
      <c r="L432">
        <v>2012</v>
      </c>
      <c r="M432" t="s">
        <v>16</v>
      </c>
    </row>
    <row r="433" spans="1:13" x14ac:dyDescent="0.3">
      <c r="A433">
        <v>5807</v>
      </c>
      <c r="B433">
        <v>1905</v>
      </c>
      <c r="C433" t="s">
        <v>19</v>
      </c>
      <c r="D433" t="s">
        <v>14</v>
      </c>
      <c r="E433" s="1">
        <v>5040622566272530</v>
      </c>
      <c r="F433" s="2">
        <v>44743</v>
      </c>
      <c r="G433">
        <v>87</v>
      </c>
      <c r="H433" t="s">
        <v>15</v>
      </c>
      <c r="I433">
        <v>2</v>
      </c>
      <c r="J433" s="3">
        <v>1424</v>
      </c>
      <c r="K433" s="2">
        <v>38322</v>
      </c>
      <c r="L433">
        <v>2012</v>
      </c>
      <c r="M433" t="s">
        <v>16</v>
      </c>
    </row>
    <row r="434" spans="1:13" x14ac:dyDescent="0.3">
      <c r="A434">
        <v>1486</v>
      </c>
      <c r="B434">
        <v>130</v>
      </c>
      <c r="C434" t="s">
        <v>19</v>
      </c>
      <c r="D434" t="s">
        <v>20</v>
      </c>
      <c r="E434" s="1">
        <v>5214812311200280</v>
      </c>
      <c r="F434" s="2">
        <v>45474</v>
      </c>
      <c r="G434">
        <v>453</v>
      </c>
      <c r="H434" t="s">
        <v>18</v>
      </c>
      <c r="I434">
        <v>1</v>
      </c>
      <c r="J434" s="3">
        <v>58</v>
      </c>
      <c r="K434" s="2">
        <v>43862</v>
      </c>
      <c r="L434">
        <v>2020</v>
      </c>
      <c r="M434" t="s">
        <v>16</v>
      </c>
    </row>
    <row r="435" spans="1:13" x14ac:dyDescent="0.3">
      <c r="A435">
        <v>3785</v>
      </c>
      <c r="B435">
        <v>130</v>
      </c>
      <c r="C435" t="s">
        <v>13</v>
      </c>
      <c r="D435" t="s">
        <v>17</v>
      </c>
      <c r="E435" s="1">
        <v>4996236791696780</v>
      </c>
      <c r="F435" s="2">
        <v>39934</v>
      </c>
      <c r="G435">
        <v>700</v>
      </c>
      <c r="H435" t="s">
        <v>15</v>
      </c>
      <c r="I435">
        <v>2</v>
      </c>
      <c r="J435" s="3">
        <v>19400</v>
      </c>
      <c r="K435" s="2">
        <v>38899</v>
      </c>
      <c r="L435">
        <v>2008</v>
      </c>
      <c r="M435" t="s">
        <v>16</v>
      </c>
    </row>
    <row r="436" spans="1:13" x14ac:dyDescent="0.3">
      <c r="A436">
        <v>6020</v>
      </c>
      <c r="B436">
        <v>130</v>
      </c>
      <c r="C436" t="s">
        <v>13</v>
      </c>
      <c r="D436" t="s">
        <v>14</v>
      </c>
      <c r="E436" s="1">
        <v>4634979930026450</v>
      </c>
      <c r="F436" s="2">
        <v>41030</v>
      </c>
      <c r="G436">
        <v>897</v>
      </c>
      <c r="H436" t="s">
        <v>15</v>
      </c>
      <c r="I436">
        <v>2</v>
      </c>
      <c r="J436" s="3">
        <v>4052</v>
      </c>
      <c r="K436" s="2">
        <v>40513</v>
      </c>
      <c r="L436">
        <v>2013</v>
      </c>
      <c r="M436" t="s">
        <v>16</v>
      </c>
    </row>
    <row r="437" spans="1:13" x14ac:dyDescent="0.3">
      <c r="A437">
        <v>2468</v>
      </c>
      <c r="B437">
        <v>130</v>
      </c>
      <c r="C437" t="s">
        <v>13</v>
      </c>
      <c r="D437" t="s">
        <v>17</v>
      </c>
      <c r="E437" s="1">
        <v>4437020876913490</v>
      </c>
      <c r="F437" s="2">
        <v>40299</v>
      </c>
      <c r="G437">
        <v>955</v>
      </c>
      <c r="H437" t="s">
        <v>15</v>
      </c>
      <c r="I437">
        <v>2</v>
      </c>
      <c r="J437" s="3">
        <v>9300</v>
      </c>
      <c r="K437" s="2">
        <v>38078</v>
      </c>
      <c r="L437">
        <v>2010</v>
      </c>
      <c r="M437" t="s">
        <v>16</v>
      </c>
    </row>
    <row r="438" spans="1:13" x14ac:dyDescent="0.3">
      <c r="A438">
        <v>1783</v>
      </c>
      <c r="B438">
        <v>1990</v>
      </c>
      <c r="C438" t="s">
        <v>13</v>
      </c>
      <c r="D438" t="s">
        <v>17</v>
      </c>
      <c r="E438" s="1">
        <v>4862011857697370</v>
      </c>
      <c r="F438" s="2">
        <v>44682</v>
      </c>
      <c r="G438">
        <v>405</v>
      </c>
      <c r="H438" t="s">
        <v>15</v>
      </c>
      <c r="I438">
        <v>1</v>
      </c>
      <c r="J438" s="3">
        <v>9600</v>
      </c>
      <c r="K438" s="2">
        <v>43862</v>
      </c>
      <c r="L438">
        <v>2020</v>
      </c>
      <c r="M438" t="s">
        <v>16</v>
      </c>
    </row>
    <row r="439" spans="1:13" x14ac:dyDescent="0.3">
      <c r="A439">
        <v>1487</v>
      </c>
      <c r="B439">
        <v>1990</v>
      </c>
      <c r="C439" t="s">
        <v>19</v>
      </c>
      <c r="D439" t="s">
        <v>14</v>
      </c>
      <c r="E439" s="1">
        <v>5702517198112780</v>
      </c>
      <c r="F439" s="2">
        <v>43862</v>
      </c>
      <c r="G439">
        <v>24</v>
      </c>
      <c r="H439" t="s">
        <v>15</v>
      </c>
      <c r="I439">
        <v>1</v>
      </c>
      <c r="J439" s="3">
        <v>16923</v>
      </c>
      <c r="K439" s="2">
        <v>43862</v>
      </c>
      <c r="L439">
        <v>2020</v>
      </c>
      <c r="M439" t="s">
        <v>16</v>
      </c>
    </row>
    <row r="440" spans="1:13" x14ac:dyDescent="0.3">
      <c r="A440">
        <v>461</v>
      </c>
      <c r="B440">
        <v>593</v>
      </c>
      <c r="C440" t="s">
        <v>19</v>
      </c>
      <c r="D440" t="s">
        <v>17</v>
      </c>
      <c r="E440" s="1">
        <v>5659013286075920</v>
      </c>
      <c r="F440" s="2">
        <v>43862</v>
      </c>
      <c r="G440">
        <v>777</v>
      </c>
      <c r="H440" t="s">
        <v>15</v>
      </c>
      <c r="I440">
        <v>1</v>
      </c>
      <c r="J440" s="3">
        <v>7700</v>
      </c>
      <c r="K440" s="2">
        <v>43831</v>
      </c>
      <c r="L440">
        <v>2020</v>
      </c>
      <c r="M440" t="s">
        <v>16</v>
      </c>
    </row>
    <row r="441" spans="1:13" x14ac:dyDescent="0.3">
      <c r="A441">
        <v>1488</v>
      </c>
      <c r="B441">
        <v>540</v>
      </c>
      <c r="C441" t="s">
        <v>19</v>
      </c>
      <c r="D441" t="s">
        <v>14</v>
      </c>
      <c r="E441" s="1">
        <v>5128972927503170</v>
      </c>
      <c r="F441" s="2">
        <v>44743</v>
      </c>
      <c r="G441">
        <v>466</v>
      </c>
      <c r="H441" t="s">
        <v>15</v>
      </c>
      <c r="I441">
        <v>2</v>
      </c>
      <c r="J441" s="3">
        <v>146</v>
      </c>
      <c r="K441" s="2">
        <v>43862</v>
      </c>
      <c r="L441">
        <v>2020</v>
      </c>
      <c r="M441" t="s">
        <v>16</v>
      </c>
    </row>
    <row r="442" spans="1:13" x14ac:dyDescent="0.3">
      <c r="A442">
        <v>2997</v>
      </c>
      <c r="B442">
        <v>1155</v>
      </c>
      <c r="C442" t="s">
        <v>19</v>
      </c>
      <c r="D442" t="s">
        <v>14</v>
      </c>
      <c r="E442" s="1">
        <v>5677245240966690</v>
      </c>
      <c r="F442" s="2">
        <v>44986</v>
      </c>
      <c r="G442">
        <v>293</v>
      </c>
      <c r="H442" t="s">
        <v>18</v>
      </c>
      <c r="I442">
        <v>1</v>
      </c>
      <c r="J442" s="3">
        <v>12091</v>
      </c>
      <c r="K442" s="2">
        <v>39934</v>
      </c>
      <c r="L442">
        <v>2009</v>
      </c>
      <c r="M442" t="s">
        <v>16</v>
      </c>
    </row>
    <row r="443" spans="1:13" x14ac:dyDescent="0.3">
      <c r="A443">
        <v>4596</v>
      </c>
      <c r="B443">
        <v>1155</v>
      </c>
      <c r="C443" t="s">
        <v>19</v>
      </c>
      <c r="D443" t="s">
        <v>14</v>
      </c>
      <c r="E443" s="1">
        <v>5854333169733340</v>
      </c>
      <c r="F443" s="2">
        <v>39022</v>
      </c>
      <c r="G443">
        <v>280</v>
      </c>
      <c r="H443" t="s">
        <v>15</v>
      </c>
      <c r="I443">
        <v>2</v>
      </c>
      <c r="J443" s="3">
        <v>11157</v>
      </c>
      <c r="K443" s="2">
        <v>38961</v>
      </c>
      <c r="L443">
        <v>2011</v>
      </c>
      <c r="M443" t="s">
        <v>16</v>
      </c>
    </row>
    <row r="444" spans="1:13" x14ac:dyDescent="0.3">
      <c r="A444">
        <v>5784</v>
      </c>
      <c r="B444">
        <v>1155</v>
      </c>
      <c r="C444" t="s">
        <v>13</v>
      </c>
      <c r="D444" t="s">
        <v>17</v>
      </c>
      <c r="E444" s="1">
        <v>4986381278679950</v>
      </c>
      <c r="F444" s="2">
        <v>40360</v>
      </c>
      <c r="G444">
        <v>21</v>
      </c>
      <c r="H444" t="s">
        <v>15</v>
      </c>
      <c r="I444">
        <v>2</v>
      </c>
      <c r="J444" s="3">
        <v>7100</v>
      </c>
      <c r="K444" s="2">
        <v>37591</v>
      </c>
      <c r="L444">
        <v>2012</v>
      </c>
      <c r="M444" t="s">
        <v>16</v>
      </c>
    </row>
    <row r="445" spans="1:13" x14ac:dyDescent="0.3">
      <c r="A445">
        <v>4319</v>
      </c>
      <c r="B445">
        <v>1155</v>
      </c>
      <c r="C445" t="s">
        <v>19</v>
      </c>
      <c r="D445" t="s">
        <v>14</v>
      </c>
      <c r="E445" s="1">
        <v>5718135133841300</v>
      </c>
      <c r="F445" s="2">
        <v>40909</v>
      </c>
      <c r="G445">
        <v>915</v>
      </c>
      <c r="H445" t="s">
        <v>15</v>
      </c>
      <c r="I445">
        <v>1</v>
      </c>
      <c r="J445" s="3">
        <v>7612</v>
      </c>
      <c r="K445" s="2">
        <v>40391</v>
      </c>
      <c r="L445">
        <v>2011</v>
      </c>
      <c r="M445" t="s">
        <v>16</v>
      </c>
    </row>
    <row r="446" spans="1:13" x14ac:dyDescent="0.3">
      <c r="A446">
        <v>1328</v>
      </c>
      <c r="B446">
        <v>1155</v>
      </c>
      <c r="C446" t="s">
        <v>13</v>
      </c>
      <c r="D446" t="s">
        <v>17</v>
      </c>
      <c r="E446" s="1">
        <v>4973662128767220</v>
      </c>
      <c r="F446" s="2">
        <v>44531</v>
      </c>
      <c r="G446">
        <v>9</v>
      </c>
      <c r="H446" t="s">
        <v>15</v>
      </c>
      <c r="I446">
        <v>2</v>
      </c>
      <c r="J446" s="3">
        <v>6100</v>
      </c>
      <c r="K446" s="2">
        <v>41306</v>
      </c>
      <c r="L446">
        <v>2013</v>
      </c>
      <c r="M446" t="s">
        <v>16</v>
      </c>
    </row>
    <row r="447" spans="1:13" x14ac:dyDescent="0.3">
      <c r="A447">
        <v>5941</v>
      </c>
      <c r="B447">
        <v>663</v>
      </c>
      <c r="C447" t="s">
        <v>13</v>
      </c>
      <c r="D447" t="s">
        <v>14</v>
      </c>
      <c r="E447" s="1">
        <v>4724986483917880</v>
      </c>
      <c r="F447" s="2">
        <v>45108</v>
      </c>
      <c r="G447">
        <v>384</v>
      </c>
      <c r="H447" t="s">
        <v>15</v>
      </c>
      <c r="I447">
        <v>2</v>
      </c>
      <c r="J447" s="3">
        <v>27706</v>
      </c>
      <c r="K447" s="2">
        <v>39783</v>
      </c>
      <c r="L447">
        <v>2008</v>
      </c>
      <c r="M447" t="s">
        <v>16</v>
      </c>
    </row>
    <row r="448" spans="1:13" x14ac:dyDescent="0.3">
      <c r="A448">
        <v>2173</v>
      </c>
      <c r="B448">
        <v>663</v>
      </c>
      <c r="C448" t="s">
        <v>19</v>
      </c>
      <c r="D448" t="s">
        <v>20</v>
      </c>
      <c r="E448" s="1">
        <v>5651451840802350</v>
      </c>
      <c r="F448" s="2">
        <v>39904</v>
      </c>
      <c r="G448">
        <v>851</v>
      </c>
      <c r="H448" t="s">
        <v>18</v>
      </c>
      <c r="I448">
        <v>2</v>
      </c>
      <c r="J448" s="3">
        <v>45</v>
      </c>
      <c r="K448" s="2">
        <v>39508</v>
      </c>
      <c r="L448">
        <v>2009</v>
      </c>
      <c r="M448" t="s">
        <v>16</v>
      </c>
    </row>
    <row r="449" spans="1:13" x14ac:dyDescent="0.3">
      <c r="A449">
        <v>975</v>
      </c>
      <c r="B449">
        <v>663</v>
      </c>
      <c r="C449" t="s">
        <v>19</v>
      </c>
      <c r="D449" t="s">
        <v>14</v>
      </c>
      <c r="E449" s="1">
        <v>5560330928676130</v>
      </c>
      <c r="F449" s="2">
        <v>44317</v>
      </c>
      <c r="G449">
        <v>732</v>
      </c>
      <c r="H449" t="s">
        <v>18</v>
      </c>
      <c r="I449">
        <v>2</v>
      </c>
      <c r="J449" s="3">
        <v>2046</v>
      </c>
      <c r="K449" s="2">
        <v>36557</v>
      </c>
      <c r="L449">
        <v>2008</v>
      </c>
      <c r="M449" t="s">
        <v>16</v>
      </c>
    </row>
    <row r="450" spans="1:13" x14ac:dyDescent="0.3">
      <c r="A450">
        <v>4831</v>
      </c>
      <c r="B450">
        <v>663</v>
      </c>
      <c r="C450" t="s">
        <v>19</v>
      </c>
      <c r="D450" t="s">
        <v>17</v>
      </c>
      <c r="E450" s="1">
        <v>5078189663550750</v>
      </c>
      <c r="F450" s="2">
        <v>45566</v>
      </c>
      <c r="G450">
        <v>929</v>
      </c>
      <c r="H450" t="s">
        <v>15</v>
      </c>
      <c r="I450">
        <v>1</v>
      </c>
      <c r="J450" s="3">
        <v>17400</v>
      </c>
      <c r="K450" s="2">
        <v>41153</v>
      </c>
      <c r="L450">
        <v>2012</v>
      </c>
      <c r="M450" t="s">
        <v>16</v>
      </c>
    </row>
    <row r="451" spans="1:13" x14ac:dyDescent="0.3">
      <c r="A451">
        <v>5926</v>
      </c>
      <c r="B451">
        <v>663</v>
      </c>
      <c r="C451" t="s">
        <v>19</v>
      </c>
      <c r="D451" t="s">
        <v>14</v>
      </c>
      <c r="E451" s="1">
        <v>5243545849930020</v>
      </c>
      <c r="F451" s="2">
        <v>43952</v>
      </c>
      <c r="G451">
        <v>648</v>
      </c>
      <c r="H451" t="s">
        <v>15</v>
      </c>
      <c r="I451">
        <v>1</v>
      </c>
      <c r="J451" s="3">
        <v>26231</v>
      </c>
      <c r="K451" s="2">
        <v>39783</v>
      </c>
      <c r="L451">
        <v>2008</v>
      </c>
      <c r="M451" t="s">
        <v>16</v>
      </c>
    </row>
    <row r="452" spans="1:13" x14ac:dyDescent="0.3">
      <c r="A452">
        <v>3358</v>
      </c>
      <c r="B452">
        <v>1987</v>
      </c>
      <c r="C452" t="s">
        <v>13</v>
      </c>
      <c r="D452" t="s">
        <v>17</v>
      </c>
      <c r="E452" s="1">
        <v>4325487328684540</v>
      </c>
      <c r="F452" s="2">
        <v>39845</v>
      </c>
      <c r="G452">
        <v>692</v>
      </c>
      <c r="H452" t="s">
        <v>15</v>
      </c>
      <c r="I452">
        <v>2</v>
      </c>
      <c r="J452" s="3">
        <v>18300</v>
      </c>
      <c r="K452" s="2">
        <v>39234</v>
      </c>
      <c r="L452">
        <v>2010</v>
      </c>
      <c r="M452" t="s">
        <v>16</v>
      </c>
    </row>
    <row r="453" spans="1:13" x14ac:dyDescent="0.3">
      <c r="A453">
        <v>3668</v>
      </c>
      <c r="B453">
        <v>1987</v>
      </c>
      <c r="C453" t="s">
        <v>13</v>
      </c>
      <c r="D453" t="s">
        <v>17</v>
      </c>
      <c r="E453" s="1">
        <v>4759642688252590</v>
      </c>
      <c r="F453" s="2">
        <v>42491</v>
      </c>
      <c r="G453">
        <v>644</v>
      </c>
      <c r="H453" t="s">
        <v>15</v>
      </c>
      <c r="I453">
        <v>2</v>
      </c>
      <c r="J453" s="3">
        <v>13900</v>
      </c>
      <c r="K453" s="2">
        <v>37073</v>
      </c>
      <c r="L453">
        <v>2014</v>
      </c>
      <c r="M453" t="s">
        <v>16</v>
      </c>
    </row>
    <row r="454" spans="1:13" x14ac:dyDescent="0.3">
      <c r="A454">
        <v>3209</v>
      </c>
      <c r="B454">
        <v>1484</v>
      </c>
      <c r="C454" t="s">
        <v>19</v>
      </c>
      <c r="D454" t="s">
        <v>17</v>
      </c>
      <c r="E454" s="1">
        <v>5060071689988750</v>
      </c>
      <c r="F454" s="2">
        <v>44774</v>
      </c>
      <c r="G454">
        <v>113</v>
      </c>
      <c r="H454" t="s">
        <v>15</v>
      </c>
      <c r="I454">
        <v>2</v>
      </c>
      <c r="J454" s="3">
        <v>17200</v>
      </c>
      <c r="K454" s="2">
        <v>36312</v>
      </c>
      <c r="L454">
        <v>2013</v>
      </c>
      <c r="M454" t="s">
        <v>16</v>
      </c>
    </row>
    <row r="455" spans="1:13" x14ac:dyDescent="0.3">
      <c r="A455">
        <v>5058</v>
      </c>
      <c r="B455">
        <v>1484</v>
      </c>
      <c r="C455" t="s">
        <v>13</v>
      </c>
      <c r="D455" t="s">
        <v>14</v>
      </c>
      <c r="E455" s="1">
        <v>4248867812400730</v>
      </c>
      <c r="F455" s="2">
        <v>45078</v>
      </c>
      <c r="G455">
        <v>619</v>
      </c>
      <c r="H455" t="s">
        <v>15</v>
      </c>
      <c r="I455">
        <v>2</v>
      </c>
      <c r="J455" s="3">
        <v>14217</v>
      </c>
      <c r="K455" s="2">
        <v>38991</v>
      </c>
      <c r="L455">
        <v>2012</v>
      </c>
      <c r="M455" t="s">
        <v>16</v>
      </c>
    </row>
    <row r="456" spans="1:13" x14ac:dyDescent="0.3">
      <c r="A456">
        <v>2527</v>
      </c>
      <c r="B456">
        <v>1484</v>
      </c>
      <c r="C456" t="s">
        <v>19</v>
      </c>
      <c r="D456" t="s">
        <v>14</v>
      </c>
      <c r="E456" s="1">
        <v>5093901939500030</v>
      </c>
      <c r="F456" s="2">
        <v>45352</v>
      </c>
      <c r="G456">
        <v>472</v>
      </c>
      <c r="H456" t="s">
        <v>15</v>
      </c>
      <c r="I456">
        <v>2</v>
      </c>
      <c r="J456" s="3">
        <v>39533</v>
      </c>
      <c r="K456" s="2">
        <v>39173</v>
      </c>
      <c r="L456">
        <v>2016</v>
      </c>
      <c r="M456" t="s">
        <v>16</v>
      </c>
    </row>
    <row r="457" spans="1:13" x14ac:dyDescent="0.3">
      <c r="A457">
        <v>4242</v>
      </c>
      <c r="B457">
        <v>1484</v>
      </c>
      <c r="C457" t="s">
        <v>19</v>
      </c>
      <c r="D457" t="s">
        <v>14</v>
      </c>
      <c r="E457" s="1">
        <v>5223300442168270</v>
      </c>
      <c r="F457" s="2">
        <v>45017</v>
      </c>
      <c r="G457">
        <v>262</v>
      </c>
      <c r="H457" t="s">
        <v>15</v>
      </c>
      <c r="I457">
        <v>2</v>
      </c>
      <c r="J457" s="3">
        <v>3141</v>
      </c>
      <c r="K457" s="2">
        <v>39661</v>
      </c>
      <c r="L457">
        <v>2013</v>
      </c>
      <c r="M457" t="s">
        <v>16</v>
      </c>
    </row>
    <row r="458" spans="1:13" x14ac:dyDescent="0.3">
      <c r="A458">
        <v>2733</v>
      </c>
      <c r="B458">
        <v>1484</v>
      </c>
      <c r="C458" t="s">
        <v>13</v>
      </c>
      <c r="D458" t="s">
        <v>17</v>
      </c>
      <c r="E458" s="1">
        <v>4941415000431970</v>
      </c>
      <c r="F458" s="2">
        <v>44866</v>
      </c>
      <c r="G458">
        <v>50</v>
      </c>
      <c r="H458" t="s">
        <v>15</v>
      </c>
      <c r="I458">
        <v>2</v>
      </c>
      <c r="J458" s="3">
        <v>12800</v>
      </c>
      <c r="K458" s="2">
        <v>41730</v>
      </c>
      <c r="L458">
        <v>2014</v>
      </c>
      <c r="M458" t="s">
        <v>16</v>
      </c>
    </row>
    <row r="459" spans="1:13" x14ac:dyDescent="0.3">
      <c r="A459">
        <v>4764</v>
      </c>
      <c r="B459">
        <v>1484</v>
      </c>
      <c r="C459" t="s">
        <v>19</v>
      </c>
      <c r="D459" t="s">
        <v>14</v>
      </c>
      <c r="E459" s="1">
        <v>5431173218728270</v>
      </c>
      <c r="F459" s="2">
        <v>43831</v>
      </c>
      <c r="G459">
        <v>187</v>
      </c>
      <c r="H459" t="s">
        <v>18</v>
      </c>
      <c r="I459">
        <v>1</v>
      </c>
      <c r="J459" s="3">
        <v>38342</v>
      </c>
      <c r="K459" s="2">
        <v>40422</v>
      </c>
      <c r="L459">
        <v>2010</v>
      </c>
      <c r="M459" t="s">
        <v>16</v>
      </c>
    </row>
    <row r="460" spans="1:13" x14ac:dyDescent="0.3">
      <c r="A460">
        <v>462</v>
      </c>
      <c r="B460">
        <v>417</v>
      </c>
      <c r="C460" t="s">
        <v>19</v>
      </c>
      <c r="D460" t="s">
        <v>17</v>
      </c>
      <c r="E460" s="1">
        <v>5229402459571300</v>
      </c>
      <c r="F460" s="2">
        <v>43831</v>
      </c>
      <c r="G460">
        <v>704</v>
      </c>
      <c r="H460" t="s">
        <v>15</v>
      </c>
      <c r="I460">
        <v>1</v>
      </c>
      <c r="J460" s="3">
        <v>3000</v>
      </c>
      <c r="K460" s="2">
        <v>43831</v>
      </c>
      <c r="L460">
        <v>2020</v>
      </c>
      <c r="M460" t="s">
        <v>16</v>
      </c>
    </row>
    <row r="461" spans="1:13" x14ac:dyDescent="0.3">
      <c r="A461">
        <v>1784</v>
      </c>
      <c r="B461">
        <v>298</v>
      </c>
      <c r="C461" t="s">
        <v>13</v>
      </c>
      <c r="D461" t="s">
        <v>14</v>
      </c>
      <c r="E461" s="1">
        <v>4858818886878480</v>
      </c>
      <c r="F461" s="2">
        <v>44166</v>
      </c>
      <c r="G461">
        <v>125</v>
      </c>
      <c r="H461" t="s">
        <v>18</v>
      </c>
      <c r="I461">
        <v>1</v>
      </c>
      <c r="J461" s="3">
        <v>16486</v>
      </c>
      <c r="K461" s="2">
        <v>43862</v>
      </c>
      <c r="L461">
        <v>2020</v>
      </c>
      <c r="M461" t="s">
        <v>16</v>
      </c>
    </row>
    <row r="462" spans="1:13" x14ac:dyDescent="0.3">
      <c r="A462">
        <v>463</v>
      </c>
      <c r="B462">
        <v>306</v>
      </c>
      <c r="C462" t="s">
        <v>19</v>
      </c>
      <c r="D462" t="s">
        <v>14</v>
      </c>
      <c r="E462" s="1">
        <v>5540073375174440</v>
      </c>
      <c r="F462" s="2">
        <v>45413</v>
      </c>
      <c r="G462">
        <v>684</v>
      </c>
      <c r="H462" t="s">
        <v>15</v>
      </c>
      <c r="I462">
        <v>2</v>
      </c>
      <c r="J462" s="3">
        <v>28868</v>
      </c>
      <c r="K462" s="2">
        <v>43831</v>
      </c>
      <c r="L462">
        <v>2020</v>
      </c>
      <c r="M462" t="s">
        <v>16</v>
      </c>
    </row>
    <row r="463" spans="1:13" x14ac:dyDescent="0.3">
      <c r="A463">
        <v>464</v>
      </c>
      <c r="B463">
        <v>306</v>
      </c>
      <c r="C463" t="s">
        <v>19</v>
      </c>
      <c r="D463" t="s">
        <v>14</v>
      </c>
      <c r="E463" s="1">
        <v>5289314952826810</v>
      </c>
      <c r="F463" s="2">
        <v>44228</v>
      </c>
      <c r="G463">
        <v>998</v>
      </c>
      <c r="H463" t="s">
        <v>15</v>
      </c>
      <c r="I463">
        <v>1</v>
      </c>
      <c r="J463" s="3">
        <v>51836</v>
      </c>
      <c r="K463" s="2">
        <v>43831</v>
      </c>
      <c r="L463">
        <v>2020</v>
      </c>
      <c r="M463" t="s">
        <v>16</v>
      </c>
    </row>
    <row r="464" spans="1:13" x14ac:dyDescent="0.3">
      <c r="A464">
        <v>1785</v>
      </c>
      <c r="B464">
        <v>607</v>
      </c>
      <c r="C464" t="s">
        <v>13</v>
      </c>
      <c r="D464" t="s">
        <v>17</v>
      </c>
      <c r="E464" s="1">
        <v>4588933671536300</v>
      </c>
      <c r="F464" s="2">
        <v>44440</v>
      </c>
      <c r="G464">
        <v>748</v>
      </c>
      <c r="H464" t="s">
        <v>15</v>
      </c>
      <c r="I464">
        <v>2</v>
      </c>
      <c r="J464" s="3">
        <v>8900</v>
      </c>
      <c r="K464" s="2">
        <v>43862</v>
      </c>
      <c r="L464">
        <v>2020</v>
      </c>
      <c r="M464" t="s">
        <v>16</v>
      </c>
    </row>
    <row r="465" spans="1:13" x14ac:dyDescent="0.3">
      <c r="A465">
        <v>1489</v>
      </c>
      <c r="B465">
        <v>607</v>
      </c>
      <c r="C465" t="s">
        <v>19</v>
      </c>
      <c r="D465" t="s">
        <v>17</v>
      </c>
      <c r="E465" s="1">
        <v>5674179618380470</v>
      </c>
      <c r="F465" s="2">
        <v>43862</v>
      </c>
      <c r="G465">
        <v>303</v>
      </c>
      <c r="H465" t="s">
        <v>15</v>
      </c>
      <c r="I465">
        <v>1</v>
      </c>
      <c r="J465" s="3">
        <v>9900</v>
      </c>
      <c r="K465" s="2">
        <v>43862</v>
      </c>
      <c r="L465">
        <v>2020</v>
      </c>
      <c r="M465" t="s">
        <v>16</v>
      </c>
    </row>
    <row r="466" spans="1:13" x14ac:dyDescent="0.3">
      <c r="A466">
        <v>759</v>
      </c>
      <c r="B466">
        <v>607</v>
      </c>
      <c r="C466" t="s">
        <v>13</v>
      </c>
      <c r="D466" t="s">
        <v>14</v>
      </c>
      <c r="E466" s="1">
        <v>4913369105929870</v>
      </c>
      <c r="F466" s="2">
        <v>43862</v>
      </c>
      <c r="G466">
        <v>711</v>
      </c>
      <c r="H466" t="s">
        <v>15</v>
      </c>
      <c r="I466">
        <v>1</v>
      </c>
      <c r="J466" s="3">
        <v>22935</v>
      </c>
      <c r="K466" s="2">
        <v>43831</v>
      </c>
      <c r="L466">
        <v>2020</v>
      </c>
      <c r="M466" t="s">
        <v>16</v>
      </c>
    </row>
    <row r="467" spans="1:13" x14ac:dyDescent="0.3">
      <c r="A467">
        <v>1786</v>
      </c>
      <c r="B467">
        <v>607</v>
      </c>
      <c r="C467" t="s">
        <v>13</v>
      </c>
      <c r="D467" t="s">
        <v>17</v>
      </c>
      <c r="E467" s="1">
        <v>4729324689482420</v>
      </c>
      <c r="F467" s="2">
        <v>45200</v>
      </c>
      <c r="G467">
        <v>582</v>
      </c>
      <c r="H467" t="s">
        <v>15</v>
      </c>
      <c r="I467">
        <v>2</v>
      </c>
      <c r="J467" s="3">
        <v>7900</v>
      </c>
      <c r="K467" s="2">
        <v>43862</v>
      </c>
      <c r="L467">
        <v>2020</v>
      </c>
      <c r="M467" t="s">
        <v>16</v>
      </c>
    </row>
    <row r="468" spans="1:13" x14ac:dyDescent="0.3">
      <c r="A468">
        <v>6100</v>
      </c>
      <c r="B468">
        <v>607</v>
      </c>
      <c r="C468" t="s">
        <v>19</v>
      </c>
      <c r="D468" t="s">
        <v>14</v>
      </c>
      <c r="E468" s="1">
        <v>5076843052683210</v>
      </c>
      <c r="F468" s="2">
        <v>43862</v>
      </c>
      <c r="G468">
        <v>969</v>
      </c>
      <c r="H468" t="s">
        <v>15</v>
      </c>
      <c r="I468">
        <v>1</v>
      </c>
      <c r="J468" s="3">
        <v>17336</v>
      </c>
      <c r="K468" s="2">
        <v>41974</v>
      </c>
      <c r="L468">
        <v>2014</v>
      </c>
      <c r="M468" t="s">
        <v>16</v>
      </c>
    </row>
    <row r="469" spans="1:13" x14ac:dyDescent="0.3">
      <c r="A469">
        <v>3981</v>
      </c>
      <c r="B469">
        <v>1769</v>
      </c>
      <c r="C469" t="s">
        <v>13</v>
      </c>
      <c r="D469" t="s">
        <v>14</v>
      </c>
      <c r="E469" s="1">
        <v>4130633556245300</v>
      </c>
      <c r="F469" s="2">
        <v>44256</v>
      </c>
      <c r="G469">
        <v>268</v>
      </c>
      <c r="H469" t="s">
        <v>15</v>
      </c>
      <c r="I469">
        <v>2</v>
      </c>
      <c r="J469" s="3">
        <v>20206</v>
      </c>
      <c r="K469" s="2">
        <v>40725</v>
      </c>
      <c r="L469">
        <v>2011</v>
      </c>
      <c r="M469" t="s">
        <v>16</v>
      </c>
    </row>
    <row r="470" spans="1:13" x14ac:dyDescent="0.3">
      <c r="A470">
        <v>375</v>
      </c>
      <c r="B470">
        <v>1769</v>
      </c>
      <c r="C470" t="s">
        <v>13</v>
      </c>
      <c r="D470" t="s">
        <v>17</v>
      </c>
      <c r="E470" s="1">
        <v>4214195908881400</v>
      </c>
      <c r="F470" s="2">
        <v>45200</v>
      </c>
      <c r="G470">
        <v>598</v>
      </c>
      <c r="H470" t="s">
        <v>15</v>
      </c>
      <c r="I470">
        <v>2</v>
      </c>
      <c r="J470" s="3">
        <v>9900</v>
      </c>
      <c r="K470" s="2">
        <v>43101</v>
      </c>
      <c r="L470">
        <v>2018</v>
      </c>
      <c r="M470" t="s">
        <v>16</v>
      </c>
    </row>
    <row r="471" spans="1:13" x14ac:dyDescent="0.3">
      <c r="A471">
        <v>295</v>
      </c>
      <c r="B471">
        <v>1769</v>
      </c>
      <c r="C471" t="s">
        <v>19</v>
      </c>
      <c r="D471" t="s">
        <v>20</v>
      </c>
      <c r="E471" s="1">
        <v>5928394327706850</v>
      </c>
      <c r="F471" s="2">
        <v>44501</v>
      </c>
      <c r="G471">
        <v>853</v>
      </c>
      <c r="H471" t="s">
        <v>18</v>
      </c>
      <c r="I471">
        <v>1</v>
      </c>
      <c r="J471" s="3">
        <v>78</v>
      </c>
      <c r="K471" s="2">
        <v>40909</v>
      </c>
      <c r="L471">
        <v>2012</v>
      </c>
      <c r="M471" t="s">
        <v>16</v>
      </c>
    </row>
    <row r="472" spans="1:13" x14ac:dyDescent="0.3">
      <c r="A472">
        <v>5599</v>
      </c>
      <c r="B472">
        <v>1769</v>
      </c>
      <c r="C472" t="s">
        <v>19</v>
      </c>
      <c r="D472" t="s">
        <v>14</v>
      </c>
      <c r="E472" s="1">
        <v>5538135650340790</v>
      </c>
      <c r="F472" s="2">
        <v>45047</v>
      </c>
      <c r="G472">
        <v>623</v>
      </c>
      <c r="H472" t="s">
        <v>15</v>
      </c>
      <c r="I472">
        <v>1</v>
      </c>
      <c r="J472" s="3">
        <v>17335</v>
      </c>
      <c r="K472" s="2">
        <v>40483</v>
      </c>
      <c r="L472">
        <v>2010</v>
      </c>
      <c r="M472" t="s">
        <v>16</v>
      </c>
    </row>
    <row r="473" spans="1:13" x14ac:dyDescent="0.3">
      <c r="A473">
        <v>43</v>
      </c>
      <c r="B473">
        <v>1769</v>
      </c>
      <c r="C473" t="s">
        <v>13</v>
      </c>
      <c r="D473" t="s">
        <v>17</v>
      </c>
      <c r="E473" s="1">
        <v>4088292829841500</v>
      </c>
      <c r="F473" s="2">
        <v>45444</v>
      </c>
      <c r="G473">
        <v>140</v>
      </c>
      <c r="H473" t="s">
        <v>15</v>
      </c>
      <c r="I473">
        <v>1</v>
      </c>
      <c r="J473" s="3">
        <v>9700</v>
      </c>
      <c r="K473" s="2">
        <v>37622</v>
      </c>
      <c r="L473">
        <v>2020</v>
      </c>
      <c r="M473" t="s">
        <v>16</v>
      </c>
    </row>
    <row r="474" spans="1:13" x14ac:dyDescent="0.3">
      <c r="A474">
        <v>5820</v>
      </c>
      <c r="B474">
        <v>698</v>
      </c>
      <c r="C474" t="s">
        <v>13</v>
      </c>
      <c r="D474" t="s">
        <v>14</v>
      </c>
      <c r="E474" s="1">
        <v>4859980421504970</v>
      </c>
      <c r="F474" s="2">
        <v>44348</v>
      </c>
      <c r="G474">
        <v>971</v>
      </c>
      <c r="H474" t="s">
        <v>18</v>
      </c>
      <c r="I474">
        <v>2</v>
      </c>
      <c r="J474" s="3">
        <v>25048</v>
      </c>
      <c r="K474" s="2">
        <v>38322</v>
      </c>
      <c r="L474">
        <v>2010</v>
      </c>
      <c r="M474" t="s">
        <v>16</v>
      </c>
    </row>
    <row r="475" spans="1:13" x14ac:dyDescent="0.3">
      <c r="A475">
        <v>2332</v>
      </c>
      <c r="B475">
        <v>698</v>
      </c>
      <c r="C475" t="s">
        <v>13</v>
      </c>
      <c r="D475" t="s">
        <v>14</v>
      </c>
      <c r="E475" s="1">
        <v>4401743622113550</v>
      </c>
      <c r="F475" s="2">
        <v>41974</v>
      </c>
      <c r="G475">
        <v>322</v>
      </c>
      <c r="H475" t="s">
        <v>15</v>
      </c>
      <c r="I475">
        <v>1</v>
      </c>
      <c r="J475" s="3">
        <v>25214</v>
      </c>
      <c r="K475" s="2">
        <v>41699</v>
      </c>
      <c r="L475">
        <v>2014</v>
      </c>
      <c r="M475" t="s">
        <v>16</v>
      </c>
    </row>
    <row r="476" spans="1:13" x14ac:dyDescent="0.3">
      <c r="A476">
        <v>1490</v>
      </c>
      <c r="B476">
        <v>698</v>
      </c>
      <c r="C476" t="s">
        <v>19</v>
      </c>
      <c r="D476" t="s">
        <v>14</v>
      </c>
      <c r="E476" s="1">
        <v>5568521915813740</v>
      </c>
      <c r="F476" s="2">
        <v>45017</v>
      </c>
      <c r="G476">
        <v>226</v>
      </c>
      <c r="H476" t="s">
        <v>15</v>
      </c>
      <c r="I476">
        <v>1</v>
      </c>
      <c r="J476" s="3">
        <v>33580</v>
      </c>
      <c r="K476" s="2">
        <v>43862</v>
      </c>
      <c r="L476">
        <v>2020</v>
      </c>
      <c r="M476" t="s">
        <v>16</v>
      </c>
    </row>
    <row r="477" spans="1:13" x14ac:dyDescent="0.3">
      <c r="A477">
        <v>2286</v>
      </c>
      <c r="B477">
        <v>896</v>
      </c>
      <c r="C477" t="s">
        <v>13</v>
      </c>
      <c r="D477" t="s">
        <v>14</v>
      </c>
      <c r="E477" s="1">
        <v>4851242738517630</v>
      </c>
      <c r="F477" s="2">
        <v>41365</v>
      </c>
      <c r="G477">
        <v>684</v>
      </c>
      <c r="H477" t="s">
        <v>18</v>
      </c>
      <c r="I477">
        <v>2</v>
      </c>
      <c r="J477" s="3">
        <v>1952</v>
      </c>
      <c r="K477" s="2">
        <v>40603</v>
      </c>
      <c r="L477">
        <v>2011</v>
      </c>
      <c r="M477" t="s">
        <v>16</v>
      </c>
    </row>
    <row r="478" spans="1:13" x14ac:dyDescent="0.3">
      <c r="A478">
        <v>3882</v>
      </c>
      <c r="B478">
        <v>1975</v>
      </c>
      <c r="C478" t="s">
        <v>19</v>
      </c>
      <c r="D478" t="s">
        <v>14</v>
      </c>
      <c r="E478" s="1">
        <v>5059388151009770</v>
      </c>
      <c r="F478" s="2">
        <v>45047</v>
      </c>
      <c r="G478">
        <v>996</v>
      </c>
      <c r="H478" t="s">
        <v>15</v>
      </c>
      <c r="I478">
        <v>1</v>
      </c>
      <c r="J478" s="3">
        <v>18491</v>
      </c>
      <c r="K478" s="2">
        <v>39995</v>
      </c>
      <c r="L478">
        <v>2011</v>
      </c>
      <c r="M478" t="s">
        <v>16</v>
      </c>
    </row>
    <row r="479" spans="1:13" x14ac:dyDescent="0.3">
      <c r="A479">
        <v>4336</v>
      </c>
      <c r="B479">
        <v>1975</v>
      </c>
      <c r="C479" t="s">
        <v>13</v>
      </c>
      <c r="D479" t="s">
        <v>17</v>
      </c>
      <c r="E479" s="1">
        <v>4822550416239700</v>
      </c>
      <c r="F479" s="2">
        <v>41306</v>
      </c>
      <c r="G479">
        <v>509</v>
      </c>
      <c r="H479" t="s">
        <v>15</v>
      </c>
      <c r="I479">
        <v>1</v>
      </c>
      <c r="J479" s="3">
        <v>9800</v>
      </c>
      <c r="K479" s="2">
        <v>40391</v>
      </c>
      <c r="L479">
        <v>2014</v>
      </c>
      <c r="M479" t="s">
        <v>16</v>
      </c>
    </row>
    <row r="480" spans="1:13" x14ac:dyDescent="0.3">
      <c r="A480">
        <v>5957</v>
      </c>
      <c r="B480">
        <v>1975</v>
      </c>
      <c r="C480" t="s">
        <v>19</v>
      </c>
      <c r="D480" t="s">
        <v>17</v>
      </c>
      <c r="E480" s="1">
        <v>5320022308833350</v>
      </c>
      <c r="F480" s="2">
        <v>44531</v>
      </c>
      <c r="G480">
        <v>92</v>
      </c>
      <c r="H480" t="s">
        <v>15</v>
      </c>
      <c r="I480">
        <v>1</v>
      </c>
      <c r="J480" s="3">
        <v>0</v>
      </c>
      <c r="K480" s="2">
        <v>40148</v>
      </c>
      <c r="L480">
        <v>2010</v>
      </c>
      <c r="M480" t="s">
        <v>16</v>
      </c>
    </row>
    <row r="481" spans="1:13" x14ac:dyDescent="0.3">
      <c r="A481">
        <v>267</v>
      </c>
      <c r="B481">
        <v>645</v>
      </c>
      <c r="C481" t="s">
        <v>19</v>
      </c>
      <c r="D481" t="s">
        <v>14</v>
      </c>
      <c r="E481" s="1">
        <v>5097891088528730</v>
      </c>
      <c r="F481" s="2">
        <v>45170</v>
      </c>
      <c r="G481">
        <v>447</v>
      </c>
      <c r="H481" t="s">
        <v>15</v>
      </c>
      <c r="I481">
        <v>1</v>
      </c>
      <c r="J481" s="3">
        <v>5857</v>
      </c>
      <c r="K481" s="2">
        <v>40544</v>
      </c>
      <c r="L481">
        <v>2012</v>
      </c>
      <c r="M481" t="s">
        <v>16</v>
      </c>
    </row>
    <row r="482" spans="1:13" x14ac:dyDescent="0.3">
      <c r="A482">
        <v>5094</v>
      </c>
      <c r="B482">
        <v>645</v>
      </c>
      <c r="C482" t="s">
        <v>13</v>
      </c>
      <c r="D482" t="s">
        <v>14</v>
      </c>
      <c r="E482" s="1">
        <v>4459776057093770</v>
      </c>
      <c r="F482" s="2">
        <v>43983</v>
      </c>
      <c r="G482">
        <v>869</v>
      </c>
      <c r="H482" t="s">
        <v>15</v>
      </c>
      <c r="I482">
        <v>2</v>
      </c>
      <c r="J482" s="3">
        <v>10366</v>
      </c>
      <c r="K482" s="2">
        <v>39356</v>
      </c>
      <c r="L482">
        <v>2014</v>
      </c>
      <c r="M482" t="s">
        <v>16</v>
      </c>
    </row>
    <row r="483" spans="1:13" x14ac:dyDescent="0.3">
      <c r="A483">
        <v>2469</v>
      </c>
      <c r="B483">
        <v>645</v>
      </c>
      <c r="C483" t="s">
        <v>13</v>
      </c>
      <c r="D483" t="s">
        <v>14</v>
      </c>
      <c r="E483" s="1">
        <v>4017542226763670</v>
      </c>
      <c r="F483" s="2">
        <v>45292</v>
      </c>
      <c r="G483">
        <v>109</v>
      </c>
      <c r="H483" t="s">
        <v>15</v>
      </c>
      <c r="I483">
        <v>1</v>
      </c>
      <c r="J483" s="3">
        <v>10161</v>
      </c>
      <c r="K483" s="2">
        <v>38078</v>
      </c>
      <c r="L483">
        <v>2008</v>
      </c>
      <c r="M483" t="s">
        <v>16</v>
      </c>
    </row>
    <row r="484" spans="1:13" x14ac:dyDescent="0.3">
      <c r="A484">
        <v>68</v>
      </c>
      <c r="B484">
        <v>645</v>
      </c>
      <c r="C484" t="s">
        <v>19</v>
      </c>
      <c r="D484" t="s">
        <v>14</v>
      </c>
      <c r="E484" s="1">
        <v>5148390223991030</v>
      </c>
      <c r="F484" s="2">
        <v>44287</v>
      </c>
      <c r="G484">
        <v>316</v>
      </c>
      <c r="H484" t="s">
        <v>15</v>
      </c>
      <c r="I484">
        <v>2</v>
      </c>
      <c r="J484" s="3">
        <v>9297</v>
      </c>
      <c r="K484" s="2">
        <v>38353</v>
      </c>
      <c r="L484">
        <v>2012</v>
      </c>
      <c r="M484" t="s">
        <v>16</v>
      </c>
    </row>
    <row r="485" spans="1:13" x14ac:dyDescent="0.3">
      <c r="A485">
        <v>3703</v>
      </c>
      <c r="B485">
        <v>645</v>
      </c>
      <c r="C485" t="s">
        <v>13</v>
      </c>
      <c r="D485" t="s">
        <v>14</v>
      </c>
      <c r="E485" s="1">
        <v>4898934131827420</v>
      </c>
      <c r="F485" s="2">
        <v>44440</v>
      </c>
      <c r="G485">
        <v>199</v>
      </c>
      <c r="H485" t="s">
        <v>15</v>
      </c>
      <c r="I485">
        <v>1</v>
      </c>
      <c r="J485" s="3">
        <v>12434</v>
      </c>
      <c r="K485" s="2">
        <v>37803</v>
      </c>
      <c r="L485">
        <v>2012</v>
      </c>
      <c r="M485" t="s">
        <v>16</v>
      </c>
    </row>
    <row r="486" spans="1:13" x14ac:dyDescent="0.3">
      <c r="A486">
        <v>5600</v>
      </c>
      <c r="B486">
        <v>227</v>
      </c>
      <c r="C486" t="s">
        <v>19</v>
      </c>
      <c r="D486" t="s">
        <v>14</v>
      </c>
      <c r="E486" s="1">
        <v>5943373604505740</v>
      </c>
      <c r="F486" s="2">
        <v>43922</v>
      </c>
      <c r="G486">
        <v>300</v>
      </c>
      <c r="H486" t="s">
        <v>15</v>
      </c>
      <c r="I486">
        <v>2</v>
      </c>
      <c r="J486" s="3">
        <v>29973</v>
      </c>
      <c r="K486" s="2">
        <v>40483</v>
      </c>
      <c r="L486">
        <v>2010</v>
      </c>
      <c r="M486" t="s">
        <v>16</v>
      </c>
    </row>
    <row r="487" spans="1:13" x14ac:dyDescent="0.3">
      <c r="A487">
        <v>4886</v>
      </c>
      <c r="B487">
        <v>227</v>
      </c>
      <c r="C487" t="s">
        <v>13</v>
      </c>
      <c r="D487" t="s">
        <v>14</v>
      </c>
      <c r="E487" s="1">
        <v>4284210826984100</v>
      </c>
      <c r="F487" s="2">
        <v>43862</v>
      </c>
      <c r="G487">
        <v>154</v>
      </c>
      <c r="H487" t="s">
        <v>15</v>
      </c>
      <c r="I487">
        <v>2</v>
      </c>
      <c r="J487" s="3">
        <v>25330</v>
      </c>
      <c r="K487" s="2">
        <v>42248</v>
      </c>
      <c r="L487">
        <v>2015</v>
      </c>
      <c r="M487" t="s">
        <v>16</v>
      </c>
    </row>
    <row r="488" spans="1:13" x14ac:dyDescent="0.3">
      <c r="A488">
        <v>2512</v>
      </c>
      <c r="B488">
        <v>227</v>
      </c>
      <c r="C488" t="s">
        <v>13</v>
      </c>
      <c r="D488" t="s">
        <v>14</v>
      </c>
      <c r="E488" s="1">
        <v>4093850742287200</v>
      </c>
      <c r="F488" s="2">
        <v>43922</v>
      </c>
      <c r="G488">
        <v>286</v>
      </c>
      <c r="H488" t="s">
        <v>15</v>
      </c>
      <c r="I488">
        <v>2</v>
      </c>
      <c r="J488" s="3">
        <v>52609</v>
      </c>
      <c r="K488" s="2">
        <v>38808</v>
      </c>
      <c r="L488">
        <v>2010</v>
      </c>
      <c r="M488" t="s">
        <v>16</v>
      </c>
    </row>
    <row r="489" spans="1:13" x14ac:dyDescent="0.3">
      <c r="A489">
        <v>5867</v>
      </c>
      <c r="B489">
        <v>227</v>
      </c>
      <c r="C489" t="s">
        <v>13</v>
      </c>
      <c r="D489" t="s">
        <v>17</v>
      </c>
      <c r="E489" s="1">
        <v>4329687142518020</v>
      </c>
      <c r="F489" s="2">
        <v>44105</v>
      </c>
      <c r="G489">
        <v>827</v>
      </c>
      <c r="H489" t="s">
        <v>15</v>
      </c>
      <c r="I489">
        <v>1</v>
      </c>
      <c r="J489" s="3">
        <v>25200</v>
      </c>
      <c r="K489" s="2">
        <v>39052</v>
      </c>
      <c r="L489">
        <v>2016</v>
      </c>
      <c r="M489" t="s">
        <v>16</v>
      </c>
    </row>
    <row r="490" spans="1:13" x14ac:dyDescent="0.3">
      <c r="A490">
        <v>5750</v>
      </c>
      <c r="B490">
        <v>84</v>
      </c>
      <c r="C490" t="s">
        <v>13</v>
      </c>
      <c r="D490" t="s">
        <v>14</v>
      </c>
      <c r="E490" s="1">
        <v>4744876175071540</v>
      </c>
      <c r="F490" s="2">
        <v>44866</v>
      </c>
      <c r="G490">
        <v>747</v>
      </c>
      <c r="H490" t="s">
        <v>15</v>
      </c>
      <c r="I490">
        <v>1</v>
      </c>
      <c r="J490" s="3">
        <v>11832</v>
      </c>
      <c r="K490" s="2">
        <v>35400</v>
      </c>
      <c r="L490">
        <v>2007</v>
      </c>
      <c r="M490" t="s">
        <v>16</v>
      </c>
    </row>
    <row r="491" spans="1:13" x14ac:dyDescent="0.3">
      <c r="A491">
        <v>2580</v>
      </c>
      <c r="B491">
        <v>84</v>
      </c>
      <c r="C491" t="s">
        <v>13</v>
      </c>
      <c r="D491" t="s">
        <v>17</v>
      </c>
      <c r="E491" s="1">
        <v>4152829240073090</v>
      </c>
      <c r="F491" s="2">
        <v>42583</v>
      </c>
      <c r="G491">
        <v>446</v>
      </c>
      <c r="H491" t="s">
        <v>15</v>
      </c>
      <c r="I491">
        <v>1</v>
      </c>
      <c r="J491" s="3">
        <v>5400</v>
      </c>
      <c r="K491" s="2">
        <v>39539</v>
      </c>
      <c r="L491">
        <v>2013</v>
      </c>
      <c r="M491" t="s">
        <v>16</v>
      </c>
    </row>
    <row r="492" spans="1:13" x14ac:dyDescent="0.3">
      <c r="A492">
        <v>3417</v>
      </c>
      <c r="B492">
        <v>84</v>
      </c>
      <c r="C492" t="s">
        <v>19</v>
      </c>
      <c r="D492" t="s">
        <v>14</v>
      </c>
      <c r="E492" s="1">
        <v>5754695413159460</v>
      </c>
      <c r="F492" s="2">
        <v>45292</v>
      </c>
      <c r="G492">
        <v>939</v>
      </c>
      <c r="H492" t="s">
        <v>18</v>
      </c>
      <c r="I492">
        <v>1</v>
      </c>
      <c r="J492" s="3">
        <v>3384</v>
      </c>
      <c r="K492" s="2">
        <v>39965</v>
      </c>
      <c r="L492">
        <v>2009</v>
      </c>
      <c r="M492" t="s">
        <v>16</v>
      </c>
    </row>
    <row r="493" spans="1:13" x14ac:dyDescent="0.3">
      <c r="A493">
        <v>3543</v>
      </c>
      <c r="B493">
        <v>1684</v>
      </c>
      <c r="C493" t="s">
        <v>19</v>
      </c>
      <c r="D493" t="s">
        <v>14</v>
      </c>
      <c r="E493" s="1">
        <v>5287533090911330</v>
      </c>
      <c r="F493" s="2">
        <v>41730</v>
      </c>
      <c r="G493">
        <v>946</v>
      </c>
      <c r="H493" t="s">
        <v>15</v>
      </c>
      <c r="I493">
        <v>1</v>
      </c>
      <c r="J493" s="3">
        <v>13756</v>
      </c>
      <c r="K493" s="2">
        <v>41061</v>
      </c>
      <c r="L493">
        <v>2012</v>
      </c>
      <c r="M493" t="s">
        <v>16</v>
      </c>
    </row>
    <row r="494" spans="1:13" x14ac:dyDescent="0.3">
      <c r="A494">
        <v>94</v>
      </c>
      <c r="B494">
        <v>1684</v>
      </c>
      <c r="C494" t="s">
        <v>19</v>
      </c>
      <c r="D494" t="s">
        <v>14</v>
      </c>
      <c r="E494" s="1">
        <v>5761884540845430</v>
      </c>
      <c r="F494" s="2">
        <v>44713</v>
      </c>
      <c r="G494">
        <v>312</v>
      </c>
      <c r="H494" t="s">
        <v>15</v>
      </c>
      <c r="I494">
        <v>1</v>
      </c>
      <c r="J494" s="3">
        <v>9263</v>
      </c>
      <c r="K494" s="2">
        <v>38718</v>
      </c>
      <c r="L494">
        <v>2010</v>
      </c>
      <c r="M494" t="s">
        <v>16</v>
      </c>
    </row>
    <row r="495" spans="1:13" x14ac:dyDescent="0.3">
      <c r="A495">
        <v>2723</v>
      </c>
      <c r="B495">
        <v>1684</v>
      </c>
      <c r="C495" t="s">
        <v>19</v>
      </c>
      <c r="D495" t="s">
        <v>14</v>
      </c>
      <c r="E495" s="1">
        <v>5903499521440690</v>
      </c>
      <c r="F495" s="2">
        <v>45627</v>
      </c>
      <c r="G495">
        <v>779</v>
      </c>
      <c r="H495" t="s">
        <v>15</v>
      </c>
      <c r="I495">
        <v>1</v>
      </c>
      <c r="J495" s="3">
        <v>16899</v>
      </c>
      <c r="K495" s="2">
        <v>41730</v>
      </c>
      <c r="L495">
        <v>2014</v>
      </c>
      <c r="M495" t="s">
        <v>16</v>
      </c>
    </row>
    <row r="496" spans="1:13" x14ac:dyDescent="0.3">
      <c r="A496">
        <v>3278</v>
      </c>
      <c r="B496">
        <v>1684</v>
      </c>
      <c r="C496" t="s">
        <v>13</v>
      </c>
      <c r="D496" t="s">
        <v>17</v>
      </c>
      <c r="E496" s="1">
        <v>4814691024249330</v>
      </c>
      <c r="F496" s="2">
        <v>44562</v>
      </c>
      <c r="G496">
        <v>424</v>
      </c>
      <c r="H496" t="s">
        <v>15</v>
      </c>
      <c r="I496">
        <v>1</v>
      </c>
      <c r="J496" s="3">
        <v>5700</v>
      </c>
      <c r="K496" s="2">
        <v>38139</v>
      </c>
      <c r="L496">
        <v>2012</v>
      </c>
      <c r="M496" t="s">
        <v>16</v>
      </c>
    </row>
    <row r="497" spans="1:13" x14ac:dyDescent="0.3">
      <c r="A497">
        <v>2140</v>
      </c>
      <c r="B497">
        <v>1684</v>
      </c>
      <c r="C497" t="s">
        <v>19</v>
      </c>
      <c r="D497" t="s">
        <v>20</v>
      </c>
      <c r="E497" s="1">
        <v>5955075527372950</v>
      </c>
      <c r="F497" s="2">
        <v>44317</v>
      </c>
      <c r="G497">
        <v>513</v>
      </c>
      <c r="H497" t="s">
        <v>15</v>
      </c>
      <c r="I497">
        <v>1</v>
      </c>
      <c r="J497" s="3">
        <v>46</v>
      </c>
      <c r="K497" s="2">
        <v>39142</v>
      </c>
      <c r="L497">
        <v>2012</v>
      </c>
      <c r="M497" t="s">
        <v>16</v>
      </c>
    </row>
    <row r="498" spans="1:13" x14ac:dyDescent="0.3">
      <c r="A498">
        <v>1491</v>
      </c>
      <c r="B498">
        <v>745</v>
      </c>
      <c r="C498" t="s">
        <v>19</v>
      </c>
      <c r="D498" t="s">
        <v>17</v>
      </c>
      <c r="E498" s="1">
        <v>5953949146709590</v>
      </c>
      <c r="F498" s="2">
        <v>45292</v>
      </c>
      <c r="G498">
        <v>474</v>
      </c>
      <c r="H498" t="s">
        <v>15</v>
      </c>
      <c r="I498">
        <v>2</v>
      </c>
      <c r="J498" s="3">
        <v>11400</v>
      </c>
      <c r="K498" s="2">
        <v>43862</v>
      </c>
      <c r="L498">
        <v>2020</v>
      </c>
      <c r="M498" t="s">
        <v>16</v>
      </c>
    </row>
    <row r="499" spans="1:13" x14ac:dyDescent="0.3">
      <c r="A499">
        <v>5646</v>
      </c>
      <c r="B499">
        <v>1508</v>
      </c>
      <c r="C499" t="s">
        <v>19</v>
      </c>
      <c r="D499" t="s">
        <v>20</v>
      </c>
      <c r="E499" s="1">
        <v>5868862947419300</v>
      </c>
      <c r="F499" s="2">
        <v>44774</v>
      </c>
      <c r="G499">
        <v>245</v>
      </c>
      <c r="H499" t="s">
        <v>15</v>
      </c>
      <c r="I499">
        <v>1</v>
      </c>
      <c r="J499" s="3">
        <v>95</v>
      </c>
      <c r="K499" s="2">
        <v>40848</v>
      </c>
      <c r="L499">
        <v>2011</v>
      </c>
      <c r="M499" t="s">
        <v>16</v>
      </c>
    </row>
    <row r="500" spans="1:13" x14ac:dyDescent="0.3">
      <c r="A500">
        <v>1108</v>
      </c>
      <c r="B500">
        <v>1508</v>
      </c>
      <c r="C500" t="s">
        <v>19</v>
      </c>
      <c r="D500" t="s">
        <v>17</v>
      </c>
      <c r="E500" s="1">
        <v>5418163465826330</v>
      </c>
      <c r="F500" s="2">
        <v>45078</v>
      </c>
      <c r="G500">
        <v>559</v>
      </c>
      <c r="H500" t="s">
        <v>15</v>
      </c>
      <c r="I500">
        <v>2</v>
      </c>
      <c r="J500" s="3">
        <v>10700</v>
      </c>
      <c r="K500" s="2">
        <v>39114</v>
      </c>
      <c r="L500">
        <v>2015</v>
      </c>
      <c r="M500" t="s">
        <v>16</v>
      </c>
    </row>
    <row r="501" spans="1:13" x14ac:dyDescent="0.3">
      <c r="A501">
        <v>3508</v>
      </c>
      <c r="B501">
        <v>1508</v>
      </c>
      <c r="C501" t="s">
        <v>22</v>
      </c>
      <c r="D501" t="s">
        <v>17</v>
      </c>
      <c r="E501" s="1">
        <v>377302862567108</v>
      </c>
      <c r="F501" s="2">
        <v>45323</v>
      </c>
      <c r="G501">
        <v>524</v>
      </c>
      <c r="H501" t="s">
        <v>15</v>
      </c>
      <c r="I501">
        <v>1</v>
      </c>
      <c r="J501" s="3">
        <v>8700</v>
      </c>
      <c r="K501" s="2">
        <v>40695</v>
      </c>
      <c r="L501">
        <v>2011</v>
      </c>
      <c r="M501" t="s">
        <v>16</v>
      </c>
    </row>
    <row r="502" spans="1:13" x14ac:dyDescent="0.3">
      <c r="A502">
        <v>3279</v>
      </c>
      <c r="B502">
        <v>1508</v>
      </c>
      <c r="C502" t="s">
        <v>13</v>
      </c>
      <c r="D502" t="s">
        <v>14</v>
      </c>
      <c r="E502" s="1">
        <v>4609477454357080</v>
      </c>
      <c r="F502" s="2">
        <v>44562</v>
      </c>
      <c r="G502">
        <v>347</v>
      </c>
      <c r="H502" t="s">
        <v>15</v>
      </c>
      <c r="I502">
        <v>2</v>
      </c>
      <c r="J502" s="3">
        <v>12150</v>
      </c>
      <c r="K502" s="2">
        <v>38139</v>
      </c>
      <c r="L502">
        <v>2008</v>
      </c>
      <c r="M502" t="s">
        <v>16</v>
      </c>
    </row>
    <row r="503" spans="1:13" x14ac:dyDescent="0.3">
      <c r="A503">
        <v>3617</v>
      </c>
      <c r="B503">
        <v>1158</v>
      </c>
      <c r="C503" t="s">
        <v>21</v>
      </c>
      <c r="D503" t="s">
        <v>17</v>
      </c>
      <c r="E503" s="1">
        <v>6617202891382000</v>
      </c>
      <c r="F503" s="2">
        <v>43525</v>
      </c>
      <c r="G503">
        <v>499</v>
      </c>
      <c r="H503" t="s">
        <v>15</v>
      </c>
      <c r="I503">
        <v>1</v>
      </c>
      <c r="J503" s="3">
        <v>7800</v>
      </c>
      <c r="K503" s="2">
        <v>42887</v>
      </c>
      <c r="L503">
        <v>2017</v>
      </c>
      <c r="M503" t="s">
        <v>16</v>
      </c>
    </row>
    <row r="504" spans="1:13" x14ac:dyDescent="0.3">
      <c r="A504">
        <v>1329</v>
      </c>
      <c r="B504">
        <v>1158</v>
      </c>
      <c r="C504" t="s">
        <v>13</v>
      </c>
      <c r="D504" t="s">
        <v>14</v>
      </c>
      <c r="E504" s="1">
        <v>4863697166227070</v>
      </c>
      <c r="F504" s="2">
        <v>41548</v>
      </c>
      <c r="G504">
        <v>748</v>
      </c>
      <c r="H504" t="s">
        <v>18</v>
      </c>
      <c r="I504">
        <v>1</v>
      </c>
      <c r="J504" s="3">
        <v>13761</v>
      </c>
      <c r="K504" s="2">
        <v>41306</v>
      </c>
      <c r="L504">
        <v>2013</v>
      </c>
      <c r="M504" t="s">
        <v>16</v>
      </c>
    </row>
    <row r="505" spans="1:13" x14ac:dyDescent="0.3">
      <c r="A505">
        <v>3946</v>
      </c>
      <c r="B505">
        <v>1427</v>
      </c>
      <c r="C505" t="s">
        <v>13</v>
      </c>
      <c r="D505" t="s">
        <v>14</v>
      </c>
      <c r="E505" s="1">
        <v>4525977155603080</v>
      </c>
      <c r="F505" s="2">
        <v>43983</v>
      </c>
      <c r="G505">
        <v>662</v>
      </c>
      <c r="H505" t="s">
        <v>15</v>
      </c>
      <c r="I505">
        <v>2</v>
      </c>
      <c r="J505" s="3">
        <v>45377</v>
      </c>
      <c r="K505" s="2">
        <v>40360</v>
      </c>
      <c r="L505">
        <v>2011</v>
      </c>
      <c r="M505" t="s">
        <v>16</v>
      </c>
    </row>
    <row r="506" spans="1:13" x14ac:dyDescent="0.3">
      <c r="A506">
        <v>465</v>
      </c>
      <c r="B506">
        <v>352</v>
      </c>
      <c r="C506" t="s">
        <v>19</v>
      </c>
      <c r="D506" t="s">
        <v>14</v>
      </c>
      <c r="E506" s="1">
        <v>5168144985829710</v>
      </c>
      <c r="F506" s="2">
        <v>43831</v>
      </c>
      <c r="G506">
        <v>454</v>
      </c>
      <c r="H506" t="s">
        <v>15</v>
      </c>
      <c r="I506">
        <v>1</v>
      </c>
      <c r="J506" s="3">
        <v>18091</v>
      </c>
      <c r="K506" s="2">
        <v>43831</v>
      </c>
      <c r="L506">
        <v>2020</v>
      </c>
      <c r="M506" t="s">
        <v>16</v>
      </c>
    </row>
    <row r="507" spans="1:13" x14ac:dyDescent="0.3">
      <c r="A507">
        <v>466</v>
      </c>
      <c r="B507">
        <v>352</v>
      </c>
      <c r="C507" t="s">
        <v>19</v>
      </c>
      <c r="D507" t="s">
        <v>14</v>
      </c>
      <c r="E507" s="1">
        <v>5081154452848660</v>
      </c>
      <c r="F507" s="2">
        <v>44896</v>
      </c>
      <c r="G507">
        <v>211</v>
      </c>
      <c r="H507" t="s">
        <v>15</v>
      </c>
      <c r="I507">
        <v>1</v>
      </c>
      <c r="J507" s="3">
        <v>14514</v>
      </c>
      <c r="K507" s="2">
        <v>43831</v>
      </c>
      <c r="L507">
        <v>2020</v>
      </c>
      <c r="M507" t="s">
        <v>16</v>
      </c>
    </row>
    <row r="508" spans="1:13" x14ac:dyDescent="0.3">
      <c r="A508">
        <v>1492</v>
      </c>
      <c r="B508">
        <v>1948</v>
      </c>
      <c r="C508" t="s">
        <v>19</v>
      </c>
      <c r="D508" t="s">
        <v>17</v>
      </c>
      <c r="E508" s="1">
        <v>5540056584502160</v>
      </c>
      <c r="F508" s="2">
        <v>44621</v>
      </c>
      <c r="G508">
        <v>749</v>
      </c>
      <c r="H508" t="s">
        <v>15</v>
      </c>
      <c r="I508">
        <v>1</v>
      </c>
      <c r="J508" s="3">
        <v>15900</v>
      </c>
      <c r="K508" s="2">
        <v>43862</v>
      </c>
      <c r="L508">
        <v>2020</v>
      </c>
      <c r="M508" t="s">
        <v>16</v>
      </c>
    </row>
    <row r="509" spans="1:13" x14ac:dyDescent="0.3">
      <c r="A509">
        <v>760</v>
      </c>
      <c r="B509">
        <v>1948</v>
      </c>
      <c r="C509" t="s">
        <v>13</v>
      </c>
      <c r="D509" t="s">
        <v>17</v>
      </c>
      <c r="E509" s="1">
        <v>4089244507142220</v>
      </c>
      <c r="F509" s="2">
        <v>44166</v>
      </c>
      <c r="G509">
        <v>999</v>
      </c>
      <c r="H509" t="s">
        <v>15</v>
      </c>
      <c r="I509">
        <v>1</v>
      </c>
      <c r="J509" s="3">
        <v>13000</v>
      </c>
      <c r="K509" s="2">
        <v>43831</v>
      </c>
      <c r="L509">
        <v>2020</v>
      </c>
      <c r="M509" t="s">
        <v>16</v>
      </c>
    </row>
    <row r="510" spans="1:13" x14ac:dyDescent="0.3">
      <c r="A510">
        <v>761</v>
      </c>
      <c r="B510">
        <v>1948</v>
      </c>
      <c r="C510" t="s">
        <v>13</v>
      </c>
      <c r="D510" t="s">
        <v>14</v>
      </c>
      <c r="E510" s="1">
        <v>4084435358903510</v>
      </c>
      <c r="F510" s="2">
        <v>44440</v>
      </c>
      <c r="G510">
        <v>778</v>
      </c>
      <c r="H510" t="s">
        <v>15</v>
      </c>
      <c r="I510">
        <v>2</v>
      </c>
      <c r="J510" s="3">
        <v>17905</v>
      </c>
      <c r="K510" s="2">
        <v>43831</v>
      </c>
      <c r="L510">
        <v>2020</v>
      </c>
      <c r="M510" t="s">
        <v>16</v>
      </c>
    </row>
    <row r="511" spans="1:13" x14ac:dyDescent="0.3">
      <c r="A511">
        <v>5624</v>
      </c>
      <c r="B511">
        <v>724</v>
      </c>
      <c r="C511" t="s">
        <v>13</v>
      </c>
      <c r="D511" t="s">
        <v>17</v>
      </c>
      <c r="E511" s="1">
        <v>4015255845214440</v>
      </c>
      <c r="F511" s="2">
        <v>44743</v>
      </c>
      <c r="G511">
        <v>244</v>
      </c>
      <c r="H511" t="s">
        <v>15</v>
      </c>
      <c r="I511">
        <v>2</v>
      </c>
      <c r="J511" s="3">
        <v>7000</v>
      </c>
      <c r="K511" s="2">
        <v>40483</v>
      </c>
      <c r="L511">
        <v>2011</v>
      </c>
      <c r="M511" t="s">
        <v>16</v>
      </c>
    </row>
    <row r="512" spans="1:13" x14ac:dyDescent="0.3">
      <c r="A512">
        <v>2656</v>
      </c>
      <c r="B512">
        <v>724</v>
      </c>
      <c r="C512" t="s">
        <v>13</v>
      </c>
      <c r="D512" t="s">
        <v>17</v>
      </c>
      <c r="E512" s="1">
        <v>4998601196255200</v>
      </c>
      <c r="F512" s="2">
        <v>44013</v>
      </c>
      <c r="G512">
        <v>12</v>
      </c>
      <c r="H512" t="s">
        <v>15</v>
      </c>
      <c r="I512">
        <v>3</v>
      </c>
      <c r="J512" s="3">
        <v>7100</v>
      </c>
      <c r="K512" s="2">
        <v>40269</v>
      </c>
      <c r="L512">
        <v>2010</v>
      </c>
      <c r="M512" t="s">
        <v>16</v>
      </c>
    </row>
    <row r="513" spans="1:13" x14ac:dyDescent="0.3">
      <c r="A513">
        <v>2876</v>
      </c>
      <c r="B513">
        <v>724</v>
      </c>
      <c r="C513" t="s">
        <v>19</v>
      </c>
      <c r="D513" t="s">
        <v>14</v>
      </c>
      <c r="E513" s="1">
        <v>5832356224925490</v>
      </c>
      <c r="F513" s="2">
        <v>45444</v>
      </c>
      <c r="G513">
        <v>245</v>
      </c>
      <c r="H513" t="s">
        <v>15</v>
      </c>
      <c r="I513">
        <v>2</v>
      </c>
      <c r="J513" s="3">
        <v>16476</v>
      </c>
      <c r="K513" s="2">
        <v>38473</v>
      </c>
      <c r="L513">
        <v>2008</v>
      </c>
      <c r="M513" t="s">
        <v>16</v>
      </c>
    </row>
    <row r="514" spans="1:13" x14ac:dyDescent="0.3">
      <c r="A514">
        <v>5868</v>
      </c>
      <c r="B514">
        <v>724</v>
      </c>
      <c r="C514" t="s">
        <v>13</v>
      </c>
      <c r="D514" t="s">
        <v>17</v>
      </c>
      <c r="E514" s="1">
        <v>4984837369742440</v>
      </c>
      <c r="F514" s="2">
        <v>40087</v>
      </c>
      <c r="G514">
        <v>257</v>
      </c>
      <c r="H514" t="s">
        <v>18</v>
      </c>
      <c r="I514">
        <v>2</v>
      </c>
      <c r="J514" s="3">
        <v>7200</v>
      </c>
      <c r="K514" s="2">
        <v>39052</v>
      </c>
      <c r="L514">
        <v>2011</v>
      </c>
      <c r="M514" t="s">
        <v>16</v>
      </c>
    </row>
    <row r="515" spans="1:13" x14ac:dyDescent="0.3">
      <c r="A515">
        <v>5996</v>
      </c>
      <c r="B515">
        <v>543</v>
      </c>
      <c r="C515" t="s">
        <v>19</v>
      </c>
      <c r="D515" t="s">
        <v>17</v>
      </c>
      <c r="E515" s="1">
        <v>5929898393818080</v>
      </c>
      <c r="F515" s="2">
        <v>43009</v>
      </c>
      <c r="G515">
        <v>671</v>
      </c>
      <c r="H515" t="s">
        <v>15</v>
      </c>
      <c r="I515">
        <v>1</v>
      </c>
      <c r="J515" s="3">
        <v>11800</v>
      </c>
      <c r="K515" s="2">
        <v>40513</v>
      </c>
      <c r="L515">
        <v>2011</v>
      </c>
      <c r="M515" t="s">
        <v>16</v>
      </c>
    </row>
    <row r="516" spans="1:13" x14ac:dyDescent="0.3">
      <c r="A516">
        <v>4320</v>
      </c>
      <c r="B516">
        <v>543</v>
      </c>
      <c r="C516" t="s">
        <v>19</v>
      </c>
      <c r="D516" t="s">
        <v>14</v>
      </c>
      <c r="E516" s="1">
        <v>5284022658441920</v>
      </c>
      <c r="F516" s="2">
        <v>43435</v>
      </c>
      <c r="G516">
        <v>405</v>
      </c>
      <c r="H516" t="s">
        <v>15</v>
      </c>
      <c r="I516">
        <v>2</v>
      </c>
      <c r="J516" s="3">
        <v>6832</v>
      </c>
      <c r="K516" s="2">
        <v>40391</v>
      </c>
      <c r="L516">
        <v>2015</v>
      </c>
      <c r="M516" t="s">
        <v>16</v>
      </c>
    </row>
    <row r="517" spans="1:13" x14ac:dyDescent="0.3">
      <c r="A517">
        <v>4708</v>
      </c>
      <c r="B517">
        <v>543</v>
      </c>
      <c r="C517" t="s">
        <v>19</v>
      </c>
      <c r="D517" t="s">
        <v>14</v>
      </c>
      <c r="E517" s="1">
        <v>5534901273086330</v>
      </c>
      <c r="F517" s="2">
        <v>45261</v>
      </c>
      <c r="G517">
        <v>387</v>
      </c>
      <c r="H517" t="s">
        <v>15</v>
      </c>
      <c r="I517">
        <v>2</v>
      </c>
      <c r="J517" s="3">
        <v>6222</v>
      </c>
      <c r="K517" s="2">
        <v>40057</v>
      </c>
      <c r="L517">
        <v>2009</v>
      </c>
      <c r="M517" t="s">
        <v>16</v>
      </c>
    </row>
    <row r="518" spans="1:13" x14ac:dyDescent="0.3">
      <c r="A518">
        <v>2920</v>
      </c>
      <c r="B518">
        <v>1559</v>
      </c>
      <c r="C518" t="s">
        <v>22</v>
      </c>
      <c r="D518" t="s">
        <v>17</v>
      </c>
      <c r="E518" s="1">
        <v>369191506516942</v>
      </c>
      <c r="F518" s="2">
        <v>45352</v>
      </c>
      <c r="G518">
        <v>251</v>
      </c>
      <c r="H518" t="s">
        <v>15</v>
      </c>
      <c r="I518">
        <v>1</v>
      </c>
      <c r="J518" s="3">
        <v>13300</v>
      </c>
      <c r="K518" s="2">
        <v>39203</v>
      </c>
      <c r="L518">
        <v>2015</v>
      </c>
      <c r="M518" t="s">
        <v>16</v>
      </c>
    </row>
    <row r="519" spans="1:13" x14ac:dyDescent="0.3">
      <c r="A519">
        <v>5797</v>
      </c>
      <c r="B519">
        <v>1559</v>
      </c>
      <c r="C519" t="s">
        <v>13</v>
      </c>
      <c r="D519" t="s">
        <v>14</v>
      </c>
      <c r="E519" s="1">
        <v>4862436349200530</v>
      </c>
      <c r="F519" s="2">
        <v>45139</v>
      </c>
      <c r="G519">
        <v>49</v>
      </c>
      <c r="H519" t="s">
        <v>15</v>
      </c>
      <c r="I519">
        <v>2</v>
      </c>
      <c r="J519" s="3">
        <v>2942</v>
      </c>
      <c r="K519" s="2">
        <v>37956</v>
      </c>
      <c r="L519">
        <v>2014</v>
      </c>
      <c r="M519" t="s">
        <v>16</v>
      </c>
    </row>
    <row r="520" spans="1:13" x14ac:dyDescent="0.3">
      <c r="A520">
        <v>3301</v>
      </c>
      <c r="B520">
        <v>1559</v>
      </c>
      <c r="C520" t="s">
        <v>13</v>
      </c>
      <c r="D520" t="s">
        <v>14</v>
      </c>
      <c r="E520" s="1">
        <v>4714754243202450</v>
      </c>
      <c r="F520" s="2">
        <v>44896</v>
      </c>
      <c r="G520">
        <v>297</v>
      </c>
      <c r="H520" t="s">
        <v>15</v>
      </c>
      <c r="I520">
        <v>2</v>
      </c>
      <c r="J520" s="3">
        <v>33539</v>
      </c>
      <c r="K520" s="2">
        <v>38504</v>
      </c>
      <c r="L520">
        <v>2018</v>
      </c>
      <c r="M520" t="s">
        <v>16</v>
      </c>
    </row>
    <row r="521" spans="1:13" x14ac:dyDescent="0.3">
      <c r="A521">
        <v>1787</v>
      </c>
      <c r="B521">
        <v>1199</v>
      </c>
      <c r="C521" t="s">
        <v>13</v>
      </c>
      <c r="D521" t="s">
        <v>17</v>
      </c>
      <c r="E521" s="1">
        <v>4495252841912340</v>
      </c>
      <c r="F521" s="2">
        <v>45017</v>
      </c>
      <c r="G521">
        <v>938</v>
      </c>
      <c r="H521" t="s">
        <v>15</v>
      </c>
      <c r="I521">
        <v>2</v>
      </c>
      <c r="J521" s="3">
        <v>14000</v>
      </c>
      <c r="K521" s="2">
        <v>43862</v>
      </c>
      <c r="L521">
        <v>2020</v>
      </c>
      <c r="M521" t="s">
        <v>16</v>
      </c>
    </row>
    <row r="522" spans="1:13" x14ac:dyDescent="0.3">
      <c r="A522">
        <v>762</v>
      </c>
      <c r="B522">
        <v>1199</v>
      </c>
      <c r="C522" t="s">
        <v>13</v>
      </c>
      <c r="D522" t="s">
        <v>14</v>
      </c>
      <c r="E522" s="1">
        <v>4982363893558200</v>
      </c>
      <c r="F522" s="2">
        <v>45444</v>
      </c>
      <c r="G522">
        <v>388</v>
      </c>
      <c r="H522" t="s">
        <v>15</v>
      </c>
      <c r="I522">
        <v>1</v>
      </c>
      <c r="J522" s="3">
        <v>20160</v>
      </c>
      <c r="K522" s="2">
        <v>43831</v>
      </c>
      <c r="L522">
        <v>2020</v>
      </c>
      <c r="M522" t="s">
        <v>16</v>
      </c>
    </row>
    <row r="523" spans="1:13" x14ac:dyDescent="0.3">
      <c r="A523">
        <v>467</v>
      </c>
      <c r="B523">
        <v>1745</v>
      </c>
      <c r="C523" t="s">
        <v>19</v>
      </c>
      <c r="D523" t="s">
        <v>14</v>
      </c>
      <c r="E523" s="1">
        <v>5504969419405750</v>
      </c>
      <c r="F523" s="2">
        <v>44621</v>
      </c>
      <c r="G523">
        <v>907</v>
      </c>
      <c r="H523" t="s">
        <v>15</v>
      </c>
      <c r="I523">
        <v>1</v>
      </c>
      <c r="J523" s="3">
        <v>35466</v>
      </c>
      <c r="K523" s="2">
        <v>43831</v>
      </c>
      <c r="L523">
        <v>2020</v>
      </c>
      <c r="M523" t="s">
        <v>16</v>
      </c>
    </row>
    <row r="524" spans="1:13" x14ac:dyDescent="0.3">
      <c r="A524">
        <v>1788</v>
      </c>
      <c r="B524">
        <v>1745</v>
      </c>
      <c r="C524" t="s">
        <v>13</v>
      </c>
      <c r="D524" t="s">
        <v>14</v>
      </c>
      <c r="E524" s="1">
        <v>4420607109678460</v>
      </c>
      <c r="F524" s="2">
        <v>43862</v>
      </c>
      <c r="G524">
        <v>318</v>
      </c>
      <c r="H524" t="s">
        <v>15</v>
      </c>
      <c r="I524">
        <v>2</v>
      </c>
      <c r="J524" s="3">
        <v>24677</v>
      </c>
      <c r="K524" s="2">
        <v>43862</v>
      </c>
      <c r="L524">
        <v>2020</v>
      </c>
      <c r="M524" t="s">
        <v>16</v>
      </c>
    </row>
    <row r="525" spans="1:13" x14ac:dyDescent="0.3">
      <c r="A525">
        <v>1789</v>
      </c>
      <c r="B525">
        <v>1745</v>
      </c>
      <c r="C525" t="s">
        <v>13</v>
      </c>
      <c r="D525" t="s">
        <v>14</v>
      </c>
      <c r="E525" s="1">
        <v>4863290933542100</v>
      </c>
      <c r="F525" s="2">
        <v>43862</v>
      </c>
      <c r="G525">
        <v>80</v>
      </c>
      <c r="H525" t="s">
        <v>15</v>
      </c>
      <c r="I525">
        <v>1</v>
      </c>
      <c r="J525" s="3">
        <v>16520</v>
      </c>
      <c r="K525" s="2">
        <v>43862</v>
      </c>
      <c r="L525">
        <v>2020</v>
      </c>
      <c r="M525" t="s">
        <v>16</v>
      </c>
    </row>
    <row r="526" spans="1:13" x14ac:dyDescent="0.3">
      <c r="A526">
        <v>5028</v>
      </c>
      <c r="B526">
        <v>1950</v>
      </c>
      <c r="C526" t="s">
        <v>13</v>
      </c>
      <c r="D526" t="s">
        <v>14</v>
      </c>
      <c r="E526" s="1">
        <v>4154322307475520</v>
      </c>
      <c r="F526" s="2">
        <v>39539</v>
      </c>
      <c r="G526">
        <v>150</v>
      </c>
      <c r="H526" t="s">
        <v>15</v>
      </c>
      <c r="I526">
        <v>2</v>
      </c>
      <c r="J526" s="3">
        <v>6708</v>
      </c>
      <c r="K526" s="2">
        <v>38626</v>
      </c>
      <c r="L526">
        <v>2013</v>
      </c>
      <c r="M526" t="s">
        <v>16</v>
      </c>
    </row>
    <row r="527" spans="1:13" x14ac:dyDescent="0.3">
      <c r="A527">
        <v>328</v>
      </c>
      <c r="B527">
        <v>1950</v>
      </c>
      <c r="C527" t="s">
        <v>19</v>
      </c>
      <c r="D527" t="s">
        <v>17</v>
      </c>
      <c r="E527" s="1">
        <v>5963981612717510</v>
      </c>
      <c r="F527" s="2">
        <v>44835</v>
      </c>
      <c r="G527">
        <v>871</v>
      </c>
      <c r="H527" t="s">
        <v>15</v>
      </c>
      <c r="I527">
        <v>1</v>
      </c>
      <c r="J527" s="3">
        <v>1200</v>
      </c>
      <c r="K527" s="2">
        <v>41640</v>
      </c>
      <c r="L527">
        <v>2014</v>
      </c>
      <c r="M527" t="s">
        <v>16</v>
      </c>
    </row>
    <row r="528" spans="1:13" x14ac:dyDescent="0.3">
      <c r="A528">
        <v>4374</v>
      </c>
      <c r="B528">
        <v>1950</v>
      </c>
      <c r="C528" t="s">
        <v>13</v>
      </c>
      <c r="D528" t="s">
        <v>14</v>
      </c>
      <c r="E528" s="1">
        <v>4155798170380730</v>
      </c>
      <c r="F528" s="2">
        <v>44713</v>
      </c>
      <c r="G528">
        <v>512</v>
      </c>
      <c r="H528" t="s">
        <v>15</v>
      </c>
      <c r="I528">
        <v>1</v>
      </c>
      <c r="J528" s="3">
        <v>10903</v>
      </c>
      <c r="K528" s="2">
        <v>40756</v>
      </c>
      <c r="L528">
        <v>2011</v>
      </c>
      <c r="M528" t="s">
        <v>16</v>
      </c>
    </row>
    <row r="529" spans="1:13" x14ac:dyDescent="0.3">
      <c r="A529">
        <v>1312</v>
      </c>
      <c r="B529">
        <v>1950</v>
      </c>
      <c r="C529" t="s">
        <v>19</v>
      </c>
      <c r="D529" t="s">
        <v>14</v>
      </c>
      <c r="E529" s="1">
        <v>5258035150490120</v>
      </c>
      <c r="F529" s="2">
        <v>44470</v>
      </c>
      <c r="G529">
        <v>728</v>
      </c>
      <c r="H529" t="s">
        <v>15</v>
      </c>
      <c r="I529">
        <v>1</v>
      </c>
      <c r="J529" s="3">
        <v>6710</v>
      </c>
      <c r="K529" s="2">
        <v>41306</v>
      </c>
      <c r="L529">
        <v>2013</v>
      </c>
      <c r="M529" t="s">
        <v>16</v>
      </c>
    </row>
    <row r="530" spans="1:13" x14ac:dyDescent="0.3">
      <c r="A530">
        <v>5730</v>
      </c>
      <c r="B530">
        <v>1950</v>
      </c>
      <c r="C530" t="s">
        <v>19</v>
      </c>
      <c r="D530" t="s">
        <v>14</v>
      </c>
      <c r="E530" s="1">
        <v>5931155323451020</v>
      </c>
      <c r="F530" s="2">
        <v>45413</v>
      </c>
      <c r="G530">
        <v>580</v>
      </c>
      <c r="H530" t="s">
        <v>15</v>
      </c>
      <c r="I530">
        <v>2</v>
      </c>
      <c r="J530" s="3">
        <v>10841</v>
      </c>
      <c r="K530" s="2">
        <v>43040</v>
      </c>
      <c r="L530">
        <v>2017</v>
      </c>
      <c r="M530" t="s">
        <v>16</v>
      </c>
    </row>
    <row r="531" spans="1:13" x14ac:dyDescent="0.3">
      <c r="A531">
        <v>763</v>
      </c>
      <c r="B531">
        <v>1397</v>
      </c>
      <c r="C531" t="s">
        <v>13</v>
      </c>
      <c r="D531" t="s">
        <v>20</v>
      </c>
      <c r="E531" s="1">
        <v>4356768889068510</v>
      </c>
      <c r="F531" s="2">
        <v>45597</v>
      </c>
      <c r="G531">
        <v>204</v>
      </c>
      <c r="H531" t="s">
        <v>15</v>
      </c>
      <c r="I531">
        <v>1</v>
      </c>
      <c r="J531" s="3">
        <v>40</v>
      </c>
      <c r="K531" s="2">
        <v>43831</v>
      </c>
      <c r="L531">
        <v>2020</v>
      </c>
      <c r="M531" t="s">
        <v>16</v>
      </c>
    </row>
    <row r="532" spans="1:13" x14ac:dyDescent="0.3">
      <c r="A532">
        <v>2957</v>
      </c>
      <c r="B532">
        <v>1397</v>
      </c>
      <c r="C532" t="s">
        <v>19</v>
      </c>
      <c r="D532" t="s">
        <v>14</v>
      </c>
      <c r="E532" s="1">
        <v>5728788703554060</v>
      </c>
      <c r="F532" s="2">
        <v>45047</v>
      </c>
      <c r="G532">
        <v>492</v>
      </c>
      <c r="H532" t="s">
        <v>15</v>
      </c>
      <c r="I532">
        <v>2</v>
      </c>
      <c r="J532" s="3">
        <v>29340</v>
      </c>
      <c r="K532" s="2">
        <v>39569</v>
      </c>
      <c r="L532">
        <v>2010</v>
      </c>
      <c r="M532" t="s">
        <v>16</v>
      </c>
    </row>
    <row r="533" spans="1:13" x14ac:dyDescent="0.3">
      <c r="A533">
        <v>3627</v>
      </c>
      <c r="B533">
        <v>1397</v>
      </c>
      <c r="C533" t="s">
        <v>22</v>
      </c>
      <c r="D533" t="s">
        <v>17</v>
      </c>
      <c r="E533" s="1">
        <v>339750311058511</v>
      </c>
      <c r="F533" s="2">
        <v>43983</v>
      </c>
      <c r="G533">
        <v>70</v>
      </c>
      <c r="H533" t="s">
        <v>15</v>
      </c>
      <c r="I533">
        <v>2</v>
      </c>
      <c r="J533" s="3">
        <v>13600</v>
      </c>
      <c r="K533" s="2">
        <v>43252</v>
      </c>
      <c r="L533">
        <v>2018</v>
      </c>
      <c r="M533" t="s">
        <v>16</v>
      </c>
    </row>
    <row r="534" spans="1:13" x14ac:dyDescent="0.3">
      <c r="A534">
        <v>3044</v>
      </c>
      <c r="B534">
        <v>1397</v>
      </c>
      <c r="C534" t="s">
        <v>19</v>
      </c>
      <c r="D534" t="s">
        <v>17</v>
      </c>
      <c r="E534" s="1">
        <v>5717397423380280</v>
      </c>
      <c r="F534" s="2">
        <v>44805</v>
      </c>
      <c r="G534">
        <v>862</v>
      </c>
      <c r="H534" t="s">
        <v>15</v>
      </c>
      <c r="I534">
        <v>2</v>
      </c>
      <c r="J534" s="3">
        <v>7700</v>
      </c>
      <c r="K534" s="2">
        <v>40299</v>
      </c>
      <c r="L534">
        <v>2010</v>
      </c>
      <c r="M534" t="s">
        <v>16</v>
      </c>
    </row>
    <row r="535" spans="1:13" x14ac:dyDescent="0.3">
      <c r="A535">
        <v>5401</v>
      </c>
      <c r="B535">
        <v>873</v>
      </c>
      <c r="C535" t="s">
        <v>19</v>
      </c>
      <c r="D535" t="s">
        <v>14</v>
      </c>
      <c r="E535" s="1">
        <v>5256835813261960</v>
      </c>
      <c r="F535" s="2">
        <v>44501</v>
      </c>
      <c r="G535">
        <v>934</v>
      </c>
      <c r="H535" t="s">
        <v>15</v>
      </c>
      <c r="I535">
        <v>1</v>
      </c>
      <c r="J535" s="3">
        <v>18803</v>
      </c>
      <c r="K535" s="2">
        <v>38292</v>
      </c>
      <c r="L535">
        <v>2008</v>
      </c>
      <c r="M535" t="s">
        <v>16</v>
      </c>
    </row>
    <row r="536" spans="1:13" x14ac:dyDescent="0.3">
      <c r="A536">
        <v>3205</v>
      </c>
      <c r="B536">
        <v>873</v>
      </c>
      <c r="C536" t="s">
        <v>19</v>
      </c>
      <c r="D536" t="s">
        <v>14</v>
      </c>
      <c r="E536" s="1">
        <v>5289111922145090</v>
      </c>
      <c r="F536" s="2">
        <v>44835</v>
      </c>
      <c r="G536">
        <v>314</v>
      </c>
      <c r="H536" t="s">
        <v>15</v>
      </c>
      <c r="I536">
        <v>2</v>
      </c>
      <c r="J536" s="3">
        <v>28405</v>
      </c>
      <c r="K536" s="2">
        <v>35947</v>
      </c>
      <c r="L536">
        <v>2008</v>
      </c>
      <c r="M536" t="s">
        <v>16</v>
      </c>
    </row>
    <row r="537" spans="1:13" x14ac:dyDescent="0.3">
      <c r="A537">
        <v>1269</v>
      </c>
      <c r="B537">
        <v>873</v>
      </c>
      <c r="C537" t="s">
        <v>19</v>
      </c>
      <c r="D537" t="s">
        <v>14</v>
      </c>
      <c r="E537" s="1">
        <v>5649539832197630</v>
      </c>
      <c r="F537" s="2">
        <v>40634</v>
      </c>
      <c r="G537">
        <v>892</v>
      </c>
      <c r="H537" t="s">
        <v>15</v>
      </c>
      <c r="I537">
        <v>1</v>
      </c>
      <c r="J537" s="3">
        <v>15521</v>
      </c>
      <c r="K537" s="2">
        <v>40575</v>
      </c>
      <c r="L537">
        <v>2011</v>
      </c>
      <c r="M537" t="s">
        <v>16</v>
      </c>
    </row>
    <row r="538" spans="1:13" x14ac:dyDescent="0.3">
      <c r="A538">
        <v>20</v>
      </c>
      <c r="B538">
        <v>1728</v>
      </c>
      <c r="C538" t="s">
        <v>13</v>
      </c>
      <c r="D538" t="s">
        <v>17</v>
      </c>
      <c r="E538" s="1">
        <v>4665365862082530</v>
      </c>
      <c r="F538" s="2">
        <v>44348</v>
      </c>
      <c r="G538">
        <v>412</v>
      </c>
      <c r="H538" t="s">
        <v>15</v>
      </c>
      <c r="I538">
        <v>1</v>
      </c>
      <c r="J538" s="3">
        <v>3800</v>
      </c>
      <c r="K538" s="2">
        <v>36892</v>
      </c>
      <c r="L538">
        <v>2003</v>
      </c>
      <c r="M538" t="s">
        <v>16</v>
      </c>
    </row>
    <row r="539" spans="1:13" x14ac:dyDescent="0.3">
      <c r="A539">
        <v>3493</v>
      </c>
      <c r="B539">
        <v>1728</v>
      </c>
      <c r="C539" t="s">
        <v>13</v>
      </c>
      <c r="D539" t="s">
        <v>17</v>
      </c>
      <c r="E539" s="1">
        <v>4209145697099680</v>
      </c>
      <c r="F539" s="2">
        <v>44835</v>
      </c>
      <c r="G539">
        <v>498</v>
      </c>
      <c r="H539" t="s">
        <v>15</v>
      </c>
      <c r="I539">
        <v>2</v>
      </c>
      <c r="J539" s="3">
        <v>10900</v>
      </c>
      <c r="K539" s="2">
        <v>40330</v>
      </c>
      <c r="L539">
        <v>2013</v>
      </c>
      <c r="M539" t="s">
        <v>16</v>
      </c>
    </row>
    <row r="540" spans="1:13" x14ac:dyDescent="0.3">
      <c r="A540">
        <v>153</v>
      </c>
      <c r="B540">
        <v>1728</v>
      </c>
      <c r="C540" t="s">
        <v>19</v>
      </c>
      <c r="D540" t="s">
        <v>14</v>
      </c>
      <c r="E540" s="1">
        <v>5042804591987310</v>
      </c>
      <c r="F540" s="2">
        <v>44986</v>
      </c>
      <c r="G540">
        <v>431</v>
      </c>
      <c r="H540" t="s">
        <v>15</v>
      </c>
      <c r="I540">
        <v>2</v>
      </c>
      <c r="J540" s="3">
        <v>1930</v>
      </c>
      <c r="K540" s="2">
        <v>39448</v>
      </c>
      <c r="L540">
        <v>2015</v>
      </c>
      <c r="M540" t="s">
        <v>16</v>
      </c>
    </row>
    <row r="541" spans="1:13" x14ac:dyDescent="0.3">
      <c r="A541">
        <v>4422</v>
      </c>
      <c r="B541">
        <v>1728</v>
      </c>
      <c r="C541" t="s">
        <v>21</v>
      </c>
      <c r="D541" t="s">
        <v>17</v>
      </c>
      <c r="E541" s="1">
        <v>6203739864158380</v>
      </c>
      <c r="F541" s="2">
        <v>45352</v>
      </c>
      <c r="G541">
        <v>288</v>
      </c>
      <c r="H541" t="s">
        <v>15</v>
      </c>
      <c r="I541">
        <v>2</v>
      </c>
      <c r="J541" s="3">
        <v>13900</v>
      </c>
      <c r="K541" s="2">
        <v>41852</v>
      </c>
      <c r="L541">
        <v>2014</v>
      </c>
      <c r="M541" t="s">
        <v>16</v>
      </c>
    </row>
    <row r="542" spans="1:13" x14ac:dyDescent="0.3">
      <c r="A542">
        <v>223</v>
      </c>
      <c r="B542">
        <v>299</v>
      </c>
      <c r="C542" t="s">
        <v>19</v>
      </c>
      <c r="D542" t="s">
        <v>14</v>
      </c>
      <c r="E542" s="1">
        <v>5541834458092370</v>
      </c>
      <c r="F542" s="2">
        <v>45352</v>
      </c>
      <c r="G542">
        <v>143</v>
      </c>
      <c r="H542" t="s">
        <v>15</v>
      </c>
      <c r="I542">
        <v>1</v>
      </c>
      <c r="J542" s="3">
        <v>5575</v>
      </c>
      <c r="K542" s="2">
        <v>40179</v>
      </c>
      <c r="L542">
        <v>2010</v>
      </c>
      <c r="M542" t="s">
        <v>16</v>
      </c>
    </row>
    <row r="543" spans="1:13" x14ac:dyDescent="0.3">
      <c r="A543">
        <v>2756</v>
      </c>
      <c r="B543">
        <v>299</v>
      </c>
      <c r="C543" t="s">
        <v>22</v>
      </c>
      <c r="D543" t="s">
        <v>17</v>
      </c>
      <c r="E543" s="1">
        <v>339123645701074</v>
      </c>
      <c r="F543" s="2">
        <v>45047</v>
      </c>
      <c r="G543">
        <v>369</v>
      </c>
      <c r="H543" t="s">
        <v>18</v>
      </c>
      <c r="I543">
        <v>2</v>
      </c>
      <c r="J543" s="3">
        <v>8300</v>
      </c>
      <c r="K543" s="2">
        <v>42461</v>
      </c>
      <c r="L543">
        <v>2016</v>
      </c>
      <c r="M543" t="s">
        <v>16</v>
      </c>
    </row>
    <row r="544" spans="1:13" x14ac:dyDescent="0.3">
      <c r="A544">
        <v>208</v>
      </c>
      <c r="B544">
        <v>299</v>
      </c>
      <c r="C544" t="s">
        <v>13</v>
      </c>
      <c r="D544" t="s">
        <v>14</v>
      </c>
      <c r="E544" s="1">
        <v>4282874431983770</v>
      </c>
      <c r="F544" s="2">
        <v>43952</v>
      </c>
      <c r="G544">
        <v>127</v>
      </c>
      <c r="H544" t="s">
        <v>15</v>
      </c>
      <c r="I544">
        <v>1</v>
      </c>
      <c r="J544" s="3">
        <v>13009</v>
      </c>
      <c r="K544" s="2">
        <v>39814</v>
      </c>
      <c r="L544">
        <v>2009</v>
      </c>
      <c r="M544" t="s">
        <v>16</v>
      </c>
    </row>
    <row r="545" spans="1:13" x14ac:dyDescent="0.3">
      <c r="A545">
        <v>468</v>
      </c>
      <c r="B545">
        <v>299</v>
      </c>
      <c r="C545" t="s">
        <v>19</v>
      </c>
      <c r="D545" t="s">
        <v>14</v>
      </c>
      <c r="E545" s="1">
        <v>5692291424544260</v>
      </c>
      <c r="F545" s="2">
        <v>45627</v>
      </c>
      <c r="G545">
        <v>696</v>
      </c>
      <c r="H545" t="s">
        <v>15</v>
      </c>
      <c r="I545">
        <v>2</v>
      </c>
      <c r="J545" s="3">
        <v>12029</v>
      </c>
      <c r="K545" s="2">
        <v>43831</v>
      </c>
      <c r="L545">
        <v>2020</v>
      </c>
      <c r="M545" t="s">
        <v>16</v>
      </c>
    </row>
    <row r="546" spans="1:13" x14ac:dyDescent="0.3">
      <c r="A546">
        <v>764</v>
      </c>
      <c r="B546">
        <v>299</v>
      </c>
      <c r="C546" t="s">
        <v>13</v>
      </c>
      <c r="D546" t="s">
        <v>17</v>
      </c>
      <c r="E546" s="1">
        <v>4149119638454520</v>
      </c>
      <c r="F546" s="2">
        <v>44774</v>
      </c>
      <c r="G546">
        <v>294</v>
      </c>
      <c r="H546" t="s">
        <v>15</v>
      </c>
      <c r="I546">
        <v>1</v>
      </c>
      <c r="J546" s="3">
        <v>6100</v>
      </c>
      <c r="K546" s="2">
        <v>43831</v>
      </c>
      <c r="L546">
        <v>2020</v>
      </c>
      <c r="M546" t="s">
        <v>16</v>
      </c>
    </row>
    <row r="547" spans="1:13" x14ac:dyDescent="0.3">
      <c r="A547">
        <v>4414</v>
      </c>
      <c r="B547">
        <v>1742</v>
      </c>
      <c r="C547" t="s">
        <v>13</v>
      </c>
      <c r="D547" t="s">
        <v>14</v>
      </c>
      <c r="E547" s="1">
        <v>4155430243935970</v>
      </c>
      <c r="F547" s="2">
        <v>44835</v>
      </c>
      <c r="G547">
        <v>653</v>
      </c>
      <c r="H547" t="s">
        <v>15</v>
      </c>
      <c r="I547">
        <v>1</v>
      </c>
      <c r="J547" s="3">
        <v>24123</v>
      </c>
      <c r="K547" s="2">
        <v>41487</v>
      </c>
      <c r="L547">
        <v>2013</v>
      </c>
      <c r="M547" t="s">
        <v>16</v>
      </c>
    </row>
    <row r="548" spans="1:13" x14ac:dyDescent="0.3">
      <c r="A548">
        <v>1155</v>
      </c>
      <c r="B548">
        <v>1742</v>
      </c>
      <c r="C548" t="s">
        <v>13</v>
      </c>
      <c r="D548" t="s">
        <v>17</v>
      </c>
      <c r="E548" s="1">
        <v>4768983039467320</v>
      </c>
      <c r="F548" s="2">
        <v>42064</v>
      </c>
      <c r="G548">
        <v>74</v>
      </c>
      <c r="H548" t="s">
        <v>15</v>
      </c>
      <c r="I548">
        <v>1</v>
      </c>
      <c r="J548" s="3">
        <v>14700</v>
      </c>
      <c r="K548" s="2">
        <v>39479</v>
      </c>
      <c r="L548">
        <v>2010</v>
      </c>
      <c r="M548" t="s">
        <v>16</v>
      </c>
    </row>
    <row r="549" spans="1:13" x14ac:dyDescent="0.3">
      <c r="A549">
        <v>5869</v>
      </c>
      <c r="B549">
        <v>1742</v>
      </c>
      <c r="C549" t="s">
        <v>13</v>
      </c>
      <c r="D549" t="s">
        <v>20</v>
      </c>
      <c r="E549" s="1">
        <v>4792307130049690</v>
      </c>
      <c r="F549" s="2">
        <v>43862</v>
      </c>
      <c r="G549">
        <v>221</v>
      </c>
      <c r="H549" t="s">
        <v>15</v>
      </c>
      <c r="I549">
        <v>2</v>
      </c>
      <c r="J549" s="3">
        <v>12</v>
      </c>
      <c r="K549" s="2">
        <v>39052</v>
      </c>
      <c r="L549">
        <v>2013</v>
      </c>
      <c r="M549" t="s">
        <v>16</v>
      </c>
    </row>
    <row r="550" spans="1:13" x14ac:dyDescent="0.3">
      <c r="A550">
        <v>4559</v>
      </c>
      <c r="B550">
        <v>1742</v>
      </c>
      <c r="C550" t="s">
        <v>13</v>
      </c>
      <c r="D550" t="s">
        <v>14</v>
      </c>
      <c r="E550" s="1">
        <v>4365366370182160</v>
      </c>
      <c r="F550" s="2">
        <v>44013</v>
      </c>
      <c r="G550">
        <v>290</v>
      </c>
      <c r="H550" t="s">
        <v>15</v>
      </c>
      <c r="I550">
        <v>1</v>
      </c>
      <c r="J550" s="3">
        <v>11737</v>
      </c>
      <c r="K550" s="2">
        <v>38231</v>
      </c>
      <c r="L550">
        <v>2009</v>
      </c>
      <c r="M550" t="s">
        <v>16</v>
      </c>
    </row>
    <row r="551" spans="1:13" x14ac:dyDescent="0.3">
      <c r="A551">
        <v>2005</v>
      </c>
      <c r="B551">
        <v>1004</v>
      </c>
      <c r="C551" t="s">
        <v>13</v>
      </c>
      <c r="D551" t="s">
        <v>14</v>
      </c>
      <c r="E551" s="1">
        <v>4479806423403350</v>
      </c>
      <c r="F551" s="2">
        <v>45292</v>
      </c>
      <c r="G551">
        <v>246</v>
      </c>
      <c r="H551" t="s">
        <v>15</v>
      </c>
      <c r="I551">
        <v>1</v>
      </c>
      <c r="J551" s="3">
        <v>14366</v>
      </c>
      <c r="K551" s="2">
        <v>35490</v>
      </c>
      <c r="L551">
        <v>2008</v>
      </c>
      <c r="M551" t="s">
        <v>16</v>
      </c>
    </row>
    <row r="552" spans="1:13" x14ac:dyDescent="0.3">
      <c r="A552">
        <v>345</v>
      </c>
      <c r="B552">
        <v>1004</v>
      </c>
      <c r="C552" t="s">
        <v>19</v>
      </c>
      <c r="D552" t="s">
        <v>14</v>
      </c>
      <c r="E552" s="1">
        <v>5109749812856630</v>
      </c>
      <c r="F552" s="2">
        <v>42217</v>
      </c>
      <c r="G552">
        <v>246</v>
      </c>
      <c r="H552" t="s">
        <v>15</v>
      </c>
      <c r="I552">
        <v>1</v>
      </c>
      <c r="J552" s="3">
        <v>17272</v>
      </c>
      <c r="K552" s="2">
        <v>42005</v>
      </c>
      <c r="L552">
        <v>2015</v>
      </c>
      <c r="M552" t="s">
        <v>16</v>
      </c>
    </row>
    <row r="553" spans="1:13" x14ac:dyDescent="0.3">
      <c r="A553">
        <v>3672</v>
      </c>
      <c r="B553">
        <v>1004</v>
      </c>
      <c r="C553" t="s">
        <v>19</v>
      </c>
      <c r="D553" t="s">
        <v>14</v>
      </c>
      <c r="E553" s="1">
        <v>5898286991473580</v>
      </c>
      <c r="F553" s="2">
        <v>45231</v>
      </c>
      <c r="G553">
        <v>372</v>
      </c>
      <c r="H553" t="s">
        <v>15</v>
      </c>
      <c r="I553">
        <v>2</v>
      </c>
      <c r="J553" s="3">
        <v>13605</v>
      </c>
      <c r="K553" s="2">
        <v>37438</v>
      </c>
      <c r="L553">
        <v>2009</v>
      </c>
      <c r="M553" t="s">
        <v>16</v>
      </c>
    </row>
    <row r="554" spans="1:13" x14ac:dyDescent="0.3">
      <c r="A554">
        <v>3742</v>
      </c>
      <c r="B554">
        <v>301</v>
      </c>
      <c r="C554" t="s">
        <v>13</v>
      </c>
      <c r="D554" t="s">
        <v>17</v>
      </c>
      <c r="E554" s="1">
        <v>4180974548713370</v>
      </c>
      <c r="F554" s="2">
        <v>45047</v>
      </c>
      <c r="G554">
        <v>975</v>
      </c>
      <c r="H554" t="s">
        <v>15</v>
      </c>
      <c r="I554">
        <v>1</v>
      </c>
      <c r="J554" s="3">
        <v>21000</v>
      </c>
      <c r="K554" s="2">
        <v>38534</v>
      </c>
      <c r="L554">
        <v>2009</v>
      </c>
      <c r="M554" t="s">
        <v>16</v>
      </c>
    </row>
    <row r="555" spans="1:13" x14ac:dyDescent="0.3">
      <c r="A555">
        <v>1493</v>
      </c>
      <c r="B555">
        <v>1011</v>
      </c>
      <c r="C555" t="s">
        <v>19</v>
      </c>
      <c r="D555" t="s">
        <v>14</v>
      </c>
      <c r="E555" s="1">
        <v>5256742061038580</v>
      </c>
      <c r="F555" s="2">
        <v>45413</v>
      </c>
      <c r="G555">
        <v>930</v>
      </c>
      <c r="H555" t="s">
        <v>15</v>
      </c>
      <c r="I555">
        <v>2</v>
      </c>
      <c r="J555" s="3">
        <v>21470</v>
      </c>
      <c r="K555" s="2">
        <v>43862</v>
      </c>
      <c r="L555">
        <v>2020</v>
      </c>
      <c r="M555" t="s">
        <v>16</v>
      </c>
    </row>
    <row r="556" spans="1:13" x14ac:dyDescent="0.3">
      <c r="A556">
        <v>4915</v>
      </c>
      <c r="B556">
        <v>906</v>
      </c>
      <c r="C556" t="s">
        <v>13</v>
      </c>
      <c r="D556" t="s">
        <v>14</v>
      </c>
      <c r="E556" s="1">
        <v>4301090834057520</v>
      </c>
      <c r="F556" s="2">
        <v>43070</v>
      </c>
      <c r="G556">
        <v>718</v>
      </c>
      <c r="H556" t="s">
        <v>15</v>
      </c>
      <c r="I556">
        <v>1</v>
      </c>
      <c r="J556" s="3">
        <v>26850</v>
      </c>
      <c r="K556" s="2">
        <v>42979</v>
      </c>
      <c r="L556">
        <v>2017</v>
      </c>
      <c r="M556" t="s">
        <v>16</v>
      </c>
    </row>
    <row r="557" spans="1:13" x14ac:dyDescent="0.3">
      <c r="A557">
        <v>1190</v>
      </c>
      <c r="B557">
        <v>906</v>
      </c>
      <c r="C557" t="s">
        <v>13</v>
      </c>
      <c r="D557" t="s">
        <v>17</v>
      </c>
      <c r="E557" s="1">
        <v>4173086816288780</v>
      </c>
      <c r="F557" s="2">
        <v>45536</v>
      </c>
      <c r="G557">
        <v>817</v>
      </c>
      <c r="H557" t="s">
        <v>15</v>
      </c>
      <c r="I557">
        <v>2</v>
      </c>
      <c r="J557" s="3">
        <v>10400</v>
      </c>
      <c r="K557" s="2">
        <v>39845</v>
      </c>
      <c r="L557">
        <v>2010</v>
      </c>
      <c r="M557" t="s">
        <v>16</v>
      </c>
    </row>
    <row r="558" spans="1:13" x14ac:dyDescent="0.3">
      <c r="A558">
        <v>5095</v>
      </c>
      <c r="B558">
        <v>906</v>
      </c>
      <c r="C558" t="s">
        <v>13</v>
      </c>
      <c r="D558" t="s">
        <v>17</v>
      </c>
      <c r="E558" s="1">
        <v>4917647337454700</v>
      </c>
      <c r="F558" s="2">
        <v>39630</v>
      </c>
      <c r="G558">
        <v>328</v>
      </c>
      <c r="H558" t="s">
        <v>15</v>
      </c>
      <c r="I558">
        <v>2</v>
      </c>
      <c r="J558" s="3">
        <v>8000</v>
      </c>
      <c r="K558" s="2">
        <v>39356</v>
      </c>
      <c r="L558">
        <v>2011</v>
      </c>
      <c r="M558" t="s">
        <v>16</v>
      </c>
    </row>
    <row r="559" spans="1:13" x14ac:dyDescent="0.3">
      <c r="A559">
        <v>2409</v>
      </c>
      <c r="B559">
        <v>906</v>
      </c>
      <c r="C559" t="s">
        <v>13</v>
      </c>
      <c r="D559" t="s">
        <v>17</v>
      </c>
      <c r="E559" s="1">
        <v>4457557218642440</v>
      </c>
      <c r="F559" s="2">
        <v>43831</v>
      </c>
      <c r="G559">
        <v>701</v>
      </c>
      <c r="H559" t="s">
        <v>15</v>
      </c>
      <c r="I559">
        <v>2</v>
      </c>
      <c r="J559" s="3">
        <v>13000</v>
      </c>
      <c r="K559" s="2">
        <v>36617</v>
      </c>
      <c r="L559">
        <v>2010</v>
      </c>
      <c r="M559" t="s">
        <v>16</v>
      </c>
    </row>
    <row r="560" spans="1:13" x14ac:dyDescent="0.3">
      <c r="A560">
        <v>3760</v>
      </c>
      <c r="B560">
        <v>906</v>
      </c>
      <c r="C560" t="s">
        <v>19</v>
      </c>
      <c r="D560" t="s">
        <v>14</v>
      </c>
      <c r="E560" s="1">
        <v>5561065562359950</v>
      </c>
      <c r="F560" s="2">
        <v>43891</v>
      </c>
      <c r="G560">
        <v>147</v>
      </c>
      <c r="H560" t="s">
        <v>15</v>
      </c>
      <c r="I560">
        <v>1</v>
      </c>
      <c r="J560" s="3">
        <v>5840</v>
      </c>
      <c r="K560" s="2">
        <v>38899</v>
      </c>
      <c r="L560">
        <v>2009</v>
      </c>
      <c r="M560" t="s">
        <v>16</v>
      </c>
    </row>
    <row r="561" spans="1:13" x14ac:dyDescent="0.3">
      <c r="A561">
        <v>2174</v>
      </c>
      <c r="B561">
        <v>906</v>
      </c>
      <c r="C561" t="s">
        <v>19</v>
      </c>
      <c r="D561" t="s">
        <v>20</v>
      </c>
      <c r="E561" s="1">
        <v>5459775781589170</v>
      </c>
      <c r="F561" s="2">
        <v>40940</v>
      </c>
      <c r="G561">
        <v>293</v>
      </c>
      <c r="H561" t="s">
        <v>15</v>
      </c>
      <c r="I561">
        <v>2</v>
      </c>
      <c r="J561" s="3">
        <v>68</v>
      </c>
      <c r="K561" s="2">
        <v>39508</v>
      </c>
      <c r="L561">
        <v>2012</v>
      </c>
      <c r="M561" t="s">
        <v>16</v>
      </c>
    </row>
    <row r="562" spans="1:13" x14ac:dyDescent="0.3">
      <c r="A562">
        <v>4756</v>
      </c>
      <c r="B562">
        <v>110</v>
      </c>
      <c r="C562" t="s">
        <v>22</v>
      </c>
      <c r="D562" t="s">
        <v>17</v>
      </c>
      <c r="E562" s="1">
        <v>332229278341275</v>
      </c>
      <c r="F562" s="2">
        <v>44835</v>
      </c>
      <c r="G562">
        <v>702</v>
      </c>
      <c r="H562" t="s">
        <v>15</v>
      </c>
      <c r="I562">
        <v>1</v>
      </c>
      <c r="J562" s="3">
        <v>16000</v>
      </c>
      <c r="K562" s="2">
        <v>40422</v>
      </c>
      <c r="L562">
        <v>2016</v>
      </c>
      <c r="M562" t="s">
        <v>16</v>
      </c>
    </row>
    <row r="563" spans="1:13" x14ac:dyDescent="0.3">
      <c r="A563">
        <v>3240</v>
      </c>
      <c r="B563">
        <v>110</v>
      </c>
      <c r="C563" t="s">
        <v>13</v>
      </c>
      <c r="D563" t="s">
        <v>14</v>
      </c>
      <c r="E563" s="1">
        <v>4359508857343080</v>
      </c>
      <c r="F563" s="2">
        <v>39508</v>
      </c>
      <c r="G563">
        <v>274</v>
      </c>
      <c r="H563" t="s">
        <v>18</v>
      </c>
      <c r="I563">
        <v>1</v>
      </c>
      <c r="J563" s="3">
        <v>32223</v>
      </c>
      <c r="K563" s="2">
        <v>37408</v>
      </c>
      <c r="L563">
        <v>2005</v>
      </c>
      <c r="M563" t="s">
        <v>16</v>
      </c>
    </row>
    <row r="564" spans="1:13" x14ac:dyDescent="0.3">
      <c r="A564">
        <v>5189</v>
      </c>
      <c r="B564">
        <v>110</v>
      </c>
      <c r="C564" t="s">
        <v>19</v>
      </c>
      <c r="D564" t="s">
        <v>14</v>
      </c>
      <c r="E564" s="1">
        <v>5386335706439770</v>
      </c>
      <c r="F564" s="2">
        <v>44562</v>
      </c>
      <c r="G564">
        <v>713</v>
      </c>
      <c r="H564" t="s">
        <v>15</v>
      </c>
      <c r="I564">
        <v>2</v>
      </c>
      <c r="J564" s="3">
        <v>13323</v>
      </c>
      <c r="K564" s="2">
        <v>40452</v>
      </c>
      <c r="L564">
        <v>2010</v>
      </c>
      <c r="M564" t="s">
        <v>16</v>
      </c>
    </row>
    <row r="565" spans="1:13" x14ac:dyDescent="0.3">
      <c r="A565">
        <v>4103</v>
      </c>
      <c r="B565">
        <v>110</v>
      </c>
      <c r="C565" t="s">
        <v>13</v>
      </c>
      <c r="D565" t="s">
        <v>14</v>
      </c>
      <c r="E565" s="1">
        <v>4157348591484750</v>
      </c>
      <c r="F565" s="2">
        <v>44378</v>
      </c>
      <c r="G565">
        <v>945</v>
      </c>
      <c r="H565" t="s">
        <v>15</v>
      </c>
      <c r="I565">
        <v>2</v>
      </c>
      <c r="J565" s="3">
        <v>576</v>
      </c>
      <c r="K565" s="2">
        <v>37104</v>
      </c>
      <c r="L565">
        <v>2011</v>
      </c>
      <c r="M565" t="s">
        <v>16</v>
      </c>
    </row>
    <row r="566" spans="1:13" x14ac:dyDescent="0.3">
      <c r="A566">
        <v>2547</v>
      </c>
      <c r="B566">
        <v>1073</v>
      </c>
      <c r="C566" t="s">
        <v>13</v>
      </c>
      <c r="D566" t="s">
        <v>14</v>
      </c>
      <c r="E566" s="1">
        <v>4614417915507950</v>
      </c>
      <c r="F566" s="2">
        <v>45536</v>
      </c>
      <c r="G566">
        <v>808</v>
      </c>
      <c r="H566" t="s">
        <v>15</v>
      </c>
      <c r="I566">
        <v>1</v>
      </c>
      <c r="J566" s="3">
        <v>25977</v>
      </c>
      <c r="K566" s="2">
        <v>39173</v>
      </c>
      <c r="L566">
        <v>2009</v>
      </c>
      <c r="M566" t="s">
        <v>16</v>
      </c>
    </row>
    <row r="567" spans="1:13" x14ac:dyDescent="0.3">
      <c r="A567">
        <v>4436</v>
      </c>
      <c r="B567">
        <v>1073</v>
      </c>
      <c r="C567" t="s">
        <v>13</v>
      </c>
      <c r="D567" t="s">
        <v>20</v>
      </c>
      <c r="E567" s="1">
        <v>4791246805564210</v>
      </c>
      <c r="F567" s="2">
        <v>42430</v>
      </c>
      <c r="G567">
        <v>126</v>
      </c>
      <c r="H567" t="s">
        <v>15</v>
      </c>
      <c r="I567">
        <v>1</v>
      </c>
      <c r="J567" s="3">
        <v>84</v>
      </c>
      <c r="K567" s="2">
        <v>41852</v>
      </c>
      <c r="L567">
        <v>2014</v>
      </c>
      <c r="M567" t="s">
        <v>16</v>
      </c>
    </row>
    <row r="568" spans="1:13" x14ac:dyDescent="0.3">
      <c r="A568">
        <v>4597</v>
      </c>
      <c r="B568">
        <v>705</v>
      </c>
      <c r="C568" t="s">
        <v>19</v>
      </c>
      <c r="D568" t="s">
        <v>20</v>
      </c>
      <c r="E568" s="1">
        <v>5619919350397750</v>
      </c>
      <c r="F568" s="2">
        <v>44470</v>
      </c>
      <c r="G568">
        <v>786</v>
      </c>
      <c r="H568" t="s">
        <v>15</v>
      </c>
      <c r="I568">
        <v>2</v>
      </c>
      <c r="J568" s="3">
        <v>23</v>
      </c>
      <c r="K568" s="2">
        <v>38961</v>
      </c>
      <c r="L568">
        <v>2010</v>
      </c>
      <c r="M568" t="s">
        <v>16</v>
      </c>
    </row>
    <row r="569" spans="1:13" x14ac:dyDescent="0.3">
      <c r="A569">
        <v>5359</v>
      </c>
      <c r="B569">
        <v>705</v>
      </c>
      <c r="C569" t="s">
        <v>13</v>
      </c>
      <c r="D569" t="s">
        <v>17</v>
      </c>
      <c r="E569" s="1">
        <v>4560018445952480</v>
      </c>
      <c r="F569" s="2">
        <v>45170</v>
      </c>
      <c r="G569">
        <v>454</v>
      </c>
      <c r="H569" t="s">
        <v>18</v>
      </c>
      <c r="I569">
        <v>2</v>
      </c>
      <c r="J569" s="3">
        <v>5200</v>
      </c>
      <c r="K569" s="2">
        <v>36465</v>
      </c>
      <c r="L569">
        <v>2009</v>
      </c>
      <c r="M569" t="s">
        <v>16</v>
      </c>
    </row>
    <row r="570" spans="1:13" x14ac:dyDescent="0.3">
      <c r="A570">
        <v>3311</v>
      </c>
      <c r="B570">
        <v>820</v>
      </c>
      <c r="C570" t="s">
        <v>19</v>
      </c>
      <c r="D570" t="s">
        <v>20</v>
      </c>
      <c r="E570" s="1">
        <v>5416807432483550</v>
      </c>
      <c r="F570" s="2">
        <v>41487</v>
      </c>
      <c r="G570">
        <v>557</v>
      </c>
      <c r="H570" t="s">
        <v>15</v>
      </c>
      <c r="I570">
        <v>2</v>
      </c>
      <c r="J570" s="3">
        <v>66</v>
      </c>
      <c r="K570" s="2">
        <v>38869</v>
      </c>
      <c r="L570">
        <v>2010</v>
      </c>
      <c r="M570" t="s">
        <v>16</v>
      </c>
    </row>
    <row r="571" spans="1:13" x14ac:dyDescent="0.3">
      <c r="A571">
        <v>5040</v>
      </c>
      <c r="B571">
        <v>820</v>
      </c>
      <c r="C571" t="s">
        <v>22</v>
      </c>
      <c r="D571" t="s">
        <v>17</v>
      </c>
      <c r="E571" s="1">
        <v>304316312600931</v>
      </c>
      <c r="F571" s="2">
        <v>45444</v>
      </c>
      <c r="G571">
        <v>649</v>
      </c>
      <c r="H571" t="s">
        <v>15</v>
      </c>
      <c r="I571">
        <v>1</v>
      </c>
      <c r="J571" s="3">
        <v>1200</v>
      </c>
      <c r="K571" s="2">
        <v>38991</v>
      </c>
      <c r="L571">
        <v>2009</v>
      </c>
      <c r="M571" t="s">
        <v>16</v>
      </c>
    </row>
    <row r="572" spans="1:13" x14ac:dyDescent="0.3">
      <c r="A572">
        <v>127</v>
      </c>
      <c r="B572">
        <v>820</v>
      </c>
      <c r="C572" t="s">
        <v>19</v>
      </c>
      <c r="D572" t="s">
        <v>14</v>
      </c>
      <c r="E572" s="1">
        <v>5738964942904640</v>
      </c>
      <c r="F572" s="2">
        <v>44136</v>
      </c>
      <c r="G572">
        <v>730</v>
      </c>
      <c r="H572" t="s">
        <v>15</v>
      </c>
      <c r="I572">
        <v>1</v>
      </c>
      <c r="J572" s="3">
        <v>20759</v>
      </c>
      <c r="K572" s="2">
        <v>39083</v>
      </c>
      <c r="L572">
        <v>2009</v>
      </c>
      <c r="M572" t="s">
        <v>16</v>
      </c>
    </row>
    <row r="573" spans="1:13" x14ac:dyDescent="0.3">
      <c r="A573">
        <v>3224</v>
      </c>
      <c r="B573">
        <v>820</v>
      </c>
      <c r="C573" t="s">
        <v>19</v>
      </c>
      <c r="D573" t="s">
        <v>17</v>
      </c>
      <c r="E573" s="1">
        <v>5880489541836640</v>
      </c>
      <c r="F573" s="2">
        <v>45444</v>
      </c>
      <c r="G573">
        <v>558</v>
      </c>
      <c r="H573" t="s">
        <v>15</v>
      </c>
      <c r="I573">
        <v>1</v>
      </c>
      <c r="J573" s="3">
        <v>15100</v>
      </c>
      <c r="K573" s="2">
        <v>37043</v>
      </c>
      <c r="L573">
        <v>2010</v>
      </c>
      <c r="M573" t="s">
        <v>16</v>
      </c>
    </row>
    <row r="574" spans="1:13" x14ac:dyDescent="0.3">
      <c r="A574">
        <v>469</v>
      </c>
      <c r="B574">
        <v>820</v>
      </c>
      <c r="C574" t="s">
        <v>19</v>
      </c>
      <c r="D574" t="s">
        <v>17</v>
      </c>
      <c r="E574" s="1">
        <v>5634478684634260</v>
      </c>
      <c r="F574" s="2">
        <v>44470</v>
      </c>
      <c r="G574">
        <v>490</v>
      </c>
      <c r="H574" t="s">
        <v>15</v>
      </c>
      <c r="I574">
        <v>1</v>
      </c>
      <c r="J574" s="3">
        <v>11100</v>
      </c>
      <c r="K574" s="2">
        <v>43831</v>
      </c>
      <c r="L574">
        <v>2020</v>
      </c>
      <c r="M574" t="s">
        <v>16</v>
      </c>
    </row>
    <row r="575" spans="1:13" x14ac:dyDescent="0.3">
      <c r="A575">
        <v>470</v>
      </c>
      <c r="B575">
        <v>1188</v>
      </c>
      <c r="C575" t="s">
        <v>19</v>
      </c>
      <c r="D575" t="s">
        <v>20</v>
      </c>
      <c r="E575" s="1">
        <v>5570196053274730</v>
      </c>
      <c r="F575" s="2">
        <v>44682</v>
      </c>
      <c r="G575">
        <v>85</v>
      </c>
      <c r="H575" t="s">
        <v>15</v>
      </c>
      <c r="I575">
        <v>2</v>
      </c>
      <c r="J575" s="3">
        <v>52</v>
      </c>
      <c r="K575" s="2">
        <v>43831</v>
      </c>
      <c r="L575">
        <v>2020</v>
      </c>
      <c r="M575" t="s">
        <v>16</v>
      </c>
    </row>
    <row r="576" spans="1:13" x14ac:dyDescent="0.3">
      <c r="A576">
        <v>4548</v>
      </c>
      <c r="B576">
        <v>1128</v>
      </c>
      <c r="C576" t="s">
        <v>19</v>
      </c>
      <c r="D576" t="s">
        <v>14</v>
      </c>
      <c r="E576" s="1">
        <v>5493545357380440</v>
      </c>
      <c r="F576" s="2">
        <v>45505</v>
      </c>
      <c r="G576">
        <v>774</v>
      </c>
      <c r="H576" t="s">
        <v>15</v>
      </c>
      <c r="I576">
        <v>2</v>
      </c>
      <c r="J576" s="3">
        <v>15110</v>
      </c>
      <c r="K576" s="2">
        <v>38231</v>
      </c>
      <c r="L576">
        <v>2009</v>
      </c>
      <c r="M576" t="s">
        <v>16</v>
      </c>
    </row>
    <row r="577" spans="1:13" x14ac:dyDescent="0.3">
      <c r="A577">
        <v>4765</v>
      </c>
      <c r="B577">
        <v>1128</v>
      </c>
      <c r="C577" t="s">
        <v>19</v>
      </c>
      <c r="D577" t="s">
        <v>17</v>
      </c>
      <c r="E577" s="1">
        <v>5598634791848890</v>
      </c>
      <c r="F577" s="2">
        <v>45017</v>
      </c>
      <c r="G577">
        <v>830</v>
      </c>
      <c r="H577" t="s">
        <v>15</v>
      </c>
      <c r="I577">
        <v>2</v>
      </c>
      <c r="J577" s="3">
        <v>10600</v>
      </c>
      <c r="K577" s="2">
        <v>40422</v>
      </c>
      <c r="L577">
        <v>2014</v>
      </c>
      <c r="M577" t="s">
        <v>16</v>
      </c>
    </row>
    <row r="578" spans="1:13" x14ac:dyDescent="0.3">
      <c r="A578">
        <v>4583</v>
      </c>
      <c r="B578">
        <v>1128</v>
      </c>
      <c r="C578" t="s">
        <v>13</v>
      </c>
      <c r="D578" t="s">
        <v>17</v>
      </c>
      <c r="E578" s="1">
        <v>4923375841500660</v>
      </c>
      <c r="F578" s="2">
        <v>43831</v>
      </c>
      <c r="G578">
        <v>785</v>
      </c>
      <c r="H578" t="s">
        <v>15</v>
      </c>
      <c r="I578">
        <v>2</v>
      </c>
      <c r="J578" s="3">
        <v>8600</v>
      </c>
      <c r="K578" s="2">
        <v>38596</v>
      </c>
      <c r="L578">
        <v>2011</v>
      </c>
      <c r="M578" t="s">
        <v>16</v>
      </c>
    </row>
    <row r="579" spans="1:13" x14ac:dyDescent="0.3">
      <c r="A579">
        <v>4316</v>
      </c>
      <c r="B579">
        <v>1128</v>
      </c>
      <c r="C579" t="s">
        <v>22</v>
      </c>
      <c r="D579" t="s">
        <v>17</v>
      </c>
      <c r="E579" s="1">
        <v>362084701337381</v>
      </c>
      <c r="F579" s="2">
        <v>44075</v>
      </c>
      <c r="G579">
        <v>71</v>
      </c>
      <c r="H579" t="s">
        <v>15</v>
      </c>
      <c r="I579">
        <v>2</v>
      </c>
      <c r="J579" s="3">
        <v>8400</v>
      </c>
      <c r="K579" s="2">
        <v>40391</v>
      </c>
      <c r="L579">
        <v>2012</v>
      </c>
      <c r="M579" t="s">
        <v>16</v>
      </c>
    </row>
    <row r="580" spans="1:13" x14ac:dyDescent="0.3">
      <c r="A580">
        <v>3144</v>
      </c>
      <c r="B580">
        <v>1128</v>
      </c>
      <c r="C580" t="s">
        <v>19</v>
      </c>
      <c r="D580" t="s">
        <v>17</v>
      </c>
      <c r="E580" s="1">
        <v>5389873336522250</v>
      </c>
      <c r="F580" s="2">
        <v>44835</v>
      </c>
      <c r="G580">
        <v>754</v>
      </c>
      <c r="H580" t="s">
        <v>15</v>
      </c>
      <c r="I580">
        <v>2</v>
      </c>
      <c r="J580" s="3">
        <v>11100</v>
      </c>
      <c r="K580" s="2">
        <v>41760</v>
      </c>
      <c r="L580">
        <v>2014</v>
      </c>
      <c r="M580" t="s">
        <v>16</v>
      </c>
    </row>
    <row r="581" spans="1:13" x14ac:dyDescent="0.3">
      <c r="A581">
        <v>1139</v>
      </c>
      <c r="B581">
        <v>1479</v>
      </c>
      <c r="C581" t="s">
        <v>19</v>
      </c>
      <c r="D581" t="s">
        <v>17</v>
      </c>
      <c r="E581" s="1">
        <v>5676305121855730</v>
      </c>
      <c r="F581" s="2">
        <v>44501</v>
      </c>
      <c r="G581">
        <v>58</v>
      </c>
      <c r="H581" t="s">
        <v>15</v>
      </c>
      <c r="I581">
        <v>1</v>
      </c>
      <c r="J581" s="3">
        <v>2800</v>
      </c>
      <c r="K581" s="2">
        <v>39479</v>
      </c>
      <c r="L581">
        <v>2010</v>
      </c>
      <c r="M581" t="s">
        <v>16</v>
      </c>
    </row>
    <row r="582" spans="1:13" x14ac:dyDescent="0.3">
      <c r="A582">
        <v>6128</v>
      </c>
      <c r="B582">
        <v>1594</v>
      </c>
      <c r="C582" t="s">
        <v>13</v>
      </c>
      <c r="D582" t="s">
        <v>17</v>
      </c>
      <c r="E582" s="1">
        <v>4434801834503290</v>
      </c>
      <c r="F582" s="2">
        <v>43709</v>
      </c>
      <c r="G582">
        <v>633</v>
      </c>
      <c r="H582" t="s">
        <v>15</v>
      </c>
      <c r="I582">
        <v>2</v>
      </c>
      <c r="J582" s="3">
        <v>5700</v>
      </c>
      <c r="K582" s="2">
        <v>42705</v>
      </c>
      <c r="L582">
        <v>2016</v>
      </c>
      <c r="M582" t="s">
        <v>16</v>
      </c>
    </row>
    <row r="583" spans="1:13" x14ac:dyDescent="0.3">
      <c r="A583">
        <v>3241</v>
      </c>
      <c r="B583">
        <v>1594</v>
      </c>
      <c r="C583" t="s">
        <v>13</v>
      </c>
      <c r="D583" t="s">
        <v>14</v>
      </c>
      <c r="E583" s="1">
        <v>4590995550885290</v>
      </c>
      <c r="F583" s="2">
        <v>40756</v>
      </c>
      <c r="G583">
        <v>564</v>
      </c>
      <c r="H583" t="s">
        <v>15</v>
      </c>
      <c r="I583">
        <v>1</v>
      </c>
      <c r="J583" s="3">
        <v>12252</v>
      </c>
      <c r="K583" s="2">
        <v>37408</v>
      </c>
      <c r="L583">
        <v>2010</v>
      </c>
      <c r="M583" t="s">
        <v>16</v>
      </c>
    </row>
    <row r="584" spans="1:13" x14ac:dyDescent="0.3">
      <c r="A584">
        <v>3565</v>
      </c>
      <c r="B584">
        <v>1594</v>
      </c>
      <c r="C584" t="s">
        <v>19</v>
      </c>
      <c r="D584" t="s">
        <v>14</v>
      </c>
      <c r="E584" s="1">
        <v>5384502220541940</v>
      </c>
      <c r="F584" s="2">
        <v>45261</v>
      </c>
      <c r="G584">
        <v>809</v>
      </c>
      <c r="H584" t="s">
        <v>15</v>
      </c>
      <c r="I584">
        <v>1</v>
      </c>
      <c r="J584" s="3">
        <v>22420</v>
      </c>
      <c r="K584" s="2">
        <v>41426</v>
      </c>
      <c r="L584">
        <v>2013</v>
      </c>
      <c r="M584" t="s">
        <v>16</v>
      </c>
    </row>
    <row r="585" spans="1:13" x14ac:dyDescent="0.3">
      <c r="A585">
        <v>5029</v>
      </c>
      <c r="B585">
        <v>1485</v>
      </c>
      <c r="C585" t="s">
        <v>13</v>
      </c>
      <c r="D585" t="s">
        <v>14</v>
      </c>
      <c r="E585" s="1">
        <v>4072548875903180</v>
      </c>
      <c r="F585" s="2">
        <v>43344</v>
      </c>
      <c r="G585">
        <v>874</v>
      </c>
      <c r="H585" t="s">
        <v>15</v>
      </c>
      <c r="I585">
        <v>2</v>
      </c>
      <c r="J585" s="3">
        <v>3715</v>
      </c>
      <c r="K585" s="2">
        <v>38626</v>
      </c>
      <c r="L585">
        <v>2009</v>
      </c>
      <c r="M585" t="s">
        <v>16</v>
      </c>
    </row>
    <row r="586" spans="1:13" x14ac:dyDescent="0.3">
      <c r="A586">
        <v>4298</v>
      </c>
      <c r="B586">
        <v>1485</v>
      </c>
      <c r="C586" t="s">
        <v>13</v>
      </c>
      <c r="D586" t="s">
        <v>20</v>
      </c>
      <c r="E586" s="1">
        <v>4158689268615880</v>
      </c>
      <c r="F586" s="2">
        <v>44348</v>
      </c>
      <c r="G586">
        <v>782</v>
      </c>
      <c r="H586" t="s">
        <v>15</v>
      </c>
      <c r="I586">
        <v>1</v>
      </c>
      <c r="J586" s="3">
        <v>67</v>
      </c>
      <c r="K586" s="2">
        <v>40026</v>
      </c>
      <c r="L586">
        <v>2011</v>
      </c>
      <c r="M586" t="s">
        <v>16</v>
      </c>
    </row>
    <row r="587" spans="1:13" x14ac:dyDescent="0.3">
      <c r="A587">
        <v>3819</v>
      </c>
      <c r="B587">
        <v>1485</v>
      </c>
      <c r="C587" t="s">
        <v>13</v>
      </c>
      <c r="D587" t="s">
        <v>14</v>
      </c>
      <c r="E587" s="1">
        <v>4649045635719490</v>
      </c>
      <c r="F587" s="2">
        <v>44136</v>
      </c>
      <c r="G587">
        <v>362</v>
      </c>
      <c r="H587" t="s">
        <v>15</v>
      </c>
      <c r="I587">
        <v>2</v>
      </c>
      <c r="J587" s="3">
        <v>26460</v>
      </c>
      <c r="K587" s="2">
        <v>39264</v>
      </c>
      <c r="L587">
        <v>2017</v>
      </c>
      <c r="M587" t="s">
        <v>16</v>
      </c>
    </row>
    <row r="588" spans="1:13" x14ac:dyDescent="0.3">
      <c r="A588">
        <v>4736</v>
      </c>
      <c r="B588">
        <v>1485</v>
      </c>
      <c r="C588" t="s">
        <v>13</v>
      </c>
      <c r="D588" t="s">
        <v>14</v>
      </c>
      <c r="E588" s="1">
        <v>4998107869531290</v>
      </c>
      <c r="F588" s="2">
        <v>45231</v>
      </c>
      <c r="G588">
        <v>358</v>
      </c>
      <c r="H588" t="s">
        <v>15</v>
      </c>
      <c r="I588">
        <v>1</v>
      </c>
      <c r="J588" s="3">
        <v>12783</v>
      </c>
      <c r="K588" s="2">
        <v>40057</v>
      </c>
      <c r="L588">
        <v>2015</v>
      </c>
      <c r="M588" t="s">
        <v>16</v>
      </c>
    </row>
    <row r="589" spans="1:13" x14ac:dyDescent="0.3">
      <c r="A589">
        <v>88</v>
      </c>
      <c r="B589">
        <v>1390</v>
      </c>
      <c r="C589" t="s">
        <v>22</v>
      </c>
      <c r="D589" t="s">
        <v>17</v>
      </c>
      <c r="E589" s="1">
        <v>343439312469610</v>
      </c>
      <c r="F589" s="2">
        <v>44986</v>
      </c>
      <c r="G589">
        <v>98</v>
      </c>
      <c r="H589" t="s">
        <v>15</v>
      </c>
      <c r="I589">
        <v>2</v>
      </c>
      <c r="J589" s="3">
        <v>21400</v>
      </c>
      <c r="K589" s="2">
        <v>38718</v>
      </c>
      <c r="L589">
        <v>2011</v>
      </c>
      <c r="M589" t="s">
        <v>16</v>
      </c>
    </row>
    <row r="590" spans="1:13" x14ac:dyDescent="0.3">
      <c r="A590">
        <v>3359</v>
      </c>
      <c r="B590">
        <v>1390</v>
      </c>
      <c r="C590" t="s">
        <v>13</v>
      </c>
      <c r="D590" t="s">
        <v>17</v>
      </c>
      <c r="E590" s="1">
        <v>4936982658166180</v>
      </c>
      <c r="F590" s="2">
        <v>44228</v>
      </c>
      <c r="G590">
        <v>521</v>
      </c>
      <c r="H590" t="s">
        <v>18</v>
      </c>
      <c r="I590">
        <v>2</v>
      </c>
      <c r="J590" s="3">
        <v>13600</v>
      </c>
      <c r="K590" s="2">
        <v>39234</v>
      </c>
      <c r="L590">
        <v>2007</v>
      </c>
      <c r="M590" t="s">
        <v>16</v>
      </c>
    </row>
    <row r="591" spans="1:13" x14ac:dyDescent="0.3">
      <c r="A591">
        <v>5269</v>
      </c>
      <c r="B591">
        <v>1390</v>
      </c>
      <c r="C591" t="s">
        <v>19</v>
      </c>
      <c r="D591" t="s">
        <v>14</v>
      </c>
      <c r="E591" s="1">
        <v>5984892227411110</v>
      </c>
      <c r="F591" s="2">
        <v>43891</v>
      </c>
      <c r="G591">
        <v>810</v>
      </c>
      <c r="H591" t="s">
        <v>18</v>
      </c>
      <c r="I591">
        <v>1</v>
      </c>
      <c r="J591" s="3">
        <v>46201</v>
      </c>
      <c r="K591" s="2">
        <v>41548</v>
      </c>
      <c r="L591">
        <v>2013</v>
      </c>
      <c r="M591" t="s">
        <v>16</v>
      </c>
    </row>
    <row r="592" spans="1:13" x14ac:dyDescent="0.3">
      <c r="A592">
        <v>2657</v>
      </c>
      <c r="B592">
        <v>644</v>
      </c>
      <c r="C592" t="s">
        <v>13</v>
      </c>
      <c r="D592" t="s">
        <v>17</v>
      </c>
      <c r="E592" s="1">
        <v>4403164286544030</v>
      </c>
      <c r="F592" s="2">
        <v>44652</v>
      </c>
      <c r="G592">
        <v>303</v>
      </c>
      <c r="H592" t="s">
        <v>15</v>
      </c>
      <c r="I592">
        <v>2</v>
      </c>
      <c r="J592" s="3">
        <v>7700</v>
      </c>
      <c r="K592" s="2">
        <v>40269</v>
      </c>
      <c r="L592">
        <v>2010</v>
      </c>
      <c r="M592" t="s">
        <v>16</v>
      </c>
    </row>
    <row r="593" spans="1:13" x14ac:dyDescent="0.3">
      <c r="A593">
        <v>5020</v>
      </c>
      <c r="B593">
        <v>1912</v>
      </c>
      <c r="C593" t="s">
        <v>19</v>
      </c>
      <c r="D593" t="s">
        <v>14</v>
      </c>
      <c r="E593" s="1">
        <v>5825169460594160</v>
      </c>
      <c r="F593" s="2">
        <v>40179</v>
      </c>
      <c r="G593">
        <v>127</v>
      </c>
      <c r="H593" t="s">
        <v>15</v>
      </c>
      <c r="I593">
        <v>2</v>
      </c>
      <c r="J593" s="3">
        <v>18937</v>
      </c>
      <c r="K593" s="2">
        <v>38626</v>
      </c>
      <c r="L593">
        <v>2010</v>
      </c>
      <c r="M593" t="s">
        <v>16</v>
      </c>
    </row>
    <row r="594" spans="1:13" x14ac:dyDescent="0.3">
      <c r="A594">
        <v>3544</v>
      </c>
      <c r="B594">
        <v>1584</v>
      </c>
      <c r="C594" t="s">
        <v>19</v>
      </c>
      <c r="D594" t="s">
        <v>14</v>
      </c>
      <c r="E594" s="1">
        <v>5824919835337530</v>
      </c>
      <c r="F594" s="2">
        <v>44470</v>
      </c>
      <c r="G594">
        <v>975</v>
      </c>
      <c r="H594" t="s">
        <v>15</v>
      </c>
      <c r="I594">
        <v>1</v>
      </c>
      <c r="J594" s="3">
        <v>14539</v>
      </c>
      <c r="K594" s="2">
        <v>41061</v>
      </c>
      <c r="L594">
        <v>2012</v>
      </c>
      <c r="M594" t="s">
        <v>16</v>
      </c>
    </row>
    <row r="595" spans="1:13" x14ac:dyDescent="0.3">
      <c r="A595">
        <v>6038</v>
      </c>
      <c r="B595">
        <v>1584</v>
      </c>
      <c r="C595" t="s">
        <v>19</v>
      </c>
      <c r="D595" t="s">
        <v>14</v>
      </c>
      <c r="E595" s="1">
        <v>5794394537016240</v>
      </c>
      <c r="F595" s="2">
        <v>43891</v>
      </c>
      <c r="G595">
        <v>830</v>
      </c>
      <c r="H595" t="s">
        <v>15</v>
      </c>
      <c r="I595">
        <v>2</v>
      </c>
      <c r="J595" s="3">
        <v>21723</v>
      </c>
      <c r="K595" s="2">
        <v>40878</v>
      </c>
      <c r="L595">
        <v>2011</v>
      </c>
      <c r="M595" t="s">
        <v>16</v>
      </c>
    </row>
    <row r="596" spans="1:13" x14ac:dyDescent="0.3">
      <c r="A596">
        <v>1494</v>
      </c>
      <c r="B596">
        <v>1803</v>
      </c>
      <c r="C596" t="s">
        <v>19</v>
      </c>
      <c r="D596" t="s">
        <v>14</v>
      </c>
      <c r="E596" s="1">
        <v>5717616835023180</v>
      </c>
      <c r="F596" s="2">
        <v>45261</v>
      </c>
      <c r="G596">
        <v>840</v>
      </c>
      <c r="H596" t="s">
        <v>15</v>
      </c>
      <c r="I596">
        <v>1</v>
      </c>
      <c r="J596" s="3">
        <v>16858</v>
      </c>
      <c r="K596" s="2">
        <v>43862</v>
      </c>
      <c r="L596">
        <v>2020</v>
      </c>
      <c r="M596" t="s">
        <v>16</v>
      </c>
    </row>
    <row r="597" spans="1:13" x14ac:dyDescent="0.3">
      <c r="A597">
        <v>1790</v>
      </c>
      <c r="B597">
        <v>1824</v>
      </c>
      <c r="C597" t="s">
        <v>13</v>
      </c>
      <c r="D597" t="s">
        <v>14</v>
      </c>
      <c r="E597" s="1">
        <v>4378087486126490</v>
      </c>
      <c r="F597" s="2">
        <v>44805</v>
      </c>
      <c r="G597">
        <v>813</v>
      </c>
      <c r="H597" t="s">
        <v>18</v>
      </c>
      <c r="I597">
        <v>2</v>
      </c>
      <c r="J597" s="3">
        <v>22143</v>
      </c>
      <c r="K597" s="2">
        <v>43862</v>
      </c>
      <c r="L597">
        <v>2020</v>
      </c>
      <c r="M597" t="s">
        <v>16</v>
      </c>
    </row>
    <row r="598" spans="1:13" x14ac:dyDescent="0.3">
      <c r="A598">
        <v>1791</v>
      </c>
      <c r="B598">
        <v>1824</v>
      </c>
      <c r="C598" t="s">
        <v>13</v>
      </c>
      <c r="D598" t="s">
        <v>20</v>
      </c>
      <c r="E598" s="1">
        <v>4100715330943600</v>
      </c>
      <c r="F598" s="2">
        <v>44986</v>
      </c>
      <c r="G598">
        <v>975</v>
      </c>
      <c r="H598" t="s">
        <v>15</v>
      </c>
      <c r="I598">
        <v>2</v>
      </c>
      <c r="J598" s="3">
        <v>61</v>
      </c>
      <c r="K598" s="2">
        <v>43862</v>
      </c>
      <c r="L598">
        <v>2020</v>
      </c>
      <c r="M598" t="s">
        <v>16</v>
      </c>
    </row>
    <row r="599" spans="1:13" x14ac:dyDescent="0.3">
      <c r="A599">
        <v>5721</v>
      </c>
      <c r="B599">
        <v>1824</v>
      </c>
      <c r="C599" t="s">
        <v>19</v>
      </c>
      <c r="D599" t="s">
        <v>14</v>
      </c>
      <c r="E599" s="1">
        <v>5353021676816450</v>
      </c>
      <c r="F599" s="2">
        <v>44652</v>
      </c>
      <c r="G599">
        <v>793</v>
      </c>
      <c r="H599" t="s">
        <v>15</v>
      </c>
      <c r="I599">
        <v>1</v>
      </c>
      <c r="J599" s="3">
        <v>15683</v>
      </c>
      <c r="K599" s="2">
        <v>42675</v>
      </c>
      <c r="L599">
        <v>2016</v>
      </c>
      <c r="M599" t="s">
        <v>16</v>
      </c>
    </row>
    <row r="600" spans="1:13" x14ac:dyDescent="0.3">
      <c r="A600">
        <v>471</v>
      </c>
      <c r="B600">
        <v>340</v>
      </c>
      <c r="C600" t="s">
        <v>19</v>
      </c>
      <c r="D600" t="s">
        <v>20</v>
      </c>
      <c r="E600" s="1">
        <v>5544687575831330</v>
      </c>
      <c r="F600" s="2">
        <v>44044</v>
      </c>
      <c r="G600">
        <v>626</v>
      </c>
      <c r="H600" t="s">
        <v>15</v>
      </c>
      <c r="I600">
        <v>1</v>
      </c>
      <c r="J600" s="3">
        <v>65</v>
      </c>
      <c r="K600" s="2">
        <v>43831</v>
      </c>
      <c r="L600">
        <v>2020</v>
      </c>
      <c r="M600" t="s">
        <v>16</v>
      </c>
    </row>
    <row r="601" spans="1:13" x14ac:dyDescent="0.3">
      <c r="A601">
        <v>4922</v>
      </c>
      <c r="B601">
        <v>650</v>
      </c>
      <c r="C601" t="s">
        <v>19</v>
      </c>
      <c r="D601" t="s">
        <v>14</v>
      </c>
      <c r="E601" s="1">
        <v>5666352544496070</v>
      </c>
      <c r="F601" s="2">
        <v>44652</v>
      </c>
      <c r="G601">
        <v>14</v>
      </c>
      <c r="H601" t="s">
        <v>15</v>
      </c>
      <c r="I601">
        <v>1</v>
      </c>
      <c r="J601" s="3">
        <v>12139</v>
      </c>
      <c r="K601" s="2">
        <v>43709</v>
      </c>
      <c r="L601">
        <v>2019</v>
      </c>
      <c r="M601" t="s">
        <v>16</v>
      </c>
    </row>
    <row r="602" spans="1:13" x14ac:dyDescent="0.3">
      <c r="A602">
        <v>3669</v>
      </c>
      <c r="B602">
        <v>650</v>
      </c>
      <c r="C602" t="s">
        <v>13</v>
      </c>
      <c r="D602" t="s">
        <v>14</v>
      </c>
      <c r="E602" s="1">
        <v>4585463820960900</v>
      </c>
      <c r="F602" s="2">
        <v>44378</v>
      </c>
      <c r="G602">
        <v>441</v>
      </c>
      <c r="H602" t="s">
        <v>15</v>
      </c>
      <c r="I602">
        <v>1</v>
      </c>
      <c r="J602" s="3">
        <v>10130</v>
      </c>
      <c r="K602" s="2">
        <v>37073</v>
      </c>
      <c r="L602">
        <v>2011</v>
      </c>
      <c r="M602" t="s">
        <v>16</v>
      </c>
    </row>
    <row r="603" spans="1:13" x14ac:dyDescent="0.3">
      <c r="A603">
        <v>3717</v>
      </c>
      <c r="B603">
        <v>650</v>
      </c>
      <c r="C603" t="s">
        <v>13</v>
      </c>
      <c r="D603" t="s">
        <v>17</v>
      </c>
      <c r="E603" s="1">
        <v>4452171890920160</v>
      </c>
      <c r="F603" s="2">
        <v>45139</v>
      </c>
      <c r="G603">
        <v>43</v>
      </c>
      <c r="H603" t="s">
        <v>15</v>
      </c>
      <c r="I603">
        <v>1</v>
      </c>
      <c r="J603" s="3">
        <v>7300</v>
      </c>
      <c r="K603" s="2">
        <v>38169</v>
      </c>
      <c r="L603">
        <v>2010</v>
      </c>
      <c r="M603" t="s">
        <v>16</v>
      </c>
    </row>
    <row r="604" spans="1:13" x14ac:dyDescent="0.3">
      <c r="A604">
        <v>5580</v>
      </c>
      <c r="B604">
        <v>650</v>
      </c>
      <c r="C604" t="s">
        <v>13</v>
      </c>
      <c r="D604" t="s">
        <v>20</v>
      </c>
      <c r="E604" s="1">
        <v>4619393222123920</v>
      </c>
      <c r="F604" s="2">
        <v>40909</v>
      </c>
      <c r="G604">
        <v>728</v>
      </c>
      <c r="H604" t="s">
        <v>18</v>
      </c>
      <c r="I604">
        <v>1</v>
      </c>
      <c r="J604" s="3">
        <v>57</v>
      </c>
      <c r="K604" s="2">
        <v>40118</v>
      </c>
      <c r="L604">
        <v>2016</v>
      </c>
      <c r="M604" t="s">
        <v>16</v>
      </c>
    </row>
    <row r="605" spans="1:13" x14ac:dyDescent="0.3">
      <c r="A605">
        <v>3494</v>
      </c>
      <c r="B605">
        <v>650</v>
      </c>
      <c r="C605" t="s">
        <v>13</v>
      </c>
      <c r="D605" t="s">
        <v>17</v>
      </c>
      <c r="E605" s="1">
        <v>4534523963991460</v>
      </c>
      <c r="F605" s="2">
        <v>44866</v>
      </c>
      <c r="G605">
        <v>855</v>
      </c>
      <c r="H605" t="s">
        <v>15</v>
      </c>
      <c r="I605">
        <v>1</v>
      </c>
      <c r="J605" s="3">
        <v>3800</v>
      </c>
      <c r="K605" s="2">
        <v>40330</v>
      </c>
      <c r="L605">
        <v>2011</v>
      </c>
      <c r="M605" t="s">
        <v>16</v>
      </c>
    </row>
    <row r="606" spans="1:13" x14ac:dyDescent="0.3">
      <c r="A606">
        <v>3837</v>
      </c>
      <c r="B606">
        <v>650</v>
      </c>
      <c r="C606" t="s">
        <v>19</v>
      </c>
      <c r="D606" t="s">
        <v>20</v>
      </c>
      <c r="E606" s="1">
        <v>5046657636238620</v>
      </c>
      <c r="F606" s="2">
        <v>44256</v>
      </c>
      <c r="G606">
        <v>209</v>
      </c>
      <c r="H606" t="s">
        <v>15</v>
      </c>
      <c r="I606">
        <v>2</v>
      </c>
      <c r="J606" s="3">
        <v>121</v>
      </c>
      <c r="K606" s="2">
        <v>39630</v>
      </c>
      <c r="L606">
        <v>2008</v>
      </c>
      <c r="M606" t="s">
        <v>16</v>
      </c>
    </row>
    <row r="607" spans="1:13" x14ac:dyDescent="0.3">
      <c r="A607">
        <v>1080</v>
      </c>
      <c r="B607">
        <v>762</v>
      </c>
      <c r="C607" t="s">
        <v>19</v>
      </c>
      <c r="D607" t="s">
        <v>14</v>
      </c>
      <c r="E607" s="1">
        <v>5899151162296310</v>
      </c>
      <c r="F607" s="2">
        <v>44136</v>
      </c>
      <c r="G607">
        <v>920</v>
      </c>
      <c r="H607" t="s">
        <v>15</v>
      </c>
      <c r="I607">
        <v>1</v>
      </c>
      <c r="J607" s="3">
        <v>13569</v>
      </c>
      <c r="K607" s="2">
        <v>38749</v>
      </c>
      <c r="L607">
        <v>2007</v>
      </c>
      <c r="M607" t="s">
        <v>16</v>
      </c>
    </row>
    <row r="608" spans="1:13" x14ac:dyDescent="0.3">
      <c r="A608">
        <v>472</v>
      </c>
      <c r="B608">
        <v>1061</v>
      </c>
      <c r="C608" t="s">
        <v>19</v>
      </c>
      <c r="D608" t="s">
        <v>14</v>
      </c>
      <c r="E608" s="1">
        <v>5178825671566740</v>
      </c>
      <c r="F608" s="2">
        <v>43862</v>
      </c>
      <c r="G608">
        <v>674</v>
      </c>
      <c r="H608" t="s">
        <v>15</v>
      </c>
      <c r="I608">
        <v>1</v>
      </c>
      <c r="J608" s="3">
        <v>15358</v>
      </c>
      <c r="K608" s="2">
        <v>43831</v>
      </c>
      <c r="L608">
        <v>2020</v>
      </c>
      <c r="M608" t="s">
        <v>16</v>
      </c>
    </row>
    <row r="609" spans="1:13" x14ac:dyDescent="0.3">
      <c r="A609">
        <v>5356</v>
      </c>
      <c r="B609">
        <v>1931</v>
      </c>
      <c r="C609" t="s">
        <v>19</v>
      </c>
      <c r="D609" t="s">
        <v>14</v>
      </c>
      <c r="E609" s="1">
        <v>5337752472537040</v>
      </c>
      <c r="F609" s="2">
        <v>36495</v>
      </c>
      <c r="G609">
        <v>627</v>
      </c>
      <c r="H609" t="s">
        <v>18</v>
      </c>
      <c r="I609">
        <v>1</v>
      </c>
      <c r="J609" s="3">
        <v>9550</v>
      </c>
      <c r="K609" s="2">
        <v>36465</v>
      </c>
      <c r="L609">
        <v>2018</v>
      </c>
      <c r="M609" t="s">
        <v>16</v>
      </c>
    </row>
    <row r="610" spans="1:13" x14ac:dyDescent="0.3">
      <c r="A610">
        <v>3530</v>
      </c>
      <c r="B610">
        <v>1931</v>
      </c>
      <c r="C610" t="s">
        <v>13</v>
      </c>
      <c r="D610" t="s">
        <v>17</v>
      </c>
      <c r="E610" s="1">
        <v>4333340134035070</v>
      </c>
      <c r="F610" s="2">
        <v>45352</v>
      </c>
      <c r="G610">
        <v>27</v>
      </c>
      <c r="H610" t="s">
        <v>15</v>
      </c>
      <c r="I610">
        <v>1</v>
      </c>
      <c r="J610" s="3">
        <v>17300</v>
      </c>
      <c r="K610" s="2">
        <v>40695</v>
      </c>
      <c r="L610">
        <v>2011</v>
      </c>
      <c r="M610" t="s">
        <v>16</v>
      </c>
    </row>
    <row r="611" spans="1:13" x14ac:dyDescent="0.3">
      <c r="A611">
        <v>4199</v>
      </c>
      <c r="B611">
        <v>702</v>
      </c>
      <c r="C611" t="s">
        <v>19</v>
      </c>
      <c r="D611" t="s">
        <v>17</v>
      </c>
      <c r="E611" s="1">
        <v>5981505152751120</v>
      </c>
      <c r="F611" s="2">
        <v>44228</v>
      </c>
      <c r="G611">
        <v>991</v>
      </c>
      <c r="H611" t="s">
        <v>15</v>
      </c>
      <c r="I611">
        <v>2</v>
      </c>
      <c r="J611" s="3">
        <v>15000</v>
      </c>
      <c r="K611" s="2">
        <v>39295</v>
      </c>
      <c r="L611">
        <v>2007</v>
      </c>
      <c r="M611" t="s">
        <v>16</v>
      </c>
    </row>
    <row r="612" spans="1:13" x14ac:dyDescent="0.3">
      <c r="A612">
        <v>3863</v>
      </c>
      <c r="B612">
        <v>702</v>
      </c>
      <c r="C612" t="s">
        <v>13</v>
      </c>
      <c r="D612" t="s">
        <v>20</v>
      </c>
      <c r="E612" s="1">
        <v>4928847177984550</v>
      </c>
      <c r="F612" s="2">
        <v>45017</v>
      </c>
      <c r="G612">
        <v>730</v>
      </c>
      <c r="H612" t="s">
        <v>15</v>
      </c>
      <c r="I612">
        <v>2</v>
      </c>
      <c r="J612" s="3">
        <v>106</v>
      </c>
      <c r="K612" s="2">
        <v>39630</v>
      </c>
      <c r="L612">
        <v>2008</v>
      </c>
      <c r="M612" t="s">
        <v>16</v>
      </c>
    </row>
    <row r="613" spans="1:13" x14ac:dyDescent="0.3">
      <c r="A613">
        <v>2258</v>
      </c>
      <c r="B613">
        <v>702</v>
      </c>
      <c r="C613" t="s">
        <v>13</v>
      </c>
      <c r="D613" t="s">
        <v>17</v>
      </c>
      <c r="E613" s="1">
        <v>4071413558241550</v>
      </c>
      <c r="F613" s="2">
        <v>44287</v>
      </c>
      <c r="G613">
        <v>58</v>
      </c>
      <c r="H613" t="s">
        <v>15</v>
      </c>
      <c r="I613">
        <v>1</v>
      </c>
      <c r="J613" s="3">
        <v>20100</v>
      </c>
      <c r="K613" s="2">
        <v>40238</v>
      </c>
      <c r="L613">
        <v>2017</v>
      </c>
      <c r="M613" t="s">
        <v>16</v>
      </c>
    </row>
    <row r="614" spans="1:13" x14ac:dyDescent="0.3">
      <c r="A614">
        <v>4096</v>
      </c>
      <c r="B614">
        <v>702</v>
      </c>
      <c r="C614" t="s">
        <v>13</v>
      </c>
      <c r="D614" t="s">
        <v>20</v>
      </c>
      <c r="E614" s="1">
        <v>4588839670339560</v>
      </c>
      <c r="F614" s="2">
        <v>44896</v>
      </c>
      <c r="G614">
        <v>44</v>
      </c>
      <c r="H614" t="s">
        <v>15</v>
      </c>
      <c r="I614">
        <v>2</v>
      </c>
      <c r="J614" s="3">
        <v>50</v>
      </c>
      <c r="K614" s="2">
        <v>36739</v>
      </c>
      <c r="L614">
        <v>2008</v>
      </c>
      <c r="M614" t="s">
        <v>16</v>
      </c>
    </row>
    <row r="615" spans="1:13" x14ac:dyDescent="0.3">
      <c r="A615">
        <v>2175</v>
      </c>
      <c r="B615">
        <v>918</v>
      </c>
      <c r="C615" t="s">
        <v>19</v>
      </c>
      <c r="D615" t="s">
        <v>14</v>
      </c>
      <c r="E615" s="1">
        <v>5511261715732870</v>
      </c>
      <c r="F615" s="2">
        <v>42036</v>
      </c>
      <c r="G615">
        <v>356</v>
      </c>
      <c r="H615" t="s">
        <v>15</v>
      </c>
      <c r="I615">
        <v>1</v>
      </c>
      <c r="J615" s="3">
        <v>10843</v>
      </c>
      <c r="K615" s="2">
        <v>39508</v>
      </c>
      <c r="L615">
        <v>2009</v>
      </c>
      <c r="M615" t="s">
        <v>16</v>
      </c>
    </row>
    <row r="616" spans="1:13" x14ac:dyDescent="0.3">
      <c r="A616">
        <v>2734</v>
      </c>
      <c r="B616">
        <v>918</v>
      </c>
      <c r="C616" t="s">
        <v>13</v>
      </c>
      <c r="D616" t="s">
        <v>14</v>
      </c>
      <c r="E616" s="1">
        <v>4442346065712690</v>
      </c>
      <c r="F616" s="2">
        <v>45139</v>
      </c>
      <c r="G616">
        <v>225</v>
      </c>
      <c r="H616" t="s">
        <v>15</v>
      </c>
      <c r="I616">
        <v>2</v>
      </c>
      <c r="J616" s="3">
        <v>12057</v>
      </c>
      <c r="K616" s="2">
        <v>41730</v>
      </c>
      <c r="L616">
        <v>2014</v>
      </c>
      <c r="M616" t="s">
        <v>16</v>
      </c>
    </row>
    <row r="617" spans="1:13" x14ac:dyDescent="0.3">
      <c r="A617">
        <v>3202</v>
      </c>
      <c r="B617">
        <v>1137</v>
      </c>
      <c r="C617" t="s">
        <v>19</v>
      </c>
      <c r="D617" t="s">
        <v>17</v>
      </c>
      <c r="E617" s="1">
        <v>5018280111106130</v>
      </c>
      <c r="F617" s="2">
        <v>44621</v>
      </c>
      <c r="G617">
        <v>425</v>
      </c>
      <c r="H617" t="s">
        <v>15</v>
      </c>
      <c r="I617">
        <v>2</v>
      </c>
      <c r="J617" s="3">
        <v>11100</v>
      </c>
      <c r="K617" s="2">
        <v>43586</v>
      </c>
      <c r="L617">
        <v>2019</v>
      </c>
      <c r="M617" t="s">
        <v>16</v>
      </c>
    </row>
    <row r="618" spans="1:13" x14ac:dyDescent="0.3">
      <c r="A618">
        <v>3718</v>
      </c>
      <c r="B618">
        <v>1137</v>
      </c>
      <c r="C618" t="s">
        <v>13</v>
      </c>
      <c r="D618" t="s">
        <v>14</v>
      </c>
      <c r="E618" s="1">
        <v>4277949954820730</v>
      </c>
      <c r="F618" s="2">
        <v>41061</v>
      </c>
      <c r="G618">
        <v>902</v>
      </c>
      <c r="H618" t="s">
        <v>15</v>
      </c>
      <c r="I618">
        <v>1</v>
      </c>
      <c r="J618" s="3">
        <v>13969</v>
      </c>
      <c r="K618" s="2">
        <v>38169</v>
      </c>
      <c r="L618">
        <v>2008</v>
      </c>
      <c r="M618" t="s">
        <v>16</v>
      </c>
    </row>
    <row r="619" spans="1:13" x14ac:dyDescent="0.3">
      <c r="A619">
        <v>3688</v>
      </c>
      <c r="B619">
        <v>1137</v>
      </c>
      <c r="C619" t="s">
        <v>19</v>
      </c>
      <c r="D619" t="s">
        <v>17</v>
      </c>
      <c r="E619" s="1">
        <v>5327096819732640</v>
      </c>
      <c r="F619" s="2">
        <v>45017</v>
      </c>
      <c r="G619">
        <v>715</v>
      </c>
      <c r="H619" t="s">
        <v>15</v>
      </c>
      <c r="I619">
        <v>1</v>
      </c>
      <c r="J619" s="3">
        <v>7600</v>
      </c>
      <c r="K619" s="2">
        <v>37803</v>
      </c>
      <c r="L619">
        <v>2017</v>
      </c>
      <c r="M619" t="s">
        <v>16</v>
      </c>
    </row>
    <row r="620" spans="1:13" x14ac:dyDescent="0.3">
      <c r="A620">
        <v>765</v>
      </c>
      <c r="B620">
        <v>66</v>
      </c>
      <c r="C620" t="s">
        <v>13</v>
      </c>
      <c r="D620" t="s">
        <v>14</v>
      </c>
      <c r="E620" s="1">
        <v>4453802456299790</v>
      </c>
      <c r="F620" s="2">
        <v>45566</v>
      </c>
      <c r="G620">
        <v>667</v>
      </c>
      <c r="H620" t="s">
        <v>15</v>
      </c>
      <c r="I620">
        <v>1</v>
      </c>
      <c r="J620" s="3">
        <v>9578</v>
      </c>
      <c r="K620" s="2">
        <v>43831</v>
      </c>
      <c r="L620">
        <v>2020</v>
      </c>
      <c r="M620" t="s">
        <v>16</v>
      </c>
    </row>
    <row r="621" spans="1:13" x14ac:dyDescent="0.3">
      <c r="A621">
        <v>1792</v>
      </c>
      <c r="B621">
        <v>66</v>
      </c>
      <c r="C621" t="s">
        <v>13</v>
      </c>
      <c r="D621" t="s">
        <v>14</v>
      </c>
      <c r="E621" s="1">
        <v>4491913667007050</v>
      </c>
      <c r="F621" s="2">
        <v>45200</v>
      </c>
      <c r="G621">
        <v>158</v>
      </c>
      <c r="H621" t="s">
        <v>15</v>
      </c>
      <c r="I621">
        <v>1</v>
      </c>
      <c r="J621" s="3">
        <v>16711</v>
      </c>
      <c r="K621" s="2">
        <v>43862</v>
      </c>
      <c r="L621">
        <v>2020</v>
      </c>
      <c r="M621" t="s">
        <v>16</v>
      </c>
    </row>
    <row r="622" spans="1:13" x14ac:dyDescent="0.3">
      <c r="A622">
        <v>6136</v>
      </c>
      <c r="B622">
        <v>66</v>
      </c>
      <c r="C622" t="s">
        <v>19</v>
      </c>
      <c r="D622" t="s">
        <v>14</v>
      </c>
      <c r="E622" s="1">
        <v>5158128139878000</v>
      </c>
      <c r="F622" s="2">
        <v>44136</v>
      </c>
      <c r="G622">
        <v>958</v>
      </c>
      <c r="H622" t="s">
        <v>15</v>
      </c>
      <c r="I622">
        <v>2</v>
      </c>
      <c r="J622" s="3">
        <v>15435</v>
      </c>
      <c r="K622" s="2">
        <v>43435</v>
      </c>
      <c r="L622">
        <v>2018</v>
      </c>
      <c r="M622" t="s">
        <v>16</v>
      </c>
    </row>
    <row r="623" spans="1:13" x14ac:dyDescent="0.3">
      <c r="A623">
        <v>391</v>
      </c>
      <c r="B623">
        <v>66</v>
      </c>
      <c r="C623" t="s">
        <v>22</v>
      </c>
      <c r="D623" t="s">
        <v>17</v>
      </c>
      <c r="E623" s="1">
        <v>306900138857551</v>
      </c>
      <c r="F623" s="2">
        <v>43983</v>
      </c>
      <c r="G623">
        <v>741</v>
      </c>
      <c r="H623" t="s">
        <v>15</v>
      </c>
      <c r="I623">
        <v>1</v>
      </c>
      <c r="J623" s="3">
        <v>14300</v>
      </c>
      <c r="K623" s="2">
        <v>43831</v>
      </c>
      <c r="L623">
        <v>2020</v>
      </c>
      <c r="M623" t="s">
        <v>16</v>
      </c>
    </row>
    <row r="624" spans="1:13" x14ac:dyDescent="0.3">
      <c r="A624">
        <v>2743</v>
      </c>
      <c r="B624">
        <v>1406</v>
      </c>
      <c r="C624" t="s">
        <v>19</v>
      </c>
      <c r="D624" t="s">
        <v>14</v>
      </c>
      <c r="E624" s="1">
        <v>5597563473232220</v>
      </c>
      <c r="F624" s="2">
        <v>43922</v>
      </c>
      <c r="G624">
        <v>348</v>
      </c>
      <c r="H624" t="s">
        <v>15</v>
      </c>
      <c r="I624">
        <v>1</v>
      </c>
      <c r="J624" s="3">
        <v>9431</v>
      </c>
      <c r="K624" s="2">
        <v>42095</v>
      </c>
      <c r="L624">
        <v>2015</v>
      </c>
      <c r="M624" t="s">
        <v>16</v>
      </c>
    </row>
    <row r="625" spans="1:13" x14ac:dyDescent="0.3">
      <c r="A625">
        <v>3883</v>
      </c>
      <c r="B625">
        <v>1406</v>
      </c>
      <c r="C625" t="s">
        <v>19</v>
      </c>
      <c r="D625" t="s">
        <v>17</v>
      </c>
      <c r="E625" s="1">
        <v>5933548652460820</v>
      </c>
      <c r="F625" s="2">
        <v>44652</v>
      </c>
      <c r="G625">
        <v>92</v>
      </c>
      <c r="H625" t="s">
        <v>15</v>
      </c>
      <c r="I625">
        <v>1</v>
      </c>
      <c r="J625" s="3">
        <v>6100</v>
      </c>
      <c r="K625" s="2">
        <v>39995</v>
      </c>
      <c r="L625">
        <v>2012</v>
      </c>
      <c r="M625" t="s">
        <v>16</v>
      </c>
    </row>
    <row r="626" spans="1:13" x14ac:dyDescent="0.3">
      <c r="A626">
        <v>5186</v>
      </c>
      <c r="B626">
        <v>437</v>
      </c>
      <c r="C626" t="s">
        <v>21</v>
      </c>
      <c r="D626" t="s">
        <v>17</v>
      </c>
      <c r="E626" s="1">
        <v>6661610009330320</v>
      </c>
      <c r="F626" s="2">
        <v>41883</v>
      </c>
      <c r="G626">
        <v>5</v>
      </c>
      <c r="H626" t="s">
        <v>15</v>
      </c>
      <c r="I626">
        <v>1</v>
      </c>
      <c r="J626" s="3">
        <v>17400</v>
      </c>
      <c r="K626" s="2">
        <v>40452</v>
      </c>
      <c r="L626">
        <v>2013</v>
      </c>
      <c r="M626" t="s">
        <v>16</v>
      </c>
    </row>
    <row r="627" spans="1:13" x14ac:dyDescent="0.3">
      <c r="A627">
        <v>5454</v>
      </c>
      <c r="B627">
        <v>437</v>
      </c>
      <c r="C627" t="s">
        <v>19</v>
      </c>
      <c r="D627" t="s">
        <v>14</v>
      </c>
      <c r="E627" s="1">
        <v>5073319862133380</v>
      </c>
      <c r="F627" s="2">
        <v>45292</v>
      </c>
      <c r="G627">
        <v>52</v>
      </c>
      <c r="H627" t="s">
        <v>15</v>
      </c>
      <c r="I627">
        <v>1</v>
      </c>
      <c r="J627" s="3">
        <v>35500</v>
      </c>
      <c r="K627" s="2">
        <v>39022</v>
      </c>
      <c r="L627">
        <v>2011</v>
      </c>
      <c r="M627" t="s">
        <v>16</v>
      </c>
    </row>
    <row r="628" spans="1:13" x14ac:dyDescent="0.3">
      <c r="A628">
        <v>3271</v>
      </c>
      <c r="B628">
        <v>437</v>
      </c>
      <c r="C628" t="s">
        <v>19</v>
      </c>
      <c r="D628" t="s">
        <v>14</v>
      </c>
      <c r="E628" s="1">
        <v>5745854957552320</v>
      </c>
      <c r="F628" s="2">
        <v>45139</v>
      </c>
      <c r="G628">
        <v>938</v>
      </c>
      <c r="H628" t="s">
        <v>15</v>
      </c>
      <c r="I628">
        <v>2</v>
      </c>
      <c r="J628" s="3">
        <v>27687</v>
      </c>
      <c r="K628" s="2">
        <v>38139</v>
      </c>
      <c r="L628">
        <v>2007</v>
      </c>
      <c r="M628" t="s">
        <v>16</v>
      </c>
    </row>
    <row r="629" spans="1:13" x14ac:dyDescent="0.3">
      <c r="A629">
        <v>1495</v>
      </c>
      <c r="B629">
        <v>806</v>
      </c>
      <c r="C629" t="s">
        <v>19</v>
      </c>
      <c r="D629" t="s">
        <v>14</v>
      </c>
      <c r="E629" s="1">
        <v>5741290693284530</v>
      </c>
      <c r="F629" s="2">
        <v>45292</v>
      </c>
      <c r="G629">
        <v>500</v>
      </c>
      <c r="H629" t="s">
        <v>18</v>
      </c>
      <c r="I629">
        <v>2</v>
      </c>
      <c r="J629" s="3">
        <v>40073</v>
      </c>
      <c r="K629" s="2">
        <v>43862</v>
      </c>
      <c r="L629">
        <v>2020</v>
      </c>
      <c r="M629" t="s">
        <v>16</v>
      </c>
    </row>
    <row r="630" spans="1:13" x14ac:dyDescent="0.3">
      <c r="A630">
        <v>1496</v>
      </c>
      <c r="B630">
        <v>806</v>
      </c>
      <c r="C630" t="s">
        <v>19</v>
      </c>
      <c r="D630" t="s">
        <v>17</v>
      </c>
      <c r="E630" s="1">
        <v>5007745667422000</v>
      </c>
      <c r="F630" s="2">
        <v>45139</v>
      </c>
      <c r="G630">
        <v>279</v>
      </c>
      <c r="H630" t="s">
        <v>15</v>
      </c>
      <c r="I630">
        <v>2</v>
      </c>
      <c r="J630" s="3">
        <v>22000</v>
      </c>
      <c r="K630" s="2">
        <v>43862</v>
      </c>
      <c r="L630">
        <v>2020</v>
      </c>
      <c r="M630" t="s">
        <v>16</v>
      </c>
    </row>
    <row r="631" spans="1:13" x14ac:dyDescent="0.3">
      <c r="A631">
        <v>766</v>
      </c>
      <c r="B631">
        <v>806</v>
      </c>
      <c r="C631" t="s">
        <v>13</v>
      </c>
      <c r="D631" t="s">
        <v>14</v>
      </c>
      <c r="E631" s="1">
        <v>4338188789911410</v>
      </c>
      <c r="F631" s="2">
        <v>44256</v>
      </c>
      <c r="G631">
        <v>287</v>
      </c>
      <c r="H631" t="s">
        <v>18</v>
      </c>
      <c r="I631">
        <v>2</v>
      </c>
      <c r="J631" s="3">
        <v>8509</v>
      </c>
      <c r="K631" s="2">
        <v>43831</v>
      </c>
      <c r="L631">
        <v>2020</v>
      </c>
      <c r="M631" t="s">
        <v>16</v>
      </c>
    </row>
    <row r="632" spans="1:13" x14ac:dyDescent="0.3">
      <c r="A632">
        <v>3566</v>
      </c>
      <c r="B632">
        <v>891</v>
      </c>
      <c r="C632" t="s">
        <v>19</v>
      </c>
      <c r="D632" t="s">
        <v>14</v>
      </c>
      <c r="E632" s="1">
        <v>5128543726124440</v>
      </c>
      <c r="F632" s="2">
        <v>43435</v>
      </c>
      <c r="G632">
        <v>303</v>
      </c>
      <c r="H632" t="s">
        <v>15</v>
      </c>
      <c r="I632">
        <v>1</v>
      </c>
      <c r="J632" s="3">
        <v>11037</v>
      </c>
      <c r="K632" s="2">
        <v>41426</v>
      </c>
      <c r="L632">
        <v>2013</v>
      </c>
      <c r="M632" t="s">
        <v>16</v>
      </c>
    </row>
    <row r="633" spans="1:13" x14ac:dyDescent="0.3">
      <c r="A633">
        <v>2141</v>
      </c>
      <c r="B633">
        <v>891</v>
      </c>
      <c r="C633" t="s">
        <v>19</v>
      </c>
      <c r="D633" t="s">
        <v>14</v>
      </c>
      <c r="E633" s="1">
        <v>5713930994921000</v>
      </c>
      <c r="F633" s="2">
        <v>45200</v>
      </c>
      <c r="G633">
        <v>41</v>
      </c>
      <c r="H633" t="s">
        <v>15</v>
      </c>
      <c r="I633">
        <v>1</v>
      </c>
      <c r="J633" s="3">
        <v>16986</v>
      </c>
      <c r="K633" s="2">
        <v>39142</v>
      </c>
      <c r="L633">
        <v>2010</v>
      </c>
      <c r="M633" t="s">
        <v>16</v>
      </c>
    </row>
    <row r="634" spans="1:13" x14ac:dyDescent="0.3">
      <c r="A634">
        <v>5096</v>
      </c>
      <c r="B634">
        <v>891</v>
      </c>
      <c r="C634" t="s">
        <v>13</v>
      </c>
      <c r="D634" t="s">
        <v>17</v>
      </c>
      <c r="E634" s="1">
        <v>4796074118728750</v>
      </c>
      <c r="F634" s="2">
        <v>40603</v>
      </c>
      <c r="G634">
        <v>978</v>
      </c>
      <c r="H634" t="s">
        <v>15</v>
      </c>
      <c r="I634">
        <v>1</v>
      </c>
      <c r="J634" s="3">
        <v>8800</v>
      </c>
      <c r="K634" s="2">
        <v>39356</v>
      </c>
      <c r="L634">
        <v>2014</v>
      </c>
      <c r="M634" t="s">
        <v>16</v>
      </c>
    </row>
    <row r="635" spans="1:13" x14ac:dyDescent="0.3">
      <c r="A635">
        <v>4321</v>
      </c>
      <c r="B635">
        <v>891</v>
      </c>
      <c r="C635" t="s">
        <v>19</v>
      </c>
      <c r="D635" t="s">
        <v>14</v>
      </c>
      <c r="E635" s="1">
        <v>5895478812166500</v>
      </c>
      <c r="F635" s="2">
        <v>45292</v>
      </c>
      <c r="G635">
        <v>598</v>
      </c>
      <c r="H635" t="s">
        <v>15</v>
      </c>
      <c r="I635">
        <v>2</v>
      </c>
      <c r="J635" s="3">
        <v>8212</v>
      </c>
      <c r="K635" s="2">
        <v>40391</v>
      </c>
      <c r="L635">
        <v>2011</v>
      </c>
      <c r="M635" t="s">
        <v>16</v>
      </c>
    </row>
    <row r="636" spans="1:13" x14ac:dyDescent="0.3">
      <c r="A636">
        <v>4649</v>
      </c>
      <c r="B636">
        <v>891</v>
      </c>
      <c r="C636" t="s">
        <v>13</v>
      </c>
      <c r="D636" t="s">
        <v>14</v>
      </c>
      <c r="E636" s="1">
        <v>4750471235873270</v>
      </c>
      <c r="F636" s="2">
        <v>45170</v>
      </c>
      <c r="G636">
        <v>924</v>
      </c>
      <c r="H636" t="s">
        <v>15</v>
      </c>
      <c r="I636">
        <v>2</v>
      </c>
      <c r="J636" s="3">
        <v>24270</v>
      </c>
      <c r="K636" s="2">
        <v>39326</v>
      </c>
      <c r="L636">
        <v>2008</v>
      </c>
      <c r="M636" t="s">
        <v>16</v>
      </c>
    </row>
    <row r="637" spans="1:13" x14ac:dyDescent="0.3">
      <c r="A637">
        <v>767</v>
      </c>
      <c r="B637">
        <v>1191</v>
      </c>
      <c r="C637" t="s">
        <v>13</v>
      </c>
      <c r="D637" t="s">
        <v>14</v>
      </c>
      <c r="E637" s="1">
        <v>4052703300349860</v>
      </c>
      <c r="F637" s="2">
        <v>45292</v>
      </c>
      <c r="G637">
        <v>388</v>
      </c>
      <c r="H637" t="s">
        <v>15</v>
      </c>
      <c r="I637">
        <v>2</v>
      </c>
      <c r="J637" s="3">
        <v>12586</v>
      </c>
      <c r="K637" s="2">
        <v>43831</v>
      </c>
      <c r="L637">
        <v>2020</v>
      </c>
      <c r="M637" t="s">
        <v>16</v>
      </c>
    </row>
    <row r="638" spans="1:13" x14ac:dyDescent="0.3">
      <c r="A638">
        <v>365</v>
      </c>
      <c r="B638">
        <v>701</v>
      </c>
      <c r="C638" t="s">
        <v>22</v>
      </c>
      <c r="D638" t="s">
        <v>17</v>
      </c>
      <c r="E638" s="1">
        <v>302701760602871</v>
      </c>
      <c r="F638" s="2">
        <v>43709</v>
      </c>
      <c r="G638">
        <v>163</v>
      </c>
      <c r="H638" t="s">
        <v>18</v>
      </c>
      <c r="I638">
        <v>2</v>
      </c>
      <c r="J638" s="3">
        <v>11800</v>
      </c>
      <c r="K638" s="2">
        <v>43101</v>
      </c>
      <c r="L638">
        <v>2018</v>
      </c>
      <c r="M638" t="s">
        <v>16</v>
      </c>
    </row>
    <row r="639" spans="1:13" x14ac:dyDescent="0.3">
      <c r="A639">
        <v>2042</v>
      </c>
      <c r="B639">
        <v>1147</v>
      </c>
      <c r="C639" t="s">
        <v>19</v>
      </c>
      <c r="D639" t="s">
        <v>14</v>
      </c>
      <c r="E639" s="1">
        <v>5065968170690020</v>
      </c>
      <c r="F639" s="2">
        <v>44470</v>
      </c>
      <c r="G639">
        <v>724</v>
      </c>
      <c r="H639" t="s">
        <v>18</v>
      </c>
      <c r="I639">
        <v>2</v>
      </c>
      <c r="J639" s="3">
        <v>18050</v>
      </c>
      <c r="K639" s="2">
        <v>37681</v>
      </c>
      <c r="L639">
        <v>2010</v>
      </c>
      <c r="M639" t="s">
        <v>16</v>
      </c>
    </row>
    <row r="640" spans="1:13" x14ac:dyDescent="0.3">
      <c r="A640">
        <v>3924</v>
      </c>
      <c r="B640">
        <v>1147</v>
      </c>
      <c r="C640" t="s">
        <v>21</v>
      </c>
      <c r="D640" t="s">
        <v>17</v>
      </c>
      <c r="E640" s="1">
        <v>6275110784130490</v>
      </c>
      <c r="F640" s="2">
        <v>44805</v>
      </c>
      <c r="G640">
        <v>286</v>
      </c>
      <c r="H640" t="s">
        <v>15</v>
      </c>
      <c r="I640">
        <v>2</v>
      </c>
      <c r="J640" s="3">
        <v>21800</v>
      </c>
      <c r="K640" s="2">
        <v>40360</v>
      </c>
      <c r="L640">
        <v>2011</v>
      </c>
      <c r="M640" t="s">
        <v>16</v>
      </c>
    </row>
    <row r="641" spans="1:13" x14ac:dyDescent="0.3">
      <c r="A641">
        <v>1497</v>
      </c>
      <c r="B641">
        <v>1625</v>
      </c>
      <c r="C641" t="s">
        <v>19</v>
      </c>
      <c r="D641" t="s">
        <v>20</v>
      </c>
      <c r="E641" s="1">
        <v>5168819174478420</v>
      </c>
      <c r="F641" s="2">
        <v>45383</v>
      </c>
      <c r="G641">
        <v>832</v>
      </c>
      <c r="H641" t="s">
        <v>15</v>
      </c>
      <c r="I641">
        <v>1</v>
      </c>
      <c r="J641" s="3">
        <v>97</v>
      </c>
      <c r="K641" s="2">
        <v>43862</v>
      </c>
      <c r="L641">
        <v>2020</v>
      </c>
      <c r="M641" t="s">
        <v>16</v>
      </c>
    </row>
    <row r="642" spans="1:13" x14ac:dyDescent="0.3">
      <c r="A642">
        <v>2557</v>
      </c>
      <c r="B642">
        <v>1664</v>
      </c>
      <c r="C642" t="s">
        <v>22</v>
      </c>
      <c r="D642" t="s">
        <v>17</v>
      </c>
      <c r="E642" s="1">
        <v>318803318319134</v>
      </c>
      <c r="F642" s="2">
        <v>39934</v>
      </c>
      <c r="G642">
        <v>526</v>
      </c>
      <c r="H642" t="s">
        <v>15</v>
      </c>
      <c r="I642">
        <v>2</v>
      </c>
      <c r="J642" s="3">
        <v>19600</v>
      </c>
      <c r="K642" s="2">
        <v>39539</v>
      </c>
      <c r="L642">
        <v>2011</v>
      </c>
      <c r="M642" t="s">
        <v>16</v>
      </c>
    </row>
    <row r="643" spans="1:13" x14ac:dyDescent="0.3">
      <c r="A643">
        <v>2273</v>
      </c>
      <c r="B643">
        <v>1664</v>
      </c>
      <c r="C643" t="s">
        <v>21</v>
      </c>
      <c r="D643" t="s">
        <v>17</v>
      </c>
      <c r="E643" s="1">
        <v>6611325354970090</v>
      </c>
      <c r="F643" s="2">
        <v>43800</v>
      </c>
      <c r="G643">
        <v>708</v>
      </c>
      <c r="H643" t="s">
        <v>18</v>
      </c>
      <c r="I643">
        <v>2</v>
      </c>
      <c r="J643" s="3">
        <v>21900</v>
      </c>
      <c r="K643" s="2">
        <v>40603</v>
      </c>
      <c r="L643">
        <v>2011</v>
      </c>
      <c r="M643" t="s">
        <v>16</v>
      </c>
    </row>
    <row r="644" spans="1:13" x14ac:dyDescent="0.3">
      <c r="A644">
        <v>5544</v>
      </c>
      <c r="B644">
        <v>1664</v>
      </c>
      <c r="C644" t="s">
        <v>13</v>
      </c>
      <c r="D644" t="s">
        <v>17</v>
      </c>
      <c r="E644" s="1">
        <v>4404395202932240</v>
      </c>
      <c r="F644" s="2">
        <v>39783</v>
      </c>
      <c r="G644">
        <v>547</v>
      </c>
      <c r="H644" t="s">
        <v>15</v>
      </c>
      <c r="I644">
        <v>2</v>
      </c>
      <c r="J644" s="3">
        <v>21400</v>
      </c>
      <c r="K644" s="2">
        <v>39753</v>
      </c>
      <c r="L644">
        <v>2011</v>
      </c>
      <c r="M644" t="s">
        <v>16</v>
      </c>
    </row>
    <row r="645" spans="1:13" x14ac:dyDescent="0.3">
      <c r="A645">
        <v>5147</v>
      </c>
      <c r="B645">
        <v>1664</v>
      </c>
      <c r="C645" t="s">
        <v>19</v>
      </c>
      <c r="D645" t="s">
        <v>14</v>
      </c>
      <c r="E645" s="1">
        <v>5166389194621460</v>
      </c>
      <c r="F645" s="2">
        <v>45323</v>
      </c>
      <c r="G645">
        <v>231</v>
      </c>
      <c r="H645" t="s">
        <v>18</v>
      </c>
      <c r="I645">
        <v>2</v>
      </c>
      <c r="J645" s="3">
        <v>34572</v>
      </c>
      <c r="K645" s="2">
        <v>40087</v>
      </c>
      <c r="L645">
        <v>2015</v>
      </c>
      <c r="M645" t="s">
        <v>16</v>
      </c>
    </row>
    <row r="646" spans="1:13" x14ac:dyDescent="0.3">
      <c r="A646">
        <v>1498</v>
      </c>
      <c r="B646">
        <v>1273</v>
      </c>
      <c r="C646" t="s">
        <v>19</v>
      </c>
      <c r="D646" t="s">
        <v>17</v>
      </c>
      <c r="E646" s="1">
        <v>5450176266666010</v>
      </c>
      <c r="F646" s="2">
        <v>44044</v>
      </c>
      <c r="G646">
        <v>94</v>
      </c>
      <c r="H646" t="s">
        <v>15</v>
      </c>
      <c r="I646">
        <v>2</v>
      </c>
      <c r="J646" s="3">
        <v>11700</v>
      </c>
      <c r="K646" s="2">
        <v>43862</v>
      </c>
      <c r="L646">
        <v>2020</v>
      </c>
      <c r="M646" t="s">
        <v>16</v>
      </c>
    </row>
    <row r="647" spans="1:13" x14ac:dyDescent="0.3">
      <c r="A647">
        <v>154</v>
      </c>
      <c r="B647">
        <v>1009</v>
      </c>
      <c r="C647" t="s">
        <v>19</v>
      </c>
      <c r="D647" t="s">
        <v>17</v>
      </c>
      <c r="E647" s="1">
        <v>5166184234444180</v>
      </c>
      <c r="F647" s="2">
        <v>43862</v>
      </c>
      <c r="G647">
        <v>459</v>
      </c>
      <c r="H647" t="s">
        <v>15</v>
      </c>
      <c r="I647">
        <v>1</v>
      </c>
      <c r="J647" s="3">
        <v>8500</v>
      </c>
      <c r="K647" s="2">
        <v>39448</v>
      </c>
      <c r="L647">
        <v>2009</v>
      </c>
      <c r="M647" t="s">
        <v>16</v>
      </c>
    </row>
    <row r="648" spans="1:13" x14ac:dyDescent="0.3">
      <c r="A648">
        <v>4709</v>
      </c>
      <c r="B648">
        <v>1009</v>
      </c>
      <c r="C648" t="s">
        <v>19</v>
      </c>
      <c r="D648" t="s">
        <v>14</v>
      </c>
      <c r="E648" s="1">
        <v>5124862044427460</v>
      </c>
      <c r="F648" s="2">
        <v>44409</v>
      </c>
      <c r="G648">
        <v>457</v>
      </c>
      <c r="H648" t="s">
        <v>15</v>
      </c>
      <c r="I648">
        <v>2</v>
      </c>
      <c r="J648" s="3">
        <v>19928</v>
      </c>
      <c r="K648" s="2">
        <v>40057</v>
      </c>
      <c r="L648">
        <v>2011</v>
      </c>
      <c r="M648" t="s">
        <v>16</v>
      </c>
    </row>
    <row r="649" spans="1:13" x14ac:dyDescent="0.3">
      <c r="A649">
        <v>5601</v>
      </c>
      <c r="B649">
        <v>1009</v>
      </c>
      <c r="C649" t="s">
        <v>19</v>
      </c>
      <c r="D649" t="s">
        <v>14</v>
      </c>
      <c r="E649" s="1">
        <v>5103189398605020</v>
      </c>
      <c r="F649" s="2">
        <v>44927</v>
      </c>
      <c r="G649">
        <v>278</v>
      </c>
      <c r="H649" t="s">
        <v>15</v>
      </c>
      <c r="I649">
        <v>1</v>
      </c>
      <c r="J649" s="3">
        <v>9902</v>
      </c>
      <c r="K649" s="2">
        <v>40483</v>
      </c>
      <c r="L649">
        <v>2012</v>
      </c>
      <c r="M649" t="s">
        <v>16</v>
      </c>
    </row>
    <row r="650" spans="1:13" x14ac:dyDescent="0.3">
      <c r="A650">
        <v>1008</v>
      </c>
      <c r="B650">
        <v>1341</v>
      </c>
      <c r="C650" t="s">
        <v>13</v>
      </c>
      <c r="D650" t="s">
        <v>17</v>
      </c>
      <c r="E650" s="1">
        <v>4700163491012710</v>
      </c>
      <c r="F650" s="2">
        <v>44287</v>
      </c>
      <c r="G650">
        <v>598</v>
      </c>
      <c r="H650" t="s">
        <v>15</v>
      </c>
      <c r="I650">
        <v>1</v>
      </c>
      <c r="J650" s="3">
        <v>11000</v>
      </c>
      <c r="K650" s="2">
        <v>37288</v>
      </c>
      <c r="L650">
        <v>2015</v>
      </c>
      <c r="M650" t="s">
        <v>16</v>
      </c>
    </row>
    <row r="651" spans="1:13" x14ac:dyDescent="0.3">
      <c r="A651">
        <v>4766</v>
      </c>
      <c r="B651">
        <v>1341</v>
      </c>
      <c r="C651" t="s">
        <v>19</v>
      </c>
      <c r="D651" t="s">
        <v>17</v>
      </c>
      <c r="E651" s="1">
        <v>5742718738269550</v>
      </c>
      <c r="F651" s="2">
        <v>45139</v>
      </c>
      <c r="G651">
        <v>363</v>
      </c>
      <c r="H651" t="s">
        <v>15</v>
      </c>
      <c r="I651">
        <v>1</v>
      </c>
      <c r="J651" s="3">
        <v>6300</v>
      </c>
      <c r="K651" s="2">
        <v>40422</v>
      </c>
      <c r="L651">
        <v>2010</v>
      </c>
      <c r="M651" t="s">
        <v>16</v>
      </c>
    </row>
    <row r="652" spans="1:13" x14ac:dyDescent="0.3">
      <c r="A652">
        <v>4394</v>
      </c>
      <c r="B652">
        <v>1341</v>
      </c>
      <c r="C652" t="s">
        <v>13</v>
      </c>
      <c r="D652" t="s">
        <v>14</v>
      </c>
      <c r="E652" s="1">
        <v>4454576588239750</v>
      </c>
      <c r="F652" s="2">
        <v>44896</v>
      </c>
      <c r="G652">
        <v>519</v>
      </c>
      <c r="H652" t="s">
        <v>15</v>
      </c>
      <c r="I652">
        <v>1</v>
      </c>
      <c r="J652" s="3">
        <v>22474</v>
      </c>
      <c r="K652" s="2">
        <v>41122</v>
      </c>
      <c r="L652">
        <v>2012</v>
      </c>
      <c r="M652" t="s">
        <v>16</v>
      </c>
    </row>
    <row r="653" spans="1:13" x14ac:dyDescent="0.3">
      <c r="A653">
        <v>4098</v>
      </c>
      <c r="B653">
        <v>1341</v>
      </c>
      <c r="C653" t="s">
        <v>19</v>
      </c>
      <c r="D653" t="s">
        <v>14</v>
      </c>
      <c r="E653" s="1">
        <v>5676742282559050</v>
      </c>
      <c r="F653" s="2">
        <v>45505</v>
      </c>
      <c r="G653">
        <v>195</v>
      </c>
      <c r="H653" t="s">
        <v>15</v>
      </c>
      <c r="I653">
        <v>1</v>
      </c>
      <c r="J653" s="3">
        <v>24926</v>
      </c>
      <c r="K653" s="2">
        <v>37104</v>
      </c>
      <c r="L653">
        <v>2011</v>
      </c>
      <c r="M653" t="s">
        <v>16</v>
      </c>
    </row>
    <row r="654" spans="1:13" x14ac:dyDescent="0.3">
      <c r="A654">
        <v>1499</v>
      </c>
      <c r="B654">
        <v>925</v>
      </c>
      <c r="C654" t="s">
        <v>19</v>
      </c>
      <c r="D654" t="s">
        <v>20</v>
      </c>
      <c r="E654" s="1">
        <v>5832570048691470</v>
      </c>
      <c r="F654" s="2">
        <v>43862</v>
      </c>
      <c r="G654">
        <v>589</v>
      </c>
      <c r="H654" t="s">
        <v>15</v>
      </c>
      <c r="I654">
        <v>2</v>
      </c>
      <c r="J654" s="3">
        <v>77</v>
      </c>
      <c r="K654" s="2">
        <v>43862</v>
      </c>
      <c r="L654">
        <v>2020</v>
      </c>
      <c r="M654" t="s">
        <v>16</v>
      </c>
    </row>
    <row r="655" spans="1:13" x14ac:dyDescent="0.3">
      <c r="A655">
        <v>768</v>
      </c>
      <c r="B655">
        <v>824</v>
      </c>
      <c r="C655" t="s">
        <v>13</v>
      </c>
      <c r="D655" t="s">
        <v>17</v>
      </c>
      <c r="E655" s="1">
        <v>4973418783827140</v>
      </c>
      <c r="F655" s="2">
        <v>43862</v>
      </c>
      <c r="G655">
        <v>351</v>
      </c>
      <c r="H655" t="s">
        <v>15</v>
      </c>
      <c r="I655">
        <v>1</v>
      </c>
      <c r="J655" s="3">
        <v>9100</v>
      </c>
      <c r="K655" s="2">
        <v>43831</v>
      </c>
      <c r="L655">
        <v>2020</v>
      </c>
      <c r="M655" t="s">
        <v>16</v>
      </c>
    </row>
    <row r="656" spans="1:13" x14ac:dyDescent="0.3">
      <c r="A656">
        <v>5958</v>
      </c>
      <c r="B656">
        <v>824</v>
      </c>
      <c r="C656" t="s">
        <v>19</v>
      </c>
      <c r="D656" t="s">
        <v>14</v>
      </c>
      <c r="E656" s="1">
        <v>5514287546883550</v>
      </c>
      <c r="F656" s="2">
        <v>43282</v>
      </c>
      <c r="G656">
        <v>616</v>
      </c>
      <c r="H656" t="s">
        <v>15</v>
      </c>
      <c r="I656">
        <v>1</v>
      </c>
      <c r="J656" s="3">
        <v>10838</v>
      </c>
      <c r="K656" s="2">
        <v>40148</v>
      </c>
      <c r="L656">
        <v>2010</v>
      </c>
      <c r="M656" t="s">
        <v>16</v>
      </c>
    </row>
    <row r="657" spans="1:13" x14ac:dyDescent="0.3">
      <c r="A657">
        <v>473</v>
      </c>
      <c r="B657">
        <v>824</v>
      </c>
      <c r="C657" t="s">
        <v>19</v>
      </c>
      <c r="D657" t="s">
        <v>14</v>
      </c>
      <c r="E657" s="1">
        <v>5393478219521010</v>
      </c>
      <c r="F657" s="2">
        <v>44013</v>
      </c>
      <c r="G657">
        <v>98</v>
      </c>
      <c r="H657" t="s">
        <v>15</v>
      </c>
      <c r="I657">
        <v>1</v>
      </c>
      <c r="J657" s="3">
        <v>1940</v>
      </c>
      <c r="K657" s="2">
        <v>43831</v>
      </c>
      <c r="L657">
        <v>2020</v>
      </c>
      <c r="M657" t="s">
        <v>16</v>
      </c>
    </row>
    <row r="658" spans="1:13" x14ac:dyDescent="0.3">
      <c r="A658">
        <v>3838</v>
      </c>
      <c r="B658">
        <v>824</v>
      </c>
      <c r="C658" t="s">
        <v>19</v>
      </c>
      <c r="D658" t="s">
        <v>14</v>
      </c>
      <c r="E658" s="1">
        <v>5538157860540580</v>
      </c>
      <c r="F658" s="2">
        <v>42522</v>
      </c>
      <c r="G658">
        <v>877</v>
      </c>
      <c r="H658" t="s">
        <v>15</v>
      </c>
      <c r="I658">
        <v>2</v>
      </c>
      <c r="J658" s="3">
        <v>100</v>
      </c>
      <c r="K658" s="2">
        <v>39630</v>
      </c>
      <c r="L658">
        <v>2008</v>
      </c>
      <c r="M658" t="s">
        <v>16</v>
      </c>
    </row>
    <row r="659" spans="1:13" x14ac:dyDescent="0.3">
      <c r="A659">
        <v>5074</v>
      </c>
      <c r="B659">
        <v>563</v>
      </c>
      <c r="C659" t="s">
        <v>19</v>
      </c>
      <c r="D659" t="s">
        <v>14</v>
      </c>
      <c r="E659" s="1">
        <v>5493054218474580</v>
      </c>
      <c r="F659" s="2">
        <v>44197</v>
      </c>
      <c r="G659">
        <v>938</v>
      </c>
      <c r="H659" t="s">
        <v>15</v>
      </c>
      <c r="I659">
        <v>1</v>
      </c>
      <c r="J659" s="3">
        <v>23231</v>
      </c>
      <c r="K659" s="2">
        <v>39356</v>
      </c>
      <c r="L659">
        <v>2011</v>
      </c>
      <c r="M659" t="s">
        <v>16</v>
      </c>
    </row>
    <row r="660" spans="1:13" x14ac:dyDescent="0.3">
      <c r="A660">
        <v>2097</v>
      </c>
      <c r="B660">
        <v>563</v>
      </c>
      <c r="C660" t="s">
        <v>13</v>
      </c>
      <c r="D660" t="s">
        <v>14</v>
      </c>
      <c r="E660" s="1">
        <v>4483872607052920</v>
      </c>
      <c r="F660" s="2">
        <v>39873</v>
      </c>
      <c r="G660">
        <v>224</v>
      </c>
      <c r="H660" t="s">
        <v>15</v>
      </c>
      <c r="I660">
        <v>2</v>
      </c>
      <c r="J660" s="3">
        <v>17323</v>
      </c>
      <c r="K660" s="2">
        <v>38412</v>
      </c>
      <c r="L660">
        <v>2011</v>
      </c>
      <c r="M660" t="s">
        <v>16</v>
      </c>
    </row>
    <row r="661" spans="1:13" x14ac:dyDescent="0.3">
      <c r="A661">
        <v>1060</v>
      </c>
      <c r="B661">
        <v>563</v>
      </c>
      <c r="C661" t="s">
        <v>13</v>
      </c>
      <c r="D661" t="s">
        <v>17</v>
      </c>
      <c r="E661" s="1">
        <v>4539282352879530</v>
      </c>
      <c r="F661" s="2">
        <v>44378</v>
      </c>
      <c r="G661">
        <v>719</v>
      </c>
      <c r="H661" t="s">
        <v>15</v>
      </c>
      <c r="I661">
        <v>2</v>
      </c>
      <c r="J661" s="3">
        <v>11800</v>
      </c>
      <c r="K661" s="2">
        <v>38384</v>
      </c>
      <c r="L661">
        <v>2018</v>
      </c>
      <c r="M661" t="s">
        <v>16</v>
      </c>
    </row>
    <row r="662" spans="1:13" x14ac:dyDescent="0.3">
      <c r="A662">
        <v>4054</v>
      </c>
      <c r="B662">
        <v>563</v>
      </c>
      <c r="C662" t="s">
        <v>19</v>
      </c>
      <c r="D662" t="s">
        <v>17</v>
      </c>
      <c r="E662" s="1">
        <v>5261546733039060</v>
      </c>
      <c r="F662" s="2">
        <v>44713</v>
      </c>
      <c r="G662">
        <v>897</v>
      </c>
      <c r="H662" t="s">
        <v>15</v>
      </c>
      <c r="I662">
        <v>2</v>
      </c>
      <c r="J662" s="3">
        <v>6100</v>
      </c>
      <c r="K662" s="2">
        <v>42917</v>
      </c>
      <c r="L662">
        <v>2017</v>
      </c>
      <c r="M662" t="s">
        <v>16</v>
      </c>
    </row>
    <row r="663" spans="1:13" x14ac:dyDescent="0.3">
      <c r="A663">
        <v>2760</v>
      </c>
      <c r="B663">
        <v>563</v>
      </c>
      <c r="C663" t="s">
        <v>19</v>
      </c>
      <c r="D663" t="s">
        <v>14</v>
      </c>
      <c r="E663" s="1">
        <v>5607545663588370</v>
      </c>
      <c r="F663" s="2">
        <v>44713</v>
      </c>
      <c r="G663">
        <v>320</v>
      </c>
      <c r="H663" t="s">
        <v>15</v>
      </c>
      <c r="I663">
        <v>1</v>
      </c>
      <c r="J663" s="3">
        <v>18241</v>
      </c>
      <c r="K663" s="2">
        <v>42461</v>
      </c>
      <c r="L663">
        <v>2016</v>
      </c>
      <c r="M663" t="s">
        <v>16</v>
      </c>
    </row>
    <row r="664" spans="1:13" x14ac:dyDescent="0.3">
      <c r="A664">
        <v>2864</v>
      </c>
      <c r="B664">
        <v>563</v>
      </c>
      <c r="C664" t="s">
        <v>13</v>
      </c>
      <c r="D664" t="s">
        <v>20</v>
      </c>
      <c r="E664" s="1">
        <v>4615078938268870</v>
      </c>
      <c r="F664" s="2">
        <v>39387</v>
      </c>
      <c r="G664">
        <v>149</v>
      </c>
      <c r="H664" t="s">
        <v>18</v>
      </c>
      <c r="I664">
        <v>2</v>
      </c>
      <c r="J664" s="3">
        <v>100</v>
      </c>
      <c r="K664" s="2">
        <v>38108</v>
      </c>
      <c r="L664">
        <v>2010</v>
      </c>
      <c r="M664" t="s">
        <v>16</v>
      </c>
    </row>
    <row r="665" spans="1:13" x14ac:dyDescent="0.3">
      <c r="A665">
        <v>5485</v>
      </c>
      <c r="B665">
        <v>1612</v>
      </c>
      <c r="C665" t="s">
        <v>19</v>
      </c>
      <c r="D665" t="s">
        <v>17</v>
      </c>
      <c r="E665" s="1">
        <v>5237651154500170</v>
      </c>
      <c r="F665" s="2">
        <v>39417</v>
      </c>
      <c r="G665">
        <v>555</v>
      </c>
      <c r="H665" t="s">
        <v>15</v>
      </c>
      <c r="I665">
        <v>2</v>
      </c>
      <c r="J665" s="3">
        <v>12700</v>
      </c>
      <c r="K665" s="2">
        <v>39387</v>
      </c>
      <c r="L665">
        <v>2010</v>
      </c>
      <c r="M665" t="s">
        <v>16</v>
      </c>
    </row>
    <row r="666" spans="1:13" x14ac:dyDescent="0.3">
      <c r="A666">
        <v>2581</v>
      </c>
      <c r="B666">
        <v>1700</v>
      </c>
      <c r="C666" t="s">
        <v>13</v>
      </c>
      <c r="D666" t="s">
        <v>17</v>
      </c>
      <c r="E666" s="1">
        <v>4012401097853240</v>
      </c>
      <c r="F666" s="2">
        <v>44621</v>
      </c>
      <c r="G666">
        <v>931</v>
      </c>
      <c r="H666" t="s">
        <v>15</v>
      </c>
      <c r="I666">
        <v>3</v>
      </c>
      <c r="J666" s="3">
        <v>4600</v>
      </c>
      <c r="K666" s="2">
        <v>39539</v>
      </c>
      <c r="L666">
        <v>2010</v>
      </c>
      <c r="M666" t="s">
        <v>16</v>
      </c>
    </row>
    <row r="667" spans="1:13" x14ac:dyDescent="0.3">
      <c r="A667">
        <v>474</v>
      </c>
      <c r="B667">
        <v>963</v>
      </c>
      <c r="C667" t="s">
        <v>19</v>
      </c>
      <c r="D667" t="s">
        <v>14</v>
      </c>
      <c r="E667" s="1">
        <v>5144733341253770</v>
      </c>
      <c r="F667" s="2">
        <v>45047</v>
      </c>
      <c r="G667">
        <v>686</v>
      </c>
      <c r="H667" t="s">
        <v>15</v>
      </c>
      <c r="I667">
        <v>1</v>
      </c>
      <c r="J667" s="3">
        <v>21106</v>
      </c>
      <c r="K667" s="2">
        <v>43831</v>
      </c>
      <c r="L667">
        <v>2020</v>
      </c>
      <c r="M667" t="s">
        <v>16</v>
      </c>
    </row>
    <row r="668" spans="1:13" x14ac:dyDescent="0.3">
      <c r="A668">
        <v>1500</v>
      </c>
      <c r="B668">
        <v>963</v>
      </c>
      <c r="C668" t="s">
        <v>19</v>
      </c>
      <c r="D668" t="s">
        <v>14</v>
      </c>
      <c r="E668" s="1">
        <v>5407128452594540</v>
      </c>
      <c r="F668" s="2">
        <v>43862</v>
      </c>
      <c r="G668">
        <v>444</v>
      </c>
      <c r="H668" t="s">
        <v>15</v>
      </c>
      <c r="I668">
        <v>1</v>
      </c>
      <c r="J668" s="3">
        <v>16417</v>
      </c>
      <c r="K668" s="2">
        <v>43862</v>
      </c>
      <c r="L668">
        <v>2020</v>
      </c>
      <c r="M668" t="s">
        <v>16</v>
      </c>
    </row>
    <row r="669" spans="1:13" x14ac:dyDescent="0.3">
      <c r="A669">
        <v>1353</v>
      </c>
      <c r="B669">
        <v>963</v>
      </c>
      <c r="C669" t="s">
        <v>19</v>
      </c>
      <c r="D669" t="s">
        <v>17</v>
      </c>
      <c r="E669" s="1">
        <v>5011729300918940</v>
      </c>
      <c r="F669" s="2">
        <v>44105</v>
      </c>
      <c r="G669">
        <v>29</v>
      </c>
      <c r="H669" t="s">
        <v>15</v>
      </c>
      <c r="I669">
        <v>1</v>
      </c>
      <c r="J669" s="3">
        <v>6500</v>
      </c>
      <c r="K669" s="2">
        <v>42036</v>
      </c>
      <c r="L669">
        <v>2015</v>
      </c>
      <c r="M669" t="s">
        <v>16</v>
      </c>
    </row>
    <row r="670" spans="1:13" x14ac:dyDescent="0.3">
      <c r="A670">
        <v>475</v>
      </c>
      <c r="B670">
        <v>904</v>
      </c>
      <c r="C670" t="s">
        <v>19</v>
      </c>
      <c r="D670" t="s">
        <v>17</v>
      </c>
      <c r="E670" s="1">
        <v>5952221076870750</v>
      </c>
      <c r="F670" s="2">
        <v>44044</v>
      </c>
      <c r="G670">
        <v>821</v>
      </c>
      <c r="H670" t="s">
        <v>15</v>
      </c>
      <c r="I670">
        <v>2</v>
      </c>
      <c r="J670" s="3">
        <v>5600</v>
      </c>
      <c r="K670" s="2">
        <v>43831</v>
      </c>
      <c r="L670">
        <v>2020</v>
      </c>
      <c r="M670" t="s">
        <v>16</v>
      </c>
    </row>
    <row r="671" spans="1:13" x14ac:dyDescent="0.3">
      <c r="A671">
        <v>2297</v>
      </c>
      <c r="B671">
        <v>1586</v>
      </c>
      <c r="C671" t="s">
        <v>19</v>
      </c>
      <c r="D671" t="s">
        <v>17</v>
      </c>
      <c r="E671" s="1">
        <v>5991530949395980</v>
      </c>
      <c r="F671" s="2">
        <v>42186</v>
      </c>
      <c r="G671">
        <v>711</v>
      </c>
      <c r="H671" t="s">
        <v>15</v>
      </c>
      <c r="I671">
        <v>1</v>
      </c>
      <c r="J671" s="3">
        <v>5700</v>
      </c>
      <c r="K671" s="2">
        <v>40969</v>
      </c>
      <c r="L671">
        <v>2012</v>
      </c>
      <c r="M671" t="s">
        <v>16</v>
      </c>
    </row>
    <row r="672" spans="1:13" x14ac:dyDescent="0.3">
      <c r="A672">
        <v>6051</v>
      </c>
      <c r="B672">
        <v>1586</v>
      </c>
      <c r="C672" t="s">
        <v>13</v>
      </c>
      <c r="D672" t="s">
        <v>17</v>
      </c>
      <c r="E672" s="1">
        <v>4442371694432270</v>
      </c>
      <c r="F672" s="2">
        <v>44866</v>
      </c>
      <c r="G672">
        <v>200</v>
      </c>
      <c r="H672" t="s">
        <v>15</v>
      </c>
      <c r="I672">
        <v>1</v>
      </c>
      <c r="J672" s="3">
        <v>11800</v>
      </c>
      <c r="K672" s="2">
        <v>40878</v>
      </c>
      <c r="L672">
        <v>2011</v>
      </c>
      <c r="M672" t="s">
        <v>16</v>
      </c>
    </row>
    <row r="673" spans="1:13" x14ac:dyDescent="0.3">
      <c r="A673">
        <v>1122</v>
      </c>
      <c r="B673">
        <v>1586</v>
      </c>
      <c r="C673" t="s">
        <v>13</v>
      </c>
      <c r="D673" t="s">
        <v>17</v>
      </c>
      <c r="E673" s="1">
        <v>4635588567901590</v>
      </c>
      <c r="F673" s="2">
        <v>44682</v>
      </c>
      <c r="G673">
        <v>313</v>
      </c>
      <c r="H673" t="s">
        <v>15</v>
      </c>
      <c r="I673">
        <v>2</v>
      </c>
      <c r="J673" s="3">
        <v>20700</v>
      </c>
      <c r="K673" s="2">
        <v>39114</v>
      </c>
      <c r="L673">
        <v>2007</v>
      </c>
      <c r="M673" t="s">
        <v>16</v>
      </c>
    </row>
    <row r="674" spans="1:13" x14ac:dyDescent="0.3">
      <c r="A674">
        <v>1365</v>
      </c>
      <c r="B674">
        <v>1586</v>
      </c>
      <c r="C674" t="s">
        <v>19</v>
      </c>
      <c r="D674" t="s">
        <v>14</v>
      </c>
      <c r="E674" s="1">
        <v>5891506977538040</v>
      </c>
      <c r="F674" s="2">
        <v>44228</v>
      </c>
      <c r="G674">
        <v>906</v>
      </c>
      <c r="H674" t="s">
        <v>15</v>
      </c>
      <c r="I674">
        <v>2</v>
      </c>
      <c r="J674" s="3">
        <v>17587</v>
      </c>
      <c r="K674" s="2">
        <v>42401</v>
      </c>
      <c r="L674">
        <v>2016</v>
      </c>
      <c r="M674" t="s">
        <v>16</v>
      </c>
    </row>
    <row r="675" spans="1:13" x14ac:dyDescent="0.3">
      <c r="A675">
        <v>5168</v>
      </c>
      <c r="B675">
        <v>1286</v>
      </c>
      <c r="C675" t="s">
        <v>13</v>
      </c>
      <c r="D675" t="s">
        <v>14</v>
      </c>
      <c r="E675" s="1">
        <v>4820798124390410</v>
      </c>
      <c r="F675" s="2">
        <v>44197</v>
      </c>
      <c r="G675">
        <v>40</v>
      </c>
      <c r="H675" t="s">
        <v>15</v>
      </c>
      <c r="I675">
        <v>2</v>
      </c>
      <c r="J675" s="3">
        <v>24651</v>
      </c>
      <c r="K675" s="2">
        <v>40087</v>
      </c>
      <c r="L675">
        <v>2015</v>
      </c>
      <c r="M675" t="s">
        <v>16</v>
      </c>
    </row>
    <row r="676" spans="1:13" x14ac:dyDescent="0.3">
      <c r="A676">
        <v>5798</v>
      </c>
      <c r="B676">
        <v>1286</v>
      </c>
      <c r="C676" t="s">
        <v>13</v>
      </c>
      <c r="D676" t="s">
        <v>14</v>
      </c>
      <c r="E676" s="1">
        <v>4855497833896740</v>
      </c>
      <c r="F676" s="2">
        <v>43862</v>
      </c>
      <c r="G676">
        <v>610</v>
      </c>
      <c r="H676" t="s">
        <v>15</v>
      </c>
      <c r="I676">
        <v>2</v>
      </c>
      <c r="J676" s="3">
        <v>27727</v>
      </c>
      <c r="K676" s="2">
        <v>37956</v>
      </c>
      <c r="L676">
        <v>2009</v>
      </c>
      <c r="M676" t="s">
        <v>16</v>
      </c>
    </row>
    <row r="677" spans="1:13" x14ac:dyDescent="0.3">
      <c r="A677">
        <v>5518</v>
      </c>
      <c r="B677">
        <v>719</v>
      </c>
      <c r="C677" t="s">
        <v>19</v>
      </c>
      <c r="D677" t="s">
        <v>14</v>
      </c>
      <c r="E677" s="1">
        <v>5866359917107310</v>
      </c>
      <c r="F677" s="2">
        <v>45261</v>
      </c>
      <c r="G677">
        <v>102</v>
      </c>
      <c r="H677" t="s">
        <v>15</v>
      </c>
      <c r="I677">
        <v>1</v>
      </c>
      <c r="J677" s="3">
        <v>21727</v>
      </c>
      <c r="K677" s="2">
        <v>39753</v>
      </c>
      <c r="L677">
        <v>2008</v>
      </c>
      <c r="M677" t="s">
        <v>16</v>
      </c>
    </row>
    <row r="678" spans="1:13" x14ac:dyDescent="0.3">
      <c r="A678">
        <v>6021</v>
      </c>
      <c r="B678">
        <v>719</v>
      </c>
      <c r="C678" t="s">
        <v>13</v>
      </c>
      <c r="D678" t="s">
        <v>17</v>
      </c>
      <c r="E678" s="1">
        <v>4682446350562810</v>
      </c>
      <c r="F678" s="2">
        <v>45139</v>
      </c>
      <c r="G678">
        <v>554</v>
      </c>
      <c r="H678" t="s">
        <v>15</v>
      </c>
      <c r="I678">
        <v>1</v>
      </c>
      <c r="J678" s="3">
        <v>13900</v>
      </c>
      <c r="K678" s="2">
        <v>40513</v>
      </c>
      <c r="L678">
        <v>2010</v>
      </c>
      <c r="M678" t="s">
        <v>16</v>
      </c>
    </row>
    <row r="679" spans="1:13" x14ac:dyDescent="0.3">
      <c r="A679">
        <v>4075</v>
      </c>
      <c r="B679">
        <v>719</v>
      </c>
      <c r="C679" t="s">
        <v>19</v>
      </c>
      <c r="D679" t="s">
        <v>17</v>
      </c>
      <c r="E679" s="1">
        <v>5206052634840450</v>
      </c>
      <c r="F679" s="2">
        <v>44682</v>
      </c>
      <c r="G679">
        <v>923</v>
      </c>
      <c r="H679" t="s">
        <v>15</v>
      </c>
      <c r="I679">
        <v>2</v>
      </c>
      <c r="J679" s="3">
        <v>10300</v>
      </c>
      <c r="K679" s="2">
        <v>43647</v>
      </c>
      <c r="L679">
        <v>2019</v>
      </c>
      <c r="M679" t="s">
        <v>16</v>
      </c>
    </row>
    <row r="680" spans="1:13" x14ac:dyDescent="0.3">
      <c r="A680">
        <v>769</v>
      </c>
      <c r="B680">
        <v>1469</v>
      </c>
      <c r="C680" t="s">
        <v>13</v>
      </c>
      <c r="D680" t="s">
        <v>20</v>
      </c>
      <c r="E680" s="1">
        <v>4208596410593800</v>
      </c>
      <c r="F680" s="2">
        <v>45597</v>
      </c>
      <c r="G680">
        <v>957</v>
      </c>
      <c r="H680" t="s">
        <v>15</v>
      </c>
      <c r="I680">
        <v>1</v>
      </c>
      <c r="J680" s="3">
        <v>16</v>
      </c>
      <c r="K680" s="2">
        <v>43831</v>
      </c>
      <c r="L680">
        <v>2020</v>
      </c>
      <c r="M680" t="s">
        <v>16</v>
      </c>
    </row>
    <row r="681" spans="1:13" x14ac:dyDescent="0.3">
      <c r="A681">
        <v>770</v>
      </c>
      <c r="B681">
        <v>930</v>
      </c>
      <c r="C681" t="s">
        <v>13</v>
      </c>
      <c r="D681" t="s">
        <v>14</v>
      </c>
      <c r="E681" s="1">
        <v>4447933834459560</v>
      </c>
      <c r="F681" s="2">
        <v>45383</v>
      </c>
      <c r="G681">
        <v>90</v>
      </c>
      <c r="H681" t="s">
        <v>15</v>
      </c>
      <c r="I681">
        <v>1</v>
      </c>
      <c r="J681" s="3">
        <v>9146</v>
      </c>
      <c r="K681" s="2">
        <v>43831</v>
      </c>
      <c r="L681">
        <v>2020</v>
      </c>
      <c r="M681" t="s">
        <v>16</v>
      </c>
    </row>
    <row r="682" spans="1:13" x14ac:dyDescent="0.3">
      <c r="A682">
        <v>1501</v>
      </c>
      <c r="B682">
        <v>930</v>
      </c>
      <c r="C682" t="s">
        <v>19</v>
      </c>
      <c r="D682" t="s">
        <v>17</v>
      </c>
      <c r="E682" s="1">
        <v>5140347165185810</v>
      </c>
      <c r="F682" s="2">
        <v>43862</v>
      </c>
      <c r="G682">
        <v>633</v>
      </c>
      <c r="H682" t="s">
        <v>15</v>
      </c>
      <c r="I682">
        <v>2</v>
      </c>
      <c r="J682" s="3">
        <v>5000</v>
      </c>
      <c r="K682" s="2">
        <v>43862</v>
      </c>
      <c r="L682">
        <v>2020</v>
      </c>
      <c r="M682" t="s">
        <v>16</v>
      </c>
    </row>
    <row r="683" spans="1:13" x14ac:dyDescent="0.3">
      <c r="A683">
        <v>2761</v>
      </c>
      <c r="B683">
        <v>1814</v>
      </c>
      <c r="C683" t="s">
        <v>19</v>
      </c>
      <c r="D683" t="s">
        <v>14</v>
      </c>
      <c r="E683" s="1">
        <v>5333200083950490</v>
      </c>
      <c r="F683" s="2">
        <v>42552</v>
      </c>
      <c r="G683">
        <v>47</v>
      </c>
      <c r="H683" t="s">
        <v>15</v>
      </c>
      <c r="I683">
        <v>1</v>
      </c>
      <c r="J683" s="3">
        <v>17895</v>
      </c>
      <c r="K683" s="2">
        <v>42461</v>
      </c>
      <c r="L683">
        <v>2016</v>
      </c>
      <c r="M683" t="s">
        <v>16</v>
      </c>
    </row>
    <row r="684" spans="1:13" x14ac:dyDescent="0.3">
      <c r="A684">
        <v>4375</v>
      </c>
      <c r="B684">
        <v>1814</v>
      </c>
      <c r="C684" t="s">
        <v>13</v>
      </c>
      <c r="D684" t="s">
        <v>20</v>
      </c>
      <c r="E684" s="1">
        <v>4790335686286660</v>
      </c>
      <c r="F684" s="2">
        <v>44562</v>
      </c>
      <c r="G684">
        <v>921</v>
      </c>
      <c r="H684" t="s">
        <v>15</v>
      </c>
      <c r="I684">
        <v>1</v>
      </c>
      <c r="J684" s="3">
        <v>59</v>
      </c>
      <c r="K684" s="2">
        <v>40756</v>
      </c>
      <c r="L684">
        <v>2011</v>
      </c>
      <c r="M684" t="s">
        <v>16</v>
      </c>
    </row>
    <row r="685" spans="1:13" x14ac:dyDescent="0.3">
      <c r="A685">
        <v>1040</v>
      </c>
      <c r="B685">
        <v>1814</v>
      </c>
      <c r="C685" t="s">
        <v>13</v>
      </c>
      <c r="D685" t="s">
        <v>17</v>
      </c>
      <c r="E685" s="1">
        <v>4205377401404980</v>
      </c>
      <c r="F685" s="2">
        <v>44743</v>
      </c>
      <c r="G685">
        <v>905</v>
      </c>
      <c r="H685" t="s">
        <v>15</v>
      </c>
      <c r="I685">
        <v>1</v>
      </c>
      <c r="J685" s="3">
        <v>11800</v>
      </c>
      <c r="K685" s="2">
        <v>38018</v>
      </c>
      <c r="L685">
        <v>2013</v>
      </c>
      <c r="M685" t="s">
        <v>16</v>
      </c>
    </row>
    <row r="686" spans="1:13" x14ac:dyDescent="0.3">
      <c r="A686">
        <v>2298</v>
      </c>
      <c r="B686">
        <v>1723</v>
      </c>
      <c r="C686" t="s">
        <v>19</v>
      </c>
      <c r="D686" t="s">
        <v>20</v>
      </c>
      <c r="E686" s="1">
        <v>5000674775470350</v>
      </c>
      <c r="F686" s="2">
        <v>42644</v>
      </c>
      <c r="G686">
        <v>358</v>
      </c>
      <c r="H686" t="s">
        <v>15</v>
      </c>
      <c r="I686">
        <v>2</v>
      </c>
      <c r="J686" s="3">
        <v>74</v>
      </c>
      <c r="K686" s="2">
        <v>40969</v>
      </c>
      <c r="L686">
        <v>2012</v>
      </c>
      <c r="M686" t="s">
        <v>16</v>
      </c>
    </row>
    <row r="687" spans="1:13" x14ac:dyDescent="0.3">
      <c r="A687">
        <v>4099</v>
      </c>
      <c r="B687">
        <v>1723</v>
      </c>
      <c r="C687" t="s">
        <v>19</v>
      </c>
      <c r="D687" t="s">
        <v>14</v>
      </c>
      <c r="E687" s="1">
        <v>5261707910736280</v>
      </c>
      <c r="F687" s="2">
        <v>43952</v>
      </c>
      <c r="G687">
        <v>104</v>
      </c>
      <c r="H687" t="s">
        <v>15</v>
      </c>
      <c r="I687">
        <v>1</v>
      </c>
      <c r="J687" s="3">
        <v>13168</v>
      </c>
      <c r="K687" s="2">
        <v>37104</v>
      </c>
      <c r="L687">
        <v>2007</v>
      </c>
      <c r="M687" t="s">
        <v>16</v>
      </c>
    </row>
    <row r="688" spans="1:13" x14ac:dyDescent="0.3">
      <c r="A688">
        <v>2479</v>
      </c>
      <c r="B688">
        <v>1723</v>
      </c>
      <c r="C688" t="s">
        <v>19</v>
      </c>
      <c r="D688" t="s">
        <v>14</v>
      </c>
      <c r="E688" s="1">
        <v>5197717468385410</v>
      </c>
      <c r="F688" s="2">
        <v>38899</v>
      </c>
      <c r="G688">
        <v>928</v>
      </c>
      <c r="H688" t="s">
        <v>15</v>
      </c>
      <c r="I688">
        <v>1</v>
      </c>
      <c r="J688" s="3">
        <v>12431</v>
      </c>
      <c r="K688" s="2">
        <v>38443</v>
      </c>
      <c r="L688">
        <v>2007</v>
      </c>
      <c r="M688" t="s">
        <v>16</v>
      </c>
    </row>
    <row r="689" spans="1:13" x14ac:dyDescent="0.3">
      <c r="A689">
        <v>1502</v>
      </c>
      <c r="B689">
        <v>1377</v>
      </c>
      <c r="C689" t="s">
        <v>19</v>
      </c>
      <c r="D689" t="s">
        <v>14</v>
      </c>
      <c r="E689" s="1">
        <v>5367393978634440</v>
      </c>
      <c r="F689" s="2">
        <v>43862</v>
      </c>
      <c r="G689">
        <v>488</v>
      </c>
      <c r="H689" t="s">
        <v>15</v>
      </c>
      <c r="I689">
        <v>2</v>
      </c>
      <c r="J689" s="3">
        <v>21478</v>
      </c>
      <c r="K689" s="2">
        <v>43862</v>
      </c>
      <c r="L689">
        <v>2020</v>
      </c>
      <c r="M689" t="s">
        <v>16</v>
      </c>
    </row>
    <row r="690" spans="1:13" x14ac:dyDescent="0.3">
      <c r="A690">
        <v>4598</v>
      </c>
      <c r="B690">
        <v>1377</v>
      </c>
      <c r="C690" t="s">
        <v>19</v>
      </c>
      <c r="D690" t="s">
        <v>14</v>
      </c>
      <c r="E690" s="1">
        <v>5132040468161140</v>
      </c>
      <c r="F690" s="2">
        <v>44713</v>
      </c>
      <c r="G690">
        <v>792</v>
      </c>
      <c r="H690" t="s">
        <v>15</v>
      </c>
      <c r="I690">
        <v>2</v>
      </c>
      <c r="J690" s="3">
        <v>4583</v>
      </c>
      <c r="K690" s="2">
        <v>38961</v>
      </c>
      <c r="L690">
        <v>2015</v>
      </c>
      <c r="M690" t="s">
        <v>16</v>
      </c>
    </row>
    <row r="691" spans="1:13" x14ac:dyDescent="0.3">
      <c r="A691">
        <v>1793</v>
      </c>
      <c r="B691">
        <v>1377</v>
      </c>
      <c r="C691" t="s">
        <v>13</v>
      </c>
      <c r="D691" t="s">
        <v>20</v>
      </c>
      <c r="E691" s="1">
        <v>4389249731393090</v>
      </c>
      <c r="F691" s="2">
        <v>43862</v>
      </c>
      <c r="G691">
        <v>950</v>
      </c>
      <c r="H691" t="s">
        <v>15</v>
      </c>
      <c r="I691">
        <v>1</v>
      </c>
      <c r="J691" s="3">
        <v>11</v>
      </c>
      <c r="K691" s="2">
        <v>43862</v>
      </c>
      <c r="L691">
        <v>2020</v>
      </c>
      <c r="M691" t="s">
        <v>16</v>
      </c>
    </row>
    <row r="692" spans="1:13" x14ac:dyDescent="0.3">
      <c r="A692">
        <v>5097</v>
      </c>
      <c r="B692">
        <v>470</v>
      </c>
      <c r="C692" t="s">
        <v>13</v>
      </c>
      <c r="D692" t="s">
        <v>17</v>
      </c>
      <c r="E692" s="1">
        <v>4050701553546410</v>
      </c>
      <c r="F692" s="2">
        <v>44013</v>
      </c>
      <c r="G692">
        <v>644</v>
      </c>
      <c r="H692" t="s">
        <v>15</v>
      </c>
      <c r="I692">
        <v>1</v>
      </c>
      <c r="J692" s="3">
        <v>5800</v>
      </c>
      <c r="K692" s="2">
        <v>39356</v>
      </c>
      <c r="L692">
        <v>2013</v>
      </c>
      <c r="M692" t="s">
        <v>16</v>
      </c>
    </row>
    <row r="693" spans="1:13" x14ac:dyDescent="0.3">
      <c r="A693">
        <v>2896</v>
      </c>
      <c r="B693">
        <v>470</v>
      </c>
      <c r="C693" t="s">
        <v>19</v>
      </c>
      <c r="D693" t="s">
        <v>14</v>
      </c>
      <c r="E693" s="1">
        <v>5569531561859090</v>
      </c>
      <c r="F693" s="2">
        <v>41275</v>
      </c>
      <c r="G693">
        <v>29</v>
      </c>
      <c r="H693" t="s">
        <v>15</v>
      </c>
      <c r="I693">
        <v>2</v>
      </c>
      <c r="J693" s="3">
        <v>2704</v>
      </c>
      <c r="K693" s="2">
        <v>38838</v>
      </c>
      <c r="L693">
        <v>2013</v>
      </c>
      <c r="M693" t="s">
        <v>16</v>
      </c>
    </row>
    <row r="694" spans="1:13" x14ac:dyDescent="0.3">
      <c r="A694">
        <v>3733</v>
      </c>
      <c r="B694">
        <v>470</v>
      </c>
      <c r="C694" t="s">
        <v>19</v>
      </c>
      <c r="D694" t="s">
        <v>14</v>
      </c>
      <c r="E694" s="1">
        <v>5926369913315410</v>
      </c>
      <c r="F694" s="2">
        <v>44287</v>
      </c>
      <c r="G694">
        <v>982</v>
      </c>
      <c r="H694" t="s">
        <v>18</v>
      </c>
      <c r="I694">
        <v>1</v>
      </c>
      <c r="J694" s="3">
        <v>7581</v>
      </c>
      <c r="K694" s="2">
        <v>38534</v>
      </c>
      <c r="L694">
        <v>2014</v>
      </c>
      <c r="M694" t="s">
        <v>16</v>
      </c>
    </row>
    <row r="695" spans="1:13" x14ac:dyDescent="0.3">
      <c r="A695">
        <v>1794</v>
      </c>
      <c r="B695">
        <v>1804</v>
      </c>
      <c r="C695" t="s">
        <v>13</v>
      </c>
      <c r="D695" t="s">
        <v>17</v>
      </c>
      <c r="E695" s="1">
        <v>4333566542239050</v>
      </c>
      <c r="F695" s="2">
        <v>43862</v>
      </c>
      <c r="G695">
        <v>211</v>
      </c>
      <c r="H695" t="s">
        <v>18</v>
      </c>
      <c r="I695">
        <v>1</v>
      </c>
      <c r="J695" s="3">
        <v>10200</v>
      </c>
      <c r="K695" s="2">
        <v>43862</v>
      </c>
      <c r="L695">
        <v>2020</v>
      </c>
      <c r="M695" t="s">
        <v>16</v>
      </c>
    </row>
    <row r="696" spans="1:13" x14ac:dyDescent="0.3">
      <c r="A696">
        <v>476</v>
      </c>
      <c r="B696">
        <v>1804</v>
      </c>
      <c r="C696" t="s">
        <v>19</v>
      </c>
      <c r="D696" t="s">
        <v>14</v>
      </c>
      <c r="E696" s="1">
        <v>5979460179212680</v>
      </c>
      <c r="F696" s="2">
        <v>44835</v>
      </c>
      <c r="G696">
        <v>565</v>
      </c>
      <c r="H696" t="s">
        <v>15</v>
      </c>
      <c r="I696">
        <v>1</v>
      </c>
      <c r="J696" s="3">
        <v>9984</v>
      </c>
      <c r="K696" s="2">
        <v>43831</v>
      </c>
      <c r="L696">
        <v>2020</v>
      </c>
      <c r="M696" t="s">
        <v>16</v>
      </c>
    </row>
    <row r="697" spans="1:13" x14ac:dyDescent="0.3">
      <c r="A697">
        <v>1795</v>
      </c>
      <c r="B697">
        <v>1804</v>
      </c>
      <c r="C697" t="s">
        <v>13</v>
      </c>
      <c r="D697" t="s">
        <v>14</v>
      </c>
      <c r="E697" s="1">
        <v>4970053603571610</v>
      </c>
      <c r="F697" s="2">
        <v>44652</v>
      </c>
      <c r="G697">
        <v>864</v>
      </c>
      <c r="H697" t="s">
        <v>15</v>
      </c>
      <c r="I697">
        <v>2</v>
      </c>
      <c r="J697" s="3">
        <v>2174</v>
      </c>
      <c r="K697" s="2">
        <v>43862</v>
      </c>
      <c r="L697">
        <v>2020</v>
      </c>
      <c r="M697" t="s">
        <v>16</v>
      </c>
    </row>
    <row r="698" spans="1:13" x14ac:dyDescent="0.3">
      <c r="A698">
        <v>771</v>
      </c>
      <c r="B698">
        <v>1804</v>
      </c>
      <c r="C698" t="s">
        <v>13</v>
      </c>
      <c r="D698" t="s">
        <v>17</v>
      </c>
      <c r="E698" s="1">
        <v>4101014748476780</v>
      </c>
      <c r="F698" s="2">
        <v>44986</v>
      </c>
      <c r="G698">
        <v>701</v>
      </c>
      <c r="H698" t="s">
        <v>15</v>
      </c>
      <c r="I698">
        <v>2</v>
      </c>
      <c r="J698" s="3">
        <v>200</v>
      </c>
      <c r="K698" s="2">
        <v>43831</v>
      </c>
      <c r="L698">
        <v>2020</v>
      </c>
      <c r="M698" t="s">
        <v>16</v>
      </c>
    </row>
    <row r="699" spans="1:13" x14ac:dyDescent="0.3">
      <c r="A699">
        <v>1503</v>
      </c>
      <c r="B699">
        <v>229</v>
      </c>
      <c r="C699" t="s">
        <v>19</v>
      </c>
      <c r="D699" t="s">
        <v>17</v>
      </c>
      <c r="E699" s="1">
        <v>5613179179990520</v>
      </c>
      <c r="F699" s="2">
        <v>44287</v>
      </c>
      <c r="G699">
        <v>874</v>
      </c>
      <c r="H699" t="s">
        <v>15</v>
      </c>
      <c r="I699">
        <v>2</v>
      </c>
      <c r="J699" s="3">
        <v>7900</v>
      </c>
      <c r="K699" s="2">
        <v>43862</v>
      </c>
      <c r="L699">
        <v>2020</v>
      </c>
      <c r="M699" t="s">
        <v>16</v>
      </c>
    </row>
    <row r="700" spans="1:13" x14ac:dyDescent="0.3">
      <c r="A700">
        <v>2683</v>
      </c>
      <c r="B700">
        <v>229</v>
      </c>
      <c r="C700" t="s">
        <v>13</v>
      </c>
      <c r="D700" t="s">
        <v>14</v>
      </c>
      <c r="E700" s="1">
        <v>4909457460257160</v>
      </c>
      <c r="F700" s="2">
        <v>43891</v>
      </c>
      <c r="G700">
        <v>892</v>
      </c>
      <c r="H700" t="s">
        <v>18</v>
      </c>
      <c r="I700">
        <v>1</v>
      </c>
      <c r="J700" s="3">
        <v>20827</v>
      </c>
      <c r="K700" s="2">
        <v>40634</v>
      </c>
      <c r="L700">
        <v>2011</v>
      </c>
      <c r="M700" t="s">
        <v>16</v>
      </c>
    </row>
    <row r="701" spans="1:13" x14ac:dyDescent="0.3">
      <c r="A701">
        <v>1504</v>
      </c>
      <c r="B701">
        <v>229</v>
      </c>
      <c r="C701" t="s">
        <v>19</v>
      </c>
      <c r="D701" t="s">
        <v>20</v>
      </c>
      <c r="E701" s="1">
        <v>5458802986531940</v>
      </c>
      <c r="F701" s="2">
        <v>43862</v>
      </c>
      <c r="G701">
        <v>895</v>
      </c>
      <c r="H701" t="s">
        <v>18</v>
      </c>
      <c r="I701">
        <v>1</v>
      </c>
      <c r="J701" s="3">
        <v>74</v>
      </c>
      <c r="K701" s="2">
        <v>43862</v>
      </c>
      <c r="L701">
        <v>2020</v>
      </c>
      <c r="M701" t="s">
        <v>16</v>
      </c>
    </row>
    <row r="702" spans="1:13" x14ac:dyDescent="0.3">
      <c r="A702">
        <v>1796</v>
      </c>
      <c r="B702">
        <v>229</v>
      </c>
      <c r="C702" t="s">
        <v>13</v>
      </c>
      <c r="D702" t="s">
        <v>14</v>
      </c>
      <c r="E702" s="1">
        <v>4492510144355970</v>
      </c>
      <c r="F702" s="2">
        <v>43862</v>
      </c>
      <c r="G702">
        <v>858</v>
      </c>
      <c r="H702" t="s">
        <v>15</v>
      </c>
      <c r="I702">
        <v>1</v>
      </c>
      <c r="J702" s="3">
        <v>52585</v>
      </c>
      <c r="K702" s="2">
        <v>43862</v>
      </c>
      <c r="L702">
        <v>2020</v>
      </c>
      <c r="M702" t="s">
        <v>16</v>
      </c>
    </row>
    <row r="703" spans="1:13" x14ac:dyDescent="0.3">
      <c r="A703">
        <v>5942</v>
      </c>
      <c r="B703">
        <v>229</v>
      </c>
      <c r="C703" t="s">
        <v>13</v>
      </c>
      <c r="D703" t="s">
        <v>17</v>
      </c>
      <c r="E703" s="1">
        <v>4704292963714440</v>
      </c>
      <c r="F703" s="2">
        <v>45078</v>
      </c>
      <c r="G703">
        <v>871</v>
      </c>
      <c r="H703" t="s">
        <v>18</v>
      </c>
      <c r="I703">
        <v>1</v>
      </c>
      <c r="J703" s="3">
        <v>16700</v>
      </c>
      <c r="K703" s="2">
        <v>39783</v>
      </c>
      <c r="L703">
        <v>2009</v>
      </c>
      <c r="M703" t="s">
        <v>16</v>
      </c>
    </row>
    <row r="704" spans="1:13" x14ac:dyDescent="0.3">
      <c r="A704">
        <v>4139</v>
      </c>
      <c r="B704">
        <v>1512</v>
      </c>
      <c r="C704" t="s">
        <v>13</v>
      </c>
      <c r="D704" t="s">
        <v>14</v>
      </c>
      <c r="E704" s="1">
        <v>4194162404761830</v>
      </c>
      <c r="F704" s="2">
        <v>45261</v>
      </c>
      <c r="G704">
        <v>523</v>
      </c>
      <c r="H704" t="s">
        <v>15</v>
      </c>
      <c r="I704">
        <v>2</v>
      </c>
      <c r="J704" s="3">
        <v>32030</v>
      </c>
      <c r="K704" s="2">
        <v>38200</v>
      </c>
      <c r="L704">
        <v>2009</v>
      </c>
      <c r="M704" t="s">
        <v>16</v>
      </c>
    </row>
    <row r="705" spans="1:13" x14ac:dyDescent="0.3">
      <c r="A705">
        <v>4923</v>
      </c>
      <c r="B705">
        <v>1512</v>
      </c>
      <c r="C705" t="s">
        <v>19</v>
      </c>
      <c r="D705" t="s">
        <v>20</v>
      </c>
      <c r="E705" s="1">
        <v>5040698021601970</v>
      </c>
      <c r="F705" s="2">
        <v>44136</v>
      </c>
      <c r="G705">
        <v>796</v>
      </c>
      <c r="H705" t="s">
        <v>15</v>
      </c>
      <c r="I705">
        <v>2</v>
      </c>
      <c r="J705" s="3">
        <v>64</v>
      </c>
      <c r="K705" s="2">
        <v>43709</v>
      </c>
      <c r="L705">
        <v>2019</v>
      </c>
      <c r="M705" t="s">
        <v>16</v>
      </c>
    </row>
    <row r="706" spans="1:13" x14ac:dyDescent="0.3">
      <c r="A706">
        <v>95</v>
      </c>
      <c r="B706">
        <v>1512</v>
      </c>
      <c r="C706" t="s">
        <v>19</v>
      </c>
      <c r="D706" t="s">
        <v>20</v>
      </c>
      <c r="E706" s="1">
        <v>5314994607311010</v>
      </c>
      <c r="F706" s="2">
        <v>41791</v>
      </c>
      <c r="G706">
        <v>406</v>
      </c>
      <c r="H706" t="s">
        <v>15</v>
      </c>
      <c r="I706">
        <v>1</v>
      </c>
      <c r="J706" s="3">
        <v>78</v>
      </c>
      <c r="K706" s="2">
        <v>38718</v>
      </c>
      <c r="L706">
        <v>2011</v>
      </c>
      <c r="M706" t="s">
        <v>16</v>
      </c>
    </row>
    <row r="707" spans="1:13" x14ac:dyDescent="0.3">
      <c r="A707">
        <v>2582</v>
      </c>
      <c r="B707">
        <v>1512</v>
      </c>
      <c r="C707" t="s">
        <v>13</v>
      </c>
      <c r="D707" t="s">
        <v>17</v>
      </c>
      <c r="E707" s="1">
        <v>4865864021142940</v>
      </c>
      <c r="F707" s="2">
        <v>44866</v>
      </c>
      <c r="G707">
        <v>615</v>
      </c>
      <c r="H707" t="s">
        <v>15</v>
      </c>
      <c r="I707">
        <v>1</v>
      </c>
      <c r="J707" s="3">
        <v>18500</v>
      </c>
      <c r="K707" s="2">
        <v>39539</v>
      </c>
      <c r="L707">
        <v>2012</v>
      </c>
      <c r="M707" t="s">
        <v>16</v>
      </c>
    </row>
    <row r="708" spans="1:13" x14ac:dyDescent="0.3">
      <c r="A708">
        <v>5049</v>
      </c>
      <c r="B708">
        <v>1512</v>
      </c>
      <c r="C708" t="s">
        <v>19</v>
      </c>
      <c r="D708" t="s">
        <v>14</v>
      </c>
      <c r="E708" s="1">
        <v>5008189212339000</v>
      </c>
      <c r="F708" s="2">
        <v>43709</v>
      </c>
      <c r="G708">
        <v>644</v>
      </c>
      <c r="H708" t="s">
        <v>15</v>
      </c>
      <c r="I708">
        <v>2</v>
      </c>
      <c r="J708" s="3">
        <v>26357</v>
      </c>
      <c r="K708" s="2">
        <v>38991</v>
      </c>
      <c r="L708">
        <v>2013</v>
      </c>
      <c r="M708" t="s">
        <v>16</v>
      </c>
    </row>
    <row r="709" spans="1:13" x14ac:dyDescent="0.3">
      <c r="A709">
        <v>5190</v>
      </c>
      <c r="B709">
        <v>1512</v>
      </c>
      <c r="C709" t="s">
        <v>19</v>
      </c>
      <c r="D709" t="s">
        <v>14</v>
      </c>
      <c r="E709" s="1">
        <v>5568328410834830</v>
      </c>
      <c r="F709" s="2">
        <v>44166</v>
      </c>
      <c r="G709">
        <v>811</v>
      </c>
      <c r="H709" t="s">
        <v>15</v>
      </c>
      <c r="I709">
        <v>1</v>
      </c>
      <c r="J709" s="3">
        <v>28864</v>
      </c>
      <c r="K709" s="2">
        <v>40452</v>
      </c>
      <c r="L709">
        <v>2013</v>
      </c>
      <c r="M709" t="s">
        <v>16</v>
      </c>
    </row>
    <row r="710" spans="1:13" x14ac:dyDescent="0.3">
      <c r="A710">
        <v>976</v>
      </c>
      <c r="B710">
        <v>1512</v>
      </c>
      <c r="C710" t="s">
        <v>19</v>
      </c>
      <c r="D710" t="s">
        <v>14</v>
      </c>
      <c r="E710" s="1">
        <v>5948987936502880</v>
      </c>
      <c r="F710" s="2">
        <v>44013</v>
      </c>
      <c r="G710">
        <v>368</v>
      </c>
      <c r="H710" t="s">
        <v>18</v>
      </c>
      <c r="I710">
        <v>2</v>
      </c>
      <c r="J710" s="3">
        <v>19651</v>
      </c>
      <c r="K710" s="2">
        <v>36557</v>
      </c>
      <c r="L710">
        <v>2013</v>
      </c>
      <c r="M710" t="s">
        <v>16</v>
      </c>
    </row>
    <row r="711" spans="1:13" x14ac:dyDescent="0.3">
      <c r="A711">
        <v>3689</v>
      </c>
      <c r="B711">
        <v>1512</v>
      </c>
      <c r="C711" t="s">
        <v>19</v>
      </c>
      <c r="D711" t="s">
        <v>14</v>
      </c>
      <c r="E711" s="1">
        <v>5402510129676480</v>
      </c>
      <c r="F711" s="2">
        <v>44470</v>
      </c>
      <c r="G711">
        <v>514</v>
      </c>
      <c r="H711" t="s">
        <v>18</v>
      </c>
      <c r="I711">
        <v>2</v>
      </c>
      <c r="J711" s="3">
        <v>52179</v>
      </c>
      <c r="K711" s="2">
        <v>37803</v>
      </c>
      <c r="L711">
        <v>2010</v>
      </c>
      <c r="M711" t="s">
        <v>16</v>
      </c>
    </row>
    <row r="712" spans="1:13" x14ac:dyDescent="0.3">
      <c r="A712">
        <v>4425</v>
      </c>
      <c r="B712">
        <v>1543</v>
      </c>
      <c r="C712" t="s">
        <v>19</v>
      </c>
      <c r="D712" t="s">
        <v>14</v>
      </c>
      <c r="E712" s="1">
        <v>5125741393893480</v>
      </c>
      <c r="F712" s="2">
        <v>44774</v>
      </c>
      <c r="G712">
        <v>13</v>
      </c>
      <c r="H712" t="s">
        <v>15</v>
      </c>
      <c r="I712">
        <v>2</v>
      </c>
      <c r="J712" s="3">
        <v>47709</v>
      </c>
      <c r="K712" s="2">
        <v>41852</v>
      </c>
      <c r="L712">
        <v>2014</v>
      </c>
      <c r="M712" t="s">
        <v>16</v>
      </c>
    </row>
    <row r="713" spans="1:13" x14ac:dyDescent="0.3">
      <c r="A713">
        <v>4687</v>
      </c>
      <c r="B713">
        <v>1543</v>
      </c>
      <c r="C713" t="s">
        <v>13</v>
      </c>
      <c r="D713" t="s">
        <v>14</v>
      </c>
      <c r="E713" s="1">
        <v>4134342241718160</v>
      </c>
      <c r="F713" s="2">
        <v>42430</v>
      </c>
      <c r="G713">
        <v>354</v>
      </c>
      <c r="H713" t="s">
        <v>15</v>
      </c>
      <c r="I713">
        <v>2</v>
      </c>
      <c r="J713" s="3">
        <v>54128</v>
      </c>
      <c r="K713" s="2">
        <v>39692</v>
      </c>
      <c r="L713">
        <v>2011</v>
      </c>
      <c r="M713" t="s">
        <v>16</v>
      </c>
    </row>
    <row r="714" spans="1:13" x14ac:dyDescent="0.3">
      <c r="A714">
        <v>4473</v>
      </c>
      <c r="B714">
        <v>1543</v>
      </c>
      <c r="C714" t="s">
        <v>13</v>
      </c>
      <c r="D714" t="s">
        <v>14</v>
      </c>
      <c r="E714" s="1">
        <v>4559874462694120</v>
      </c>
      <c r="F714" s="2">
        <v>45505</v>
      </c>
      <c r="G714">
        <v>810</v>
      </c>
      <c r="H714" t="s">
        <v>15</v>
      </c>
      <c r="I714">
        <v>2</v>
      </c>
      <c r="J714" s="3">
        <v>39389</v>
      </c>
      <c r="K714" s="2">
        <v>43313</v>
      </c>
      <c r="L714">
        <v>2018</v>
      </c>
      <c r="M714" t="s">
        <v>16</v>
      </c>
    </row>
    <row r="715" spans="1:13" x14ac:dyDescent="0.3">
      <c r="A715">
        <v>3864</v>
      </c>
      <c r="B715">
        <v>1543</v>
      </c>
      <c r="C715" t="s">
        <v>13</v>
      </c>
      <c r="D715" t="s">
        <v>17</v>
      </c>
      <c r="E715" s="1">
        <v>4900671019998760</v>
      </c>
      <c r="F715" s="2">
        <v>43862</v>
      </c>
      <c r="G715">
        <v>304</v>
      </c>
      <c r="H715" t="s">
        <v>15</v>
      </c>
      <c r="I715">
        <v>1</v>
      </c>
      <c r="J715" s="3">
        <v>29800</v>
      </c>
      <c r="K715" s="2">
        <v>39630</v>
      </c>
      <c r="L715">
        <v>2011</v>
      </c>
      <c r="M715" t="s">
        <v>16</v>
      </c>
    </row>
    <row r="716" spans="1:13" x14ac:dyDescent="0.3">
      <c r="A716">
        <v>424</v>
      </c>
      <c r="B716">
        <v>147</v>
      </c>
      <c r="C716" t="s">
        <v>21</v>
      </c>
      <c r="D716" t="s">
        <v>17</v>
      </c>
      <c r="E716" s="1">
        <v>6837183865208670</v>
      </c>
      <c r="F716" s="2">
        <v>43831</v>
      </c>
      <c r="G716">
        <v>482</v>
      </c>
      <c r="H716" t="s">
        <v>15</v>
      </c>
      <c r="I716">
        <v>1</v>
      </c>
      <c r="J716" s="3">
        <v>19100</v>
      </c>
      <c r="K716" s="2">
        <v>43831</v>
      </c>
      <c r="L716">
        <v>2020</v>
      </c>
      <c r="M716" t="s">
        <v>16</v>
      </c>
    </row>
    <row r="717" spans="1:13" x14ac:dyDescent="0.3">
      <c r="A717">
        <v>3013</v>
      </c>
      <c r="B717">
        <v>147</v>
      </c>
      <c r="C717" t="s">
        <v>13</v>
      </c>
      <c r="D717" t="s">
        <v>14</v>
      </c>
      <c r="E717" s="1">
        <v>4633730568874380</v>
      </c>
      <c r="F717" s="2">
        <v>39995</v>
      </c>
      <c r="G717">
        <v>565</v>
      </c>
      <c r="H717" t="s">
        <v>18</v>
      </c>
      <c r="I717">
        <v>2</v>
      </c>
      <c r="J717" s="3">
        <v>2819</v>
      </c>
      <c r="K717" s="2">
        <v>39934</v>
      </c>
      <c r="L717">
        <v>2009</v>
      </c>
      <c r="M717" t="s">
        <v>16</v>
      </c>
    </row>
    <row r="718" spans="1:13" x14ac:dyDescent="0.3">
      <c r="A718">
        <v>772</v>
      </c>
      <c r="B718">
        <v>147</v>
      </c>
      <c r="C718" t="s">
        <v>13</v>
      </c>
      <c r="D718" t="s">
        <v>17</v>
      </c>
      <c r="E718" s="1">
        <v>4341971374222430</v>
      </c>
      <c r="F718" s="2">
        <v>43831</v>
      </c>
      <c r="G718">
        <v>255</v>
      </c>
      <c r="H718" t="s">
        <v>15</v>
      </c>
      <c r="I718">
        <v>1</v>
      </c>
      <c r="J718" s="3">
        <v>12100</v>
      </c>
      <c r="K718" s="2">
        <v>43831</v>
      </c>
      <c r="L718">
        <v>2020</v>
      </c>
      <c r="M718" t="s">
        <v>16</v>
      </c>
    </row>
    <row r="719" spans="1:13" x14ac:dyDescent="0.3">
      <c r="A719">
        <v>2634</v>
      </c>
      <c r="B719">
        <v>147</v>
      </c>
      <c r="C719" t="s">
        <v>19</v>
      </c>
      <c r="D719" t="s">
        <v>17</v>
      </c>
      <c r="E719" s="1">
        <v>5890900416850840</v>
      </c>
      <c r="F719" s="2">
        <v>44409</v>
      </c>
      <c r="G719">
        <v>152</v>
      </c>
      <c r="H719" t="s">
        <v>15</v>
      </c>
      <c r="I719">
        <v>1</v>
      </c>
      <c r="J719" s="3">
        <v>18000</v>
      </c>
      <c r="K719" s="2">
        <v>40269</v>
      </c>
      <c r="L719">
        <v>2010</v>
      </c>
      <c r="M719" t="s">
        <v>16</v>
      </c>
    </row>
    <row r="720" spans="1:13" x14ac:dyDescent="0.3">
      <c r="A720">
        <v>1109</v>
      </c>
      <c r="B720">
        <v>1941</v>
      </c>
      <c r="C720" t="s">
        <v>19</v>
      </c>
      <c r="D720" t="s">
        <v>17</v>
      </c>
      <c r="E720" s="1">
        <v>5931316682508140</v>
      </c>
      <c r="F720" s="2">
        <v>43770</v>
      </c>
      <c r="G720">
        <v>164</v>
      </c>
      <c r="H720" t="s">
        <v>15</v>
      </c>
      <c r="I720">
        <v>2</v>
      </c>
      <c r="J720" s="3">
        <v>8700</v>
      </c>
      <c r="K720" s="2">
        <v>39114</v>
      </c>
      <c r="L720">
        <v>2007</v>
      </c>
      <c r="M720" t="s">
        <v>16</v>
      </c>
    </row>
    <row r="721" spans="1:13" x14ac:dyDescent="0.3">
      <c r="A721">
        <v>2940</v>
      </c>
      <c r="B721">
        <v>1941</v>
      </c>
      <c r="C721" t="s">
        <v>13</v>
      </c>
      <c r="D721" t="s">
        <v>20</v>
      </c>
      <c r="E721" s="1">
        <v>4704135426810720</v>
      </c>
      <c r="F721" s="2">
        <v>43862</v>
      </c>
      <c r="G721">
        <v>251</v>
      </c>
      <c r="H721" t="s">
        <v>15</v>
      </c>
      <c r="I721">
        <v>2</v>
      </c>
      <c r="J721" s="3">
        <v>30</v>
      </c>
      <c r="K721" s="2">
        <v>39203</v>
      </c>
      <c r="L721">
        <v>2008</v>
      </c>
      <c r="M721" t="s">
        <v>16</v>
      </c>
    </row>
    <row r="722" spans="1:13" x14ac:dyDescent="0.3">
      <c r="A722">
        <v>2030</v>
      </c>
      <c r="B722">
        <v>1941</v>
      </c>
      <c r="C722" t="s">
        <v>19</v>
      </c>
      <c r="D722" t="s">
        <v>14</v>
      </c>
      <c r="E722" s="1">
        <v>5183385831950700</v>
      </c>
      <c r="F722" s="2">
        <v>41487</v>
      </c>
      <c r="G722">
        <v>886</v>
      </c>
      <c r="H722" t="s">
        <v>15</v>
      </c>
      <c r="I722">
        <v>2</v>
      </c>
      <c r="J722" s="3">
        <v>22248</v>
      </c>
      <c r="K722" s="2">
        <v>37316</v>
      </c>
      <c r="L722">
        <v>2015</v>
      </c>
      <c r="M722" t="s">
        <v>16</v>
      </c>
    </row>
    <row r="723" spans="1:13" x14ac:dyDescent="0.3">
      <c r="A723">
        <v>2031</v>
      </c>
      <c r="B723">
        <v>901</v>
      </c>
      <c r="C723" t="s">
        <v>19</v>
      </c>
      <c r="D723" t="s">
        <v>20</v>
      </c>
      <c r="E723" s="1">
        <v>5050054589241380</v>
      </c>
      <c r="F723" s="2">
        <v>39326</v>
      </c>
      <c r="G723">
        <v>783</v>
      </c>
      <c r="H723" t="s">
        <v>15</v>
      </c>
      <c r="I723">
        <v>1</v>
      </c>
      <c r="J723" s="3">
        <v>69</v>
      </c>
      <c r="K723" s="2">
        <v>37316</v>
      </c>
      <c r="L723">
        <v>2012</v>
      </c>
      <c r="M723" t="s">
        <v>16</v>
      </c>
    </row>
    <row r="724" spans="1:13" x14ac:dyDescent="0.3">
      <c r="A724">
        <v>3729</v>
      </c>
      <c r="B724">
        <v>901</v>
      </c>
      <c r="C724" t="s">
        <v>21</v>
      </c>
      <c r="D724" t="s">
        <v>17</v>
      </c>
      <c r="E724" s="1">
        <v>6630783814792740</v>
      </c>
      <c r="F724" s="2">
        <v>45505</v>
      </c>
      <c r="G724">
        <v>24</v>
      </c>
      <c r="H724" t="s">
        <v>15</v>
      </c>
      <c r="I724">
        <v>1</v>
      </c>
      <c r="J724" s="3">
        <v>9600</v>
      </c>
      <c r="K724" s="2">
        <v>38534</v>
      </c>
      <c r="L724">
        <v>2012</v>
      </c>
      <c r="M724" t="s">
        <v>16</v>
      </c>
    </row>
    <row r="725" spans="1:13" x14ac:dyDescent="0.3">
      <c r="A725">
        <v>4152</v>
      </c>
      <c r="B725">
        <v>901</v>
      </c>
      <c r="C725" t="s">
        <v>19</v>
      </c>
      <c r="D725" t="s">
        <v>14</v>
      </c>
      <c r="E725" s="1">
        <v>5956465531203720</v>
      </c>
      <c r="F725" s="2">
        <v>44593</v>
      </c>
      <c r="G725">
        <v>270</v>
      </c>
      <c r="H725" t="s">
        <v>15</v>
      </c>
      <c r="I725">
        <v>2</v>
      </c>
      <c r="J725" s="3">
        <v>4319</v>
      </c>
      <c r="K725" s="2">
        <v>38565</v>
      </c>
      <c r="L725">
        <v>2011</v>
      </c>
      <c r="M725" t="s">
        <v>16</v>
      </c>
    </row>
    <row r="726" spans="1:13" x14ac:dyDescent="0.3">
      <c r="A726">
        <v>773</v>
      </c>
      <c r="B726">
        <v>191</v>
      </c>
      <c r="C726" t="s">
        <v>13</v>
      </c>
      <c r="D726" t="s">
        <v>14</v>
      </c>
      <c r="E726" s="1">
        <v>4563795747354610</v>
      </c>
      <c r="F726" s="2">
        <v>43831</v>
      </c>
      <c r="G726">
        <v>922</v>
      </c>
      <c r="H726" t="s">
        <v>15</v>
      </c>
      <c r="I726">
        <v>1</v>
      </c>
      <c r="J726" s="3">
        <v>24079</v>
      </c>
      <c r="K726" s="2">
        <v>43831</v>
      </c>
      <c r="L726">
        <v>2020</v>
      </c>
      <c r="M726" t="s">
        <v>16</v>
      </c>
    </row>
    <row r="727" spans="1:13" x14ac:dyDescent="0.3">
      <c r="A727">
        <v>477</v>
      </c>
      <c r="B727">
        <v>12</v>
      </c>
      <c r="C727" t="s">
        <v>19</v>
      </c>
      <c r="D727" t="s">
        <v>14</v>
      </c>
      <c r="E727" s="1">
        <v>5108476679203450</v>
      </c>
      <c r="F727" s="2">
        <v>43862</v>
      </c>
      <c r="G727">
        <v>101</v>
      </c>
      <c r="H727" t="s">
        <v>15</v>
      </c>
      <c r="I727">
        <v>2</v>
      </c>
      <c r="J727" s="3">
        <v>10058</v>
      </c>
      <c r="K727" s="2">
        <v>43831</v>
      </c>
      <c r="L727">
        <v>2020</v>
      </c>
      <c r="M727" t="s">
        <v>16</v>
      </c>
    </row>
    <row r="728" spans="1:13" x14ac:dyDescent="0.3">
      <c r="A728">
        <v>2782</v>
      </c>
      <c r="B728">
        <v>1828</v>
      </c>
      <c r="C728" t="s">
        <v>13</v>
      </c>
      <c r="D728" t="s">
        <v>14</v>
      </c>
      <c r="E728" s="1">
        <v>4054167228117850</v>
      </c>
      <c r="F728" s="2">
        <v>45108</v>
      </c>
      <c r="G728">
        <v>695</v>
      </c>
      <c r="H728" t="s">
        <v>15</v>
      </c>
      <c r="I728">
        <v>2</v>
      </c>
      <c r="J728" s="3">
        <v>974</v>
      </c>
      <c r="K728" s="2">
        <v>43191</v>
      </c>
      <c r="L728">
        <v>2018</v>
      </c>
      <c r="M728" t="s">
        <v>16</v>
      </c>
    </row>
    <row r="729" spans="1:13" x14ac:dyDescent="0.3">
      <c r="A729">
        <v>3090</v>
      </c>
      <c r="B729">
        <v>1828</v>
      </c>
      <c r="C729" t="s">
        <v>19</v>
      </c>
      <c r="D729" t="s">
        <v>14</v>
      </c>
      <c r="E729" s="1">
        <v>5513112349725580</v>
      </c>
      <c r="F729" s="2">
        <v>44013</v>
      </c>
      <c r="G729">
        <v>255</v>
      </c>
      <c r="H729" t="s">
        <v>15</v>
      </c>
      <c r="I729">
        <v>2</v>
      </c>
      <c r="J729" s="3">
        <v>1212</v>
      </c>
      <c r="K729" s="2">
        <v>40664</v>
      </c>
      <c r="L729">
        <v>2011</v>
      </c>
      <c r="M729" t="s">
        <v>16</v>
      </c>
    </row>
    <row r="730" spans="1:13" x14ac:dyDescent="0.3">
      <c r="A730">
        <v>2783</v>
      </c>
      <c r="B730">
        <v>29</v>
      </c>
      <c r="C730" t="s">
        <v>13</v>
      </c>
      <c r="D730" t="s">
        <v>17</v>
      </c>
      <c r="E730" s="1">
        <v>4794836039067040</v>
      </c>
      <c r="F730" s="2">
        <v>44228</v>
      </c>
      <c r="G730">
        <v>764</v>
      </c>
      <c r="H730" t="s">
        <v>15</v>
      </c>
      <c r="I730">
        <v>1</v>
      </c>
      <c r="J730" s="3">
        <v>2700</v>
      </c>
      <c r="K730" s="2">
        <v>43191</v>
      </c>
      <c r="L730">
        <v>2018</v>
      </c>
      <c r="M730" t="s">
        <v>16</v>
      </c>
    </row>
    <row r="731" spans="1:13" x14ac:dyDescent="0.3">
      <c r="A731">
        <v>3045</v>
      </c>
      <c r="B731">
        <v>29</v>
      </c>
      <c r="C731" t="s">
        <v>19</v>
      </c>
      <c r="D731" t="s">
        <v>14</v>
      </c>
      <c r="E731" s="1">
        <v>5345212200076220</v>
      </c>
      <c r="F731" s="2">
        <v>44774</v>
      </c>
      <c r="G731">
        <v>387</v>
      </c>
      <c r="H731" t="s">
        <v>15</v>
      </c>
      <c r="I731">
        <v>1</v>
      </c>
      <c r="J731" s="3">
        <v>16113</v>
      </c>
      <c r="K731" s="2">
        <v>40299</v>
      </c>
      <c r="L731">
        <v>2010</v>
      </c>
      <c r="M731" t="s">
        <v>16</v>
      </c>
    </row>
    <row r="732" spans="1:13" x14ac:dyDescent="0.3">
      <c r="A732">
        <v>4477</v>
      </c>
      <c r="B732">
        <v>181</v>
      </c>
      <c r="C732" t="s">
        <v>22</v>
      </c>
      <c r="D732" t="s">
        <v>17</v>
      </c>
      <c r="E732" s="1">
        <v>383087654646315</v>
      </c>
      <c r="F732" s="2">
        <v>43800</v>
      </c>
      <c r="G732">
        <v>884</v>
      </c>
      <c r="H732" t="s">
        <v>15</v>
      </c>
      <c r="I732">
        <v>2</v>
      </c>
      <c r="J732" s="3">
        <v>13700</v>
      </c>
      <c r="K732" s="2">
        <v>43678</v>
      </c>
      <c r="L732">
        <v>2019</v>
      </c>
      <c r="M732" t="s">
        <v>16</v>
      </c>
    </row>
    <row r="733" spans="1:13" x14ac:dyDescent="0.3">
      <c r="A733">
        <v>1061</v>
      </c>
      <c r="B733">
        <v>995</v>
      </c>
      <c r="C733" t="s">
        <v>13</v>
      </c>
      <c r="D733" t="s">
        <v>14</v>
      </c>
      <c r="E733" s="1">
        <v>4754798174315610</v>
      </c>
      <c r="F733" s="2">
        <v>45352</v>
      </c>
      <c r="G733">
        <v>932</v>
      </c>
      <c r="H733" t="s">
        <v>18</v>
      </c>
      <c r="I733">
        <v>2</v>
      </c>
      <c r="J733" s="3">
        <v>19097</v>
      </c>
      <c r="K733" s="2">
        <v>38384</v>
      </c>
      <c r="L733">
        <v>2010</v>
      </c>
      <c r="M733" t="s">
        <v>16</v>
      </c>
    </row>
    <row r="734" spans="1:13" x14ac:dyDescent="0.3">
      <c r="A734">
        <v>1505</v>
      </c>
      <c r="B734">
        <v>1218</v>
      </c>
      <c r="C734" t="s">
        <v>19</v>
      </c>
      <c r="D734" t="s">
        <v>14</v>
      </c>
      <c r="E734" s="1">
        <v>5358649877200800</v>
      </c>
      <c r="F734" s="2">
        <v>43862</v>
      </c>
      <c r="G734">
        <v>384</v>
      </c>
      <c r="H734" t="s">
        <v>15</v>
      </c>
      <c r="I734">
        <v>1</v>
      </c>
      <c r="J734" s="3">
        <v>12874</v>
      </c>
      <c r="K734" s="2">
        <v>43862</v>
      </c>
      <c r="L734">
        <v>2020</v>
      </c>
      <c r="M734" t="s">
        <v>16</v>
      </c>
    </row>
    <row r="735" spans="1:13" x14ac:dyDescent="0.3">
      <c r="A735">
        <v>3302</v>
      </c>
      <c r="B735">
        <v>186</v>
      </c>
      <c r="C735" t="s">
        <v>13</v>
      </c>
      <c r="D735" t="s">
        <v>17</v>
      </c>
      <c r="E735" s="1">
        <v>4219906676806330</v>
      </c>
      <c r="F735" s="2">
        <v>42248</v>
      </c>
      <c r="G735">
        <v>998</v>
      </c>
      <c r="H735" t="s">
        <v>15</v>
      </c>
      <c r="I735">
        <v>2</v>
      </c>
      <c r="J735" s="3">
        <v>8900</v>
      </c>
      <c r="K735" s="2">
        <v>38504</v>
      </c>
      <c r="L735">
        <v>2011</v>
      </c>
      <c r="M735" t="s">
        <v>16</v>
      </c>
    </row>
    <row r="736" spans="1:13" x14ac:dyDescent="0.3">
      <c r="A736">
        <v>4490</v>
      </c>
      <c r="B736">
        <v>171</v>
      </c>
      <c r="C736" t="s">
        <v>19</v>
      </c>
      <c r="D736" t="s">
        <v>20</v>
      </c>
      <c r="E736" s="1">
        <v>5648056200144950</v>
      </c>
      <c r="F736" s="2">
        <v>45627</v>
      </c>
      <c r="G736">
        <v>793</v>
      </c>
      <c r="H736" t="s">
        <v>15</v>
      </c>
      <c r="I736">
        <v>2</v>
      </c>
      <c r="J736" s="3">
        <v>46</v>
      </c>
      <c r="K736" s="2">
        <v>35309</v>
      </c>
      <c r="L736">
        <v>2007</v>
      </c>
      <c r="M736" t="s">
        <v>16</v>
      </c>
    </row>
    <row r="737" spans="1:13" x14ac:dyDescent="0.3">
      <c r="A737">
        <v>3704</v>
      </c>
      <c r="B737">
        <v>171</v>
      </c>
      <c r="C737" t="s">
        <v>13</v>
      </c>
      <c r="D737" t="s">
        <v>14</v>
      </c>
      <c r="E737" s="1">
        <v>4992498548379230</v>
      </c>
      <c r="F737" s="2">
        <v>42278</v>
      </c>
      <c r="G737">
        <v>867</v>
      </c>
      <c r="H737" t="s">
        <v>15</v>
      </c>
      <c r="I737">
        <v>2</v>
      </c>
      <c r="J737" s="3">
        <v>13116</v>
      </c>
      <c r="K737" s="2">
        <v>37803</v>
      </c>
      <c r="L737">
        <v>2012</v>
      </c>
      <c r="M737" t="s">
        <v>16</v>
      </c>
    </row>
    <row r="738" spans="1:13" x14ac:dyDescent="0.3">
      <c r="A738">
        <v>1239</v>
      </c>
      <c r="B738">
        <v>171</v>
      </c>
      <c r="C738" t="s">
        <v>13</v>
      </c>
      <c r="D738" t="s">
        <v>14</v>
      </c>
      <c r="E738" s="1">
        <v>4548390986370910</v>
      </c>
      <c r="F738" s="2">
        <v>44470</v>
      </c>
      <c r="G738">
        <v>555</v>
      </c>
      <c r="H738" t="s">
        <v>15</v>
      </c>
      <c r="I738">
        <v>2</v>
      </c>
      <c r="J738" s="3">
        <v>21022</v>
      </c>
      <c r="K738" s="2">
        <v>40210</v>
      </c>
      <c r="L738">
        <v>2011</v>
      </c>
      <c r="M738" t="s">
        <v>16</v>
      </c>
    </row>
    <row r="739" spans="1:13" x14ac:dyDescent="0.3">
      <c r="A739">
        <v>774</v>
      </c>
      <c r="B739">
        <v>1401</v>
      </c>
      <c r="C739" t="s">
        <v>13</v>
      </c>
      <c r="D739" t="s">
        <v>17</v>
      </c>
      <c r="E739" s="1">
        <v>4495570113367070</v>
      </c>
      <c r="F739" s="2">
        <v>44197</v>
      </c>
      <c r="G739">
        <v>844</v>
      </c>
      <c r="H739" t="s">
        <v>18</v>
      </c>
      <c r="I739">
        <v>1</v>
      </c>
      <c r="J739" s="3">
        <v>13200</v>
      </c>
      <c r="K739" s="2">
        <v>43831</v>
      </c>
      <c r="L739">
        <v>2020</v>
      </c>
      <c r="M739" t="s">
        <v>16</v>
      </c>
    </row>
    <row r="740" spans="1:13" x14ac:dyDescent="0.3">
      <c r="A740">
        <v>1506</v>
      </c>
      <c r="B740">
        <v>1401</v>
      </c>
      <c r="C740" t="s">
        <v>19</v>
      </c>
      <c r="D740" t="s">
        <v>14</v>
      </c>
      <c r="E740" s="1">
        <v>5949620157170510</v>
      </c>
      <c r="F740" s="2">
        <v>43862</v>
      </c>
      <c r="G740">
        <v>513</v>
      </c>
      <c r="H740" t="s">
        <v>15</v>
      </c>
      <c r="I740">
        <v>1</v>
      </c>
      <c r="J740" s="3">
        <v>12569</v>
      </c>
      <c r="K740" s="2">
        <v>43862</v>
      </c>
      <c r="L740">
        <v>2020</v>
      </c>
      <c r="M740" t="s">
        <v>16</v>
      </c>
    </row>
    <row r="741" spans="1:13" x14ac:dyDescent="0.3">
      <c r="A741">
        <v>2911</v>
      </c>
      <c r="B741">
        <v>1314</v>
      </c>
      <c r="C741" t="s">
        <v>13</v>
      </c>
      <c r="D741" t="s">
        <v>17</v>
      </c>
      <c r="E741" s="1">
        <v>4459121196885640</v>
      </c>
      <c r="F741" s="2">
        <v>40391</v>
      </c>
      <c r="G741">
        <v>455</v>
      </c>
      <c r="H741" t="s">
        <v>15</v>
      </c>
      <c r="I741">
        <v>2</v>
      </c>
      <c r="J741" s="3">
        <v>10100</v>
      </c>
      <c r="K741" s="2">
        <v>38838</v>
      </c>
      <c r="L741">
        <v>2010</v>
      </c>
      <c r="M741" t="s">
        <v>16</v>
      </c>
    </row>
    <row r="742" spans="1:13" x14ac:dyDescent="0.3">
      <c r="A742">
        <v>1081</v>
      </c>
      <c r="B742">
        <v>1314</v>
      </c>
      <c r="C742" t="s">
        <v>19</v>
      </c>
      <c r="D742" t="s">
        <v>14</v>
      </c>
      <c r="E742" s="1">
        <v>5287025690873730</v>
      </c>
      <c r="F742" s="2">
        <v>41153</v>
      </c>
      <c r="G742">
        <v>649</v>
      </c>
      <c r="H742" t="s">
        <v>15</v>
      </c>
      <c r="I742">
        <v>2</v>
      </c>
      <c r="J742" s="3">
        <v>15714</v>
      </c>
      <c r="K742" s="2">
        <v>38749</v>
      </c>
      <c r="L742">
        <v>2006</v>
      </c>
      <c r="M742" t="s">
        <v>16</v>
      </c>
    </row>
    <row r="743" spans="1:13" x14ac:dyDescent="0.3">
      <c r="A743">
        <v>2359</v>
      </c>
      <c r="B743">
        <v>1314</v>
      </c>
      <c r="C743" t="s">
        <v>13</v>
      </c>
      <c r="D743" t="s">
        <v>17</v>
      </c>
      <c r="E743" s="1">
        <v>4333294773814550</v>
      </c>
      <c r="F743" s="2">
        <v>42948</v>
      </c>
      <c r="G743">
        <v>973</v>
      </c>
      <c r="H743" t="s">
        <v>15</v>
      </c>
      <c r="I743">
        <v>1</v>
      </c>
      <c r="J743" s="3">
        <v>15000</v>
      </c>
      <c r="K743" s="2">
        <v>42430</v>
      </c>
      <c r="L743">
        <v>2016</v>
      </c>
      <c r="M743" t="s">
        <v>16</v>
      </c>
    </row>
    <row r="744" spans="1:13" x14ac:dyDescent="0.3">
      <c r="A744">
        <v>1140</v>
      </c>
      <c r="B744">
        <v>1314</v>
      </c>
      <c r="C744" t="s">
        <v>19</v>
      </c>
      <c r="D744" t="s">
        <v>14</v>
      </c>
      <c r="E744" s="1">
        <v>5283924863850620</v>
      </c>
      <c r="F744" s="2">
        <v>44621</v>
      </c>
      <c r="G744">
        <v>447</v>
      </c>
      <c r="H744" t="s">
        <v>18</v>
      </c>
      <c r="I744">
        <v>2</v>
      </c>
      <c r="J744" s="3">
        <v>14664</v>
      </c>
      <c r="K744" s="2">
        <v>39479</v>
      </c>
      <c r="L744">
        <v>2010</v>
      </c>
      <c r="M744" t="s">
        <v>16</v>
      </c>
    </row>
    <row r="745" spans="1:13" x14ac:dyDescent="0.3">
      <c r="A745">
        <v>3162</v>
      </c>
      <c r="B745">
        <v>1314</v>
      </c>
      <c r="C745" t="s">
        <v>19</v>
      </c>
      <c r="D745" t="s">
        <v>14</v>
      </c>
      <c r="E745" s="1">
        <v>5946312773938300</v>
      </c>
      <c r="F745" s="2">
        <v>42278</v>
      </c>
      <c r="G745">
        <v>291</v>
      </c>
      <c r="H745" t="s">
        <v>15</v>
      </c>
      <c r="I745">
        <v>1</v>
      </c>
      <c r="J745" s="3">
        <v>12605</v>
      </c>
      <c r="K745" s="2">
        <v>42125</v>
      </c>
      <c r="L745">
        <v>2015</v>
      </c>
      <c r="M745" t="s">
        <v>16</v>
      </c>
    </row>
    <row r="746" spans="1:13" x14ac:dyDescent="0.3">
      <c r="A746">
        <v>5455</v>
      </c>
      <c r="B746">
        <v>1560</v>
      </c>
      <c r="C746" t="s">
        <v>19</v>
      </c>
      <c r="D746" t="s">
        <v>17</v>
      </c>
      <c r="E746" s="1">
        <v>5544000819929570</v>
      </c>
      <c r="F746" s="2">
        <v>45200</v>
      </c>
      <c r="G746">
        <v>107</v>
      </c>
      <c r="H746" t="s">
        <v>15</v>
      </c>
      <c r="I746">
        <v>2</v>
      </c>
      <c r="J746" s="3">
        <v>500</v>
      </c>
      <c r="K746" s="2">
        <v>39022</v>
      </c>
      <c r="L746">
        <v>2011</v>
      </c>
      <c r="M746" t="s">
        <v>16</v>
      </c>
    </row>
    <row r="747" spans="1:13" x14ac:dyDescent="0.3">
      <c r="A747">
        <v>2767</v>
      </c>
      <c r="B747">
        <v>1560</v>
      </c>
      <c r="C747" t="s">
        <v>19</v>
      </c>
      <c r="D747" t="s">
        <v>14</v>
      </c>
      <c r="E747" s="1">
        <v>5489055781970210</v>
      </c>
      <c r="F747" s="2">
        <v>44348</v>
      </c>
      <c r="G747">
        <v>833</v>
      </c>
      <c r="H747" t="s">
        <v>15</v>
      </c>
      <c r="I747">
        <v>1</v>
      </c>
      <c r="J747" s="3">
        <v>15492</v>
      </c>
      <c r="K747" s="2">
        <v>42826</v>
      </c>
      <c r="L747">
        <v>2017</v>
      </c>
      <c r="M747" t="s">
        <v>16</v>
      </c>
    </row>
    <row r="748" spans="1:13" x14ac:dyDescent="0.3">
      <c r="A748">
        <v>2528</v>
      </c>
      <c r="B748">
        <v>1560</v>
      </c>
      <c r="C748" t="s">
        <v>19</v>
      </c>
      <c r="D748" t="s">
        <v>17</v>
      </c>
      <c r="E748" s="1">
        <v>5228090830138310</v>
      </c>
      <c r="F748" s="2">
        <v>44136</v>
      </c>
      <c r="G748">
        <v>545</v>
      </c>
      <c r="H748" t="s">
        <v>15</v>
      </c>
      <c r="I748">
        <v>2</v>
      </c>
      <c r="J748" s="3">
        <v>12800</v>
      </c>
      <c r="K748" s="2">
        <v>39173</v>
      </c>
      <c r="L748">
        <v>2010</v>
      </c>
      <c r="M748" t="s">
        <v>16</v>
      </c>
    </row>
    <row r="749" spans="1:13" x14ac:dyDescent="0.3">
      <c r="A749">
        <v>1507</v>
      </c>
      <c r="B749">
        <v>1560</v>
      </c>
      <c r="C749" t="s">
        <v>19</v>
      </c>
      <c r="D749" t="s">
        <v>17</v>
      </c>
      <c r="E749" s="1">
        <v>5308155941746070</v>
      </c>
      <c r="F749" s="2">
        <v>44958</v>
      </c>
      <c r="G749">
        <v>627</v>
      </c>
      <c r="H749" t="s">
        <v>15</v>
      </c>
      <c r="I749">
        <v>2</v>
      </c>
      <c r="J749" s="3">
        <v>3300</v>
      </c>
      <c r="K749" s="2">
        <v>43862</v>
      </c>
      <c r="L749">
        <v>2020</v>
      </c>
      <c r="M749" t="s">
        <v>16</v>
      </c>
    </row>
    <row r="750" spans="1:13" x14ac:dyDescent="0.3">
      <c r="A750">
        <v>5769</v>
      </c>
      <c r="B750">
        <v>1560</v>
      </c>
      <c r="C750" t="s">
        <v>21</v>
      </c>
      <c r="D750" t="s">
        <v>17</v>
      </c>
      <c r="E750" s="1">
        <v>6426640903869180</v>
      </c>
      <c r="F750" s="2">
        <v>44044</v>
      </c>
      <c r="G750">
        <v>662</v>
      </c>
      <c r="H750" t="s">
        <v>15</v>
      </c>
      <c r="I750">
        <v>1</v>
      </c>
      <c r="J750" s="3">
        <v>15500</v>
      </c>
      <c r="K750" s="2">
        <v>37226</v>
      </c>
      <c r="L750">
        <v>2008</v>
      </c>
      <c r="M750" t="s">
        <v>16</v>
      </c>
    </row>
    <row r="751" spans="1:13" x14ac:dyDescent="0.3">
      <c r="A751">
        <v>2501</v>
      </c>
      <c r="B751">
        <v>1560</v>
      </c>
      <c r="C751" t="s">
        <v>22</v>
      </c>
      <c r="D751" t="s">
        <v>17</v>
      </c>
      <c r="E751" s="1">
        <v>363302965648730</v>
      </c>
      <c r="F751" s="2">
        <v>44713</v>
      </c>
      <c r="G751">
        <v>838</v>
      </c>
      <c r="H751" t="s">
        <v>15</v>
      </c>
      <c r="I751">
        <v>2</v>
      </c>
      <c r="J751" s="3">
        <v>4100</v>
      </c>
      <c r="K751" s="2">
        <v>38808</v>
      </c>
      <c r="L751">
        <v>2010</v>
      </c>
      <c r="M751" t="s">
        <v>16</v>
      </c>
    </row>
    <row r="752" spans="1:13" x14ac:dyDescent="0.3">
      <c r="A752">
        <v>2635</v>
      </c>
      <c r="B752">
        <v>613</v>
      </c>
      <c r="C752" t="s">
        <v>19</v>
      </c>
      <c r="D752" t="s">
        <v>14</v>
      </c>
      <c r="E752" s="1">
        <v>5946607095736670</v>
      </c>
      <c r="F752" s="2">
        <v>43862</v>
      </c>
      <c r="G752">
        <v>861</v>
      </c>
      <c r="H752" t="s">
        <v>15</v>
      </c>
      <c r="I752">
        <v>2</v>
      </c>
      <c r="J752" s="3">
        <v>18764</v>
      </c>
      <c r="K752" s="2">
        <v>40269</v>
      </c>
      <c r="L752">
        <v>2014</v>
      </c>
      <c r="M752" t="s">
        <v>16</v>
      </c>
    </row>
    <row r="753" spans="1:13" x14ac:dyDescent="0.3">
      <c r="A753">
        <v>775</v>
      </c>
      <c r="B753">
        <v>613</v>
      </c>
      <c r="C753" t="s">
        <v>13</v>
      </c>
      <c r="D753" t="s">
        <v>14</v>
      </c>
      <c r="E753" s="1">
        <v>4168053621668610</v>
      </c>
      <c r="F753" s="2">
        <v>44743</v>
      </c>
      <c r="G753">
        <v>790</v>
      </c>
      <c r="H753" t="s">
        <v>15</v>
      </c>
      <c r="I753">
        <v>2</v>
      </c>
      <c r="J753" s="3">
        <v>33302</v>
      </c>
      <c r="K753" s="2">
        <v>43831</v>
      </c>
      <c r="L753">
        <v>2020</v>
      </c>
      <c r="M753" t="s">
        <v>16</v>
      </c>
    </row>
    <row r="754" spans="1:13" x14ac:dyDescent="0.3">
      <c r="A754">
        <v>3799</v>
      </c>
      <c r="B754">
        <v>613</v>
      </c>
      <c r="C754" t="s">
        <v>22</v>
      </c>
      <c r="D754" t="s">
        <v>17</v>
      </c>
      <c r="E754" s="1">
        <v>312433752932924</v>
      </c>
      <c r="F754" s="2">
        <v>45474</v>
      </c>
      <c r="G754">
        <v>697</v>
      </c>
      <c r="H754" t="s">
        <v>15</v>
      </c>
      <c r="I754">
        <v>1</v>
      </c>
      <c r="J754" s="3">
        <v>12600</v>
      </c>
      <c r="K754" s="2">
        <v>39264</v>
      </c>
      <c r="L754">
        <v>2011</v>
      </c>
      <c r="M754" t="s">
        <v>16</v>
      </c>
    </row>
    <row r="755" spans="1:13" x14ac:dyDescent="0.3">
      <c r="A755">
        <v>1191</v>
      </c>
      <c r="B755">
        <v>613</v>
      </c>
      <c r="C755" t="s">
        <v>13</v>
      </c>
      <c r="D755" t="s">
        <v>14</v>
      </c>
      <c r="E755" s="1">
        <v>4102523265404420</v>
      </c>
      <c r="F755" s="2">
        <v>45108</v>
      </c>
      <c r="G755">
        <v>669</v>
      </c>
      <c r="H755" t="s">
        <v>15</v>
      </c>
      <c r="I755">
        <v>1</v>
      </c>
      <c r="J755" s="3">
        <v>28320</v>
      </c>
      <c r="K755" s="2">
        <v>39845</v>
      </c>
      <c r="L755">
        <v>2009</v>
      </c>
      <c r="M755" t="s">
        <v>16</v>
      </c>
    </row>
    <row r="756" spans="1:13" x14ac:dyDescent="0.3">
      <c r="A756">
        <v>2176</v>
      </c>
      <c r="B756">
        <v>346</v>
      </c>
      <c r="C756" t="s">
        <v>19</v>
      </c>
      <c r="D756" t="s">
        <v>14</v>
      </c>
      <c r="E756" s="1">
        <v>5594299457198900</v>
      </c>
      <c r="F756" s="2">
        <v>45200</v>
      </c>
      <c r="G756">
        <v>782</v>
      </c>
      <c r="H756" t="s">
        <v>15</v>
      </c>
      <c r="I756">
        <v>2</v>
      </c>
      <c r="J756" s="3">
        <v>2883</v>
      </c>
      <c r="K756" s="2">
        <v>39508</v>
      </c>
      <c r="L756">
        <v>2015</v>
      </c>
      <c r="M756" t="s">
        <v>16</v>
      </c>
    </row>
    <row r="757" spans="1:13" x14ac:dyDescent="0.3">
      <c r="A757">
        <v>2440</v>
      </c>
      <c r="B757">
        <v>346</v>
      </c>
      <c r="C757" t="s">
        <v>19</v>
      </c>
      <c r="D757" t="s">
        <v>14</v>
      </c>
      <c r="E757" s="1">
        <v>5100015130200650</v>
      </c>
      <c r="F757" s="2">
        <v>45047</v>
      </c>
      <c r="G757">
        <v>189</v>
      </c>
      <c r="H757" t="s">
        <v>15</v>
      </c>
      <c r="I757">
        <v>2</v>
      </c>
      <c r="J757" s="3">
        <v>28886</v>
      </c>
      <c r="K757" s="2">
        <v>37712</v>
      </c>
      <c r="L757">
        <v>2011</v>
      </c>
      <c r="M757" t="s">
        <v>16</v>
      </c>
    </row>
    <row r="758" spans="1:13" x14ac:dyDescent="0.3">
      <c r="A758">
        <v>192</v>
      </c>
      <c r="B758">
        <v>346</v>
      </c>
      <c r="C758" t="s">
        <v>21</v>
      </c>
      <c r="D758" t="s">
        <v>17</v>
      </c>
      <c r="E758" s="1">
        <v>6690095408585360</v>
      </c>
      <c r="F758" s="2">
        <v>44866</v>
      </c>
      <c r="G758">
        <v>162</v>
      </c>
      <c r="H758" t="s">
        <v>15</v>
      </c>
      <c r="I758">
        <v>1</v>
      </c>
      <c r="J758" s="3">
        <v>14400</v>
      </c>
      <c r="K758" s="2">
        <v>39814</v>
      </c>
      <c r="L758">
        <v>2009</v>
      </c>
      <c r="M758" t="s">
        <v>16</v>
      </c>
    </row>
    <row r="759" spans="1:13" x14ac:dyDescent="0.3">
      <c r="A759">
        <v>3379</v>
      </c>
      <c r="B759">
        <v>346</v>
      </c>
      <c r="C759" t="s">
        <v>19</v>
      </c>
      <c r="D759" t="s">
        <v>20</v>
      </c>
      <c r="E759" s="1">
        <v>5511433440463500</v>
      </c>
      <c r="F759" s="2">
        <v>45261</v>
      </c>
      <c r="G759">
        <v>463</v>
      </c>
      <c r="H759" t="s">
        <v>18</v>
      </c>
      <c r="I759">
        <v>2</v>
      </c>
      <c r="J759" s="3">
        <v>86</v>
      </c>
      <c r="K759" s="2">
        <v>39600</v>
      </c>
      <c r="L759">
        <v>2010</v>
      </c>
      <c r="M759" t="s">
        <v>16</v>
      </c>
    </row>
    <row r="760" spans="1:13" x14ac:dyDescent="0.3">
      <c r="A760">
        <v>5927</v>
      </c>
      <c r="B760">
        <v>346</v>
      </c>
      <c r="C760" t="s">
        <v>19</v>
      </c>
      <c r="D760" t="s">
        <v>17</v>
      </c>
      <c r="E760" s="1">
        <v>5117389461118600</v>
      </c>
      <c r="F760" s="2">
        <v>45323</v>
      </c>
      <c r="G760">
        <v>711</v>
      </c>
      <c r="H760" t="s">
        <v>18</v>
      </c>
      <c r="I760">
        <v>1</v>
      </c>
      <c r="J760" s="3">
        <v>11800</v>
      </c>
      <c r="K760" s="2">
        <v>39783</v>
      </c>
      <c r="L760">
        <v>2008</v>
      </c>
      <c r="M760" t="s">
        <v>16</v>
      </c>
    </row>
    <row r="761" spans="1:13" x14ac:dyDescent="0.3">
      <c r="A761">
        <v>4115</v>
      </c>
      <c r="B761">
        <v>346</v>
      </c>
      <c r="C761" t="s">
        <v>19</v>
      </c>
      <c r="D761" t="s">
        <v>17</v>
      </c>
      <c r="E761" s="1">
        <v>5279878979919010</v>
      </c>
      <c r="F761" s="2">
        <v>44228</v>
      </c>
      <c r="G761">
        <v>249</v>
      </c>
      <c r="H761" t="s">
        <v>15</v>
      </c>
      <c r="I761">
        <v>2</v>
      </c>
      <c r="J761" s="3">
        <v>18900</v>
      </c>
      <c r="K761" s="2">
        <v>37834</v>
      </c>
      <c r="L761">
        <v>2007</v>
      </c>
      <c r="M761" t="s">
        <v>16</v>
      </c>
    </row>
    <row r="762" spans="1:13" x14ac:dyDescent="0.3">
      <c r="A762">
        <v>2778</v>
      </c>
      <c r="B762">
        <v>346</v>
      </c>
      <c r="C762" t="s">
        <v>19</v>
      </c>
      <c r="D762" t="s">
        <v>14</v>
      </c>
      <c r="E762" s="1">
        <v>5447315840545670</v>
      </c>
      <c r="F762" s="2">
        <v>43983</v>
      </c>
      <c r="G762">
        <v>843</v>
      </c>
      <c r="H762" t="s">
        <v>15</v>
      </c>
      <c r="I762">
        <v>1</v>
      </c>
      <c r="J762" s="3">
        <v>37318</v>
      </c>
      <c r="K762" s="2">
        <v>43191</v>
      </c>
      <c r="L762">
        <v>2018</v>
      </c>
      <c r="M762" t="s">
        <v>16</v>
      </c>
    </row>
    <row r="763" spans="1:13" x14ac:dyDescent="0.3">
      <c r="A763">
        <v>5256</v>
      </c>
      <c r="B763">
        <v>812</v>
      </c>
      <c r="C763" t="s">
        <v>21</v>
      </c>
      <c r="D763" t="s">
        <v>17</v>
      </c>
      <c r="E763" s="1">
        <v>6107025095995910</v>
      </c>
      <c r="F763" s="2">
        <v>43831</v>
      </c>
      <c r="G763">
        <v>870</v>
      </c>
      <c r="H763" t="s">
        <v>15</v>
      </c>
      <c r="I763">
        <v>1</v>
      </c>
      <c r="J763" s="3">
        <v>2400</v>
      </c>
      <c r="K763" s="2">
        <v>41183</v>
      </c>
      <c r="L763">
        <v>2012</v>
      </c>
      <c r="M763" t="s">
        <v>16</v>
      </c>
    </row>
    <row r="764" spans="1:13" x14ac:dyDescent="0.3">
      <c r="A764">
        <v>4862</v>
      </c>
      <c r="B764">
        <v>13</v>
      </c>
      <c r="C764" t="s">
        <v>13</v>
      </c>
      <c r="D764" t="s">
        <v>17</v>
      </c>
      <c r="E764" s="1">
        <v>4846797588329540</v>
      </c>
      <c r="F764" s="2">
        <v>43586</v>
      </c>
      <c r="G764">
        <v>143</v>
      </c>
      <c r="H764" t="s">
        <v>18</v>
      </c>
      <c r="I764">
        <v>2</v>
      </c>
      <c r="J764" s="3">
        <v>3500</v>
      </c>
      <c r="K764" s="2">
        <v>41518</v>
      </c>
      <c r="L764">
        <v>2013</v>
      </c>
      <c r="M764" t="s">
        <v>16</v>
      </c>
    </row>
    <row r="765" spans="1:13" x14ac:dyDescent="0.3">
      <c r="A765">
        <v>2109</v>
      </c>
      <c r="B765">
        <v>13</v>
      </c>
      <c r="C765" t="s">
        <v>19</v>
      </c>
      <c r="D765" t="s">
        <v>17</v>
      </c>
      <c r="E765" s="1">
        <v>5506489220180450</v>
      </c>
      <c r="F765" s="2">
        <v>44896</v>
      </c>
      <c r="G765">
        <v>413</v>
      </c>
      <c r="H765" t="s">
        <v>15</v>
      </c>
      <c r="I765">
        <v>1</v>
      </c>
      <c r="J765" s="3">
        <v>10400</v>
      </c>
      <c r="K765" s="2">
        <v>38777</v>
      </c>
      <c r="L765">
        <v>2015</v>
      </c>
      <c r="M765" t="s">
        <v>16</v>
      </c>
    </row>
    <row r="766" spans="1:13" x14ac:dyDescent="0.3">
      <c r="A766">
        <v>2941</v>
      </c>
      <c r="B766">
        <v>13</v>
      </c>
      <c r="C766" t="s">
        <v>13</v>
      </c>
      <c r="D766" t="s">
        <v>14</v>
      </c>
      <c r="E766" s="1">
        <v>4066959047815430</v>
      </c>
      <c r="F766" s="2">
        <v>44044</v>
      </c>
      <c r="G766">
        <v>283</v>
      </c>
      <c r="H766" t="s">
        <v>15</v>
      </c>
      <c r="I766">
        <v>1</v>
      </c>
      <c r="J766" s="3">
        <v>10629</v>
      </c>
      <c r="K766" s="2">
        <v>39203</v>
      </c>
      <c r="L766">
        <v>2008</v>
      </c>
      <c r="M766" t="s">
        <v>16</v>
      </c>
    </row>
    <row r="767" spans="1:13" x14ac:dyDescent="0.3">
      <c r="A767">
        <v>4270</v>
      </c>
      <c r="B767">
        <v>13</v>
      </c>
      <c r="C767" t="s">
        <v>13</v>
      </c>
      <c r="D767" t="s">
        <v>20</v>
      </c>
      <c r="E767" s="1">
        <v>4191204010061930</v>
      </c>
      <c r="F767" s="2">
        <v>45231</v>
      </c>
      <c r="G767">
        <v>495</v>
      </c>
      <c r="H767" t="s">
        <v>15</v>
      </c>
      <c r="I767">
        <v>2</v>
      </c>
      <c r="J767" s="3">
        <v>64</v>
      </c>
      <c r="K767" s="2">
        <v>39661</v>
      </c>
      <c r="L767">
        <v>2012</v>
      </c>
      <c r="M767" t="s">
        <v>16</v>
      </c>
    </row>
    <row r="768" spans="1:13" x14ac:dyDescent="0.3">
      <c r="A768">
        <v>4165</v>
      </c>
      <c r="B768">
        <v>602</v>
      </c>
      <c r="C768" t="s">
        <v>13</v>
      </c>
      <c r="D768" t="s">
        <v>14</v>
      </c>
      <c r="E768" s="1">
        <v>4789489264488970</v>
      </c>
      <c r="F768" s="2">
        <v>45474</v>
      </c>
      <c r="G768">
        <v>994</v>
      </c>
      <c r="H768" t="s">
        <v>15</v>
      </c>
      <c r="I768">
        <v>1</v>
      </c>
      <c r="J768" s="3">
        <v>13361</v>
      </c>
      <c r="K768" s="2">
        <v>38565</v>
      </c>
      <c r="L768">
        <v>2010</v>
      </c>
      <c r="M768" t="s">
        <v>16</v>
      </c>
    </row>
    <row r="769" spans="1:13" x14ac:dyDescent="0.3">
      <c r="A769">
        <v>6084</v>
      </c>
      <c r="B769">
        <v>602</v>
      </c>
      <c r="C769" t="s">
        <v>19</v>
      </c>
      <c r="D769" t="s">
        <v>14</v>
      </c>
      <c r="E769" s="1">
        <v>5931695374662430</v>
      </c>
      <c r="F769" s="2">
        <v>44317</v>
      </c>
      <c r="G769">
        <v>894</v>
      </c>
      <c r="H769" t="s">
        <v>15</v>
      </c>
      <c r="I769">
        <v>1</v>
      </c>
      <c r="J769" s="3">
        <v>24739</v>
      </c>
      <c r="K769" s="2">
        <v>41609</v>
      </c>
      <c r="L769">
        <v>2013</v>
      </c>
      <c r="M769" t="s">
        <v>16</v>
      </c>
    </row>
    <row r="770" spans="1:13" x14ac:dyDescent="0.3">
      <c r="A770">
        <v>5979</v>
      </c>
      <c r="B770">
        <v>602</v>
      </c>
      <c r="C770" t="s">
        <v>13</v>
      </c>
      <c r="D770" t="s">
        <v>14</v>
      </c>
      <c r="E770" s="1">
        <v>4355941830927570</v>
      </c>
      <c r="F770" s="2">
        <v>44774</v>
      </c>
      <c r="G770">
        <v>502</v>
      </c>
      <c r="H770" t="s">
        <v>15</v>
      </c>
      <c r="I770">
        <v>2</v>
      </c>
      <c r="J770" s="3">
        <v>12978</v>
      </c>
      <c r="K770" s="2">
        <v>40148</v>
      </c>
      <c r="L770">
        <v>2009</v>
      </c>
      <c r="M770" t="s">
        <v>16</v>
      </c>
    </row>
    <row r="771" spans="1:13" x14ac:dyDescent="0.3">
      <c r="A771">
        <v>3982</v>
      </c>
      <c r="B771">
        <v>602</v>
      </c>
      <c r="C771" t="s">
        <v>13</v>
      </c>
      <c r="D771" t="s">
        <v>17</v>
      </c>
      <c r="E771" s="1">
        <v>4509798381757680</v>
      </c>
      <c r="F771" s="2">
        <v>44501</v>
      </c>
      <c r="G771">
        <v>529</v>
      </c>
      <c r="H771" t="s">
        <v>15</v>
      </c>
      <c r="I771">
        <v>1</v>
      </c>
      <c r="J771" s="3">
        <v>9500</v>
      </c>
      <c r="K771" s="2">
        <v>40725</v>
      </c>
      <c r="L771">
        <v>2016</v>
      </c>
      <c r="M771" t="s">
        <v>16</v>
      </c>
    </row>
    <row r="772" spans="1:13" x14ac:dyDescent="0.3">
      <c r="A772">
        <v>346</v>
      </c>
      <c r="B772">
        <v>657</v>
      </c>
      <c r="C772" t="s">
        <v>19</v>
      </c>
      <c r="D772" t="s">
        <v>14</v>
      </c>
      <c r="E772" s="1">
        <v>5507324126094420</v>
      </c>
      <c r="F772" s="2">
        <v>44228</v>
      </c>
      <c r="G772">
        <v>373</v>
      </c>
      <c r="H772" t="s">
        <v>15</v>
      </c>
      <c r="I772">
        <v>1</v>
      </c>
      <c r="J772" s="3">
        <v>15331</v>
      </c>
      <c r="K772" s="2">
        <v>42005</v>
      </c>
      <c r="L772">
        <v>2015</v>
      </c>
      <c r="M772" t="s">
        <v>16</v>
      </c>
    </row>
    <row r="773" spans="1:13" x14ac:dyDescent="0.3">
      <c r="A773">
        <v>2420</v>
      </c>
      <c r="B773">
        <v>657</v>
      </c>
      <c r="C773" t="s">
        <v>13</v>
      </c>
      <c r="D773" t="s">
        <v>14</v>
      </c>
      <c r="E773" s="1">
        <v>4368582518967050</v>
      </c>
      <c r="F773" s="2">
        <v>40452</v>
      </c>
      <c r="G773">
        <v>578</v>
      </c>
      <c r="H773" t="s">
        <v>15</v>
      </c>
      <c r="I773">
        <v>1</v>
      </c>
      <c r="J773" s="3">
        <v>16725</v>
      </c>
      <c r="K773" s="2">
        <v>36982</v>
      </c>
      <c r="L773">
        <v>2008</v>
      </c>
      <c r="M773" t="s">
        <v>16</v>
      </c>
    </row>
    <row r="774" spans="1:13" x14ac:dyDescent="0.3">
      <c r="A774">
        <v>4013</v>
      </c>
      <c r="B774">
        <v>657</v>
      </c>
      <c r="C774" t="s">
        <v>13</v>
      </c>
      <c r="D774" t="s">
        <v>14</v>
      </c>
      <c r="E774" s="1">
        <v>4634300017755180</v>
      </c>
      <c r="F774" s="2">
        <v>41730</v>
      </c>
      <c r="G774">
        <v>37</v>
      </c>
      <c r="H774" t="s">
        <v>15</v>
      </c>
      <c r="I774">
        <v>1</v>
      </c>
      <c r="J774" s="3">
        <v>22861</v>
      </c>
      <c r="K774" s="2">
        <v>41456</v>
      </c>
      <c r="L774">
        <v>2013</v>
      </c>
      <c r="M774" t="s">
        <v>16</v>
      </c>
    </row>
    <row r="775" spans="1:13" x14ac:dyDescent="0.3">
      <c r="A775">
        <v>4662</v>
      </c>
      <c r="B775">
        <v>657</v>
      </c>
      <c r="C775" t="s">
        <v>19</v>
      </c>
      <c r="D775" t="s">
        <v>14</v>
      </c>
      <c r="E775" s="1">
        <v>5220530694931900</v>
      </c>
      <c r="F775" s="2">
        <v>45413</v>
      </c>
      <c r="G775">
        <v>201</v>
      </c>
      <c r="H775" t="s">
        <v>15</v>
      </c>
      <c r="I775">
        <v>1</v>
      </c>
      <c r="J775" s="3">
        <v>24186</v>
      </c>
      <c r="K775" s="2">
        <v>39692</v>
      </c>
      <c r="L775">
        <v>2008</v>
      </c>
      <c r="M775" t="s">
        <v>16</v>
      </c>
    </row>
    <row r="776" spans="1:13" x14ac:dyDescent="0.3">
      <c r="A776">
        <v>155</v>
      </c>
      <c r="B776">
        <v>909</v>
      </c>
      <c r="C776" t="s">
        <v>19</v>
      </c>
      <c r="D776" t="s">
        <v>20</v>
      </c>
      <c r="E776" s="1">
        <v>5237569453908010</v>
      </c>
      <c r="F776" s="2">
        <v>45352</v>
      </c>
      <c r="G776">
        <v>599</v>
      </c>
      <c r="H776" t="s">
        <v>15</v>
      </c>
      <c r="I776">
        <v>2</v>
      </c>
      <c r="J776" s="3">
        <v>21</v>
      </c>
      <c r="K776" s="2">
        <v>39448</v>
      </c>
      <c r="L776">
        <v>2013</v>
      </c>
      <c r="M776" t="s">
        <v>16</v>
      </c>
    </row>
    <row r="777" spans="1:13" x14ac:dyDescent="0.3">
      <c r="A777">
        <v>3719</v>
      </c>
      <c r="B777">
        <v>909</v>
      </c>
      <c r="C777" t="s">
        <v>13</v>
      </c>
      <c r="D777" t="s">
        <v>14</v>
      </c>
      <c r="E777" s="1">
        <v>4275115874708960</v>
      </c>
      <c r="F777" s="2">
        <v>45170</v>
      </c>
      <c r="G777">
        <v>740</v>
      </c>
      <c r="H777" t="s">
        <v>15</v>
      </c>
      <c r="I777">
        <v>2</v>
      </c>
      <c r="J777" s="3">
        <v>32075</v>
      </c>
      <c r="K777" s="2">
        <v>38169</v>
      </c>
      <c r="L777">
        <v>2010</v>
      </c>
      <c r="M777" t="s">
        <v>16</v>
      </c>
    </row>
    <row r="778" spans="1:13" x14ac:dyDescent="0.3">
      <c r="A778">
        <v>4663</v>
      </c>
      <c r="B778">
        <v>909</v>
      </c>
      <c r="C778" t="s">
        <v>19</v>
      </c>
      <c r="D778" t="s">
        <v>14</v>
      </c>
      <c r="E778" s="1">
        <v>5275728896235460</v>
      </c>
      <c r="F778" s="2">
        <v>43952</v>
      </c>
      <c r="G778">
        <v>479</v>
      </c>
      <c r="H778" t="s">
        <v>15</v>
      </c>
      <c r="I778">
        <v>2</v>
      </c>
      <c r="J778" s="3">
        <v>3934</v>
      </c>
      <c r="K778" s="2">
        <v>39692</v>
      </c>
      <c r="L778">
        <v>2015</v>
      </c>
      <c r="M778" t="s">
        <v>16</v>
      </c>
    </row>
    <row r="779" spans="1:13" x14ac:dyDescent="0.3">
      <c r="A779">
        <v>5232</v>
      </c>
      <c r="B779">
        <v>909</v>
      </c>
      <c r="C779" t="s">
        <v>19</v>
      </c>
      <c r="D779" t="s">
        <v>14</v>
      </c>
      <c r="E779" s="1">
        <v>5829712075231650</v>
      </c>
      <c r="F779" s="2">
        <v>44713</v>
      </c>
      <c r="G779">
        <v>538</v>
      </c>
      <c r="H779" t="s">
        <v>15</v>
      </c>
      <c r="I779">
        <v>1</v>
      </c>
      <c r="J779" s="3">
        <v>5204</v>
      </c>
      <c r="K779" s="2">
        <v>40817</v>
      </c>
      <c r="L779">
        <v>2013</v>
      </c>
      <c r="M779" t="s">
        <v>16</v>
      </c>
    </row>
    <row r="780" spans="1:13" x14ac:dyDescent="0.3">
      <c r="A780">
        <v>2583</v>
      </c>
      <c r="B780">
        <v>909</v>
      </c>
      <c r="C780" t="s">
        <v>13</v>
      </c>
      <c r="D780" t="s">
        <v>14</v>
      </c>
      <c r="E780" s="1">
        <v>4276711504175400</v>
      </c>
      <c r="F780" s="2">
        <v>45017</v>
      </c>
      <c r="G780">
        <v>793</v>
      </c>
      <c r="H780" t="s">
        <v>15</v>
      </c>
      <c r="I780">
        <v>2</v>
      </c>
      <c r="J780" s="3">
        <v>11239</v>
      </c>
      <c r="K780" s="2">
        <v>39539</v>
      </c>
      <c r="L780">
        <v>2010</v>
      </c>
      <c r="M780" t="s">
        <v>16</v>
      </c>
    </row>
    <row r="781" spans="1:13" x14ac:dyDescent="0.3">
      <c r="A781">
        <v>1508</v>
      </c>
      <c r="B781">
        <v>183</v>
      </c>
      <c r="C781" t="s">
        <v>19</v>
      </c>
      <c r="D781" t="s">
        <v>17</v>
      </c>
      <c r="E781" s="1">
        <v>5445140227910180</v>
      </c>
      <c r="F781" s="2">
        <v>43862</v>
      </c>
      <c r="G781">
        <v>611</v>
      </c>
      <c r="H781" t="s">
        <v>15</v>
      </c>
      <c r="I781">
        <v>1</v>
      </c>
      <c r="J781" s="3">
        <v>11200</v>
      </c>
      <c r="K781" s="2">
        <v>43862</v>
      </c>
      <c r="L781">
        <v>2020</v>
      </c>
      <c r="M781" t="s">
        <v>16</v>
      </c>
    </row>
    <row r="782" spans="1:13" x14ac:dyDescent="0.3">
      <c r="A782">
        <v>1797</v>
      </c>
      <c r="B782">
        <v>183</v>
      </c>
      <c r="C782" t="s">
        <v>13</v>
      </c>
      <c r="D782" t="s">
        <v>14</v>
      </c>
      <c r="E782" s="1">
        <v>4215026986628620</v>
      </c>
      <c r="F782" s="2">
        <v>44713</v>
      </c>
      <c r="G782">
        <v>544</v>
      </c>
      <c r="H782" t="s">
        <v>15</v>
      </c>
      <c r="I782">
        <v>2</v>
      </c>
      <c r="J782" s="3">
        <v>10430</v>
      </c>
      <c r="K782" s="2">
        <v>43862</v>
      </c>
      <c r="L782">
        <v>2020</v>
      </c>
      <c r="M782" t="s">
        <v>16</v>
      </c>
    </row>
    <row r="783" spans="1:13" x14ac:dyDescent="0.3">
      <c r="A783">
        <v>1798</v>
      </c>
      <c r="B783">
        <v>183</v>
      </c>
      <c r="C783" t="s">
        <v>13</v>
      </c>
      <c r="D783" t="s">
        <v>17</v>
      </c>
      <c r="E783" s="1">
        <v>4194820728333900</v>
      </c>
      <c r="F783" s="2">
        <v>44531</v>
      </c>
      <c r="G783">
        <v>521</v>
      </c>
      <c r="H783" t="s">
        <v>15</v>
      </c>
      <c r="I783">
        <v>1</v>
      </c>
      <c r="J783" s="3">
        <v>9400</v>
      </c>
      <c r="K783" s="2">
        <v>43862</v>
      </c>
      <c r="L783">
        <v>2020</v>
      </c>
      <c r="M783" t="s">
        <v>16</v>
      </c>
    </row>
    <row r="784" spans="1:13" x14ac:dyDescent="0.3">
      <c r="A784">
        <v>478</v>
      </c>
      <c r="B784">
        <v>1792</v>
      </c>
      <c r="C784" t="s">
        <v>19</v>
      </c>
      <c r="D784" t="s">
        <v>14</v>
      </c>
      <c r="E784" s="1">
        <v>5988371080858830</v>
      </c>
      <c r="F784" s="2">
        <v>44562</v>
      </c>
      <c r="G784">
        <v>648</v>
      </c>
      <c r="H784" t="s">
        <v>18</v>
      </c>
      <c r="I784">
        <v>2</v>
      </c>
      <c r="J784" s="3">
        <v>18296</v>
      </c>
      <c r="K784" s="2">
        <v>43831</v>
      </c>
      <c r="L784">
        <v>2020</v>
      </c>
      <c r="M784" t="s">
        <v>16</v>
      </c>
    </row>
    <row r="785" spans="1:13" x14ac:dyDescent="0.3">
      <c r="A785">
        <v>1440</v>
      </c>
      <c r="B785">
        <v>1792</v>
      </c>
      <c r="C785" t="s">
        <v>21</v>
      </c>
      <c r="D785" t="s">
        <v>17</v>
      </c>
      <c r="E785" s="1">
        <v>6347540441639610</v>
      </c>
      <c r="F785" s="2">
        <v>45352</v>
      </c>
      <c r="G785">
        <v>277</v>
      </c>
      <c r="H785" t="s">
        <v>15</v>
      </c>
      <c r="I785">
        <v>2</v>
      </c>
      <c r="J785" s="3">
        <v>4300</v>
      </c>
      <c r="K785" s="2">
        <v>43862</v>
      </c>
      <c r="L785">
        <v>2020</v>
      </c>
      <c r="M785" t="s">
        <v>16</v>
      </c>
    </row>
    <row r="786" spans="1:13" x14ac:dyDescent="0.3">
      <c r="A786">
        <v>5744</v>
      </c>
      <c r="B786">
        <v>1599</v>
      </c>
      <c r="C786" t="s">
        <v>13</v>
      </c>
      <c r="D786" t="s">
        <v>17</v>
      </c>
      <c r="E786" s="1">
        <v>4215168783347290</v>
      </c>
      <c r="F786" s="2">
        <v>44593</v>
      </c>
      <c r="G786">
        <v>152</v>
      </c>
      <c r="H786" t="s">
        <v>15</v>
      </c>
      <c r="I786">
        <v>2</v>
      </c>
      <c r="J786" s="3">
        <v>7500</v>
      </c>
      <c r="K786" s="2">
        <v>43770</v>
      </c>
      <c r="L786">
        <v>2019</v>
      </c>
      <c r="M786" t="s">
        <v>16</v>
      </c>
    </row>
    <row r="787" spans="1:13" x14ac:dyDescent="0.3">
      <c r="A787">
        <v>776</v>
      </c>
      <c r="B787">
        <v>1599</v>
      </c>
      <c r="C787" t="s">
        <v>13</v>
      </c>
      <c r="D787" t="s">
        <v>14</v>
      </c>
      <c r="E787" s="1">
        <v>4435064478746630</v>
      </c>
      <c r="F787" s="2">
        <v>44440</v>
      </c>
      <c r="G787">
        <v>229</v>
      </c>
      <c r="H787" t="s">
        <v>15</v>
      </c>
      <c r="I787">
        <v>1</v>
      </c>
      <c r="J787" s="3">
        <v>22811</v>
      </c>
      <c r="K787" s="2">
        <v>43831</v>
      </c>
      <c r="L787">
        <v>2020</v>
      </c>
      <c r="M787" t="s">
        <v>16</v>
      </c>
    </row>
    <row r="788" spans="1:13" x14ac:dyDescent="0.3">
      <c r="A788">
        <v>777</v>
      </c>
      <c r="B788">
        <v>1599</v>
      </c>
      <c r="C788" t="s">
        <v>13</v>
      </c>
      <c r="D788" t="s">
        <v>14</v>
      </c>
      <c r="E788" s="1">
        <v>4150139913418040</v>
      </c>
      <c r="F788" s="2">
        <v>44682</v>
      </c>
      <c r="G788">
        <v>502</v>
      </c>
      <c r="H788" t="s">
        <v>15</v>
      </c>
      <c r="I788">
        <v>1</v>
      </c>
      <c r="J788" s="3">
        <v>9865</v>
      </c>
      <c r="K788" s="2">
        <v>43831</v>
      </c>
      <c r="L788">
        <v>2020</v>
      </c>
      <c r="M788" t="s">
        <v>16</v>
      </c>
    </row>
    <row r="789" spans="1:13" x14ac:dyDescent="0.3">
      <c r="A789">
        <v>44</v>
      </c>
      <c r="B789">
        <v>1267</v>
      </c>
      <c r="C789" t="s">
        <v>13</v>
      </c>
      <c r="D789" t="s">
        <v>14</v>
      </c>
      <c r="E789" s="1">
        <v>4194403279790050</v>
      </c>
      <c r="F789" s="2">
        <v>45505</v>
      </c>
      <c r="G789">
        <v>282</v>
      </c>
      <c r="H789" t="s">
        <v>15</v>
      </c>
      <c r="I789">
        <v>2</v>
      </c>
      <c r="J789" s="3">
        <v>27584</v>
      </c>
      <c r="K789" s="2">
        <v>37622</v>
      </c>
      <c r="L789">
        <v>2008</v>
      </c>
      <c r="M789" t="s">
        <v>16</v>
      </c>
    </row>
    <row r="790" spans="1:13" x14ac:dyDescent="0.3">
      <c r="A790">
        <v>4299</v>
      </c>
      <c r="B790">
        <v>1267</v>
      </c>
      <c r="C790" t="s">
        <v>13</v>
      </c>
      <c r="D790" t="s">
        <v>20</v>
      </c>
      <c r="E790" s="1">
        <v>4368130002871910</v>
      </c>
      <c r="F790" s="2">
        <v>45323</v>
      </c>
      <c r="G790">
        <v>624</v>
      </c>
      <c r="H790" t="s">
        <v>15</v>
      </c>
      <c r="I790">
        <v>1</v>
      </c>
      <c r="J790" s="3">
        <v>50</v>
      </c>
      <c r="K790" s="2">
        <v>40026</v>
      </c>
      <c r="L790">
        <v>2009</v>
      </c>
      <c r="M790" t="s">
        <v>16</v>
      </c>
    </row>
    <row r="791" spans="1:13" x14ac:dyDescent="0.3">
      <c r="A791">
        <v>3926</v>
      </c>
      <c r="B791">
        <v>1267</v>
      </c>
      <c r="C791" t="s">
        <v>19</v>
      </c>
      <c r="D791" t="s">
        <v>14</v>
      </c>
      <c r="E791" s="1">
        <v>5781287562576110</v>
      </c>
      <c r="F791" s="2">
        <v>40817</v>
      </c>
      <c r="G791">
        <v>834</v>
      </c>
      <c r="H791" t="s">
        <v>15</v>
      </c>
      <c r="I791">
        <v>2</v>
      </c>
      <c r="J791" s="3">
        <v>23152</v>
      </c>
      <c r="K791" s="2">
        <v>40360</v>
      </c>
      <c r="L791">
        <v>2010</v>
      </c>
      <c r="M791" t="s">
        <v>16</v>
      </c>
    </row>
    <row r="792" spans="1:13" x14ac:dyDescent="0.3">
      <c r="A792">
        <v>3802</v>
      </c>
      <c r="B792">
        <v>1267</v>
      </c>
      <c r="C792" t="s">
        <v>19</v>
      </c>
      <c r="D792" t="s">
        <v>14</v>
      </c>
      <c r="E792" s="1">
        <v>5835780437577400</v>
      </c>
      <c r="F792" s="2">
        <v>44562</v>
      </c>
      <c r="G792">
        <v>844</v>
      </c>
      <c r="H792" t="s">
        <v>15</v>
      </c>
      <c r="I792">
        <v>2</v>
      </c>
      <c r="J792" s="3">
        <v>11108</v>
      </c>
      <c r="K792" s="2">
        <v>39264</v>
      </c>
      <c r="L792">
        <v>2015</v>
      </c>
      <c r="M792" t="s">
        <v>16</v>
      </c>
    </row>
    <row r="793" spans="1:13" x14ac:dyDescent="0.3">
      <c r="A793">
        <v>1509</v>
      </c>
      <c r="B793">
        <v>411</v>
      </c>
      <c r="C793" t="s">
        <v>19</v>
      </c>
      <c r="D793" t="s">
        <v>14</v>
      </c>
      <c r="E793" s="1">
        <v>5350446523909330</v>
      </c>
      <c r="F793" s="2">
        <v>45047</v>
      </c>
      <c r="G793">
        <v>611</v>
      </c>
      <c r="H793" t="s">
        <v>15</v>
      </c>
      <c r="I793">
        <v>1</v>
      </c>
      <c r="J793" s="3">
        <v>37192</v>
      </c>
      <c r="K793" s="2">
        <v>43862</v>
      </c>
      <c r="L793">
        <v>2020</v>
      </c>
      <c r="M793" t="s">
        <v>16</v>
      </c>
    </row>
    <row r="794" spans="1:13" x14ac:dyDescent="0.3">
      <c r="A794">
        <v>4832</v>
      </c>
      <c r="B794">
        <v>411</v>
      </c>
      <c r="C794" t="s">
        <v>19</v>
      </c>
      <c r="D794" t="s">
        <v>20</v>
      </c>
      <c r="E794" s="1">
        <v>5533776724641360</v>
      </c>
      <c r="F794" s="2">
        <v>43009</v>
      </c>
      <c r="G794">
        <v>834</v>
      </c>
      <c r="H794" t="s">
        <v>15</v>
      </c>
      <c r="I794">
        <v>2</v>
      </c>
      <c r="J794" s="3">
        <v>59</v>
      </c>
      <c r="K794" s="2">
        <v>41153</v>
      </c>
      <c r="L794">
        <v>2012</v>
      </c>
      <c r="M794" t="s">
        <v>16</v>
      </c>
    </row>
    <row r="795" spans="1:13" x14ac:dyDescent="0.3">
      <c r="A795">
        <v>5021</v>
      </c>
      <c r="B795">
        <v>350</v>
      </c>
      <c r="C795" t="s">
        <v>19</v>
      </c>
      <c r="D795" t="s">
        <v>14</v>
      </c>
      <c r="E795" s="1">
        <v>5428371634860430</v>
      </c>
      <c r="F795" s="2">
        <v>39965</v>
      </c>
      <c r="G795">
        <v>574</v>
      </c>
      <c r="H795" t="s">
        <v>15</v>
      </c>
      <c r="I795">
        <v>2</v>
      </c>
      <c r="J795" s="3">
        <v>24413</v>
      </c>
      <c r="K795" s="2">
        <v>38626</v>
      </c>
      <c r="L795">
        <v>2015</v>
      </c>
      <c r="M795" t="s">
        <v>16</v>
      </c>
    </row>
    <row r="796" spans="1:13" x14ac:dyDescent="0.3">
      <c r="A796">
        <v>3709</v>
      </c>
      <c r="B796">
        <v>350</v>
      </c>
      <c r="C796" t="s">
        <v>19</v>
      </c>
      <c r="D796" t="s">
        <v>14</v>
      </c>
      <c r="E796" s="1">
        <v>5506289501829430</v>
      </c>
      <c r="F796" s="2">
        <v>44105</v>
      </c>
      <c r="G796">
        <v>366</v>
      </c>
      <c r="H796" t="s">
        <v>15</v>
      </c>
      <c r="I796">
        <v>1</v>
      </c>
      <c r="J796" s="3">
        <v>27491</v>
      </c>
      <c r="K796" s="2">
        <v>38169</v>
      </c>
      <c r="L796">
        <v>2014</v>
      </c>
      <c r="M796" t="s">
        <v>16</v>
      </c>
    </row>
    <row r="797" spans="1:13" x14ac:dyDescent="0.3">
      <c r="A797">
        <v>2865</v>
      </c>
      <c r="B797">
        <v>350</v>
      </c>
      <c r="C797" t="s">
        <v>13</v>
      </c>
      <c r="D797" t="s">
        <v>17</v>
      </c>
      <c r="E797" s="1">
        <v>4482149609303330</v>
      </c>
      <c r="F797" s="2">
        <v>44986</v>
      </c>
      <c r="G797">
        <v>969</v>
      </c>
      <c r="H797" t="s">
        <v>15</v>
      </c>
      <c r="I797">
        <v>2</v>
      </c>
      <c r="J797" s="3">
        <v>12100</v>
      </c>
      <c r="K797" s="2">
        <v>38108</v>
      </c>
      <c r="L797">
        <v>2010</v>
      </c>
      <c r="M797" t="s">
        <v>16</v>
      </c>
    </row>
    <row r="798" spans="1:13" x14ac:dyDescent="0.3">
      <c r="A798">
        <v>3623</v>
      </c>
      <c r="B798">
        <v>350</v>
      </c>
      <c r="C798" t="s">
        <v>13</v>
      </c>
      <c r="D798" t="s">
        <v>14</v>
      </c>
      <c r="E798" s="1">
        <v>4879859310850630</v>
      </c>
      <c r="F798" s="2">
        <v>45352</v>
      </c>
      <c r="G798">
        <v>878</v>
      </c>
      <c r="H798" t="s">
        <v>15</v>
      </c>
      <c r="I798">
        <v>2</v>
      </c>
      <c r="J798" s="3">
        <v>19256</v>
      </c>
      <c r="K798" s="2">
        <v>42887</v>
      </c>
      <c r="L798">
        <v>2017</v>
      </c>
      <c r="M798" t="s">
        <v>16</v>
      </c>
    </row>
    <row r="799" spans="1:13" x14ac:dyDescent="0.3">
      <c r="A799">
        <v>479</v>
      </c>
      <c r="B799">
        <v>1323</v>
      </c>
      <c r="C799" t="s">
        <v>19</v>
      </c>
      <c r="D799" t="s">
        <v>14</v>
      </c>
      <c r="E799" s="1">
        <v>5054119105173350</v>
      </c>
      <c r="F799" s="2">
        <v>45474</v>
      </c>
      <c r="G799">
        <v>774</v>
      </c>
      <c r="H799" t="s">
        <v>15</v>
      </c>
      <c r="I799">
        <v>1</v>
      </c>
      <c r="J799" s="3">
        <v>12053</v>
      </c>
      <c r="K799" s="2">
        <v>43831</v>
      </c>
      <c r="L799">
        <v>2020</v>
      </c>
      <c r="M799" t="s">
        <v>16</v>
      </c>
    </row>
    <row r="800" spans="1:13" x14ac:dyDescent="0.3">
      <c r="A800">
        <v>318</v>
      </c>
      <c r="B800">
        <v>1323</v>
      </c>
      <c r="C800" t="s">
        <v>13</v>
      </c>
      <c r="D800" t="s">
        <v>17</v>
      </c>
      <c r="E800" s="1">
        <v>4498891346944000</v>
      </c>
      <c r="F800" s="2">
        <v>43862</v>
      </c>
      <c r="G800">
        <v>734</v>
      </c>
      <c r="H800" t="s">
        <v>15</v>
      </c>
      <c r="I800">
        <v>2</v>
      </c>
      <c r="J800" s="3">
        <v>8700</v>
      </c>
      <c r="K800" s="2">
        <v>41275</v>
      </c>
      <c r="L800">
        <v>2013</v>
      </c>
      <c r="M800" t="s">
        <v>16</v>
      </c>
    </row>
    <row r="801" spans="1:13" x14ac:dyDescent="0.3">
      <c r="A801">
        <v>3993</v>
      </c>
      <c r="B801">
        <v>1323</v>
      </c>
      <c r="C801" t="s">
        <v>19</v>
      </c>
      <c r="D801" t="s">
        <v>14</v>
      </c>
      <c r="E801" s="1">
        <v>5376527370326170</v>
      </c>
      <c r="F801" s="2">
        <v>45170</v>
      </c>
      <c r="G801">
        <v>565</v>
      </c>
      <c r="H801" t="s">
        <v>15</v>
      </c>
      <c r="I801">
        <v>1</v>
      </c>
      <c r="J801" s="3">
        <v>19267</v>
      </c>
      <c r="K801" s="2">
        <v>41091</v>
      </c>
      <c r="L801">
        <v>2012</v>
      </c>
      <c r="M801" t="s">
        <v>16</v>
      </c>
    </row>
    <row r="802" spans="1:13" x14ac:dyDescent="0.3">
      <c r="A802">
        <v>2980</v>
      </c>
      <c r="B802">
        <v>1323</v>
      </c>
      <c r="C802" t="s">
        <v>13</v>
      </c>
      <c r="D802" t="s">
        <v>14</v>
      </c>
      <c r="E802" s="1">
        <v>4007252024868250</v>
      </c>
      <c r="F802" s="2">
        <v>41395</v>
      </c>
      <c r="G802">
        <v>524</v>
      </c>
      <c r="H802" t="s">
        <v>15</v>
      </c>
      <c r="I802">
        <v>1</v>
      </c>
      <c r="J802" s="3">
        <v>14074</v>
      </c>
      <c r="K802" s="2">
        <v>39569</v>
      </c>
      <c r="L802">
        <v>2009</v>
      </c>
      <c r="M802" t="s">
        <v>16</v>
      </c>
    </row>
    <row r="803" spans="1:13" x14ac:dyDescent="0.3">
      <c r="A803">
        <v>1799</v>
      </c>
      <c r="B803">
        <v>934</v>
      </c>
      <c r="C803" t="s">
        <v>13</v>
      </c>
      <c r="D803" t="s">
        <v>17</v>
      </c>
      <c r="E803" s="1">
        <v>4159426139130540</v>
      </c>
      <c r="F803" s="2">
        <v>43862</v>
      </c>
      <c r="G803">
        <v>640</v>
      </c>
      <c r="H803" t="s">
        <v>15</v>
      </c>
      <c r="I803">
        <v>2</v>
      </c>
      <c r="J803" s="3">
        <v>0</v>
      </c>
      <c r="K803" s="2">
        <v>43862</v>
      </c>
      <c r="L803">
        <v>2020</v>
      </c>
      <c r="M803" t="s">
        <v>16</v>
      </c>
    </row>
    <row r="804" spans="1:13" x14ac:dyDescent="0.3">
      <c r="A804">
        <v>1800</v>
      </c>
      <c r="B804">
        <v>934</v>
      </c>
      <c r="C804" t="s">
        <v>13</v>
      </c>
      <c r="D804" t="s">
        <v>17</v>
      </c>
      <c r="E804" s="1">
        <v>4920574801884070</v>
      </c>
      <c r="F804" s="2">
        <v>44501</v>
      </c>
      <c r="G804">
        <v>378</v>
      </c>
      <c r="H804" t="s">
        <v>18</v>
      </c>
      <c r="I804">
        <v>1</v>
      </c>
      <c r="J804" s="3">
        <v>12300</v>
      </c>
      <c r="K804" s="2">
        <v>43862</v>
      </c>
      <c r="L804">
        <v>2020</v>
      </c>
      <c r="M804" t="s">
        <v>16</v>
      </c>
    </row>
    <row r="805" spans="1:13" x14ac:dyDescent="0.3">
      <c r="A805">
        <v>480</v>
      </c>
      <c r="B805">
        <v>934</v>
      </c>
      <c r="C805" t="s">
        <v>19</v>
      </c>
      <c r="D805" t="s">
        <v>14</v>
      </c>
      <c r="E805" s="1">
        <v>5949121295863240</v>
      </c>
      <c r="F805" s="2">
        <v>43862</v>
      </c>
      <c r="G805">
        <v>399</v>
      </c>
      <c r="H805" t="s">
        <v>18</v>
      </c>
      <c r="I805">
        <v>2</v>
      </c>
      <c r="J805" s="3">
        <v>2055</v>
      </c>
      <c r="K805" s="2">
        <v>43831</v>
      </c>
      <c r="L805">
        <v>2020</v>
      </c>
      <c r="M805" t="s">
        <v>16</v>
      </c>
    </row>
    <row r="806" spans="1:13" x14ac:dyDescent="0.3">
      <c r="A806">
        <v>4389</v>
      </c>
      <c r="B806">
        <v>421</v>
      </c>
      <c r="C806" t="s">
        <v>19</v>
      </c>
      <c r="D806" t="s">
        <v>14</v>
      </c>
      <c r="E806" s="1">
        <v>5803489621102600</v>
      </c>
      <c r="F806" s="2">
        <v>44531</v>
      </c>
      <c r="G806">
        <v>503</v>
      </c>
      <c r="H806" t="s">
        <v>15</v>
      </c>
      <c r="I806">
        <v>1</v>
      </c>
      <c r="J806" s="3">
        <v>33070</v>
      </c>
      <c r="K806" s="2">
        <v>41122</v>
      </c>
      <c r="L806">
        <v>2012</v>
      </c>
      <c r="M806" t="s">
        <v>16</v>
      </c>
    </row>
    <row r="807" spans="1:13" x14ac:dyDescent="0.3">
      <c r="A807">
        <v>6101</v>
      </c>
      <c r="B807">
        <v>421</v>
      </c>
      <c r="C807" t="s">
        <v>19</v>
      </c>
      <c r="D807" t="s">
        <v>14</v>
      </c>
      <c r="E807" s="1">
        <v>5865665247394120</v>
      </c>
      <c r="F807" s="2">
        <v>45505</v>
      </c>
      <c r="G807">
        <v>626</v>
      </c>
      <c r="H807" t="s">
        <v>15</v>
      </c>
      <c r="I807">
        <v>2</v>
      </c>
      <c r="J807" s="3">
        <v>16094</v>
      </c>
      <c r="K807" s="2">
        <v>41974</v>
      </c>
      <c r="L807">
        <v>2014</v>
      </c>
      <c r="M807" t="s">
        <v>16</v>
      </c>
    </row>
    <row r="808" spans="1:13" x14ac:dyDescent="0.3">
      <c r="A808">
        <v>5560</v>
      </c>
      <c r="B808">
        <v>421</v>
      </c>
      <c r="C808" t="s">
        <v>19</v>
      </c>
      <c r="D808" t="s">
        <v>14</v>
      </c>
      <c r="E808" s="1">
        <v>5218949137846820</v>
      </c>
      <c r="F808" s="2">
        <v>43862</v>
      </c>
      <c r="G808">
        <v>497</v>
      </c>
      <c r="H808" t="s">
        <v>15</v>
      </c>
      <c r="I808">
        <v>2</v>
      </c>
      <c r="J808" s="3">
        <v>19651</v>
      </c>
      <c r="K808" s="2">
        <v>40118</v>
      </c>
      <c r="L808">
        <v>2009</v>
      </c>
      <c r="M808" t="s">
        <v>16</v>
      </c>
    </row>
    <row r="809" spans="1:13" x14ac:dyDescent="0.3">
      <c r="A809">
        <v>1510</v>
      </c>
      <c r="B809">
        <v>421</v>
      </c>
      <c r="C809" t="s">
        <v>19</v>
      </c>
      <c r="D809" t="s">
        <v>14</v>
      </c>
      <c r="E809" s="1">
        <v>5331334705575600</v>
      </c>
      <c r="F809" s="2">
        <v>45078</v>
      </c>
      <c r="G809">
        <v>453</v>
      </c>
      <c r="H809" t="s">
        <v>15</v>
      </c>
      <c r="I809">
        <v>1</v>
      </c>
      <c r="J809" s="3">
        <v>23875</v>
      </c>
      <c r="K809" s="2">
        <v>43862</v>
      </c>
      <c r="L809">
        <v>2020</v>
      </c>
      <c r="M809" t="s">
        <v>16</v>
      </c>
    </row>
    <row r="810" spans="1:13" x14ac:dyDescent="0.3">
      <c r="A810">
        <v>2177</v>
      </c>
      <c r="B810">
        <v>421</v>
      </c>
      <c r="C810" t="s">
        <v>19</v>
      </c>
      <c r="D810" t="s">
        <v>17</v>
      </c>
      <c r="E810" s="1">
        <v>5973458794875600</v>
      </c>
      <c r="F810" s="2">
        <v>45170</v>
      </c>
      <c r="G810">
        <v>685</v>
      </c>
      <c r="H810" t="s">
        <v>15</v>
      </c>
      <c r="I810">
        <v>1</v>
      </c>
      <c r="J810" s="3">
        <v>10600</v>
      </c>
      <c r="K810" s="2">
        <v>39508</v>
      </c>
      <c r="L810">
        <v>2016</v>
      </c>
      <c r="M810" t="s">
        <v>16</v>
      </c>
    </row>
    <row r="811" spans="1:13" x14ac:dyDescent="0.3">
      <c r="A811">
        <v>4153</v>
      </c>
      <c r="B811">
        <v>421</v>
      </c>
      <c r="C811" t="s">
        <v>19</v>
      </c>
      <c r="D811" t="s">
        <v>14</v>
      </c>
      <c r="E811" s="1">
        <v>5132479425505370</v>
      </c>
      <c r="F811" s="2">
        <v>40452</v>
      </c>
      <c r="G811">
        <v>625</v>
      </c>
      <c r="H811" t="s">
        <v>15</v>
      </c>
      <c r="I811">
        <v>2</v>
      </c>
      <c r="J811" s="3">
        <v>26774</v>
      </c>
      <c r="K811" s="2">
        <v>38565</v>
      </c>
      <c r="L811">
        <v>2015</v>
      </c>
      <c r="M811" t="s">
        <v>16</v>
      </c>
    </row>
    <row r="812" spans="1:13" x14ac:dyDescent="0.3">
      <c r="A812">
        <v>5075</v>
      </c>
      <c r="B812">
        <v>421</v>
      </c>
      <c r="C812" t="s">
        <v>19</v>
      </c>
      <c r="D812" t="s">
        <v>14</v>
      </c>
      <c r="E812" s="1">
        <v>5305360695397670</v>
      </c>
      <c r="F812" s="2">
        <v>44896</v>
      </c>
      <c r="G812">
        <v>307</v>
      </c>
      <c r="H812" t="s">
        <v>18</v>
      </c>
      <c r="I812">
        <v>2</v>
      </c>
      <c r="J812" s="3">
        <v>7842</v>
      </c>
      <c r="K812" s="2">
        <v>39356</v>
      </c>
      <c r="L812">
        <v>2014</v>
      </c>
      <c r="M812" t="s">
        <v>16</v>
      </c>
    </row>
    <row r="813" spans="1:13" x14ac:dyDescent="0.3">
      <c r="A813">
        <v>4080</v>
      </c>
      <c r="B813">
        <v>223</v>
      </c>
      <c r="C813" t="s">
        <v>13</v>
      </c>
      <c r="D813" t="s">
        <v>20</v>
      </c>
      <c r="E813" s="1">
        <v>4502772598432890</v>
      </c>
      <c r="F813" s="2">
        <v>45383</v>
      </c>
      <c r="G813">
        <v>928</v>
      </c>
      <c r="H813" t="s">
        <v>15</v>
      </c>
      <c r="I813">
        <v>1</v>
      </c>
      <c r="J813" s="3">
        <v>55</v>
      </c>
      <c r="K813" s="2">
        <v>43647</v>
      </c>
      <c r="L813">
        <v>2019</v>
      </c>
      <c r="M813" t="s">
        <v>16</v>
      </c>
    </row>
    <row r="814" spans="1:13" x14ac:dyDescent="0.3">
      <c r="A814">
        <v>2926</v>
      </c>
      <c r="B814">
        <v>223</v>
      </c>
      <c r="C814" t="s">
        <v>19</v>
      </c>
      <c r="D814" t="s">
        <v>17</v>
      </c>
      <c r="E814" s="1">
        <v>5573846518194120</v>
      </c>
      <c r="F814" s="2">
        <v>41883</v>
      </c>
      <c r="G814">
        <v>32</v>
      </c>
      <c r="H814" t="s">
        <v>15</v>
      </c>
      <c r="I814">
        <v>1</v>
      </c>
      <c r="J814" s="3">
        <v>12600</v>
      </c>
      <c r="K814" s="2">
        <v>39203</v>
      </c>
      <c r="L814">
        <v>2012</v>
      </c>
      <c r="M814" t="s">
        <v>16</v>
      </c>
    </row>
    <row r="815" spans="1:13" x14ac:dyDescent="0.3">
      <c r="A815">
        <v>2636</v>
      </c>
      <c r="B815">
        <v>223</v>
      </c>
      <c r="C815" t="s">
        <v>19</v>
      </c>
      <c r="D815" t="s">
        <v>14</v>
      </c>
      <c r="E815" s="1">
        <v>5287664021778790</v>
      </c>
      <c r="F815" s="2">
        <v>41061</v>
      </c>
      <c r="G815">
        <v>973</v>
      </c>
      <c r="H815" t="s">
        <v>15</v>
      </c>
      <c r="I815">
        <v>2</v>
      </c>
      <c r="J815" s="3">
        <v>16647</v>
      </c>
      <c r="K815" s="2">
        <v>40269</v>
      </c>
      <c r="L815">
        <v>2012</v>
      </c>
      <c r="M815" t="s">
        <v>16</v>
      </c>
    </row>
    <row r="816" spans="1:13" x14ac:dyDescent="0.3">
      <c r="A816">
        <v>5682</v>
      </c>
      <c r="B816">
        <v>223</v>
      </c>
      <c r="C816" t="s">
        <v>22</v>
      </c>
      <c r="D816" t="s">
        <v>17</v>
      </c>
      <c r="E816" s="1">
        <v>315285408349939</v>
      </c>
      <c r="F816" s="2">
        <v>44896</v>
      </c>
      <c r="G816">
        <v>695</v>
      </c>
      <c r="H816" t="s">
        <v>15</v>
      </c>
      <c r="I816">
        <v>1</v>
      </c>
      <c r="J816" s="3">
        <v>8600</v>
      </c>
      <c r="K816" s="2">
        <v>41579</v>
      </c>
      <c r="L816">
        <v>2013</v>
      </c>
      <c r="M816" t="s">
        <v>16</v>
      </c>
    </row>
    <row r="817" spans="1:13" x14ac:dyDescent="0.3">
      <c r="A817">
        <v>268</v>
      </c>
      <c r="B817">
        <v>223</v>
      </c>
      <c r="C817" t="s">
        <v>19</v>
      </c>
      <c r="D817" t="s">
        <v>17</v>
      </c>
      <c r="E817" s="1">
        <v>5682154590913950</v>
      </c>
      <c r="F817" s="2">
        <v>41214</v>
      </c>
      <c r="G817">
        <v>9</v>
      </c>
      <c r="H817" t="s">
        <v>15</v>
      </c>
      <c r="I817">
        <v>3</v>
      </c>
      <c r="J817" s="3">
        <v>15900</v>
      </c>
      <c r="K817" s="2">
        <v>40544</v>
      </c>
      <c r="L817">
        <v>2011</v>
      </c>
      <c r="M817" t="s">
        <v>16</v>
      </c>
    </row>
    <row r="818" spans="1:13" x14ac:dyDescent="0.3">
      <c r="A818">
        <v>2167</v>
      </c>
      <c r="B818">
        <v>223</v>
      </c>
      <c r="C818" t="s">
        <v>22</v>
      </c>
      <c r="D818" t="s">
        <v>17</v>
      </c>
      <c r="E818" s="1">
        <v>300717031458937</v>
      </c>
      <c r="F818" s="2">
        <v>40057</v>
      </c>
      <c r="G818">
        <v>194</v>
      </c>
      <c r="H818" t="s">
        <v>15</v>
      </c>
      <c r="I818">
        <v>1</v>
      </c>
      <c r="J818" s="3">
        <v>5800</v>
      </c>
      <c r="K818" s="2">
        <v>39508</v>
      </c>
      <c r="L818">
        <v>2008</v>
      </c>
      <c r="M818" t="s">
        <v>16</v>
      </c>
    </row>
    <row r="819" spans="1:13" x14ac:dyDescent="0.3">
      <c r="A819">
        <v>481</v>
      </c>
      <c r="B819">
        <v>1402</v>
      </c>
      <c r="C819" t="s">
        <v>19</v>
      </c>
      <c r="D819" t="s">
        <v>14</v>
      </c>
      <c r="E819" s="1">
        <v>5573456051575880</v>
      </c>
      <c r="F819" s="2">
        <v>45536</v>
      </c>
      <c r="G819">
        <v>515</v>
      </c>
      <c r="H819" t="s">
        <v>15</v>
      </c>
      <c r="I819">
        <v>2</v>
      </c>
      <c r="J819" s="3">
        <v>31845</v>
      </c>
      <c r="K819" s="2">
        <v>43831</v>
      </c>
      <c r="L819">
        <v>2020</v>
      </c>
      <c r="M819" t="s">
        <v>16</v>
      </c>
    </row>
    <row r="820" spans="1:13" x14ac:dyDescent="0.3">
      <c r="A820">
        <v>296</v>
      </c>
      <c r="B820">
        <v>1402</v>
      </c>
      <c r="C820" t="s">
        <v>19</v>
      </c>
      <c r="D820" t="s">
        <v>17</v>
      </c>
      <c r="E820" s="1">
        <v>5190611696772110</v>
      </c>
      <c r="F820" s="2">
        <v>43374</v>
      </c>
      <c r="G820">
        <v>920</v>
      </c>
      <c r="H820" t="s">
        <v>15</v>
      </c>
      <c r="I820">
        <v>2</v>
      </c>
      <c r="J820" s="3">
        <v>25300</v>
      </c>
      <c r="K820" s="2">
        <v>40909</v>
      </c>
      <c r="L820">
        <v>2012</v>
      </c>
      <c r="M820" t="s">
        <v>16</v>
      </c>
    </row>
    <row r="821" spans="1:13" x14ac:dyDescent="0.3">
      <c r="A821">
        <v>2299</v>
      </c>
      <c r="B821">
        <v>1402</v>
      </c>
      <c r="C821" t="s">
        <v>19</v>
      </c>
      <c r="D821" t="s">
        <v>14</v>
      </c>
      <c r="E821" s="1">
        <v>5690418496059240</v>
      </c>
      <c r="F821" s="2">
        <v>44743</v>
      </c>
      <c r="G821">
        <v>216</v>
      </c>
      <c r="H821" t="s">
        <v>15</v>
      </c>
      <c r="I821">
        <v>1</v>
      </c>
      <c r="J821" s="3">
        <v>35299</v>
      </c>
      <c r="K821" s="2">
        <v>40969</v>
      </c>
      <c r="L821">
        <v>2012</v>
      </c>
      <c r="M821" t="s">
        <v>16</v>
      </c>
    </row>
    <row r="822" spans="1:13" x14ac:dyDescent="0.3">
      <c r="A822">
        <v>482</v>
      </c>
      <c r="B822">
        <v>1650</v>
      </c>
      <c r="C822" t="s">
        <v>19</v>
      </c>
      <c r="D822" t="s">
        <v>14</v>
      </c>
      <c r="E822" s="1">
        <v>5799559141683850</v>
      </c>
      <c r="F822" s="2">
        <v>43831</v>
      </c>
      <c r="G822">
        <v>461</v>
      </c>
      <c r="H822" t="s">
        <v>15</v>
      </c>
      <c r="I822">
        <v>2</v>
      </c>
      <c r="J822" s="3">
        <v>7488</v>
      </c>
      <c r="K822" s="2">
        <v>43831</v>
      </c>
      <c r="L822">
        <v>2020</v>
      </c>
      <c r="M822" t="s">
        <v>16</v>
      </c>
    </row>
    <row r="823" spans="1:13" x14ac:dyDescent="0.3">
      <c r="A823">
        <v>483</v>
      </c>
      <c r="B823">
        <v>1650</v>
      </c>
      <c r="C823" t="s">
        <v>19</v>
      </c>
      <c r="D823" t="s">
        <v>17</v>
      </c>
      <c r="E823" s="1">
        <v>5656952388282680</v>
      </c>
      <c r="F823" s="2">
        <v>44378</v>
      </c>
      <c r="G823">
        <v>589</v>
      </c>
      <c r="H823" t="s">
        <v>15</v>
      </c>
      <c r="I823">
        <v>2</v>
      </c>
      <c r="J823" s="3">
        <v>10200</v>
      </c>
      <c r="K823" s="2">
        <v>43831</v>
      </c>
      <c r="L823">
        <v>2020</v>
      </c>
      <c r="M823" t="s">
        <v>16</v>
      </c>
    </row>
    <row r="824" spans="1:13" x14ac:dyDescent="0.3">
      <c r="A824">
        <v>1801</v>
      </c>
      <c r="B824">
        <v>1650</v>
      </c>
      <c r="C824" t="s">
        <v>13</v>
      </c>
      <c r="D824" t="s">
        <v>17</v>
      </c>
      <c r="E824" s="1">
        <v>4794716774405770</v>
      </c>
      <c r="F824" s="2">
        <v>44805</v>
      </c>
      <c r="G824">
        <v>468</v>
      </c>
      <c r="H824" t="s">
        <v>18</v>
      </c>
      <c r="I824">
        <v>2</v>
      </c>
      <c r="J824" s="3">
        <v>15300</v>
      </c>
      <c r="K824" s="2">
        <v>43862</v>
      </c>
      <c r="L824">
        <v>2020</v>
      </c>
      <c r="M824" t="s">
        <v>16</v>
      </c>
    </row>
    <row r="825" spans="1:13" x14ac:dyDescent="0.3">
      <c r="A825">
        <v>3657</v>
      </c>
      <c r="B825">
        <v>354</v>
      </c>
      <c r="C825" t="s">
        <v>13</v>
      </c>
      <c r="D825" t="s">
        <v>14</v>
      </c>
      <c r="E825" s="1">
        <v>4628936693780100</v>
      </c>
      <c r="F825" s="2">
        <v>44682</v>
      </c>
      <c r="G825">
        <v>450</v>
      </c>
      <c r="H825" t="s">
        <v>15</v>
      </c>
      <c r="I825">
        <v>1</v>
      </c>
      <c r="J825" s="3">
        <v>23798</v>
      </c>
      <c r="K825" s="2">
        <v>36708</v>
      </c>
      <c r="L825">
        <v>2007</v>
      </c>
      <c r="M825" t="s">
        <v>16</v>
      </c>
    </row>
    <row r="826" spans="1:13" x14ac:dyDescent="0.3">
      <c r="A826">
        <v>1168</v>
      </c>
      <c r="B826">
        <v>354</v>
      </c>
      <c r="C826" t="s">
        <v>19</v>
      </c>
      <c r="D826" t="s">
        <v>14</v>
      </c>
      <c r="E826" s="1">
        <v>5226253469892720</v>
      </c>
      <c r="F826" s="2">
        <v>45078</v>
      </c>
      <c r="G826">
        <v>896</v>
      </c>
      <c r="H826" t="s">
        <v>15</v>
      </c>
      <c r="I826">
        <v>1</v>
      </c>
      <c r="J826" s="3">
        <v>20859</v>
      </c>
      <c r="K826" s="2">
        <v>39845</v>
      </c>
      <c r="L826">
        <v>2009</v>
      </c>
      <c r="M826" t="s">
        <v>16</v>
      </c>
    </row>
    <row r="827" spans="1:13" x14ac:dyDescent="0.3">
      <c r="A827">
        <v>2924</v>
      </c>
      <c r="B827">
        <v>354</v>
      </c>
      <c r="C827" t="s">
        <v>21</v>
      </c>
      <c r="D827" t="s">
        <v>17</v>
      </c>
      <c r="E827" s="1">
        <v>6846703172802180</v>
      </c>
      <c r="F827" s="2">
        <v>39264</v>
      </c>
      <c r="G827">
        <v>994</v>
      </c>
      <c r="H827" t="s">
        <v>15</v>
      </c>
      <c r="I827">
        <v>1</v>
      </c>
      <c r="J827" s="3">
        <v>9200</v>
      </c>
      <c r="K827" s="2">
        <v>39203</v>
      </c>
      <c r="L827">
        <v>2014</v>
      </c>
      <c r="M827" t="s">
        <v>16</v>
      </c>
    </row>
    <row r="828" spans="1:13" x14ac:dyDescent="0.3">
      <c r="A828">
        <v>4518</v>
      </c>
      <c r="B828">
        <v>354</v>
      </c>
      <c r="C828" t="s">
        <v>19</v>
      </c>
      <c r="D828" t="s">
        <v>14</v>
      </c>
      <c r="E828" s="1">
        <v>5645109053545730</v>
      </c>
      <c r="F828" s="2">
        <v>45323</v>
      </c>
      <c r="G828">
        <v>508</v>
      </c>
      <c r="H828" t="s">
        <v>15</v>
      </c>
      <c r="I828">
        <v>1</v>
      </c>
      <c r="J828" s="3">
        <v>35681</v>
      </c>
      <c r="K828" s="2">
        <v>37500</v>
      </c>
      <c r="L828">
        <v>2014</v>
      </c>
      <c r="M828" t="s">
        <v>16</v>
      </c>
    </row>
    <row r="829" spans="1:13" x14ac:dyDescent="0.3">
      <c r="A829">
        <v>4902</v>
      </c>
      <c r="B829">
        <v>354</v>
      </c>
      <c r="C829" t="s">
        <v>22</v>
      </c>
      <c r="D829" t="s">
        <v>17</v>
      </c>
      <c r="E829" s="1">
        <v>397099721312783</v>
      </c>
      <c r="F829" s="2">
        <v>45139</v>
      </c>
      <c r="G829">
        <v>647</v>
      </c>
      <c r="H829" t="s">
        <v>15</v>
      </c>
      <c r="I829">
        <v>1</v>
      </c>
      <c r="J829" s="3">
        <v>9000</v>
      </c>
      <c r="K829" s="2">
        <v>42979</v>
      </c>
      <c r="L829">
        <v>2017</v>
      </c>
      <c r="M829" t="s">
        <v>16</v>
      </c>
    </row>
    <row r="830" spans="1:13" x14ac:dyDescent="0.3">
      <c r="A830">
        <v>3168</v>
      </c>
      <c r="B830">
        <v>354</v>
      </c>
      <c r="C830" t="s">
        <v>13</v>
      </c>
      <c r="D830" t="s">
        <v>14</v>
      </c>
      <c r="E830" s="1">
        <v>4298702562718330</v>
      </c>
      <c r="F830" s="2">
        <v>44197</v>
      </c>
      <c r="G830">
        <v>595</v>
      </c>
      <c r="H830" t="s">
        <v>15</v>
      </c>
      <c r="I830">
        <v>1</v>
      </c>
      <c r="J830" s="3">
        <v>15206</v>
      </c>
      <c r="K830" s="2">
        <v>42125</v>
      </c>
      <c r="L830">
        <v>2015</v>
      </c>
      <c r="M830" t="s">
        <v>16</v>
      </c>
    </row>
    <row r="831" spans="1:13" x14ac:dyDescent="0.3">
      <c r="A831">
        <v>4907</v>
      </c>
      <c r="B831">
        <v>314</v>
      </c>
      <c r="C831" t="s">
        <v>19</v>
      </c>
      <c r="D831" t="s">
        <v>17</v>
      </c>
      <c r="E831" s="1">
        <v>5408809633056340</v>
      </c>
      <c r="F831" s="2">
        <v>44105</v>
      </c>
      <c r="G831">
        <v>504</v>
      </c>
      <c r="H831" t="s">
        <v>15</v>
      </c>
      <c r="I831">
        <v>2</v>
      </c>
      <c r="J831" s="3">
        <v>19800</v>
      </c>
      <c r="K831" s="2">
        <v>42979</v>
      </c>
      <c r="L831">
        <v>2017</v>
      </c>
      <c r="M831" t="s">
        <v>16</v>
      </c>
    </row>
    <row r="832" spans="1:13" x14ac:dyDescent="0.3">
      <c r="A832">
        <v>1511</v>
      </c>
      <c r="B832">
        <v>1457</v>
      </c>
      <c r="C832" t="s">
        <v>19</v>
      </c>
      <c r="D832" t="s">
        <v>17</v>
      </c>
      <c r="E832" s="1">
        <v>5017560063090850</v>
      </c>
      <c r="F832" s="2">
        <v>45323</v>
      </c>
      <c r="G832">
        <v>331</v>
      </c>
      <c r="H832" t="s">
        <v>18</v>
      </c>
      <c r="I832">
        <v>2</v>
      </c>
      <c r="J832" s="3">
        <v>5400</v>
      </c>
      <c r="K832" s="2">
        <v>43862</v>
      </c>
      <c r="L832">
        <v>2020</v>
      </c>
      <c r="M832" t="s">
        <v>16</v>
      </c>
    </row>
    <row r="833" spans="1:13" x14ac:dyDescent="0.3">
      <c r="A833">
        <v>1512</v>
      </c>
      <c r="B833">
        <v>1457</v>
      </c>
      <c r="C833" t="s">
        <v>19</v>
      </c>
      <c r="D833" t="s">
        <v>14</v>
      </c>
      <c r="E833" s="1">
        <v>5582785061995750</v>
      </c>
      <c r="F833" s="2">
        <v>44562</v>
      </c>
      <c r="G833">
        <v>82</v>
      </c>
      <c r="H833" t="s">
        <v>15</v>
      </c>
      <c r="I833">
        <v>1</v>
      </c>
      <c r="J833" s="3">
        <v>15834</v>
      </c>
      <c r="K833" s="2">
        <v>43862</v>
      </c>
      <c r="L833">
        <v>2020</v>
      </c>
      <c r="M833" t="s">
        <v>16</v>
      </c>
    </row>
    <row r="834" spans="1:13" x14ac:dyDescent="0.3">
      <c r="A834">
        <v>484</v>
      </c>
      <c r="B834">
        <v>1457</v>
      </c>
      <c r="C834" t="s">
        <v>19</v>
      </c>
      <c r="D834" t="s">
        <v>14</v>
      </c>
      <c r="E834" s="1">
        <v>5478474703672390</v>
      </c>
      <c r="F834" s="2">
        <v>43952</v>
      </c>
      <c r="G834">
        <v>881</v>
      </c>
      <c r="H834" t="s">
        <v>15</v>
      </c>
      <c r="I834">
        <v>1</v>
      </c>
      <c r="J834" s="3">
        <v>15688</v>
      </c>
      <c r="K834" s="2">
        <v>43831</v>
      </c>
      <c r="L834">
        <v>2020</v>
      </c>
      <c r="M834" t="s">
        <v>16</v>
      </c>
    </row>
    <row r="835" spans="1:13" x14ac:dyDescent="0.3">
      <c r="A835">
        <v>1513</v>
      </c>
      <c r="B835">
        <v>1457</v>
      </c>
      <c r="C835" t="s">
        <v>19</v>
      </c>
      <c r="D835" t="s">
        <v>17</v>
      </c>
      <c r="E835" s="1">
        <v>5159912190298030</v>
      </c>
      <c r="F835" s="2">
        <v>45536</v>
      </c>
      <c r="G835">
        <v>479</v>
      </c>
      <c r="H835" t="s">
        <v>15</v>
      </c>
      <c r="I835">
        <v>1</v>
      </c>
      <c r="J835" s="3">
        <v>12200</v>
      </c>
      <c r="K835" s="2">
        <v>43862</v>
      </c>
      <c r="L835">
        <v>2020</v>
      </c>
      <c r="M835" t="s">
        <v>16</v>
      </c>
    </row>
    <row r="836" spans="1:13" x14ac:dyDescent="0.3">
      <c r="A836">
        <v>5519</v>
      </c>
      <c r="B836">
        <v>1613</v>
      </c>
      <c r="C836" t="s">
        <v>19</v>
      </c>
      <c r="D836" t="s">
        <v>17</v>
      </c>
      <c r="E836" s="1">
        <v>5720952964572780</v>
      </c>
      <c r="F836" s="2">
        <v>44136</v>
      </c>
      <c r="G836">
        <v>145</v>
      </c>
      <c r="H836" t="s">
        <v>15</v>
      </c>
      <c r="I836">
        <v>1</v>
      </c>
      <c r="J836" s="3">
        <v>12500</v>
      </c>
      <c r="K836" s="2">
        <v>39753</v>
      </c>
      <c r="L836">
        <v>2010</v>
      </c>
      <c r="M836" t="s">
        <v>16</v>
      </c>
    </row>
    <row r="837" spans="1:13" x14ac:dyDescent="0.3">
      <c r="A837">
        <v>4549</v>
      </c>
      <c r="B837">
        <v>1613</v>
      </c>
      <c r="C837" t="s">
        <v>19</v>
      </c>
      <c r="D837" t="s">
        <v>14</v>
      </c>
      <c r="E837" s="1">
        <v>5431233824162770</v>
      </c>
      <c r="F837" s="2">
        <v>44652</v>
      </c>
      <c r="G837">
        <v>976</v>
      </c>
      <c r="H837" t="s">
        <v>15</v>
      </c>
      <c r="I837">
        <v>1</v>
      </c>
      <c r="J837" s="3">
        <v>5796</v>
      </c>
      <c r="K837" s="2">
        <v>38231</v>
      </c>
      <c r="L837">
        <v>2011</v>
      </c>
      <c r="M837" t="s">
        <v>16</v>
      </c>
    </row>
    <row r="838" spans="1:13" x14ac:dyDescent="0.3">
      <c r="A838">
        <v>4538</v>
      </c>
      <c r="B838">
        <v>1613</v>
      </c>
      <c r="C838" t="s">
        <v>13</v>
      </c>
      <c r="D838" t="s">
        <v>20</v>
      </c>
      <c r="E838" s="1">
        <v>4590514334794620</v>
      </c>
      <c r="F838" s="2">
        <v>44713</v>
      </c>
      <c r="G838">
        <v>270</v>
      </c>
      <c r="H838" t="s">
        <v>15</v>
      </c>
      <c r="I838">
        <v>2</v>
      </c>
      <c r="J838" s="3">
        <v>109</v>
      </c>
      <c r="K838" s="2">
        <v>37865</v>
      </c>
      <c r="L838">
        <v>2009</v>
      </c>
      <c r="M838" t="s">
        <v>16</v>
      </c>
    </row>
    <row r="839" spans="1:13" x14ac:dyDescent="0.3">
      <c r="A839">
        <v>1802</v>
      </c>
      <c r="B839">
        <v>1613</v>
      </c>
      <c r="C839" t="s">
        <v>13</v>
      </c>
      <c r="D839" t="s">
        <v>14</v>
      </c>
      <c r="E839" s="1">
        <v>4489235577455870</v>
      </c>
      <c r="F839" s="2">
        <v>44013</v>
      </c>
      <c r="G839">
        <v>557</v>
      </c>
      <c r="H839" t="s">
        <v>15</v>
      </c>
      <c r="I839">
        <v>2</v>
      </c>
      <c r="J839" s="3">
        <v>15747</v>
      </c>
      <c r="K839" s="2">
        <v>43862</v>
      </c>
      <c r="L839">
        <v>2020</v>
      </c>
      <c r="M839" t="s">
        <v>16</v>
      </c>
    </row>
    <row r="840" spans="1:13" x14ac:dyDescent="0.3">
      <c r="A840">
        <v>485</v>
      </c>
      <c r="B840">
        <v>945</v>
      </c>
      <c r="C840" t="s">
        <v>19</v>
      </c>
      <c r="D840" t="s">
        <v>17</v>
      </c>
      <c r="E840" s="1">
        <v>5584035369803220</v>
      </c>
      <c r="F840" s="2">
        <v>44287</v>
      </c>
      <c r="G840">
        <v>410</v>
      </c>
      <c r="H840" t="s">
        <v>15</v>
      </c>
      <c r="I840">
        <v>1</v>
      </c>
      <c r="J840" s="3">
        <v>11900</v>
      </c>
      <c r="K840" s="2">
        <v>43831</v>
      </c>
      <c r="L840">
        <v>2020</v>
      </c>
      <c r="M840" t="s">
        <v>16</v>
      </c>
    </row>
    <row r="841" spans="1:13" x14ac:dyDescent="0.3">
      <c r="A841">
        <v>1397</v>
      </c>
      <c r="B841">
        <v>945</v>
      </c>
      <c r="C841" t="s">
        <v>22</v>
      </c>
      <c r="D841" t="s">
        <v>17</v>
      </c>
      <c r="E841" s="1">
        <v>383902088570937</v>
      </c>
      <c r="F841" s="2">
        <v>45108</v>
      </c>
      <c r="G841">
        <v>353</v>
      </c>
      <c r="H841" t="s">
        <v>15</v>
      </c>
      <c r="I841">
        <v>2</v>
      </c>
      <c r="J841" s="3">
        <v>12700</v>
      </c>
      <c r="K841" s="2">
        <v>43862</v>
      </c>
      <c r="L841">
        <v>2020</v>
      </c>
      <c r="M841" t="s">
        <v>16</v>
      </c>
    </row>
    <row r="842" spans="1:13" x14ac:dyDescent="0.3">
      <c r="A842">
        <v>3983</v>
      </c>
      <c r="B842">
        <v>586</v>
      </c>
      <c r="C842" t="s">
        <v>13</v>
      </c>
      <c r="D842" t="s">
        <v>17</v>
      </c>
      <c r="E842" s="1">
        <v>4095430974536550</v>
      </c>
      <c r="F842" s="2">
        <v>44256</v>
      </c>
      <c r="G842">
        <v>614</v>
      </c>
      <c r="H842" t="s">
        <v>15</v>
      </c>
      <c r="I842">
        <v>2</v>
      </c>
      <c r="J842" s="3">
        <v>20300</v>
      </c>
      <c r="K842" s="2">
        <v>40725</v>
      </c>
      <c r="L842">
        <v>2011</v>
      </c>
      <c r="M842" t="s">
        <v>16</v>
      </c>
    </row>
    <row r="843" spans="1:13" x14ac:dyDescent="0.3">
      <c r="A843">
        <v>1514</v>
      </c>
      <c r="B843">
        <v>586</v>
      </c>
      <c r="C843" t="s">
        <v>19</v>
      </c>
      <c r="D843" t="s">
        <v>20</v>
      </c>
      <c r="E843" s="1">
        <v>5447113003265840</v>
      </c>
      <c r="F843" s="2">
        <v>44501</v>
      </c>
      <c r="G843">
        <v>762</v>
      </c>
      <c r="H843" t="s">
        <v>15</v>
      </c>
      <c r="I843">
        <v>1</v>
      </c>
      <c r="J843" s="3">
        <v>75</v>
      </c>
      <c r="K843" s="2">
        <v>43862</v>
      </c>
      <c r="L843">
        <v>2020</v>
      </c>
      <c r="M843" t="s">
        <v>16</v>
      </c>
    </row>
    <row r="844" spans="1:13" x14ac:dyDescent="0.3">
      <c r="A844">
        <v>1515</v>
      </c>
      <c r="B844">
        <v>586</v>
      </c>
      <c r="C844" t="s">
        <v>19</v>
      </c>
      <c r="D844" t="s">
        <v>14</v>
      </c>
      <c r="E844" s="1">
        <v>5161769445279590</v>
      </c>
      <c r="F844" s="2">
        <v>44621</v>
      </c>
      <c r="G844">
        <v>746</v>
      </c>
      <c r="H844" t="s">
        <v>18</v>
      </c>
      <c r="I844">
        <v>1</v>
      </c>
      <c r="J844" s="3">
        <v>15163</v>
      </c>
      <c r="K844" s="2">
        <v>43862</v>
      </c>
      <c r="L844">
        <v>2020</v>
      </c>
      <c r="M844" t="s">
        <v>16</v>
      </c>
    </row>
    <row r="845" spans="1:13" x14ac:dyDescent="0.3">
      <c r="A845">
        <v>3124</v>
      </c>
      <c r="B845">
        <v>586</v>
      </c>
      <c r="C845" t="s">
        <v>13</v>
      </c>
      <c r="D845" t="s">
        <v>14</v>
      </c>
      <c r="E845" s="1">
        <v>4957920148379710</v>
      </c>
      <c r="F845" s="2">
        <v>44866</v>
      </c>
      <c r="G845">
        <v>577</v>
      </c>
      <c r="H845" t="s">
        <v>15</v>
      </c>
      <c r="I845">
        <v>1</v>
      </c>
      <c r="J845" s="3">
        <v>30952</v>
      </c>
      <c r="K845" s="2">
        <v>41030</v>
      </c>
      <c r="L845">
        <v>2012</v>
      </c>
      <c r="M845" t="s">
        <v>16</v>
      </c>
    </row>
    <row r="846" spans="1:13" x14ac:dyDescent="0.3">
      <c r="A846">
        <v>5928</v>
      </c>
      <c r="B846">
        <v>119</v>
      </c>
      <c r="C846" t="s">
        <v>19</v>
      </c>
      <c r="D846" t="s">
        <v>14</v>
      </c>
      <c r="E846" s="1">
        <v>5736601123142270</v>
      </c>
      <c r="F846" s="2">
        <v>44562</v>
      </c>
      <c r="G846">
        <v>145</v>
      </c>
      <c r="H846" t="s">
        <v>15</v>
      </c>
      <c r="I846">
        <v>2</v>
      </c>
      <c r="J846" s="3">
        <v>13177</v>
      </c>
      <c r="K846" s="2">
        <v>39783</v>
      </c>
      <c r="L846">
        <v>2014</v>
      </c>
      <c r="M846" t="s">
        <v>16</v>
      </c>
    </row>
    <row r="847" spans="1:13" x14ac:dyDescent="0.3">
      <c r="A847">
        <v>5980</v>
      </c>
      <c r="B847">
        <v>119</v>
      </c>
      <c r="C847" t="s">
        <v>13</v>
      </c>
      <c r="D847" t="s">
        <v>17</v>
      </c>
      <c r="E847" s="1">
        <v>4282551690422600</v>
      </c>
      <c r="F847" s="2">
        <v>43525</v>
      </c>
      <c r="G847">
        <v>688</v>
      </c>
      <c r="H847" t="s">
        <v>15</v>
      </c>
      <c r="I847">
        <v>1</v>
      </c>
      <c r="J847" s="3">
        <v>2500</v>
      </c>
      <c r="K847" s="2">
        <v>40148</v>
      </c>
      <c r="L847">
        <v>2009</v>
      </c>
      <c r="M847" t="s">
        <v>16</v>
      </c>
    </row>
    <row r="848" spans="1:13" x14ac:dyDescent="0.3">
      <c r="A848">
        <v>379</v>
      </c>
      <c r="B848">
        <v>119</v>
      </c>
      <c r="C848" t="s">
        <v>19</v>
      </c>
      <c r="D848" t="s">
        <v>14</v>
      </c>
      <c r="E848" s="1">
        <v>5138208680850050</v>
      </c>
      <c r="F848" s="2">
        <v>44075</v>
      </c>
      <c r="G848">
        <v>400</v>
      </c>
      <c r="H848" t="s">
        <v>18</v>
      </c>
      <c r="I848">
        <v>2</v>
      </c>
      <c r="J848" s="3">
        <v>20819</v>
      </c>
      <c r="K848" s="2">
        <v>43466</v>
      </c>
      <c r="L848">
        <v>2019</v>
      </c>
      <c r="M848" t="s">
        <v>16</v>
      </c>
    </row>
    <row r="849" spans="1:13" x14ac:dyDescent="0.3">
      <c r="A849">
        <v>3014</v>
      </c>
      <c r="B849">
        <v>1312</v>
      </c>
      <c r="C849" t="s">
        <v>13</v>
      </c>
      <c r="D849" t="s">
        <v>14</v>
      </c>
      <c r="E849" s="1">
        <v>4834799974606450</v>
      </c>
      <c r="F849" s="2">
        <v>45139</v>
      </c>
      <c r="G849">
        <v>389</v>
      </c>
      <c r="H849" t="s">
        <v>15</v>
      </c>
      <c r="I849">
        <v>1</v>
      </c>
      <c r="J849" s="3">
        <v>10599</v>
      </c>
      <c r="K849" s="2">
        <v>39934</v>
      </c>
      <c r="L849">
        <v>2010</v>
      </c>
      <c r="M849" t="s">
        <v>16</v>
      </c>
    </row>
    <row r="850" spans="1:13" x14ac:dyDescent="0.3">
      <c r="A850">
        <v>1156</v>
      </c>
      <c r="B850">
        <v>1529</v>
      </c>
      <c r="C850" t="s">
        <v>13</v>
      </c>
      <c r="D850" t="s">
        <v>14</v>
      </c>
      <c r="E850" s="1">
        <v>4294047917295710</v>
      </c>
      <c r="F850" s="2">
        <v>45047</v>
      </c>
      <c r="G850">
        <v>325</v>
      </c>
      <c r="H850" t="s">
        <v>15</v>
      </c>
      <c r="I850">
        <v>2</v>
      </c>
      <c r="J850" s="3">
        <v>38171</v>
      </c>
      <c r="K850" s="2">
        <v>39479</v>
      </c>
      <c r="L850">
        <v>2011</v>
      </c>
      <c r="M850" t="s">
        <v>16</v>
      </c>
    </row>
    <row r="851" spans="1:13" x14ac:dyDescent="0.3">
      <c r="A851">
        <v>3927</v>
      </c>
      <c r="B851">
        <v>1529</v>
      </c>
      <c r="C851" t="s">
        <v>19</v>
      </c>
      <c r="D851" t="s">
        <v>14</v>
      </c>
      <c r="E851" s="1">
        <v>5179211547158070</v>
      </c>
      <c r="F851" s="2">
        <v>44166</v>
      </c>
      <c r="G851">
        <v>46</v>
      </c>
      <c r="H851" t="s">
        <v>15</v>
      </c>
      <c r="I851">
        <v>1</v>
      </c>
      <c r="J851" s="3">
        <v>61324</v>
      </c>
      <c r="K851" s="2">
        <v>40360</v>
      </c>
      <c r="L851">
        <v>2011</v>
      </c>
      <c r="M851" t="s">
        <v>16</v>
      </c>
    </row>
    <row r="852" spans="1:13" x14ac:dyDescent="0.3">
      <c r="A852">
        <v>4985</v>
      </c>
      <c r="B852">
        <v>1529</v>
      </c>
      <c r="C852" t="s">
        <v>19</v>
      </c>
      <c r="D852" t="s">
        <v>14</v>
      </c>
      <c r="E852" s="1">
        <v>5214969175447510</v>
      </c>
      <c r="F852" s="2">
        <v>42461</v>
      </c>
      <c r="G852">
        <v>439</v>
      </c>
      <c r="H852" t="s">
        <v>15</v>
      </c>
      <c r="I852">
        <v>1</v>
      </c>
      <c r="J852" s="3">
        <v>31362</v>
      </c>
      <c r="K852" s="2">
        <v>37895</v>
      </c>
      <c r="L852">
        <v>2010</v>
      </c>
      <c r="M852" t="s">
        <v>16</v>
      </c>
    </row>
    <row r="853" spans="1:13" x14ac:dyDescent="0.3">
      <c r="A853">
        <v>1803</v>
      </c>
      <c r="B853">
        <v>326</v>
      </c>
      <c r="C853" t="s">
        <v>13</v>
      </c>
      <c r="D853" t="s">
        <v>14</v>
      </c>
      <c r="E853" s="1">
        <v>4356308555060320</v>
      </c>
      <c r="F853" s="2">
        <v>44531</v>
      </c>
      <c r="G853">
        <v>452</v>
      </c>
      <c r="H853" t="s">
        <v>15</v>
      </c>
      <c r="I853">
        <v>2</v>
      </c>
      <c r="J853" s="3">
        <v>15569</v>
      </c>
      <c r="K853" s="2">
        <v>43862</v>
      </c>
      <c r="L853">
        <v>2020</v>
      </c>
      <c r="M853" t="s">
        <v>16</v>
      </c>
    </row>
    <row r="854" spans="1:13" x14ac:dyDescent="0.3">
      <c r="A854">
        <v>2326</v>
      </c>
      <c r="B854">
        <v>1596</v>
      </c>
      <c r="C854" t="s">
        <v>19</v>
      </c>
      <c r="D854" t="s">
        <v>14</v>
      </c>
      <c r="E854" s="1">
        <v>5589671096121830</v>
      </c>
      <c r="F854" s="2">
        <v>42644</v>
      </c>
      <c r="G854">
        <v>536</v>
      </c>
      <c r="H854" t="s">
        <v>15</v>
      </c>
      <c r="I854">
        <v>1</v>
      </c>
      <c r="J854" s="3">
        <v>16398</v>
      </c>
      <c r="K854" s="2">
        <v>41699</v>
      </c>
      <c r="L854">
        <v>2014</v>
      </c>
      <c r="M854" t="s">
        <v>16</v>
      </c>
    </row>
    <row r="855" spans="1:13" x14ac:dyDescent="0.3">
      <c r="A855">
        <v>21</v>
      </c>
      <c r="B855">
        <v>1596</v>
      </c>
      <c r="C855" t="s">
        <v>13</v>
      </c>
      <c r="D855" t="s">
        <v>17</v>
      </c>
      <c r="E855" s="1">
        <v>4262822146225760</v>
      </c>
      <c r="F855" s="2">
        <v>41061</v>
      </c>
      <c r="G855">
        <v>826</v>
      </c>
      <c r="H855" t="s">
        <v>15</v>
      </c>
      <c r="I855">
        <v>1</v>
      </c>
      <c r="J855" s="3">
        <v>6600</v>
      </c>
      <c r="K855" s="2">
        <v>36892</v>
      </c>
      <c r="L855">
        <v>2010</v>
      </c>
      <c r="M855" t="s">
        <v>16</v>
      </c>
    </row>
    <row r="856" spans="1:13" x14ac:dyDescent="0.3">
      <c r="A856">
        <v>995</v>
      </c>
      <c r="B856">
        <v>1596</v>
      </c>
      <c r="C856" t="s">
        <v>19</v>
      </c>
      <c r="D856" t="s">
        <v>17</v>
      </c>
      <c r="E856" s="1">
        <v>5125930425033870</v>
      </c>
      <c r="F856" s="2">
        <v>44835</v>
      </c>
      <c r="G856">
        <v>60</v>
      </c>
      <c r="H856" t="s">
        <v>15</v>
      </c>
      <c r="I856">
        <v>2</v>
      </c>
      <c r="J856" s="3">
        <v>6600</v>
      </c>
      <c r="K856" s="2">
        <v>37288</v>
      </c>
      <c r="L856">
        <v>2007</v>
      </c>
      <c r="M856" t="s">
        <v>16</v>
      </c>
    </row>
    <row r="857" spans="1:13" x14ac:dyDescent="0.3">
      <c r="A857">
        <v>2637</v>
      </c>
      <c r="B857">
        <v>1596</v>
      </c>
      <c r="C857" t="s">
        <v>19</v>
      </c>
      <c r="D857" t="s">
        <v>20</v>
      </c>
      <c r="E857" s="1">
        <v>5871381416815400</v>
      </c>
      <c r="F857" s="2">
        <v>44378</v>
      </c>
      <c r="G857">
        <v>254</v>
      </c>
      <c r="H857" t="s">
        <v>15</v>
      </c>
      <c r="I857">
        <v>1</v>
      </c>
      <c r="J857" s="3">
        <v>59</v>
      </c>
      <c r="K857" s="2">
        <v>40269</v>
      </c>
      <c r="L857">
        <v>2010</v>
      </c>
      <c r="M857" t="s">
        <v>16</v>
      </c>
    </row>
    <row r="858" spans="1:13" x14ac:dyDescent="0.3">
      <c r="A858">
        <v>2958</v>
      </c>
      <c r="B858">
        <v>714</v>
      </c>
      <c r="C858" t="s">
        <v>19</v>
      </c>
      <c r="D858" t="s">
        <v>20</v>
      </c>
      <c r="E858" s="1">
        <v>5082951387967570</v>
      </c>
      <c r="F858" s="2">
        <v>44743</v>
      </c>
      <c r="G858">
        <v>776</v>
      </c>
      <c r="H858" t="s">
        <v>15</v>
      </c>
      <c r="I858">
        <v>1</v>
      </c>
      <c r="J858" s="3">
        <v>42</v>
      </c>
      <c r="K858" s="2">
        <v>39569</v>
      </c>
      <c r="L858">
        <v>2014</v>
      </c>
      <c r="M858" t="s">
        <v>16</v>
      </c>
    </row>
    <row r="859" spans="1:13" x14ac:dyDescent="0.3">
      <c r="A859">
        <v>2616</v>
      </c>
      <c r="B859">
        <v>714</v>
      </c>
      <c r="C859" t="s">
        <v>13</v>
      </c>
      <c r="D859" t="s">
        <v>20</v>
      </c>
      <c r="E859" s="1">
        <v>4636082679216720</v>
      </c>
      <c r="F859" s="2">
        <v>44866</v>
      </c>
      <c r="G859">
        <v>931</v>
      </c>
      <c r="H859" t="s">
        <v>15</v>
      </c>
      <c r="I859">
        <v>2</v>
      </c>
      <c r="J859" s="3">
        <v>119</v>
      </c>
      <c r="K859" s="2">
        <v>39904</v>
      </c>
      <c r="L859">
        <v>2009</v>
      </c>
      <c r="M859" t="s">
        <v>16</v>
      </c>
    </row>
    <row r="860" spans="1:13" x14ac:dyDescent="0.3">
      <c r="A860">
        <v>3720</v>
      </c>
      <c r="B860">
        <v>887</v>
      </c>
      <c r="C860" t="s">
        <v>13</v>
      </c>
      <c r="D860" t="s">
        <v>14</v>
      </c>
      <c r="E860" s="1">
        <v>4764601855343040</v>
      </c>
      <c r="F860" s="2">
        <v>39022</v>
      </c>
      <c r="G860">
        <v>823</v>
      </c>
      <c r="H860" t="s">
        <v>15</v>
      </c>
      <c r="I860">
        <v>2</v>
      </c>
      <c r="J860" s="3">
        <v>24250</v>
      </c>
      <c r="K860" s="2">
        <v>38169</v>
      </c>
      <c r="L860">
        <v>2010</v>
      </c>
      <c r="M860" t="s">
        <v>16</v>
      </c>
    </row>
    <row r="861" spans="1:13" x14ac:dyDescent="0.3">
      <c r="A861">
        <v>1024</v>
      </c>
      <c r="B861">
        <v>887</v>
      </c>
      <c r="C861" t="s">
        <v>13</v>
      </c>
      <c r="D861" t="s">
        <v>17</v>
      </c>
      <c r="E861" s="1">
        <v>4116906909940120</v>
      </c>
      <c r="F861" s="2">
        <v>45383</v>
      </c>
      <c r="G861">
        <v>22</v>
      </c>
      <c r="H861" t="s">
        <v>15</v>
      </c>
      <c r="I861">
        <v>1</v>
      </c>
      <c r="J861" s="3">
        <v>12400</v>
      </c>
      <c r="K861" s="2">
        <v>37653</v>
      </c>
      <c r="L861">
        <v>2013</v>
      </c>
      <c r="M861" t="s">
        <v>16</v>
      </c>
    </row>
    <row r="862" spans="1:13" x14ac:dyDescent="0.3">
      <c r="A862">
        <v>4875</v>
      </c>
      <c r="B862">
        <v>887</v>
      </c>
      <c r="C862" t="s">
        <v>13</v>
      </c>
      <c r="D862" t="s">
        <v>17</v>
      </c>
      <c r="E862" s="1">
        <v>4779198537003940</v>
      </c>
      <c r="F862" s="2">
        <v>44866</v>
      </c>
      <c r="G862">
        <v>322</v>
      </c>
      <c r="H862" t="s">
        <v>15</v>
      </c>
      <c r="I862">
        <v>2</v>
      </c>
      <c r="J862" s="3">
        <v>6500</v>
      </c>
      <c r="K862" s="2">
        <v>41883</v>
      </c>
      <c r="L862">
        <v>2014</v>
      </c>
      <c r="M862" t="s">
        <v>16</v>
      </c>
    </row>
    <row r="863" spans="1:13" x14ac:dyDescent="0.3">
      <c r="A863">
        <v>5997</v>
      </c>
      <c r="B863">
        <v>887</v>
      </c>
      <c r="C863" t="s">
        <v>19</v>
      </c>
      <c r="D863" t="s">
        <v>17</v>
      </c>
      <c r="E863" s="1">
        <v>5925601743609250</v>
      </c>
      <c r="F863" s="2">
        <v>44013</v>
      </c>
      <c r="G863">
        <v>209</v>
      </c>
      <c r="H863" t="s">
        <v>15</v>
      </c>
      <c r="I863">
        <v>1</v>
      </c>
      <c r="J863" s="3">
        <v>13900</v>
      </c>
      <c r="K863" s="2">
        <v>40513</v>
      </c>
      <c r="L863">
        <v>2010</v>
      </c>
      <c r="M863" t="s">
        <v>16</v>
      </c>
    </row>
    <row r="864" spans="1:13" x14ac:dyDescent="0.3">
      <c r="A864">
        <v>4006</v>
      </c>
      <c r="B864">
        <v>1425</v>
      </c>
      <c r="C864" t="s">
        <v>19</v>
      </c>
      <c r="D864" t="s">
        <v>20</v>
      </c>
      <c r="E864" s="1">
        <v>5686159789271660</v>
      </c>
      <c r="F864" s="2">
        <v>42309</v>
      </c>
      <c r="G864">
        <v>950</v>
      </c>
      <c r="H864" t="s">
        <v>15</v>
      </c>
      <c r="I864">
        <v>2</v>
      </c>
      <c r="J864" s="3">
        <v>100</v>
      </c>
      <c r="K864" s="2">
        <v>41456</v>
      </c>
      <c r="L864">
        <v>2013</v>
      </c>
      <c r="M864" t="s">
        <v>16</v>
      </c>
    </row>
    <row r="865" spans="1:13" x14ac:dyDescent="0.3">
      <c r="A865">
        <v>1141</v>
      </c>
      <c r="B865">
        <v>1425</v>
      </c>
      <c r="C865" t="s">
        <v>19</v>
      </c>
      <c r="D865" t="s">
        <v>17</v>
      </c>
      <c r="E865" s="1">
        <v>5264643141041080</v>
      </c>
      <c r="F865" s="2">
        <v>44621</v>
      </c>
      <c r="G865">
        <v>743</v>
      </c>
      <c r="H865" t="s">
        <v>15</v>
      </c>
      <c r="I865">
        <v>1</v>
      </c>
      <c r="J865" s="3">
        <v>8000</v>
      </c>
      <c r="K865" s="2">
        <v>39479</v>
      </c>
      <c r="L865">
        <v>2010</v>
      </c>
      <c r="M865" t="s">
        <v>16</v>
      </c>
    </row>
    <row r="866" spans="1:13" x14ac:dyDescent="0.3">
      <c r="A866">
        <v>2600</v>
      </c>
      <c r="B866">
        <v>1425</v>
      </c>
      <c r="C866" t="s">
        <v>19</v>
      </c>
      <c r="D866" t="s">
        <v>20</v>
      </c>
      <c r="E866" s="1">
        <v>5241188157660830</v>
      </c>
      <c r="F866" s="2">
        <v>43405</v>
      </c>
      <c r="G866">
        <v>876</v>
      </c>
      <c r="H866" t="s">
        <v>15</v>
      </c>
      <c r="I866">
        <v>2</v>
      </c>
      <c r="J866" s="3">
        <v>49</v>
      </c>
      <c r="K866" s="2">
        <v>39904</v>
      </c>
      <c r="L866">
        <v>2009</v>
      </c>
      <c r="M866" t="s">
        <v>16</v>
      </c>
    </row>
    <row r="867" spans="1:13" x14ac:dyDescent="0.3">
      <c r="A867">
        <v>2851</v>
      </c>
      <c r="B867">
        <v>1425</v>
      </c>
      <c r="C867" t="s">
        <v>21</v>
      </c>
      <c r="D867" t="s">
        <v>17</v>
      </c>
      <c r="E867" s="1">
        <v>6774837644015380</v>
      </c>
      <c r="F867" s="2">
        <v>44044</v>
      </c>
      <c r="G867">
        <v>620</v>
      </c>
      <c r="H867" t="s">
        <v>15</v>
      </c>
      <c r="I867">
        <v>2</v>
      </c>
      <c r="J867" s="3">
        <v>2900</v>
      </c>
      <c r="K867" s="2">
        <v>38108</v>
      </c>
      <c r="L867">
        <v>2011</v>
      </c>
      <c r="M867" t="s">
        <v>16</v>
      </c>
    </row>
    <row r="868" spans="1:13" x14ac:dyDescent="0.3">
      <c r="A868">
        <v>3835</v>
      </c>
      <c r="B868">
        <v>1425</v>
      </c>
      <c r="C868" t="s">
        <v>21</v>
      </c>
      <c r="D868" t="s">
        <v>17</v>
      </c>
      <c r="E868" s="1">
        <v>6898662101270190</v>
      </c>
      <c r="F868" s="2">
        <v>42370</v>
      </c>
      <c r="G868">
        <v>21</v>
      </c>
      <c r="H868" t="s">
        <v>15</v>
      </c>
      <c r="I868">
        <v>1</v>
      </c>
      <c r="J868" s="3">
        <v>10400</v>
      </c>
      <c r="K868" s="2">
        <v>39630</v>
      </c>
      <c r="L868">
        <v>2014</v>
      </c>
      <c r="M868" t="s">
        <v>16</v>
      </c>
    </row>
    <row r="869" spans="1:13" x14ac:dyDescent="0.3">
      <c r="A869">
        <v>1015</v>
      </c>
      <c r="B869">
        <v>1425</v>
      </c>
      <c r="C869" t="s">
        <v>19</v>
      </c>
      <c r="D869" t="s">
        <v>20</v>
      </c>
      <c r="E869" s="1">
        <v>5119018228047320</v>
      </c>
      <c r="F869" s="2">
        <v>45047</v>
      </c>
      <c r="G869">
        <v>793</v>
      </c>
      <c r="H869" t="s">
        <v>15</v>
      </c>
      <c r="I869">
        <v>2</v>
      </c>
      <c r="J869" s="3">
        <v>37</v>
      </c>
      <c r="K869" s="2">
        <v>37653</v>
      </c>
      <c r="L869">
        <v>2016</v>
      </c>
      <c r="M869" t="s">
        <v>16</v>
      </c>
    </row>
    <row r="870" spans="1:13" x14ac:dyDescent="0.3">
      <c r="A870">
        <v>5929</v>
      </c>
      <c r="B870">
        <v>1425</v>
      </c>
      <c r="C870" t="s">
        <v>19</v>
      </c>
      <c r="D870" t="s">
        <v>14</v>
      </c>
      <c r="E870" s="1">
        <v>5751745002272720</v>
      </c>
      <c r="F870" s="2">
        <v>45261</v>
      </c>
      <c r="G870">
        <v>323</v>
      </c>
      <c r="H870" t="s">
        <v>18</v>
      </c>
      <c r="I870">
        <v>2</v>
      </c>
      <c r="J870" s="3">
        <v>13606</v>
      </c>
      <c r="K870" s="2">
        <v>39783</v>
      </c>
      <c r="L870">
        <v>2016</v>
      </c>
      <c r="M870" t="s">
        <v>16</v>
      </c>
    </row>
    <row r="871" spans="1:13" x14ac:dyDescent="0.3">
      <c r="A871">
        <v>5386</v>
      </c>
      <c r="B871">
        <v>1425</v>
      </c>
      <c r="C871" t="s">
        <v>19</v>
      </c>
      <c r="D871" t="s">
        <v>14</v>
      </c>
      <c r="E871" s="1">
        <v>5807898028441890</v>
      </c>
      <c r="F871" s="2">
        <v>45352</v>
      </c>
      <c r="G871">
        <v>591</v>
      </c>
      <c r="H871" t="s">
        <v>15</v>
      </c>
      <c r="I871">
        <v>2</v>
      </c>
      <c r="J871" s="3">
        <v>13347</v>
      </c>
      <c r="K871" s="2">
        <v>37926</v>
      </c>
      <c r="L871">
        <v>2007</v>
      </c>
      <c r="M871" t="s">
        <v>16</v>
      </c>
    </row>
    <row r="872" spans="1:13" x14ac:dyDescent="0.3">
      <c r="A872">
        <v>1047</v>
      </c>
      <c r="B872">
        <v>1645</v>
      </c>
      <c r="C872" t="s">
        <v>19</v>
      </c>
      <c r="D872" t="s">
        <v>20</v>
      </c>
      <c r="E872" s="1">
        <v>5888115186452350</v>
      </c>
      <c r="F872" s="2">
        <v>45261</v>
      </c>
      <c r="G872">
        <v>444</v>
      </c>
      <c r="H872" t="s">
        <v>18</v>
      </c>
      <c r="I872">
        <v>1</v>
      </c>
      <c r="J872" s="3">
        <v>54</v>
      </c>
      <c r="K872" s="2">
        <v>38384</v>
      </c>
      <c r="L872">
        <v>2007</v>
      </c>
      <c r="M872" t="s">
        <v>16</v>
      </c>
    </row>
    <row r="873" spans="1:13" x14ac:dyDescent="0.3">
      <c r="A873">
        <v>5878</v>
      </c>
      <c r="B873">
        <v>1645</v>
      </c>
      <c r="C873" t="s">
        <v>19</v>
      </c>
      <c r="D873" t="s">
        <v>14</v>
      </c>
      <c r="E873" s="1">
        <v>5115977842680830</v>
      </c>
      <c r="F873" s="2">
        <v>45597</v>
      </c>
      <c r="G873">
        <v>328</v>
      </c>
      <c r="H873" t="s">
        <v>18</v>
      </c>
      <c r="I873">
        <v>2</v>
      </c>
      <c r="J873" s="3">
        <v>23402</v>
      </c>
      <c r="K873" s="2">
        <v>39417</v>
      </c>
      <c r="L873">
        <v>2011</v>
      </c>
      <c r="M873" t="s">
        <v>16</v>
      </c>
    </row>
    <row r="874" spans="1:13" x14ac:dyDescent="0.3">
      <c r="A874">
        <v>778</v>
      </c>
      <c r="B874">
        <v>1645</v>
      </c>
      <c r="C874" t="s">
        <v>13</v>
      </c>
      <c r="D874" t="s">
        <v>14</v>
      </c>
      <c r="E874" s="1">
        <v>4756811014064550</v>
      </c>
      <c r="F874" s="2">
        <v>43952</v>
      </c>
      <c r="G874">
        <v>369</v>
      </c>
      <c r="H874" t="s">
        <v>18</v>
      </c>
      <c r="I874">
        <v>2</v>
      </c>
      <c r="J874" s="3">
        <v>30393</v>
      </c>
      <c r="K874" s="2">
        <v>43831</v>
      </c>
      <c r="L874">
        <v>2020</v>
      </c>
      <c r="M874" t="s">
        <v>16</v>
      </c>
    </row>
    <row r="875" spans="1:13" x14ac:dyDescent="0.3">
      <c r="A875">
        <v>2213</v>
      </c>
      <c r="B875">
        <v>1863</v>
      </c>
      <c r="C875" t="s">
        <v>19</v>
      </c>
      <c r="D875" t="s">
        <v>14</v>
      </c>
      <c r="E875" s="1">
        <v>5129325410635430</v>
      </c>
      <c r="F875" s="2">
        <v>44562</v>
      </c>
      <c r="G875">
        <v>128</v>
      </c>
      <c r="H875" t="s">
        <v>15</v>
      </c>
      <c r="I875">
        <v>2</v>
      </c>
      <c r="J875" s="3">
        <v>1298</v>
      </c>
      <c r="K875" s="2">
        <v>39873</v>
      </c>
      <c r="L875">
        <v>2012</v>
      </c>
      <c r="M875" t="s">
        <v>16</v>
      </c>
    </row>
    <row r="876" spans="1:13" x14ac:dyDescent="0.3">
      <c r="A876">
        <v>5855</v>
      </c>
      <c r="B876">
        <v>1576</v>
      </c>
      <c r="C876" t="s">
        <v>19</v>
      </c>
      <c r="D876" t="s">
        <v>20</v>
      </c>
      <c r="E876" s="1">
        <v>5253525523982490</v>
      </c>
      <c r="F876" s="2">
        <v>45597</v>
      </c>
      <c r="G876">
        <v>565</v>
      </c>
      <c r="H876" t="s">
        <v>15</v>
      </c>
      <c r="I876">
        <v>1</v>
      </c>
      <c r="J876" s="3">
        <v>101</v>
      </c>
      <c r="K876" s="2">
        <v>39052</v>
      </c>
      <c r="L876">
        <v>2010</v>
      </c>
      <c r="M876" t="s">
        <v>16</v>
      </c>
    </row>
    <row r="877" spans="1:13" x14ac:dyDescent="0.3">
      <c r="A877">
        <v>5821</v>
      </c>
      <c r="B877">
        <v>1576</v>
      </c>
      <c r="C877" t="s">
        <v>13</v>
      </c>
      <c r="D877" t="s">
        <v>20</v>
      </c>
      <c r="E877" s="1">
        <v>4585785809501370</v>
      </c>
      <c r="F877" s="2">
        <v>44075</v>
      </c>
      <c r="G877">
        <v>821</v>
      </c>
      <c r="H877" t="s">
        <v>15</v>
      </c>
      <c r="I877">
        <v>1</v>
      </c>
      <c r="J877" s="3">
        <v>70</v>
      </c>
      <c r="K877" s="2">
        <v>38322</v>
      </c>
      <c r="L877">
        <v>2007</v>
      </c>
      <c r="M877" t="s">
        <v>16</v>
      </c>
    </row>
    <row r="878" spans="1:13" x14ac:dyDescent="0.3">
      <c r="A878">
        <v>486</v>
      </c>
      <c r="B878">
        <v>1576</v>
      </c>
      <c r="C878" t="s">
        <v>19</v>
      </c>
      <c r="D878" t="s">
        <v>14</v>
      </c>
      <c r="E878" s="1">
        <v>5408716058769160</v>
      </c>
      <c r="F878" s="2">
        <v>44743</v>
      </c>
      <c r="G878">
        <v>404</v>
      </c>
      <c r="H878" t="s">
        <v>15</v>
      </c>
      <c r="I878">
        <v>3</v>
      </c>
      <c r="J878" s="3">
        <v>15163</v>
      </c>
      <c r="K878" s="2">
        <v>43831</v>
      </c>
      <c r="L878">
        <v>2020</v>
      </c>
      <c r="M878" t="s">
        <v>16</v>
      </c>
    </row>
    <row r="879" spans="1:13" x14ac:dyDescent="0.3">
      <c r="A879">
        <v>2480</v>
      </c>
      <c r="B879">
        <v>1576</v>
      </c>
      <c r="C879" t="s">
        <v>19</v>
      </c>
      <c r="D879" t="s">
        <v>20</v>
      </c>
      <c r="E879" s="1">
        <v>5607503519034020</v>
      </c>
      <c r="F879" s="2">
        <v>44562</v>
      </c>
      <c r="G879">
        <v>70</v>
      </c>
      <c r="H879" t="s">
        <v>15</v>
      </c>
      <c r="I879">
        <v>1</v>
      </c>
      <c r="J879" s="3">
        <v>107</v>
      </c>
      <c r="K879" s="2">
        <v>38443</v>
      </c>
      <c r="L879">
        <v>2011</v>
      </c>
      <c r="M879" t="s">
        <v>16</v>
      </c>
    </row>
    <row r="880" spans="1:13" x14ac:dyDescent="0.3">
      <c r="A880">
        <v>5169</v>
      </c>
      <c r="B880">
        <v>1576</v>
      </c>
      <c r="C880" t="s">
        <v>13</v>
      </c>
      <c r="D880" t="s">
        <v>14</v>
      </c>
      <c r="E880" s="1">
        <v>4881313929814340</v>
      </c>
      <c r="F880" s="2">
        <v>40087</v>
      </c>
      <c r="G880">
        <v>863</v>
      </c>
      <c r="H880" t="s">
        <v>15</v>
      </c>
      <c r="I880">
        <v>2</v>
      </c>
      <c r="J880" s="3">
        <v>21107</v>
      </c>
      <c r="K880" s="2">
        <v>40087</v>
      </c>
      <c r="L880">
        <v>2009</v>
      </c>
      <c r="M880" t="s">
        <v>16</v>
      </c>
    </row>
    <row r="881" spans="1:13" x14ac:dyDescent="0.3">
      <c r="A881">
        <v>5248</v>
      </c>
      <c r="B881">
        <v>1576</v>
      </c>
      <c r="C881" t="s">
        <v>13</v>
      </c>
      <c r="D881" t="s">
        <v>14</v>
      </c>
      <c r="E881" s="1">
        <v>4736934707075230</v>
      </c>
      <c r="F881" s="2">
        <v>44986</v>
      </c>
      <c r="G881">
        <v>978</v>
      </c>
      <c r="H881" t="s">
        <v>15</v>
      </c>
      <c r="I881">
        <v>1</v>
      </c>
      <c r="J881" s="3">
        <v>15807</v>
      </c>
      <c r="K881" s="2">
        <v>40817</v>
      </c>
      <c r="L881">
        <v>2011</v>
      </c>
      <c r="M881" t="s">
        <v>16</v>
      </c>
    </row>
    <row r="882" spans="1:13" x14ac:dyDescent="0.3">
      <c r="A882">
        <v>380</v>
      </c>
      <c r="B882">
        <v>1576</v>
      </c>
      <c r="C882" t="s">
        <v>19</v>
      </c>
      <c r="D882" t="s">
        <v>14</v>
      </c>
      <c r="E882" s="1">
        <v>5113633089121120</v>
      </c>
      <c r="F882" s="2">
        <v>45505</v>
      </c>
      <c r="G882">
        <v>601</v>
      </c>
      <c r="H882" t="s">
        <v>15</v>
      </c>
      <c r="I882">
        <v>2</v>
      </c>
      <c r="J882" s="3">
        <v>18689</v>
      </c>
      <c r="K882" s="2">
        <v>43466</v>
      </c>
      <c r="L882">
        <v>2019</v>
      </c>
      <c r="M882" t="s">
        <v>16</v>
      </c>
    </row>
    <row r="883" spans="1:13" x14ac:dyDescent="0.3">
      <c r="A883">
        <v>2441</v>
      </c>
      <c r="B883">
        <v>1576</v>
      </c>
      <c r="C883" t="s">
        <v>19</v>
      </c>
      <c r="D883" t="s">
        <v>14</v>
      </c>
      <c r="E883" s="1">
        <v>5753824282810830</v>
      </c>
      <c r="F883" s="2">
        <v>43101</v>
      </c>
      <c r="G883">
        <v>985</v>
      </c>
      <c r="H883" t="s">
        <v>15</v>
      </c>
      <c r="I883">
        <v>2</v>
      </c>
      <c r="J883" s="3">
        <v>15839</v>
      </c>
      <c r="K883" s="2">
        <v>37712</v>
      </c>
      <c r="L883">
        <v>2010</v>
      </c>
      <c r="M883" t="s">
        <v>16</v>
      </c>
    </row>
    <row r="884" spans="1:13" x14ac:dyDescent="0.3">
      <c r="A884">
        <v>2658</v>
      </c>
      <c r="B884">
        <v>1268</v>
      </c>
      <c r="C884" t="s">
        <v>13</v>
      </c>
      <c r="D884" t="s">
        <v>17</v>
      </c>
      <c r="E884" s="1">
        <v>4636984888214440</v>
      </c>
      <c r="F884" s="2">
        <v>43191</v>
      </c>
      <c r="G884">
        <v>380</v>
      </c>
      <c r="H884" t="s">
        <v>15</v>
      </c>
      <c r="I884">
        <v>2</v>
      </c>
      <c r="J884" s="3">
        <v>5900</v>
      </c>
      <c r="K884" s="2">
        <v>40269</v>
      </c>
      <c r="L884">
        <v>2010</v>
      </c>
      <c r="M884" t="s">
        <v>16</v>
      </c>
    </row>
    <row r="885" spans="1:13" x14ac:dyDescent="0.3">
      <c r="A885">
        <v>4965</v>
      </c>
      <c r="B885">
        <v>1268</v>
      </c>
      <c r="C885" t="s">
        <v>19</v>
      </c>
      <c r="D885" t="s">
        <v>14</v>
      </c>
      <c r="E885" s="1">
        <v>5961047404971210</v>
      </c>
      <c r="F885" s="2">
        <v>44713</v>
      </c>
      <c r="G885">
        <v>89</v>
      </c>
      <c r="H885" t="s">
        <v>18</v>
      </c>
      <c r="I885">
        <v>1</v>
      </c>
      <c r="J885" s="3">
        <v>11726</v>
      </c>
      <c r="K885" s="2">
        <v>37530</v>
      </c>
      <c r="L885">
        <v>2011</v>
      </c>
      <c r="M885" t="s">
        <v>16</v>
      </c>
    </row>
    <row r="886" spans="1:13" x14ac:dyDescent="0.3">
      <c r="A886">
        <v>5520</v>
      </c>
      <c r="B886">
        <v>1268</v>
      </c>
      <c r="C886" t="s">
        <v>19</v>
      </c>
      <c r="D886" t="s">
        <v>14</v>
      </c>
      <c r="E886" s="1">
        <v>5437744884030860</v>
      </c>
      <c r="F886" s="2">
        <v>44593</v>
      </c>
      <c r="G886">
        <v>753</v>
      </c>
      <c r="H886" t="s">
        <v>15</v>
      </c>
      <c r="I886">
        <v>1</v>
      </c>
      <c r="J886" s="3">
        <v>13537</v>
      </c>
      <c r="K886" s="2">
        <v>39753</v>
      </c>
      <c r="L886">
        <v>2009</v>
      </c>
      <c r="M886" t="s">
        <v>16</v>
      </c>
    </row>
    <row r="887" spans="1:13" x14ac:dyDescent="0.3">
      <c r="A887">
        <v>1804</v>
      </c>
      <c r="B887">
        <v>1268</v>
      </c>
      <c r="C887" t="s">
        <v>13</v>
      </c>
      <c r="D887" t="s">
        <v>14</v>
      </c>
      <c r="E887" s="1">
        <v>4674089067309580</v>
      </c>
      <c r="F887" s="2">
        <v>44743</v>
      </c>
      <c r="G887">
        <v>713</v>
      </c>
      <c r="H887" t="s">
        <v>15</v>
      </c>
      <c r="I887">
        <v>1</v>
      </c>
      <c r="J887" s="3">
        <v>10609</v>
      </c>
      <c r="K887" s="2">
        <v>43862</v>
      </c>
      <c r="L887">
        <v>2020</v>
      </c>
      <c r="M887" t="s">
        <v>16</v>
      </c>
    </row>
    <row r="888" spans="1:13" x14ac:dyDescent="0.3">
      <c r="A888">
        <v>3820</v>
      </c>
      <c r="B888">
        <v>1565</v>
      </c>
      <c r="C888" t="s">
        <v>13</v>
      </c>
      <c r="D888" t="s">
        <v>17</v>
      </c>
      <c r="E888" s="1">
        <v>4691166269279940</v>
      </c>
      <c r="F888" s="2">
        <v>44348</v>
      </c>
      <c r="G888">
        <v>911</v>
      </c>
      <c r="H888" t="s">
        <v>15</v>
      </c>
      <c r="I888">
        <v>2</v>
      </c>
      <c r="J888" s="3">
        <v>2000</v>
      </c>
      <c r="K888" s="2">
        <v>39264</v>
      </c>
      <c r="L888">
        <v>2007</v>
      </c>
      <c r="M888" t="s">
        <v>16</v>
      </c>
    </row>
    <row r="889" spans="1:13" x14ac:dyDescent="0.3">
      <c r="A889">
        <v>3743</v>
      </c>
      <c r="B889">
        <v>1842</v>
      </c>
      <c r="C889" t="s">
        <v>13</v>
      </c>
      <c r="D889" t="s">
        <v>14</v>
      </c>
      <c r="E889" s="1">
        <v>4090165219603660</v>
      </c>
      <c r="F889" s="2">
        <v>45108</v>
      </c>
      <c r="G889">
        <v>593</v>
      </c>
      <c r="H889" t="s">
        <v>15</v>
      </c>
      <c r="I889">
        <v>2</v>
      </c>
      <c r="J889" s="3">
        <v>4817</v>
      </c>
      <c r="K889" s="2">
        <v>38534</v>
      </c>
      <c r="L889">
        <v>2014</v>
      </c>
      <c r="M889" t="s">
        <v>16</v>
      </c>
    </row>
    <row r="890" spans="1:13" x14ac:dyDescent="0.3">
      <c r="A890">
        <v>5426</v>
      </c>
      <c r="B890">
        <v>1842</v>
      </c>
      <c r="C890" t="s">
        <v>19</v>
      </c>
      <c r="D890" t="s">
        <v>17</v>
      </c>
      <c r="E890" s="1">
        <v>5693202604748580</v>
      </c>
      <c r="F890" s="2">
        <v>45474</v>
      </c>
      <c r="G890">
        <v>166</v>
      </c>
      <c r="H890" t="s">
        <v>15</v>
      </c>
      <c r="I890">
        <v>2</v>
      </c>
      <c r="J890" s="3">
        <v>1300</v>
      </c>
      <c r="K890" s="2">
        <v>38657</v>
      </c>
      <c r="L890">
        <v>2011</v>
      </c>
      <c r="M890" t="s">
        <v>16</v>
      </c>
    </row>
    <row r="891" spans="1:13" x14ac:dyDescent="0.3">
      <c r="A891">
        <v>1516</v>
      </c>
      <c r="B891">
        <v>664</v>
      </c>
      <c r="C891" t="s">
        <v>19</v>
      </c>
      <c r="D891" t="s">
        <v>14</v>
      </c>
      <c r="E891" s="1">
        <v>5283468482627170</v>
      </c>
      <c r="F891" s="2">
        <v>45261</v>
      </c>
      <c r="G891">
        <v>465</v>
      </c>
      <c r="H891" t="s">
        <v>15</v>
      </c>
      <c r="I891">
        <v>1</v>
      </c>
      <c r="J891" s="3">
        <v>1684</v>
      </c>
      <c r="K891" s="2">
        <v>43862</v>
      </c>
      <c r="L891">
        <v>2020</v>
      </c>
      <c r="M891" t="s">
        <v>16</v>
      </c>
    </row>
    <row r="892" spans="1:13" x14ac:dyDescent="0.3">
      <c r="A892">
        <v>1805</v>
      </c>
      <c r="B892">
        <v>664</v>
      </c>
      <c r="C892" t="s">
        <v>13</v>
      </c>
      <c r="D892" t="s">
        <v>17</v>
      </c>
      <c r="E892" s="1">
        <v>4411219685754970</v>
      </c>
      <c r="F892" s="2">
        <v>45536</v>
      </c>
      <c r="G892">
        <v>926</v>
      </c>
      <c r="H892" t="s">
        <v>15</v>
      </c>
      <c r="I892">
        <v>2</v>
      </c>
      <c r="J892" s="3">
        <v>2000</v>
      </c>
      <c r="K892" s="2">
        <v>43862</v>
      </c>
      <c r="L892">
        <v>2020</v>
      </c>
      <c r="M892" t="s">
        <v>16</v>
      </c>
    </row>
    <row r="893" spans="1:13" x14ac:dyDescent="0.3">
      <c r="A893">
        <v>4154</v>
      </c>
      <c r="B893">
        <v>485</v>
      </c>
      <c r="C893" t="s">
        <v>19</v>
      </c>
      <c r="D893" t="s">
        <v>17</v>
      </c>
      <c r="E893" s="1">
        <v>5980816578498370</v>
      </c>
      <c r="F893" s="2">
        <v>44652</v>
      </c>
      <c r="G893">
        <v>655</v>
      </c>
      <c r="H893" t="s">
        <v>15</v>
      </c>
      <c r="I893">
        <v>1</v>
      </c>
      <c r="J893" s="3">
        <v>13200</v>
      </c>
      <c r="K893" s="2">
        <v>38565</v>
      </c>
      <c r="L893">
        <v>2009</v>
      </c>
      <c r="M893" t="s">
        <v>16</v>
      </c>
    </row>
    <row r="894" spans="1:13" x14ac:dyDescent="0.3">
      <c r="A894">
        <v>1517</v>
      </c>
      <c r="B894">
        <v>485</v>
      </c>
      <c r="C894" t="s">
        <v>19</v>
      </c>
      <c r="D894" t="s">
        <v>14</v>
      </c>
      <c r="E894" s="1">
        <v>5832889444154320</v>
      </c>
      <c r="F894" s="2">
        <v>44501</v>
      </c>
      <c r="G894">
        <v>820</v>
      </c>
      <c r="H894" t="s">
        <v>15</v>
      </c>
      <c r="I894">
        <v>2</v>
      </c>
      <c r="J894" s="3">
        <v>11641</v>
      </c>
      <c r="K894" s="2">
        <v>43862</v>
      </c>
      <c r="L894">
        <v>2020</v>
      </c>
      <c r="M894" t="s">
        <v>16</v>
      </c>
    </row>
    <row r="895" spans="1:13" x14ac:dyDescent="0.3">
      <c r="A895">
        <v>1082</v>
      </c>
      <c r="B895">
        <v>244</v>
      </c>
      <c r="C895" t="s">
        <v>19</v>
      </c>
      <c r="D895" t="s">
        <v>17</v>
      </c>
      <c r="E895" s="1">
        <v>5304372689056150</v>
      </c>
      <c r="F895" s="2">
        <v>45323</v>
      </c>
      <c r="G895">
        <v>871</v>
      </c>
      <c r="H895" t="s">
        <v>18</v>
      </c>
      <c r="I895">
        <v>2</v>
      </c>
      <c r="J895" s="3">
        <v>7100</v>
      </c>
      <c r="K895" s="2">
        <v>38749</v>
      </c>
      <c r="L895">
        <v>2011</v>
      </c>
      <c r="M895" t="s">
        <v>16</v>
      </c>
    </row>
    <row r="896" spans="1:13" x14ac:dyDescent="0.3">
      <c r="A896">
        <v>5953</v>
      </c>
      <c r="B896">
        <v>244</v>
      </c>
      <c r="C896" t="s">
        <v>22</v>
      </c>
      <c r="D896" t="s">
        <v>17</v>
      </c>
      <c r="E896" s="1">
        <v>308555388799852</v>
      </c>
      <c r="F896" s="2">
        <v>40148</v>
      </c>
      <c r="G896">
        <v>606</v>
      </c>
      <c r="H896" t="s">
        <v>15</v>
      </c>
      <c r="I896">
        <v>1</v>
      </c>
      <c r="J896" s="3">
        <v>8500</v>
      </c>
      <c r="K896" s="2">
        <v>40148</v>
      </c>
      <c r="L896">
        <v>2012</v>
      </c>
      <c r="M896" t="s">
        <v>16</v>
      </c>
    </row>
    <row r="897" spans="1:13" x14ac:dyDescent="0.3">
      <c r="A897">
        <v>5521</v>
      </c>
      <c r="B897">
        <v>145</v>
      </c>
      <c r="C897" t="s">
        <v>19</v>
      </c>
      <c r="D897" t="s">
        <v>17</v>
      </c>
      <c r="E897" s="1">
        <v>5973231209388270</v>
      </c>
      <c r="F897" s="2">
        <v>44287</v>
      </c>
      <c r="G897">
        <v>257</v>
      </c>
      <c r="H897" t="s">
        <v>15</v>
      </c>
      <c r="I897">
        <v>1</v>
      </c>
      <c r="J897" s="3">
        <v>6000</v>
      </c>
      <c r="K897" s="2">
        <v>39753</v>
      </c>
      <c r="L897">
        <v>2013</v>
      </c>
      <c r="M897" t="s">
        <v>16</v>
      </c>
    </row>
    <row r="898" spans="1:13" x14ac:dyDescent="0.3">
      <c r="A898">
        <v>3575</v>
      </c>
      <c r="B898">
        <v>145</v>
      </c>
      <c r="C898" t="s">
        <v>19</v>
      </c>
      <c r="D898" t="s">
        <v>17</v>
      </c>
      <c r="E898" s="1">
        <v>5703815520417520</v>
      </c>
      <c r="F898" s="2">
        <v>44013</v>
      </c>
      <c r="G898">
        <v>263</v>
      </c>
      <c r="H898" t="s">
        <v>15</v>
      </c>
      <c r="I898">
        <v>2</v>
      </c>
      <c r="J898" s="3">
        <v>2000</v>
      </c>
      <c r="K898" s="2">
        <v>41791</v>
      </c>
      <c r="L898">
        <v>2014</v>
      </c>
      <c r="M898" t="s">
        <v>16</v>
      </c>
    </row>
    <row r="899" spans="1:13" x14ac:dyDescent="0.3">
      <c r="A899">
        <v>4058</v>
      </c>
      <c r="B899">
        <v>145</v>
      </c>
      <c r="C899" t="s">
        <v>13</v>
      </c>
      <c r="D899" t="s">
        <v>14</v>
      </c>
      <c r="E899" s="1">
        <v>4446819957867130</v>
      </c>
      <c r="F899" s="2">
        <v>43983</v>
      </c>
      <c r="G899">
        <v>232</v>
      </c>
      <c r="H899" t="s">
        <v>15</v>
      </c>
      <c r="I899">
        <v>2</v>
      </c>
      <c r="J899" s="3">
        <v>15240</v>
      </c>
      <c r="K899" s="2">
        <v>42917</v>
      </c>
      <c r="L899">
        <v>2017</v>
      </c>
      <c r="M899" t="s">
        <v>16</v>
      </c>
    </row>
    <row r="900" spans="1:13" x14ac:dyDescent="0.3">
      <c r="A900">
        <v>2110</v>
      </c>
      <c r="B900">
        <v>866</v>
      </c>
      <c r="C900" t="s">
        <v>19</v>
      </c>
      <c r="D900" t="s">
        <v>14</v>
      </c>
      <c r="E900" s="1">
        <v>5036617487964940</v>
      </c>
      <c r="F900" s="2">
        <v>45597</v>
      </c>
      <c r="G900">
        <v>765</v>
      </c>
      <c r="H900" t="s">
        <v>15</v>
      </c>
      <c r="I900">
        <v>2</v>
      </c>
      <c r="J900" s="3">
        <v>7272</v>
      </c>
      <c r="K900" s="2">
        <v>38777</v>
      </c>
      <c r="L900">
        <v>2016</v>
      </c>
      <c r="M900" t="s">
        <v>16</v>
      </c>
    </row>
    <row r="901" spans="1:13" x14ac:dyDescent="0.3">
      <c r="A901">
        <v>1806</v>
      </c>
      <c r="B901">
        <v>866</v>
      </c>
      <c r="C901" t="s">
        <v>13</v>
      </c>
      <c r="D901" t="s">
        <v>14</v>
      </c>
      <c r="E901" s="1">
        <v>4403825163350980</v>
      </c>
      <c r="F901" s="2">
        <v>44805</v>
      </c>
      <c r="G901">
        <v>451</v>
      </c>
      <c r="H901" t="s">
        <v>15</v>
      </c>
      <c r="I901">
        <v>2</v>
      </c>
      <c r="J901" s="3">
        <v>9542</v>
      </c>
      <c r="K901" s="2">
        <v>43862</v>
      </c>
      <c r="L901">
        <v>2020</v>
      </c>
      <c r="M901" t="s">
        <v>16</v>
      </c>
    </row>
    <row r="902" spans="1:13" x14ac:dyDescent="0.3">
      <c r="A902">
        <v>3337</v>
      </c>
      <c r="B902">
        <v>866</v>
      </c>
      <c r="C902" t="s">
        <v>22</v>
      </c>
      <c r="D902" t="s">
        <v>17</v>
      </c>
      <c r="E902" s="1">
        <v>399832211170214</v>
      </c>
      <c r="F902" s="2">
        <v>45597</v>
      </c>
      <c r="G902">
        <v>984</v>
      </c>
      <c r="H902" t="s">
        <v>15</v>
      </c>
      <c r="I902">
        <v>1</v>
      </c>
      <c r="J902" s="3">
        <v>4500</v>
      </c>
      <c r="K902" s="2">
        <v>39234</v>
      </c>
      <c r="L902">
        <v>2007</v>
      </c>
      <c r="M902" t="s">
        <v>16</v>
      </c>
    </row>
    <row r="903" spans="1:13" x14ac:dyDescent="0.3">
      <c r="A903">
        <v>4710</v>
      </c>
      <c r="B903">
        <v>1424</v>
      </c>
      <c r="C903" t="s">
        <v>19</v>
      </c>
      <c r="D903" t="s">
        <v>17</v>
      </c>
      <c r="E903" s="1">
        <v>5033949193863450</v>
      </c>
      <c r="F903" s="2">
        <v>44317</v>
      </c>
      <c r="G903">
        <v>76</v>
      </c>
      <c r="H903" t="s">
        <v>15</v>
      </c>
      <c r="I903">
        <v>2</v>
      </c>
      <c r="J903" s="3">
        <v>8000</v>
      </c>
      <c r="K903" s="2">
        <v>40057</v>
      </c>
      <c r="L903">
        <v>2011</v>
      </c>
      <c r="M903" t="s">
        <v>16</v>
      </c>
    </row>
    <row r="904" spans="1:13" x14ac:dyDescent="0.3">
      <c r="A904">
        <v>4876</v>
      </c>
      <c r="B904">
        <v>1424</v>
      </c>
      <c r="C904" t="s">
        <v>13</v>
      </c>
      <c r="D904" t="s">
        <v>20</v>
      </c>
      <c r="E904" s="1">
        <v>4035809761172500</v>
      </c>
      <c r="F904" s="2">
        <v>44409</v>
      </c>
      <c r="G904">
        <v>400</v>
      </c>
      <c r="H904" t="s">
        <v>15</v>
      </c>
      <c r="I904">
        <v>1</v>
      </c>
      <c r="J904" s="3">
        <v>84</v>
      </c>
      <c r="K904" s="2">
        <v>41883</v>
      </c>
      <c r="L904">
        <v>2014</v>
      </c>
      <c r="M904" t="s">
        <v>16</v>
      </c>
    </row>
    <row r="905" spans="1:13" x14ac:dyDescent="0.3">
      <c r="A905">
        <v>487</v>
      </c>
      <c r="B905">
        <v>1424</v>
      </c>
      <c r="C905" t="s">
        <v>19</v>
      </c>
      <c r="D905" t="s">
        <v>14</v>
      </c>
      <c r="E905" s="1">
        <v>5004994096233320</v>
      </c>
      <c r="F905" s="2">
        <v>43891</v>
      </c>
      <c r="G905">
        <v>489</v>
      </c>
      <c r="H905" t="s">
        <v>18</v>
      </c>
      <c r="I905">
        <v>1</v>
      </c>
      <c r="J905" s="3">
        <v>9957</v>
      </c>
      <c r="K905" s="2">
        <v>43831</v>
      </c>
      <c r="L905">
        <v>2020</v>
      </c>
      <c r="M905" t="s">
        <v>16</v>
      </c>
    </row>
    <row r="906" spans="1:13" x14ac:dyDescent="0.3">
      <c r="A906">
        <v>3046</v>
      </c>
      <c r="B906">
        <v>1424</v>
      </c>
      <c r="C906" t="s">
        <v>19</v>
      </c>
      <c r="D906" t="s">
        <v>17</v>
      </c>
      <c r="E906" s="1">
        <v>5474945486540300</v>
      </c>
      <c r="F906" s="2">
        <v>42156</v>
      </c>
      <c r="G906">
        <v>533</v>
      </c>
      <c r="H906" t="s">
        <v>15</v>
      </c>
      <c r="I906">
        <v>2</v>
      </c>
      <c r="J906" s="3">
        <v>8300</v>
      </c>
      <c r="K906" s="2">
        <v>40299</v>
      </c>
      <c r="L906">
        <v>2015</v>
      </c>
      <c r="M906" t="s">
        <v>16</v>
      </c>
    </row>
    <row r="907" spans="1:13" x14ac:dyDescent="0.3">
      <c r="A907">
        <v>5625</v>
      </c>
      <c r="B907">
        <v>427</v>
      </c>
      <c r="C907" t="s">
        <v>13</v>
      </c>
      <c r="D907" t="s">
        <v>14</v>
      </c>
      <c r="E907" s="1">
        <v>4360960084502820</v>
      </c>
      <c r="F907" s="2">
        <v>40513</v>
      </c>
      <c r="G907">
        <v>641</v>
      </c>
      <c r="H907" t="s">
        <v>15</v>
      </c>
      <c r="I907">
        <v>1</v>
      </c>
      <c r="J907" s="3">
        <v>11739</v>
      </c>
      <c r="K907" s="2">
        <v>40483</v>
      </c>
      <c r="L907">
        <v>2011</v>
      </c>
      <c r="M907" t="s">
        <v>16</v>
      </c>
    </row>
    <row r="908" spans="1:13" x14ac:dyDescent="0.3">
      <c r="A908">
        <v>269</v>
      </c>
      <c r="B908">
        <v>427</v>
      </c>
      <c r="C908" t="s">
        <v>19</v>
      </c>
      <c r="D908" t="s">
        <v>20</v>
      </c>
      <c r="E908" s="1">
        <v>5533615337478090</v>
      </c>
      <c r="F908" s="2">
        <v>44805</v>
      </c>
      <c r="G908">
        <v>743</v>
      </c>
      <c r="H908" t="s">
        <v>15</v>
      </c>
      <c r="I908">
        <v>1</v>
      </c>
      <c r="J908" s="3">
        <v>79</v>
      </c>
      <c r="K908" s="2">
        <v>40544</v>
      </c>
      <c r="L908">
        <v>2011</v>
      </c>
      <c r="M908" t="s">
        <v>16</v>
      </c>
    </row>
    <row r="909" spans="1:13" x14ac:dyDescent="0.3">
      <c r="A909">
        <v>4819</v>
      </c>
      <c r="B909">
        <v>427</v>
      </c>
      <c r="C909" t="s">
        <v>13</v>
      </c>
      <c r="D909" t="s">
        <v>14</v>
      </c>
      <c r="E909" s="1">
        <v>4123364464470590</v>
      </c>
      <c r="F909" s="2">
        <v>45597</v>
      </c>
      <c r="G909">
        <v>574</v>
      </c>
      <c r="H909" t="s">
        <v>15</v>
      </c>
      <c r="I909">
        <v>1</v>
      </c>
      <c r="J909" s="3">
        <v>11093</v>
      </c>
      <c r="K909" s="2">
        <v>40787</v>
      </c>
      <c r="L909">
        <v>2011</v>
      </c>
      <c r="M909" t="s">
        <v>16</v>
      </c>
    </row>
    <row r="910" spans="1:13" x14ac:dyDescent="0.3">
      <c r="A910">
        <v>5210</v>
      </c>
      <c r="B910">
        <v>684</v>
      </c>
      <c r="C910" t="s">
        <v>13</v>
      </c>
      <c r="D910" t="s">
        <v>14</v>
      </c>
      <c r="E910" s="1">
        <v>4623790856154790</v>
      </c>
      <c r="F910" s="2">
        <v>44774</v>
      </c>
      <c r="G910">
        <v>42</v>
      </c>
      <c r="H910" t="s">
        <v>15</v>
      </c>
      <c r="I910">
        <v>2</v>
      </c>
      <c r="J910" s="3">
        <v>20447</v>
      </c>
      <c r="K910" s="2">
        <v>40452</v>
      </c>
      <c r="L910">
        <v>2016</v>
      </c>
      <c r="M910" t="s">
        <v>16</v>
      </c>
    </row>
    <row r="911" spans="1:13" x14ac:dyDescent="0.3">
      <c r="A911">
        <v>3088</v>
      </c>
      <c r="B911">
        <v>684</v>
      </c>
      <c r="C911" t="s">
        <v>21</v>
      </c>
      <c r="D911" t="s">
        <v>17</v>
      </c>
      <c r="E911" s="1">
        <v>6219867119924880</v>
      </c>
      <c r="F911" s="2">
        <v>44866</v>
      </c>
      <c r="G911">
        <v>425</v>
      </c>
      <c r="H911" t="s">
        <v>15</v>
      </c>
      <c r="I911">
        <v>2</v>
      </c>
      <c r="J911" s="3">
        <v>8800</v>
      </c>
      <c r="K911" s="2">
        <v>40664</v>
      </c>
      <c r="L911">
        <v>2011</v>
      </c>
      <c r="M911" t="s">
        <v>16</v>
      </c>
    </row>
    <row r="912" spans="1:13" x14ac:dyDescent="0.3">
      <c r="A912">
        <v>2768</v>
      </c>
      <c r="B912">
        <v>684</v>
      </c>
      <c r="C912" t="s">
        <v>19</v>
      </c>
      <c r="D912" t="s">
        <v>14</v>
      </c>
      <c r="E912" s="1">
        <v>5762936498559210</v>
      </c>
      <c r="F912" s="2">
        <v>45017</v>
      </c>
      <c r="G912">
        <v>657</v>
      </c>
      <c r="H912" t="s">
        <v>15</v>
      </c>
      <c r="I912">
        <v>1</v>
      </c>
      <c r="J912" s="3">
        <v>13946</v>
      </c>
      <c r="K912" s="2">
        <v>42826</v>
      </c>
      <c r="L912">
        <v>2017</v>
      </c>
      <c r="M912" t="s">
        <v>16</v>
      </c>
    </row>
    <row r="913" spans="1:13" x14ac:dyDescent="0.3">
      <c r="A913">
        <v>6022</v>
      </c>
      <c r="B913">
        <v>684</v>
      </c>
      <c r="C913" t="s">
        <v>13</v>
      </c>
      <c r="D913" t="s">
        <v>14</v>
      </c>
      <c r="E913" s="1">
        <v>4941352079368760</v>
      </c>
      <c r="F913" s="2">
        <v>44013</v>
      </c>
      <c r="G913">
        <v>963</v>
      </c>
      <c r="H913" t="s">
        <v>18</v>
      </c>
      <c r="I913">
        <v>2</v>
      </c>
      <c r="J913" s="3">
        <v>25529</v>
      </c>
      <c r="K913" s="2">
        <v>40513</v>
      </c>
      <c r="L913">
        <v>2010</v>
      </c>
      <c r="M913" t="s">
        <v>16</v>
      </c>
    </row>
    <row r="914" spans="1:13" x14ac:dyDescent="0.3">
      <c r="A914">
        <v>4474</v>
      </c>
      <c r="B914">
        <v>684</v>
      </c>
      <c r="C914" t="s">
        <v>13</v>
      </c>
      <c r="D914" t="s">
        <v>20</v>
      </c>
      <c r="E914" s="1">
        <v>4537642289527030</v>
      </c>
      <c r="F914" s="2">
        <v>44896</v>
      </c>
      <c r="G914">
        <v>450</v>
      </c>
      <c r="H914" t="s">
        <v>15</v>
      </c>
      <c r="I914">
        <v>1</v>
      </c>
      <c r="J914" s="3">
        <v>61</v>
      </c>
      <c r="K914" s="2">
        <v>43313</v>
      </c>
      <c r="L914">
        <v>2018</v>
      </c>
      <c r="M914" t="s">
        <v>16</v>
      </c>
    </row>
    <row r="915" spans="1:13" x14ac:dyDescent="0.3">
      <c r="A915">
        <v>4908</v>
      </c>
      <c r="B915">
        <v>684</v>
      </c>
      <c r="C915" t="s">
        <v>19</v>
      </c>
      <c r="D915" t="s">
        <v>14</v>
      </c>
      <c r="E915" s="1">
        <v>5726295152230610</v>
      </c>
      <c r="F915" s="2">
        <v>44593</v>
      </c>
      <c r="G915">
        <v>912</v>
      </c>
      <c r="H915" t="s">
        <v>15</v>
      </c>
      <c r="I915">
        <v>2</v>
      </c>
      <c r="J915" s="3">
        <v>17536</v>
      </c>
      <c r="K915" s="2">
        <v>42979</v>
      </c>
      <c r="L915">
        <v>2017</v>
      </c>
      <c r="M915" t="s">
        <v>16</v>
      </c>
    </row>
    <row r="916" spans="1:13" x14ac:dyDescent="0.3">
      <c r="A916">
        <v>334</v>
      </c>
      <c r="B916">
        <v>684</v>
      </c>
      <c r="C916" t="s">
        <v>13</v>
      </c>
      <c r="D916" t="s">
        <v>14</v>
      </c>
      <c r="E916" s="1">
        <v>4439425587555210</v>
      </c>
      <c r="F916" s="2">
        <v>42064</v>
      </c>
      <c r="G916">
        <v>568</v>
      </c>
      <c r="H916" t="s">
        <v>15</v>
      </c>
      <c r="I916">
        <v>2</v>
      </c>
      <c r="J916" s="3">
        <v>20770</v>
      </c>
      <c r="K916" s="2">
        <v>41640</v>
      </c>
      <c r="L916">
        <v>2014</v>
      </c>
      <c r="M916" t="s">
        <v>16</v>
      </c>
    </row>
    <row r="917" spans="1:13" x14ac:dyDescent="0.3">
      <c r="A917">
        <v>488</v>
      </c>
      <c r="B917">
        <v>1643</v>
      </c>
      <c r="C917" t="s">
        <v>19</v>
      </c>
      <c r="D917" t="s">
        <v>20</v>
      </c>
      <c r="E917" s="1">
        <v>5169835962793020</v>
      </c>
      <c r="F917" s="2">
        <v>43862</v>
      </c>
      <c r="G917">
        <v>821</v>
      </c>
      <c r="H917" t="s">
        <v>15</v>
      </c>
      <c r="I917">
        <v>2</v>
      </c>
      <c r="J917" s="3">
        <v>22</v>
      </c>
      <c r="K917" s="2">
        <v>43831</v>
      </c>
      <c r="L917">
        <v>2020</v>
      </c>
      <c r="M917" t="s">
        <v>16</v>
      </c>
    </row>
    <row r="918" spans="1:13" x14ac:dyDescent="0.3">
      <c r="A918">
        <v>1337</v>
      </c>
      <c r="B918">
        <v>1300</v>
      </c>
      <c r="C918" t="s">
        <v>19</v>
      </c>
      <c r="D918" t="s">
        <v>14</v>
      </c>
      <c r="E918" s="1">
        <v>5280939323100570</v>
      </c>
      <c r="F918" s="2">
        <v>45108</v>
      </c>
      <c r="G918">
        <v>909</v>
      </c>
      <c r="H918" t="s">
        <v>15</v>
      </c>
      <c r="I918">
        <v>1</v>
      </c>
      <c r="J918" s="3">
        <v>10691</v>
      </c>
      <c r="K918" s="2">
        <v>41671</v>
      </c>
      <c r="L918">
        <v>2014</v>
      </c>
      <c r="M918" t="s">
        <v>16</v>
      </c>
    </row>
    <row r="919" spans="1:13" x14ac:dyDescent="0.3">
      <c r="A919">
        <v>2601</v>
      </c>
      <c r="B919">
        <v>1300</v>
      </c>
      <c r="C919" t="s">
        <v>19</v>
      </c>
      <c r="D919" t="s">
        <v>20</v>
      </c>
      <c r="E919" s="1">
        <v>5666642339206520</v>
      </c>
      <c r="F919" s="2">
        <v>40391</v>
      </c>
      <c r="G919">
        <v>996</v>
      </c>
      <c r="H919" t="s">
        <v>15</v>
      </c>
      <c r="I919">
        <v>1</v>
      </c>
      <c r="J919" s="3">
        <v>75</v>
      </c>
      <c r="K919" s="2">
        <v>39904</v>
      </c>
      <c r="L919">
        <v>2009</v>
      </c>
      <c r="M919" t="s">
        <v>16</v>
      </c>
    </row>
    <row r="920" spans="1:13" x14ac:dyDescent="0.3">
      <c r="A920">
        <v>156</v>
      </c>
      <c r="B920">
        <v>1300</v>
      </c>
      <c r="C920" t="s">
        <v>19</v>
      </c>
      <c r="D920" t="s">
        <v>17</v>
      </c>
      <c r="E920" s="1">
        <v>5042100576719650</v>
      </c>
      <c r="F920" s="2">
        <v>44743</v>
      </c>
      <c r="G920">
        <v>939</v>
      </c>
      <c r="H920" t="s">
        <v>15</v>
      </c>
      <c r="I920">
        <v>1</v>
      </c>
      <c r="J920" s="3">
        <v>4900</v>
      </c>
      <c r="K920" s="2">
        <v>39448</v>
      </c>
      <c r="L920">
        <v>2011</v>
      </c>
      <c r="M920" t="s">
        <v>16</v>
      </c>
    </row>
    <row r="921" spans="1:13" x14ac:dyDescent="0.3">
      <c r="A921">
        <v>5754</v>
      </c>
      <c r="B921">
        <v>1300</v>
      </c>
      <c r="C921" t="s">
        <v>19</v>
      </c>
      <c r="D921" t="s">
        <v>14</v>
      </c>
      <c r="E921" s="1">
        <v>5128552449628280</v>
      </c>
      <c r="F921" s="2">
        <v>44013</v>
      </c>
      <c r="G921">
        <v>95</v>
      </c>
      <c r="H921" t="s">
        <v>15</v>
      </c>
      <c r="I921">
        <v>2</v>
      </c>
      <c r="J921" s="3">
        <v>14661</v>
      </c>
      <c r="K921" s="2">
        <v>35765</v>
      </c>
      <c r="L921">
        <v>2009</v>
      </c>
      <c r="M921" t="s">
        <v>16</v>
      </c>
    </row>
    <row r="922" spans="1:13" x14ac:dyDescent="0.3">
      <c r="A922">
        <v>1518</v>
      </c>
      <c r="B922">
        <v>283</v>
      </c>
      <c r="C922" t="s">
        <v>19</v>
      </c>
      <c r="D922" t="s">
        <v>17</v>
      </c>
      <c r="E922" s="1">
        <v>5529511387485530</v>
      </c>
      <c r="F922" s="2">
        <v>44166</v>
      </c>
      <c r="G922">
        <v>568</v>
      </c>
      <c r="H922" t="s">
        <v>15</v>
      </c>
      <c r="I922">
        <v>1</v>
      </c>
      <c r="J922" s="3">
        <v>6900</v>
      </c>
      <c r="K922" s="2">
        <v>43862</v>
      </c>
      <c r="L922">
        <v>2020</v>
      </c>
      <c r="M922" t="s">
        <v>16</v>
      </c>
    </row>
    <row r="923" spans="1:13" x14ac:dyDescent="0.3">
      <c r="A923">
        <v>779</v>
      </c>
      <c r="B923">
        <v>283</v>
      </c>
      <c r="C923" t="s">
        <v>13</v>
      </c>
      <c r="D923" t="s">
        <v>17</v>
      </c>
      <c r="E923" s="1">
        <v>4069972993083770</v>
      </c>
      <c r="F923" s="2">
        <v>44562</v>
      </c>
      <c r="G923">
        <v>328</v>
      </c>
      <c r="H923" t="s">
        <v>15</v>
      </c>
      <c r="I923">
        <v>2</v>
      </c>
      <c r="J923" s="3">
        <v>5400</v>
      </c>
      <c r="K923" s="2">
        <v>43831</v>
      </c>
      <c r="L923">
        <v>2020</v>
      </c>
      <c r="M923" t="s">
        <v>16</v>
      </c>
    </row>
    <row r="924" spans="1:13" x14ac:dyDescent="0.3">
      <c r="A924">
        <v>1519</v>
      </c>
      <c r="B924">
        <v>355</v>
      </c>
      <c r="C924" t="s">
        <v>19</v>
      </c>
      <c r="D924" t="s">
        <v>14</v>
      </c>
      <c r="E924" s="1">
        <v>5676668792174420</v>
      </c>
      <c r="F924" s="2">
        <v>45474</v>
      </c>
      <c r="G924">
        <v>869</v>
      </c>
      <c r="H924" t="s">
        <v>15</v>
      </c>
      <c r="I924">
        <v>2</v>
      </c>
      <c r="J924" s="3">
        <v>2725</v>
      </c>
      <c r="K924" s="2">
        <v>43862</v>
      </c>
      <c r="L924">
        <v>2020</v>
      </c>
      <c r="M924" t="s">
        <v>16</v>
      </c>
    </row>
    <row r="925" spans="1:13" x14ac:dyDescent="0.3">
      <c r="A925">
        <v>1387</v>
      </c>
      <c r="B925">
        <v>355</v>
      </c>
      <c r="C925" t="s">
        <v>21</v>
      </c>
      <c r="D925" t="s">
        <v>17</v>
      </c>
      <c r="E925" s="1">
        <v>6525938932537500</v>
      </c>
      <c r="F925" s="2">
        <v>43862</v>
      </c>
      <c r="G925">
        <v>511</v>
      </c>
      <c r="H925" t="s">
        <v>15</v>
      </c>
      <c r="I925">
        <v>2</v>
      </c>
      <c r="J925" s="3">
        <v>19600</v>
      </c>
      <c r="K925" s="2">
        <v>43497</v>
      </c>
      <c r="L925">
        <v>2019</v>
      </c>
      <c r="M925" t="s">
        <v>16</v>
      </c>
    </row>
    <row r="926" spans="1:13" x14ac:dyDescent="0.3">
      <c r="A926">
        <v>3303</v>
      </c>
      <c r="B926">
        <v>1669</v>
      </c>
      <c r="C926" t="s">
        <v>13</v>
      </c>
      <c r="D926" t="s">
        <v>14</v>
      </c>
      <c r="E926" s="1">
        <v>4739603201770870</v>
      </c>
      <c r="F926" s="2">
        <v>45108</v>
      </c>
      <c r="G926">
        <v>48</v>
      </c>
      <c r="H926" t="s">
        <v>15</v>
      </c>
      <c r="I926">
        <v>2</v>
      </c>
      <c r="J926" s="3">
        <v>2572</v>
      </c>
      <c r="K926" s="2">
        <v>38504</v>
      </c>
      <c r="L926">
        <v>2010</v>
      </c>
      <c r="M926" t="s">
        <v>16</v>
      </c>
    </row>
    <row r="927" spans="1:13" x14ac:dyDescent="0.3">
      <c r="A927">
        <v>4359</v>
      </c>
      <c r="B927">
        <v>1669</v>
      </c>
      <c r="C927" t="s">
        <v>19</v>
      </c>
      <c r="D927" t="s">
        <v>17</v>
      </c>
      <c r="E927" s="1">
        <v>5445286323617900</v>
      </c>
      <c r="F927" s="2">
        <v>44896</v>
      </c>
      <c r="G927">
        <v>212</v>
      </c>
      <c r="H927" t="s">
        <v>15</v>
      </c>
      <c r="I927">
        <v>2</v>
      </c>
      <c r="J927" s="3">
        <v>5000</v>
      </c>
      <c r="K927" s="2">
        <v>40756</v>
      </c>
      <c r="L927">
        <v>2011</v>
      </c>
      <c r="M927" t="s">
        <v>16</v>
      </c>
    </row>
    <row r="928" spans="1:13" x14ac:dyDescent="0.3">
      <c r="A928">
        <v>2456</v>
      </c>
      <c r="B928">
        <v>1669</v>
      </c>
      <c r="C928" t="s">
        <v>21</v>
      </c>
      <c r="D928" t="s">
        <v>17</v>
      </c>
      <c r="E928" s="1">
        <v>6350687054576800</v>
      </c>
      <c r="F928" s="2">
        <v>41609</v>
      </c>
      <c r="G928">
        <v>840</v>
      </c>
      <c r="H928" t="s">
        <v>15</v>
      </c>
      <c r="I928">
        <v>1</v>
      </c>
      <c r="J928" s="3">
        <v>10300</v>
      </c>
      <c r="K928" s="2">
        <v>38078</v>
      </c>
      <c r="L928">
        <v>2012</v>
      </c>
      <c r="M928" t="s">
        <v>16</v>
      </c>
    </row>
    <row r="929" spans="1:13" x14ac:dyDescent="0.3">
      <c r="A929">
        <v>6097</v>
      </c>
      <c r="B929">
        <v>1669</v>
      </c>
      <c r="C929" t="s">
        <v>22</v>
      </c>
      <c r="D929" t="s">
        <v>17</v>
      </c>
      <c r="E929" s="1">
        <v>368765630381398</v>
      </c>
      <c r="F929" s="2">
        <v>43252</v>
      </c>
      <c r="G929">
        <v>731</v>
      </c>
      <c r="H929" t="s">
        <v>15</v>
      </c>
      <c r="I929">
        <v>2</v>
      </c>
      <c r="J929" s="3">
        <v>11400</v>
      </c>
      <c r="K929" s="2">
        <v>41974</v>
      </c>
      <c r="L929">
        <v>2014</v>
      </c>
      <c r="M929" t="s">
        <v>16</v>
      </c>
    </row>
    <row r="930" spans="1:13" x14ac:dyDescent="0.3">
      <c r="A930">
        <v>4664</v>
      </c>
      <c r="B930">
        <v>937</v>
      </c>
      <c r="C930" t="s">
        <v>19</v>
      </c>
      <c r="D930" t="s">
        <v>14</v>
      </c>
      <c r="E930" s="1">
        <v>5569049232811430</v>
      </c>
      <c r="F930" s="2">
        <v>43862</v>
      </c>
      <c r="G930">
        <v>598</v>
      </c>
      <c r="H930" t="s">
        <v>15</v>
      </c>
      <c r="I930">
        <v>2</v>
      </c>
      <c r="J930" s="3">
        <v>9230</v>
      </c>
      <c r="K930" s="2">
        <v>39692</v>
      </c>
      <c r="L930">
        <v>2013</v>
      </c>
      <c r="M930" t="s">
        <v>16</v>
      </c>
    </row>
    <row r="931" spans="1:13" x14ac:dyDescent="0.3">
      <c r="A931">
        <v>2055</v>
      </c>
      <c r="B931">
        <v>845</v>
      </c>
      <c r="C931" t="s">
        <v>19</v>
      </c>
      <c r="D931" t="s">
        <v>14</v>
      </c>
      <c r="E931" s="1">
        <v>5032880040092410</v>
      </c>
      <c r="F931" s="2">
        <v>45444</v>
      </c>
      <c r="G931">
        <v>626</v>
      </c>
      <c r="H931" t="s">
        <v>15</v>
      </c>
      <c r="I931">
        <v>1</v>
      </c>
      <c r="J931" s="3">
        <v>11203</v>
      </c>
      <c r="K931" s="2">
        <v>38047</v>
      </c>
      <c r="L931">
        <v>2008</v>
      </c>
      <c r="M931" t="s">
        <v>16</v>
      </c>
    </row>
    <row r="932" spans="1:13" x14ac:dyDescent="0.3">
      <c r="A932">
        <v>4599</v>
      </c>
      <c r="B932">
        <v>845</v>
      </c>
      <c r="C932" t="s">
        <v>19</v>
      </c>
      <c r="D932" t="s">
        <v>14</v>
      </c>
      <c r="E932" s="1">
        <v>5634291050750000</v>
      </c>
      <c r="F932" s="2">
        <v>44228</v>
      </c>
      <c r="G932">
        <v>759</v>
      </c>
      <c r="H932" t="s">
        <v>15</v>
      </c>
      <c r="I932">
        <v>2</v>
      </c>
      <c r="J932" s="3">
        <v>12369</v>
      </c>
      <c r="K932" s="2">
        <v>38961</v>
      </c>
      <c r="L932">
        <v>2010</v>
      </c>
      <c r="M932" t="s">
        <v>16</v>
      </c>
    </row>
    <row r="933" spans="1:13" x14ac:dyDescent="0.3">
      <c r="A933">
        <v>5943</v>
      </c>
      <c r="B933">
        <v>845</v>
      </c>
      <c r="C933" t="s">
        <v>13</v>
      </c>
      <c r="D933" t="s">
        <v>17</v>
      </c>
      <c r="E933" s="1">
        <v>4776334530519580</v>
      </c>
      <c r="F933" s="2">
        <v>42979</v>
      </c>
      <c r="G933">
        <v>925</v>
      </c>
      <c r="H933" t="s">
        <v>15</v>
      </c>
      <c r="I933">
        <v>1</v>
      </c>
      <c r="J933" s="3">
        <v>7900</v>
      </c>
      <c r="K933" s="2">
        <v>39783</v>
      </c>
      <c r="L933">
        <v>2017</v>
      </c>
      <c r="M933" t="s">
        <v>16</v>
      </c>
    </row>
    <row r="934" spans="1:13" x14ac:dyDescent="0.3">
      <c r="A934">
        <v>2855</v>
      </c>
      <c r="B934">
        <v>845</v>
      </c>
      <c r="C934" t="s">
        <v>19</v>
      </c>
      <c r="D934" t="s">
        <v>14</v>
      </c>
      <c r="E934" s="1">
        <v>5982817665927230</v>
      </c>
      <c r="F934" s="2">
        <v>41913</v>
      </c>
      <c r="G934">
        <v>390</v>
      </c>
      <c r="H934" t="s">
        <v>15</v>
      </c>
      <c r="I934">
        <v>2</v>
      </c>
      <c r="J934" s="3">
        <v>20362</v>
      </c>
      <c r="K934" s="2">
        <v>38108</v>
      </c>
      <c r="L934">
        <v>2012</v>
      </c>
      <c r="M934" t="s">
        <v>16</v>
      </c>
    </row>
    <row r="935" spans="1:13" x14ac:dyDescent="0.3">
      <c r="A935">
        <v>4491</v>
      </c>
      <c r="B935">
        <v>845</v>
      </c>
      <c r="C935" t="s">
        <v>19</v>
      </c>
      <c r="D935" t="s">
        <v>14</v>
      </c>
      <c r="E935" s="1">
        <v>5355473722620840</v>
      </c>
      <c r="F935" s="2">
        <v>44317</v>
      </c>
      <c r="G935">
        <v>63</v>
      </c>
      <c r="H935" t="s">
        <v>15</v>
      </c>
      <c r="I935">
        <v>2</v>
      </c>
      <c r="J935" s="3">
        <v>13529</v>
      </c>
      <c r="K935" s="2">
        <v>35309</v>
      </c>
      <c r="L935">
        <v>2007</v>
      </c>
      <c r="M935" t="s">
        <v>16</v>
      </c>
    </row>
    <row r="936" spans="1:13" x14ac:dyDescent="0.3">
      <c r="A936">
        <v>1204</v>
      </c>
      <c r="B936">
        <v>1518</v>
      </c>
      <c r="C936" t="s">
        <v>21</v>
      </c>
      <c r="D936" t="s">
        <v>17</v>
      </c>
      <c r="E936" s="1">
        <v>6183952528759940</v>
      </c>
      <c r="F936" s="2">
        <v>44896</v>
      </c>
      <c r="G936">
        <v>831</v>
      </c>
      <c r="H936" t="s">
        <v>15</v>
      </c>
      <c r="I936">
        <v>2</v>
      </c>
      <c r="J936" s="3">
        <v>16800</v>
      </c>
      <c r="K936" s="2">
        <v>40210</v>
      </c>
      <c r="L936">
        <v>2015</v>
      </c>
      <c r="M936" t="s">
        <v>16</v>
      </c>
    </row>
    <row r="937" spans="1:13" x14ac:dyDescent="0.3">
      <c r="A937">
        <v>6083</v>
      </c>
      <c r="B937">
        <v>1518</v>
      </c>
      <c r="C937" t="s">
        <v>21</v>
      </c>
      <c r="D937" t="s">
        <v>17</v>
      </c>
      <c r="E937" s="1">
        <v>6675475462886910</v>
      </c>
      <c r="F937" s="2">
        <v>44835</v>
      </c>
      <c r="G937">
        <v>64</v>
      </c>
      <c r="H937" t="s">
        <v>15</v>
      </c>
      <c r="I937">
        <v>1</v>
      </c>
      <c r="J937" s="3">
        <v>7100</v>
      </c>
      <c r="K937" s="2">
        <v>41609</v>
      </c>
      <c r="L937">
        <v>2013</v>
      </c>
      <c r="M937" t="s">
        <v>16</v>
      </c>
    </row>
    <row r="938" spans="1:13" x14ac:dyDescent="0.3">
      <c r="A938">
        <v>2584</v>
      </c>
      <c r="B938">
        <v>1518</v>
      </c>
      <c r="C938" t="s">
        <v>13</v>
      </c>
      <c r="D938" t="s">
        <v>17</v>
      </c>
      <c r="E938" s="1">
        <v>4444532245535170</v>
      </c>
      <c r="F938" s="2">
        <v>44136</v>
      </c>
      <c r="G938">
        <v>623</v>
      </c>
      <c r="H938" t="s">
        <v>15</v>
      </c>
      <c r="I938">
        <v>1</v>
      </c>
      <c r="J938" s="3">
        <v>9600</v>
      </c>
      <c r="K938" s="2">
        <v>39539</v>
      </c>
      <c r="L938">
        <v>2008</v>
      </c>
      <c r="M938" t="s">
        <v>16</v>
      </c>
    </row>
    <row r="939" spans="1:13" x14ac:dyDescent="0.3">
      <c r="A939">
        <v>2056</v>
      </c>
      <c r="B939">
        <v>1591</v>
      </c>
      <c r="C939" t="s">
        <v>19</v>
      </c>
      <c r="D939" t="s">
        <v>20</v>
      </c>
      <c r="E939" s="1">
        <v>5929148675838810</v>
      </c>
      <c r="F939" s="2">
        <v>44287</v>
      </c>
      <c r="G939">
        <v>955</v>
      </c>
      <c r="H939" t="s">
        <v>15</v>
      </c>
      <c r="I939">
        <v>1</v>
      </c>
      <c r="J939" s="3">
        <v>113</v>
      </c>
      <c r="K939" s="2">
        <v>38047</v>
      </c>
      <c r="L939">
        <v>2008</v>
      </c>
      <c r="M939" t="s">
        <v>16</v>
      </c>
    </row>
    <row r="940" spans="1:13" x14ac:dyDescent="0.3">
      <c r="A940">
        <v>489</v>
      </c>
      <c r="B940">
        <v>1591</v>
      </c>
      <c r="C940" t="s">
        <v>19</v>
      </c>
      <c r="D940" t="s">
        <v>14</v>
      </c>
      <c r="E940" s="1">
        <v>5596909204961650</v>
      </c>
      <c r="F940" s="2">
        <v>43922</v>
      </c>
      <c r="G940">
        <v>708</v>
      </c>
      <c r="H940" t="s">
        <v>15</v>
      </c>
      <c r="I940">
        <v>1</v>
      </c>
      <c r="J940" s="3">
        <v>16818</v>
      </c>
      <c r="K940" s="2">
        <v>43831</v>
      </c>
      <c r="L940">
        <v>2020</v>
      </c>
      <c r="M940" t="s">
        <v>16</v>
      </c>
    </row>
    <row r="941" spans="1:13" x14ac:dyDescent="0.3">
      <c r="A941">
        <v>2043</v>
      </c>
      <c r="B941">
        <v>1591</v>
      </c>
      <c r="C941" t="s">
        <v>19</v>
      </c>
      <c r="D941" t="s">
        <v>14</v>
      </c>
      <c r="E941" s="1">
        <v>5702444920277810</v>
      </c>
      <c r="F941" s="2">
        <v>44409</v>
      </c>
      <c r="G941">
        <v>137</v>
      </c>
      <c r="H941" t="s">
        <v>15</v>
      </c>
      <c r="I941">
        <v>1</v>
      </c>
      <c r="J941" s="3">
        <v>12358</v>
      </c>
      <c r="K941" s="2">
        <v>37681</v>
      </c>
      <c r="L941">
        <v>2003</v>
      </c>
      <c r="M941" t="s">
        <v>16</v>
      </c>
    </row>
    <row r="942" spans="1:13" x14ac:dyDescent="0.3">
      <c r="A942">
        <v>5919</v>
      </c>
      <c r="B942">
        <v>1591</v>
      </c>
      <c r="C942" t="s">
        <v>22</v>
      </c>
      <c r="D942" t="s">
        <v>17</v>
      </c>
      <c r="E942" s="1">
        <v>313237641072547</v>
      </c>
      <c r="F942" s="2">
        <v>40817</v>
      </c>
      <c r="G942">
        <v>951</v>
      </c>
      <c r="H942" t="s">
        <v>15</v>
      </c>
      <c r="I942">
        <v>2</v>
      </c>
      <c r="J942" s="3">
        <v>8100</v>
      </c>
      <c r="K942" s="2">
        <v>39783</v>
      </c>
      <c r="L942">
        <v>2012</v>
      </c>
      <c r="M942" t="s">
        <v>16</v>
      </c>
    </row>
    <row r="943" spans="1:13" x14ac:dyDescent="0.3">
      <c r="A943">
        <v>2847</v>
      </c>
      <c r="B943">
        <v>1591</v>
      </c>
      <c r="C943" t="s">
        <v>13</v>
      </c>
      <c r="D943" t="s">
        <v>17</v>
      </c>
      <c r="E943" s="1">
        <v>4654712521098390</v>
      </c>
      <c r="F943" s="2">
        <v>43891</v>
      </c>
      <c r="G943">
        <v>269</v>
      </c>
      <c r="H943" t="s">
        <v>15</v>
      </c>
      <c r="I943">
        <v>2</v>
      </c>
      <c r="J943" s="3">
        <v>9800</v>
      </c>
      <c r="K943" s="2">
        <v>37742</v>
      </c>
      <c r="L943">
        <v>2008</v>
      </c>
      <c r="M943" t="s">
        <v>16</v>
      </c>
    </row>
    <row r="944" spans="1:13" x14ac:dyDescent="0.3">
      <c r="A944">
        <v>3967</v>
      </c>
      <c r="B944">
        <v>1591</v>
      </c>
      <c r="C944" t="s">
        <v>19</v>
      </c>
      <c r="D944" t="s">
        <v>14</v>
      </c>
      <c r="E944" s="1">
        <v>5362951145456220</v>
      </c>
      <c r="F944" s="2">
        <v>45627</v>
      </c>
      <c r="G944">
        <v>818</v>
      </c>
      <c r="H944" t="s">
        <v>15</v>
      </c>
      <c r="I944">
        <v>2</v>
      </c>
      <c r="J944" s="3">
        <v>17332</v>
      </c>
      <c r="K944" s="2">
        <v>40725</v>
      </c>
      <c r="L944">
        <v>2012</v>
      </c>
      <c r="M944" t="s">
        <v>16</v>
      </c>
    </row>
    <row r="945" spans="1:13" x14ac:dyDescent="0.3">
      <c r="A945">
        <v>1520</v>
      </c>
      <c r="B945">
        <v>1172</v>
      </c>
      <c r="C945" t="s">
        <v>19</v>
      </c>
      <c r="D945" t="s">
        <v>17</v>
      </c>
      <c r="E945" s="1">
        <v>5496286717273450</v>
      </c>
      <c r="F945" s="2">
        <v>44501</v>
      </c>
      <c r="G945">
        <v>8</v>
      </c>
      <c r="H945" t="s">
        <v>15</v>
      </c>
      <c r="I945">
        <v>2</v>
      </c>
      <c r="J945" s="3">
        <v>6000</v>
      </c>
      <c r="K945" s="2">
        <v>43862</v>
      </c>
      <c r="L945">
        <v>2020</v>
      </c>
      <c r="M945" t="s">
        <v>16</v>
      </c>
    </row>
    <row r="946" spans="1:13" x14ac:dyDescent="0.3">
      <c r="A946">
        <v>4290</v>
      </c>
      <c r="B946">
        <v>1629</v>
      </c>
      <c r="C946" t="s">
        <v>19</v>
      </c>
      <c r="D946" t="s">
        <v>14</v>
      </c>
      <c r="E946" s="1">
        <v>5366247073382590</v>
      </c>
      <c r="F946" s="2">
        <v>44287</v>
      </c>
      <c r="G946">
        <v>515</v>
      </c>
      <c r="H946" t="s">
        <v>15</v>
      </c>
      <c r="I946">
        <v>2</v>
      </c>
      <c r="J946" s="3">
        <v>18776</v>
      </c>
      <c r="K946" s="2">
        <v>40026</v>
      </c>
      <c r="L946">
        <v>2012</v>
      </c>
      <c r="M946" t="s">
        <v>16</v>
      </c>
    </row>
    <row r="947" spans="1:13" x14ac:dyDescent="0.3">
      <c r="A947">
        <v>5249</v>
      </c>
      <c r="B947">
        <v>675</v>
      </c>
      <c r="C947" t="s">
        <v>13</v>
      </c>
      <c r="D947" t="s">
        <v>17</v>
      </c>
      <c r="E947" s="1">
        <v>4786002952683420</v>
      </c>
      <c r="F947" s="2">
        <v>44621</v>
      </c>
      <c r="G947">
        <v>965</v>
      </c>
      <c r="H947" t="s">
        <v>15</v>
      </c>
      <c r="I947">
        <v>1</v>
      </c>
      <c r="J947" s="3">
        <v>9300</v>
      </c>
      <c r="K947" s="2">
        <v>40817</v>
      </c>
      <c r="L947">
        <v>2011</v>
      </c>
      <c r="M947" t="s">
        <v>16</v>
      </c>
    </row>
    <row r="948" spans="1:13" x14ac:dyDescent="0.3">
      <c r="A948">
        <v>4454</v>
      </c>
      <c r="B948">
        <v>675</v>
      </c>
      <c r="C948" t="s">
        <v>21</v>
      </c>
      <c r="D948" t="s">
        <v>17</v>
      </c>
      <c r="E948" s="1">
        <v>6210885893076470</v>
      </c>
      <c r="F948" s="2">
        <v>44348</v>
      </c>
      <c r="G948">
        <v>895</v>
      </c>
      <c r="H948" t="s">
        <v>15</v>
      </c>
      <c r="I948">
        <v>2</v>
      </c>
      <c r="J948" s="3">
        <v>8000</v>
      </c>
      <c r="K948" s="2">
        <v>42583</v>
      </c>
      <c r="L948">
        <v>2016</v>
      </c>
      <c r="M948" t="s">
        <v>16</v>
      </c>
    </row>
    <row r="949" spans="1:13" x14ac:dyDescent="0.3">
      <c r="A949">
        <v>4020</v>
      </c>
      <c r="B949">
        <v>675</v>
      </c>
      <c r="C949" t="s">
        <v>19</v>
      </c>
      <c r="D949" t="s">
        <v>14</v>
      </c>
      <c r="E949" s="1">
        <v>5965800518603810</v>
      </c>
      <c r="F949" s="2">
        <v>44440</v>
      </c>
      <c r="G949">
        <v>609</v>
      </c>
      <c r="H949" t="s">
        <v>18</v>
      </c>
      <c r="I949">
        <v>1</v>
      </c>
      <c r="J949" s="3">
        <v>11194</v>
      </c>
      <c r="K949" s="2">
        <v>41821</v>
      </c>
      <c r="L949">
        <v>2014</v>
      </c>
      <c r="M949" t="s">
        <v>16</v>
      </c>
    </row>
    <row r="950" spans="1:13" x14ac:dyDescent="0.3">
      <c r="A950">
        <v>5261</v>
      </c>
      <c r="B950">
        <v>675</v>
      </c>
      <c r="C950" t="s">
        <v>13</v>
      </c>
      <c r="D950" t="s">
        <v>14</v>
      </c>
      <c r="E950" s="1">
        <v>4331686299440620</v>
      </c>
      <c r="F950" s="2">
        <v>45017</v>
      </c>
      <c r="G950">
        <v>525</v>
      </c>
      <c r="H950" t="s">
        <v>15</v>
      </c>
      <c r="I950">
        <v>2</v>
      </c>
      <c r="J950" s="3">
        <v>12754</v>
      </c>
      <c r="K950" s="2">
        <v>41183</v>
      </c>
      <c r="L950">
        <v>2012</v>
      </c>
      <c r="M950" t="s">
        <v>16</v>
      </c>
    </row>
    <row r="951" spans="1:13" x14ac:dyDescent="0.3">
      <c r="A951">
        <v>5250</v>
      </c>
      <c r="B951">
        <v>675</v>
      </c>
      <c r="C951" t="s">
        <v>13</v>
      </c>
      <c r="D951" t="s">
        <v>17</v>
      </c>
      <c r="E951" s="1">
        <v>4765714337874830</v>
      </c>
      <c r="F951" s="2">
        <v>45505</v>
      </c>
      <c r="G951">
        <v>983</v>
      </c>
      <c r="H951" t="s">
        <v>15</v>
      </c>
      <c r="I951">
        <v>1</v>
      </c>
      <c r="J951" s="3">
        <v>9700</v>
      </c>
      <c r="K951" s="2">
        <v>40817</v>
      </c>
      <c r="L951">
        <v>2013</v>
      </c>
      <c r="M951" t="s">
        <v>16</v>
      </c>
    </row>
    <row r="952" spans="1:13" x14ac:dyDescent="0.3">
      <c r="A952">
        <v>3116</v>
      </c>
      <c r="B952">
        <v>577</v>
      </c>
      <c r="C952" t="s">
        <v>19</v>
      </c>
      <c r="D952" t="s">
        <v>14</v>
      </c>
      <c r="E952" s="1">
        <v>5591077047400630</v>
      </c>
      <c r="F952" s="2">
        <v>44075</v>
      </c>
      <c r="G952">
        <v>615</v>
      </c>
      <c r="H952" t="s">
        <v>15</v>
      </c>
      <c r="I952">
        <v>1</v>
      </c>
      <c r="J952" s="3">
        <v>17936</v>
      </c>
      <c r="K952" s="2">
        <v>41030</v>
      </c>
      <c r="L952">
        <v>2012</v>
      </c>
      <c r="M952" t="s">
        <v>16</v>
      </c>
    </row>
    <row r="953" spans="1:13" x14ac:dyDescent="0.3">
      <c r="A953">
        <v>2627</v>
      </c>
      <c r="B953">
        <v>577</v>
      </c>
      <c r="C953" t="s">
        <v>22</v>
      </c>
      <c r="D953" t="s">
        <v>17</v>
      </c>
      <c r="E953" s="1">
        <v>313916461304111</v>
      </c>
      <c r="F953" s="2">
        <v>44197</v>
      </c>
      <c r="G953">
        <v>852</v>
      </c>
      <c r="H953" t="s">
        <v>15</v>
      </c>
      <c r="I953">
        <v>1</v>
      </c>
      <c r="J953" s="3">
        <v>8500</v>
      </c>
      <c r="K953" s="2">
        <v>40269</v>
      </c>
      <c r="L953">
        <v>2011</v>
      </c>
      <c r="M953" t="s">
        <v>16</v>
      </c>
    </row>
    <row r="954" spans="1:13" x14ac:dyDescent="0.3">
      <c r="A954">
        <v>302</v>
      </c>
      <c r="B954">
        <v>854</v>
      </c>
      <c r="C954" t="s">
        <v>13</v>
      </c>
      <c r="D954" t="s">
        <v>14</v>
      </c>
      <c r="E954" s="1">
        <v>4120824887309570</v>
      </c>
      <c r="F954" s="2">
        <v>45078</v>
      </c>
      <c r="G954">
        <v>110</v>
      </c>
      <c r="H954" t="s">
        <v>15</v>
      </c>
      <c r="I954">
        <v>1</v>
      </c>
      <c r="J954" s="3">
        <v>24826</v>
      </c>
      <c r="K954" s="2">
        <v>40909</v>
      </c>
      <c r="L954">
        <v>2012</v>
      </c>
      <c r="M954" t="s">
        <v>16</v>
      </c>
    </row>
    <row r="955" spans="1:13" x14ac:dyDescent="0.3">
      <c r="A955">
        <v>4121</v>
      </c>
      <c r="B955">
        <v>1261</v>
      </c>
      <c r="C955" t="s">
        <v>13</v>
      </c>
      <c r="D955" t="s">
        <v>14</v>
      </c>
      <c r="E955" s="1">
        <v>4637531059933420</v>
      </c>
      <c r="F955" s="2">
        <v>43891</v>
      </c>
      <c r="G955">
        <v>640</v>
      </c>
      <c r="H955" t="s">
        <v>15</v>
      </c>
      <c r="I955">
        <v>1</v>
      </c>
      <c r="J955" s="3">
        <v>27091</v>
      </c>
      <c r="K955" s="2">
        <v>37834</v>
      </c>
      <c r="L955">
        <v>2018</v>
      </c>
      <c r="M955" t="s">
        <v>16</v>
      </c>
    </row>
    <row r="956" spans="1:13" x14ac:dyDescent="0.3">
      <c r="A956">
        <v>3515</v>
      </c>
      <c r="B956">
        <v>1227</v>
      </c>
      <c r="C956" t="s">
        <v>19</v>
      </c>
      <c r="D956" t="s">
        <v>20</v>
      </c>
      <c r="E956" s="1">
        <v>5072595305260450</v>
      </c>
      <c r="F956" s="2">
        <v>44197</v>
      </c>
      <c r="G956">
        <v>519</v>
      </c>
      <c r="H956" t="s">
        <v>15</v>
      </c>
      <c r="I956">
        <v>1</v>
      </c>
      <c r="J956" s="3">
        <v>67</v>
      </c>
      <c r="K956" s="2">
        <v>40695</v>
      </c>
      <c r="L956">
        <v>2011</v>
      </c>
      <c r="M956" t="s">
        <v>16</v>
      </c>
    </row>
    <row r="957" spans="1:13" x14ac:dyDescent="0.3">
      <c r="A957">
        <v>122</v>
      </c>
      <c r="B957">
        <v>1227</v>
      </c>
      <c r="C957" t="s">
        <v>22</v>
      </c>
      <c r="D957" t="s">
        <v>17</v>
      </c>
      <c r="E957" s="1">
        <v>349565330549626</v>
      </c>
      <c r="F957" s="2">
        <v>43922</v>
      </c>
      <c r="G957">
        <v>178</v>
      </c>
      <c r="H957" t="s">
        <v>18</v>
      </c>
      <c r="I957">
        <v>1</v>
      </c>
      <c r="J957" s="3">
        <v>14600</v>
      </c>
      <c r="K957" s="2">
        <v>39083</v>
      </c>
      <c r="L957">
        <v>2007</v>
      </c>
      <c r="M957" t="s">
        <v>16</v>
      </c>
    </row>
    <row r="958" spans="1:13" x14ac:dyDescent="0.3">
      <c r="A958">
        <v>3545</v>
      </c>
      <c r="B958">
        <v>1227</v>
      </c>
      <c r="C958" t="s">
        <v>19</v>
      </c>
      <c r="D958" t="s">
        <v>17</v>
      </c>
      <c r="E958" s="1">
        <v>5923231174018250</v>
      </c>
      <c r="F958" s="2">
        <v>44501</v>
      </c>
      <c r="G958">
        <v>392</v>
      </c>
      <c r="H958" t="s">
        <v>15</v>
      </c>
      <c r="I958">
        <v>2</v>
      </c>
      <c r="J958" s="3">
        <v>13500</v>
      </c>
      <c r="K958" s="2">
        <v>41061</v>
      </c>
      <c r="L958">
        <v>2012</v>
      </c>
      <c r="M958" t="s">
        <v>16</v>
      </c>
    </row>
    <row r="959" spans="1:13" x14ac:dyDescent="0.3">
      <c r="A959">
        <v>2310</v>
      </c>
      <c r="B959">
        <v>1227</v>
      </c>
      <c r="C959" t="s">
        <v>19</v>
      </c>
      <c r="D959" t="s">
        <v>14</v>
      </c>
      <c r="E959" s="1">
        <v>5851845913045150</v>
      </c>
      <c r="F959" s="2">
        <v>45170</v>
      </c>
      <c r="G959">
        <v>71</v>
      </c>
      <c r="H959" t="s">
        <v>15</v>
      </c>
      <c r="I959">
        <v>1</v>
      </c>
      <c r="J959" s="3">
        <v>27132</v>
      </c>
      <c r="K959" s="2">
        <v>41334</v>
      </c>
      <c r="L959">
        <v>2013</v>
      </c>
      <c r="M959" t="s">
        <v>16</v>
      </c>
    </row>
    <row r="960" spans="1:13" x14ac:dyDescent="0.3">
      <c r="A960">
        <v>5602</v>
      </c>
      <c r="B960">
        <v>840</v>
      </c>
      <c r="C960" t="s">
        <v>19</v>
      </c>
      <c r="D960" t="s">
        <v>14</v>
      </c>
      <c r="E960" s="1">
        <v>5023863713584510</v>
      </c>
      <c r="F960" s="2">
        <v>45627</v>
      </c>
      <c r="G960">
        <v>457</v>
      </c>
      <c r="H960" t="s">
        <v>15</v>
      </c>
      <c r="I960">
        <v>2</v>
      </c>
      <c r="J960" s="3">
        <v>10400</v>
      </c>
      <c r="K960" s="2">
        <v>40483</v>
      </c>
      <c r="L960">
        <v>2013</v>
      </c>
      <c r="M960" t="s">
        <v>16</v>
      </c>
    </row>
    <row r="961" spans="1:13" x14ac:dyDescent="0.3">
      <c r="A961">
        <v>2083</v>
      </c>
      <c r="B961">
        <v>840</v>
      </c>
      <c r="C961" t="s">
        <v>19</v>
      </c>
      <c r="D961" t="s">
        <v>14</v>
      </c>
      <c r="E961" s="1">
        <v>5664895156333060</v>
      </c>
      <c r="F961" s="2">
        <v>44013</v>
      </c>
      <c r="G961">
        <v>500</v>
      </c>
      <c r="H961" t="s">
        <v>15</v>
      </c>
      <c r="I961">
        <v>1</v>
      </c>
      <c r="J961" s="3">
        <v>43169</v>
      </c>
      <c r="K961" s="2">
        <v>38412</v>
      </c>
      <c r="L961">
        <v>2012</v>
      </c>
      <c r="M961" t="s">
        <v>16</v>
      </c>
    </row>
    <row r="962" spans="1:13" x14ac:dyDescent="0.3">
      <c r="A962">
        <v>37</v>
      </c>
      <c r="B962">
        <v>840</v>
      </c>
      <c r="C962" t="s">
        <v>19</v>
      </c>
      <c r="D962" t="s">
        <v>14</v>
      </c>
      <c r="E962" s="1">
        <v>5486901761554150</v>
      </c>
      <c r="F962" s="2">
        <v>45200</v>
      </c>
      <c r="G962">
        <v>258</v>
      </c>
      <c r="H962" t="s">
        <v>15</v>
      </c>
      <c r="I962">
        <v>2</v>
      </c>
      <c r="J962" s="3">
        <v>5269</v>
      </c>
      <c r="K962" s="2">
        <v>37622</v>
      </c>
      <c r="L962">
        <v>2016</v>
      </c>
      <c r="M962" t="s">
        <v>16</v>
      </c>
    </row>
    <row r="963" spans="1:13" x14ac:dyDescent="0.3">
      <c r="A963">
        <v>2416</v>
      </c>
      <c r="B963">
        <v>840</v>
      </c>
      <c r="C963" t="s">
        <v>19</v>
      </c>
      <c r="D963" t="s">
        <v>14</v>
      </c>
      <c r="E963" s="1">
        <v>5820221852405540</v>
      </c>
      <c r="F963" s="2">
        <v>45627</v>
      </c>
      <c r="G963">
        <v>380</v>
      </c>
      <c r="H963" t="s">
        <v>15</v>
      </c>
      <c r="I963">
        <v>2</v>
      </c>
      <c r="J963" s="3">
        <v>48370</v>
      </c>
      <c r="K963" s="2">
        <v>36982</v>
      </c>
      <c r="L963">
        <v>2011</v>
      </c>
      <c r="M963" t="s">
        <v>16</v>
      </c>
    </row>
    <row r="964" spans="1:13" x14ac:dyDescent="0.3">
      <c r="A964">
        <v>3633</v>
      </c>
      <c r="B964">
        <v>840</v>
      </c>
      <c r="C964" t="s">
        <v>13</v>
      </c>
      <c r="D964" t="s">
        <v>17</v>
      </c>
      <c r="E964" s="1">
        <v>4115686759373550</v>
      </c>
      <c r="F964" s="2">
        <v>43770</v>
      </c>
      <c r="G964">
        <v>996</v>
      </c>
      <c r="H964" t="s">
        <v>15</v>
      </c>
      <c r="I964">
        <v>2</v>
      </c>
      <c r="J964" s="3">
        <v>17100</v>
      </c>
      <c r="K964" s="2">
        <v>43252</v>
      </c>
      <c r="L964">
        <v>2018</v>
      </c>
      <c r="M964" t="s">
        <v>16</v>
      </c>
    </row>
    <row r="965" spans="1:13" x14ac:dyDescent="0.3">
      <c r="A965">
        <v>4992</v>
      </c>
      <c r="B965">
        <v>840</v>
      </c>
      <c r="C965" t="s">
        <v>13</v>
      </c>
      <c r="D965" t="s">
        <v>20</v>
      </c>
      <c r="E965" s="1">
        <v>4876555170855800</v>
      </c>
      <c r="F965" s="2">
        <v>45383</v>
      </c>
      <c r="G965">
        <v>661</v>
      </c>
      <c r="H965" t="s">
        <v>15</v>
      </c>
      <c r="I965">
        <v>1</v>
      </c>
      <c r="J965" s="3">
        <v>65</v>
      </c>
      <c r="K965" s="2">
        <v>37895</v>
      </c>
      <c r="L965">
        <v>2009</v>
      </c>
      <c r="M965" t="s">
        <v>16</v>
      </c>
    </row>
    <row r="966" spans="1:13" x14ac:dyDescent="0.3">
      <c r="A966">
        <v>3091</v>
      </c>
      <c r="B966">
        <v>733</v>
      </c>
      <c r="C966" t="s">
        <v>19</v>
      </c>
      <c r="D966" t="s">
        <v>14</v>
      </c>
      <c r="E966" s="1">
        <v>5904146428140240</v>
      </c>
      <c r="F966" s="2">
        <v>44166</v>
      </c>
      <c r="G966">
        <v>277</v>
      </c>
      <c r="H966" t="s">
        <v>15</v>
      </c>
      <c r="I966">
        <v>2</v>
      </c>
      <c r="J966" s="3">
        <v>2656</v>
      </c>
      <c r="K966" s="2">
        <v>40664</v>
      </c>
      <c r="L966">
        <v>2015</v>
      </c>
      <c r="M966" t="s">
        <v>16</v>
      </c>
    </row>
    <row r="967" spans="1:13" x14ac:dyDescent="0.3">
      <c r="A967">
        <v>2529</v>
      </c>
      <c r="B967">
        <v>733</v>
      </c>
      <c r="C967" t="s">
        <v>19</v>
      </c>
      <c r="D967" t="s">
        <v>17</v>
      </c>
      <c r="E967" s="1">
        <v>5770203026188610</v>
      </c>
      <c r="F967" s="2">
        <v>45566</v>
      </c>
      <c r="G967">
        <v>676</v>
      </c>
      <c r="H967" t="s">
        <v>15</v>
      </c>
      <c r="I967">
        <v>2</v>
      </c>
      <c r="J967" s="3">
        <v>7800</v>
      </c>
      <c r="K967" s="2">
        <v>39173</v>
      </c>
      <c r="L967">
        <v>2011</v>
      </c>
      <c r="M967" t="s">
        <v>16</v>
      </c>
    </row>
    <row r="968" spans="1:13" x14ac:dyDescent="0.3">
      <c r="A968">
        <v>3707</v>
      </c>
      <c r="B968">
        <v>733</v>
      </c>
      <c r="C968" t="s">
        <v>21</v>
      </c>
      <c r="D968" t="s">
        <v>17</v>
      </c>
      <c r="E968" s="1">
        <v>6689214851949610</v>
      </c>
      <c r="F968" s="2">
        <v>43891</v>
      </c>
      <c r="G968">
        <v>740</v>
      </c>
      <c r="H968" t="s">
        <v>15</v>
      </c>
      <c r="I968">
        <v>1</v>
      </c>
      <c r="J968" s="3">
        <v>13400</v>
      </c>
      <c r="K968" s="2">
        <v>38169</v>
      </c>
      <c r="L968">
        <v>2005</v>
      </c>
      <c r="M968" t="s">
        <v>16</v>
      </c>
    </row>
    <row r="969" spans="1:13" x14ac:dyDescent="0.3">
      <c r="A969">
        <v>1048</v>
      </c>
      <c r="B969">
        <v>733</v>
      </c>
      <c r="C969" t="s">
        <v>19</v>
      </c>
      <c r="D969" t="s">
        <v>14</v>
      </c>
      <c r="E969" s="1">
        <v>5911600183016110</v>
      </c>
      <c r="F969" s="2">
        <v>45139</v>
      </c>
      <c r="G969">
        <v>315</v>
      </c>
      <c r="H969" t="s">
        <v>18</v>
      </c>
      <c r="I969">
        <v>1</v>
      </c>
      <c r="J969" s="3">
        <v>16726</v>
      </c>
      <c r="K969" s="2">
        <v>38384</v>
      </c>
      <c r="L969">
        <v>2020</v>
      </c>
      <c r="M969" t="s">
        <v>16</v>
      </c>
    </row>
    <row r="970" spans="1:13" x14ac:dyDescent="0.3">
      <c r="A970">
        <v>2098</v>
      </c>
      <c r="B970">
        <v>454</v>
      </c>
      <c r="C970" t="s">
        <v>13</v>
      </c>
      <c r="D970" t="s">
        <v>14</v>
      </c>
      <c r="E970" s="1">
        <v>4750958043493030</v>
      </c>
      <c r="F970" s="2">
        <v>45627</v>
      </c>
      <c r="G970">
        <v>269</v>
      </c>
      <c r="H970" t="s">
        <v>15</v>
      </c>
      <c r="I970">
        <v>1</v>
      </c>
      <c r="J970" s="3">
        <v>30162</v>
      </c>
      <c r="K970" s="2">
        <v>38412</v>
      </c>
      <c r="L970">
        <v>2010</v>
      </c>
      <c r="M970" t="s">
        <v>16</v>
      </c>
    </row>
    <row r="971" spans="1:13" x14ac:dyDescent="0.3">
      <c r="A971">
        <v>4767</v>
      </c>
      <c r="B971">
        <v>454</v>
      </c>
      <c r="C971" t="s">
        <v>19</v>
      </c>
      <c r="D971" t="s">
        <v>14</v>
      </c>
      <c r="E971" s="1">
        <v>5776356381459180</v>
      </c>
      <c r="F971" s="2">
        <v>40452</v>
      </c>
      <c r="G971">
        <v>394</v>
      </c>
      <c r="H971" t="s">
        <v>15</v>
      </c>
      <c r="I971">
        <v>1</v>
      </c>
      <c r="J971" s="3">
        <v>19970</v>
      </c>
      <c r="K971" s="2">
        <v>40422</v>
      </c>
      <c r="L971">
        <v>2010</v>
      </c>
      <c r="M971" t="s">
        <v>16</v>
      </c>
    </row>
    <row r="972" spans="1:13" x14ac:dyDescent="0.3">
      <c r="A972">
        <v>5735</v>
      </c>
      <c r="B972">
        <v>454</v>
      </c>
      <c r="C972" t="s">
        <v>19</v>
      </c>
      <c r="D972" t="s">
        <v>14</v>
      </c>
      <c r="E972" s="1">
        <v>5723126586825330</v>
      </c>
      <c r="F972" s="2">
        <v>45413</v>
      </c>
      <c r="G972">
        <v>268</v>
      </c>
      <c r="H972" t="s">
        <v>15</v>
      </c>
      <c r="I972">
        <v>1</v>
      </c>
      <c r="J972" s="3">
        <v>31199</v>
      </c>
      <c r="K972" s="2">
        <v>43405</v>
      </c>
      <c r="L972">
        <v>2018</v>
      </c>
      <c r="M972" t="s">
        <v>16</v>
      </c>
    </row>
    <row r="973" spans="1:13" x14ac:dyDescent="0.3">
      <c r="A973">
        <v>5456</v>
      </c>
      <c r="B973">
        <v>454</v>
      </c>
      <c r="C973" t="s">
        <v>19</v>
      </c>
      <c r="D973" t="s">
        <v>14</v>
      </c>
      <c r="E973" s="1">
        <v>5916860407845350</v>
      </c>
      <c r="F973" s="2">
        <v>45566</v>
      </c>
      <c r="G973">
        <v>827</v>
      </c>
      <c r="H973" t="s">
        <v>15</v>
      </c>
      <c r="I973">
        <v>2</v>
      </c>
      <c r="J973" s="3">
        <v>14983</v>
      </c>
      <c r="K973" s="2">
        <v>39022</v>
      </c>
      <c r="L973">
        <v>2010</v>
      </c>
      <c r="M973" t="s">
        <v>16</v>
      </c>
    </row>
    <row r="974" spans="1:13" x14ac:dyDescent="0.3">
      <c r="A974">
        <v>5287</v>
      </c>
      <c r="B974">
        <v>454</v>
      </c>
      <c r="C974" t="s">
        <v>19</v>
      </c>
      <c r="D974" t="s">
        <v>14</v>
      </c>
      <c r="E974" s="1">
        <v>5826782239602490</v>
      </c>
      <c r="F974" s="2">
        <v>41913</v>
      </c>
      <c r="G974">
        <v>629</v>
      </c>
      <c r="H974" t="s">
        <v>15</v>
      </c>
      <c r="I974">
        <v>2</v>
      </c>
      <c r="J974" s="3">
        <v>18491</v>
      </c>
      <c r="K974" s="2">
        <v>41913</v>
      </c>
      <c r="L974">
        <v>2014</v>
      </c>
      <c r="M974" t="s">
        <v>16</v>
      </c>
    </row>
    <row r="975" spans="1:13" x14ac:dyDescent="0.3">
      <c r="A975">
        <v>2201</v>
      </c>
      <c r="B975">
        <v>961</v>
      </c>
      <c r="C975" t="s">
        <v>13</v>
      </c>
      <c r="D975" t="s">
        <v>14</v>
      </c>
      <c r="E975" s="1">
        <v>4575519144263670</v>
      </c>
      <c r="F975" s="2">
        <v>44409</v>
      </c>
      <c r="G975">
        <v>618</v>
      </c>
      <c r="H975" t="s">
        <v>15</v>
      </c>
      <c r="I975">
        <v>2</v>
      </c>
      <c r="J975" s="3">
        <v>23094</v>
      </c>
      <c r="K975" s="2">
        <v>39508</v>
      </c>
      <c r="L975">
        <v>2011</v>
      </c>
      <c r="M975" t="s">
        <v>16</v>
      </c>
    </row>
    <row r="976" spans="1:13" x14ac:dyDescent="0.3">
      <c r="A976">
        <v>4584</v>
      </c>
      <c r="B976">
        <v>961</v>
      </c>
      <c r="C976" t="s">
        <v>13</v>
      </c>
      <c r="D976" t="s">
        <v>17</v>
      </c>
      <c r="E976" s="1">
        <v>4587193711138820</v>
      </c>
      <c r="F976" s="2">
        <v>44835</v>
      </c>
      <c r="G976">
        <v>166</v>
      </c>
      <c r="H976" t="s">
        <v>15</v>
      </c>
      <c r="I976">
        <v>1</v>
      </c>
      <c r="J976" s="3">
        <v>18300</v>
      </c>
      <c r="K976" s="2">
        <v>38596</v>
      </c>
      <c r="L976">
        <v>2005</v>
      </c>
      <c r="M976" t="s">
        <v>16</v>
      </c>
    </row>
    <row r="977" spans="1:13" x14ac:dyDescent="0.3">
      <c r="A977">
        <v>1389</v>
      </c>
      <c r="B977">
        <v>961</v>
      </c>
      <c r="C977" t="s">
        <v>19</v>
      </c>
      <c r="D977" t="s">
        <v>14</v>
      </c>
      <c r="E977" s="1">
        <v>5672981759485190</v>
      </c>
      <c r="F977" s="2">
        <v>45323</v>
      </c>
      <c r="G977">
        <v>676</v>
      </c>
      <c r="H977" t="s">
        <v>15</v>
      </c>
      <c r="I977">
        <v>1</v>
      </c>
      <c r="J977" s="3">
        <v>31907</v>
      </c>
      <c r="K977" s="2">
        <v>43497</v>
      </c>
      <c r="L977">
        <v>2019</v>
      </c>
      <c r="M977" t="s">
        <v>16</v>
      </c>
    </row>
    <row r="978" spans="1:13" x14ac:dyDescent="0.3">
      <c r="A978">
        <v>2202</v>
      </c>
      <c r="B978">
        <v>961</v>
      </c>
      <c r="C978" t="s">
        <v>13</v>
      </c>
      <c r="D978" t="s">
        <v>14</v>
      </c>
      <c r="E978" s="1">
        <v>4306238627611070</v>
      </c>
      <c r="F978" s="2">
        <v>44105</v>
      </c>
      <c r="G978">
        <v>588</v>
      </c>
      <c r="H978" t="s">
        <v>15</v>
      </c>
      <c r="I978">
        <v>2</v>
      </c>
      <c r="J978" s="3">
        <v>32761</v>
      </c>
      <c r="K978" s="2">
        <v>39508</v>
      </c>
      <c r="L978">
        <v>2008</v>
      </c>
      <c r="M978" t="s">
        <v>16</v>
      </c>
    </row>
    <row r="979" spans="1:13" x14ac:dyDescent="0.3">
      <c r="A979">
        <v>4665</v>
      </c>
      <c r="B979">
        <v>768</v>
      </c>
      <c r="C979" t="s">
        <v>19</v>
      </c>
      <c r="D979" t="s">
        <v>14</v>
      </c>
      <c r="E979" s="1">
        <v>5359168203636420</v>
      </c>
      <c r="F979" s="2">
        <v>45383</v>
      </c>
      <c r="G979">
        <v>84</v>
      </c>
      <c r="H979" t="s">
        <v>15</v>
      </c>
      <c r="I979">
        <v>1</v>
      </c>
      <c r="J979" s="3">
        <v>11105</v>
      </c>
      <c r="K979" s="2">
        <v>39692</v>
      </c>
      <c r="L979">
        <v>2009</v>
      </c>
      <c r="M979" t="s">
        <v>16</v>
      </c>
    </row>
    <row r="980" spans="1:13" x14ac:dyDescent="0.3">
      <c r="A980">
        <v>490</v>
      </c>
      <c r="B980">
        <v>817</v>
      </c>
      <c r="C980" t="s">
        <v>19</v>
      </c>
      <c r="D980" t="s">
        <v>14</v>
      </c>
      <c r="E980" s="1">
        <v>5778485837801730</v>
      </c>
      <c r="F980" s="2">
        <v>44409</v>
      </c>
      <c r="G980">
        <v>852</v>
      </c>
      <c r="H980" t="s">
        <v>15</v>
      </c>
      <c r="I980">
        <v>2</v>
      </c>
      <c r="J980" s="3">
        <v>32267</v>
      </c>
      <c r="K980" s="2">
        <v>43831</v>
      </c>
      <c r="L980">
        <v>2020</v>
      </c>
      <c r="M980" t="s">
        <v>16</v>
      </c>
    </row>
    <row r="981" spans="1:13" x14ac:dyDescent="0.3">
      <c r="A981">
        <v>491</v>
      </c>
      <c r="B981">
        <v>817</v>
      </c>
      <c r="C981" t="s">
        <v>19</v>
      </c>
      <c r="D981" t="s">
        <v>14</v>
      </c>
      <c r="E981" s="1">
        <v>5517971919199340</v>
      </c>
      <c r="F981" s="2">
        <v>44440</v>
      </c>
      <c r="G981">
        <v>792</v>
      </c>
      <c r="H981" t="s">
        <v>15</v>
      </c>
      <c r="I981">
        <v>1</v>
      </c>
      <c r="J981" s="3">
        <v>30670</v>
      </c>
      <c r="K981" s="2">
        <v>43831</v>
      </c>
      <c r="L981">
        <v>2020</v>
      </c>
      <c r="M981" t="s">
        <v>16</v>
      </c>
    </row>
    <row r="982" spans="1:13" x14ac:dyDescent="0.3">
      <c r="A982">
        <v>5910</v>
      </c>
      <c r="B982">
        <v>78</v>
      </c>
      <c r="C982" t="s">
        <v>13</v>
      </c>
      <c r="D982" t="s">
        <v>20</v>
      </c>
      <c r="E982" s="1">
        <v>4749352761473240</v>
      </c>
      <c r="F982" s="2">
        <v>42736</v>
      </c>
      <c r="G982">
        <v>556</v>
      </c>
      <c r="H982" t="s">
        <v>15</v>
      </c>
      <c r="I982">
        <v>2</v>
      </c>
      <c r="J982" s="3">
        <v>83</v>
      </c>
      <c r="K982" s="2">
        <v>39417</v>
      </c>
      <c r="L982">
        <v>2007</v>
      </c>
      <c r="M982" t="s">
        <v>16</v>
      </c>
    </row>
    <row r="983" spans="1:13" x14ac:dyDescent="0.3">
      <c r="A983">
        <v>1157</v>
      </c>
      <c r="B983">
        <v>1334</v>
      </c>
      <c r="C983" t="s">
        <v>13</v>
      </c>
      <c r="D983" t="s">
        <v>14</v>
      </c>
      <c r="E983" s="1">
        <v>4509551449788690</v>
      </c>
      <c r="F983" s="2">
        <v>44013</v>
      </c>
      <c r="G983">
        <v>152</v>
      </c>
      <c r="H983" t="s">
        <v>15</v>
      </c>
      <c r="I983">
        <v>1</v>
      </c>
      <c r="J983" s="3">
        <v>13821</v>
      </c>
      <c r="K983" s="2">
        <v>39479</v>
      </c>
      <c r="L983">
        <v>2009</v>
      </c>
      <c r="M983" t="s">
        <v>16</v>
      </c>
    </row>
    <row r="984" spans="1:13" x14ac:dyDescent="0.3">
      <c r="A984">
        <v>2866</v>
      </c>
      <c r="B984">
        <v>1334</v>
      </c>
      <c r="C984" t="s">
        <v>13</v>
      </c>
      <c r="D984" t="s">
        <v>17</v>
      </c>
      <c r="E984" s="1">
        <v>4723027876552510</v>
      </c>
      <c r="F984" s="2">
        <v>44317</v>
      </c>
      <c r="G984">
        <v>423</v>
      </c>
      <c r="H984" t="s">
        <v>15</v>
      </c>
      <c r="I984">
        <v>1</v>
      </c>
      <c r="J984" s="3">
        <v>14400</v>
      </c>
      <c r="K984" s="2">
        <v>38108</v>
      </c>
      <c r="L984">
        <v>2010</v>
      </c>
      <c r="M984" t="s">
        <v>16</v>
      </c>
    </row>
    <row r="985" spans="1:13" x14ac:dyDescent="0.3">
      <c r="A985">
        <v>3761</v>
      </c>
      <c r="B985">
        <v>1334</v>
      </c>
      <c r="C985" t="s">
        <v>19</v>
      </c>
      <c r="D985" t="s">
        <v>17</v>
      </c>
      <c r="E985" s="1">
        <v>5700626457783200</v>
      </c>
      <c r="F985" s="2">
        <v>40452</v>
      </c>
      <c r="G985">
        <v>713</v>
      </c>
      <c r="H985" t="s">
        <v>15</v>
      </c>
      <c r="I985">
        <v>1</v>
      </c>
      <c r="J985" s="3">
        <v>13300</v>
      </c>
      <c r="K985" s="2">
        <v>38899</v>
      </c>
      <c r="L985">
        <v>2007</v>
      </c>
      <c r="M985" t="s">
        <v>16</v>
      </c>
    </row>
    <row r="986" spans="1:13" x14ac:dyDescent="0.3">
      <c r="A986">
        <v>209</v>
      </c>
      <c r="B986">
        <v>1334</v>
      </c>
      <c r="C986" t="s">
        <v>13</v>
      </c>
      <c r="D986" t="s">
        <v>17</v>
      </c>
      <c r="E986" s="1">
        <v>4144931322114010</v>
      </c>
      <c r="F986" s="2">
        <v>41852</v>
      </c>
      <c r="G986">
        <v>312</v>
      </c>
      <c r="H986" t="s">
        <v>18</v>
      </c>
      <c r="I986">
        <v>1</v>
      </c>
      <c r="J986" s="3">
        <v>9300</v>
      </c>
      <c r="K986" s="2">
        <v>39814</v>
      </c>
      <c r="L986">
        <v>2009</v>
      </c>
      <c r="M986" t="s">
        <v>16</v>
      </c>
    </row>
    <row r="987" spans="1:13" x14ac:dyDescent="0.3">
      <c r="A987">
        <v>3968</v>
      </c>
      <c r="B987">
        <v>1610</v>
      </c>
      <c r="C987" t="s">
        <v>19</v>
      </c>
      <c r="D987" t="s">
        <v>14</v>
      </c>
      <c r="E987" s="1">
        <v>5678294553512470</v>
      </c>
      <c r="F987" s="2">
        <v>44774</v>
      </c>
      <c r="G987">
        <v>15</v>
      </c>
      <c r="H987" t="s">
        <v>15</v>
      </c>
      <c r="I987">
        <v>1</v>
      </c>
      <c r="J987" s="3">
        <v>8580</v>
      </c>
      <c r="K987" s="2">
        <v>40725</v>
      </c>
      <c r="L987">
        <v>2011</v>
      </c>
      <c r="M987" t="s">
        <v>16</v>
      </c>
    </row>
    <row r="988" spans="1:13" x14ac:dyDescent="0.3">
      <c r="A988">
        <v>5879</v>
      </c>
      <c r="B988">
        <v>1610</v>
      </c>
      <c r="C988" t="s">
        <v>19</v>
      </c>
      <c r="D988" t="s">
        <v>17</v>
      </c>
      <c r="E988" s="1">
        <v>5771046456944700</v>
      </c>
      <c r="F988" s="2">
        <v>45200</v>
      </c>
      <c r="G988">
        <v>53</v>
      </c>
      <c r="H988" t="s">
        <v>15</v>
      </c>
      <c r="I988">
        <v>2</v>
      </c>
      <c r="J988" s="3">
        <v>6600</v>
      </c>
      <c r="K988" s="2">
        <v>39417</v>
      </c>
      <c r="L988">
        <v>2008</v>
      </c>
      <c r="M988" t="s">
        <v>16</v>
      </c>
    </row>
    <row r="989" spans="1:13" x14ac:dyDescent="0.3">
      <c r="A989">
        <v>2585</v>
      </c>
      <c r="B989">
        <v>108</v>
      </c>
      <c r="C989" t="s">
        <v>13</v>
      </c>
      <c r="D989" t="s">
        <v>14</v>
      </c>
      <c r="E989" s="1">
        <v>4466627264365740</v>
      </c>
      <c r="F989" s="2">
        <v>41791</v>
      </c>
      <c r="G989">
        <v>238</v>
      </c>
      <c r="H989" t="s">
        <v>15</v>
      </c>
      <c r="I989">
        <v>1</v>
      </c>
      <c r="J989" s="3">
        <v>12783</v>
      </c>
      <c r="K989" s="2">
        <v>39539</v>
      </c>
      <c r="L989">
        <v>2010</v>
      </c>
      <c r="M989" t="s">
        <v>16</v>
      </c>
    </row>
    <row r="990" spans="1:13" x14ac:dyDescent="0.3">
      <c r="A990">
        <v>1299</v>
      </c>
      <c r="B990">
        <v>108</v>
      </c>
      <c r="C990" t="s">
        <v>19</v>
      </c>
      <c r="D990" t="s">
        <v>14</v>
      </c>
      <c r="E990" s="1">
        <v>5085144478543460</v>
      </c>
      <c r="F990" s="2">
        <v>44317</v>
      </c>
      <c r="G990">
        <v>100</v>
      </c>
      <c r="H990" t="s">
        <v>15</v>
      </c>
      <c r="I990">
        <v>2</v>
      </c>
      <c r="J990" s="3">
        <v>14321</v>
      </c>
      <c r="K990" s="2">
        <v>40940</v>
      </c>
      <c r="L990">
        <v>2012</v>
      </c>
      <c r="M990" t="s">
        <v>16</v>
      </c>
    </row>
    <row r="991" spans="1:13" x14ac:dyDescent="0.3">
      <c r="A991">
        <v>4070</v>
      </c>
      <c r="B991">
        <v>108</v>
      </c>
      <c r="C991" t="s">
        <v>13</v>
      </c>
      <c r="D991" t="s">
        <v>14</v>
      </c>
      <c r="E991" s="1">
        <v>4814031516576160</v>
      </c>
      <c r="F991" s="2">
        <v>44166</v>
      </c>
      <c r="G991">
        <v>804</v>
      </c>
      <c r="H991" t="s">
        <v>15</v>
      </c>
      <c r="I991">
        <v>2</v>
      </c>
      <c r="J991" s="3">
        <v>14488</v>
      </c>
      <c r="K991" s="2">
        <v>43282</v>
      </c>
      <c r="L991">
        <v>2018</v>
      </c>
      <c r="M991" t="s">
        <v>16</v>
      </c>
    </row>
    <row r="992" spans="1:13" x14ac:dyDescent="0.3">
      <c r="A992">
        <v>780</v>
      </c>
      <c r="B992">
        <v>108</v>
      </c>
      <c r="C992" t="s">
        <v>13</v>
      </c>
      <c r="D992" t="s">
        <v>14</v>
      </c>
      <c r="E992" s="1">
        <v>4031726246937830</v>
      </c>
      <c r="F992" s="2">
        <v>43831</v>
      </c>
      <c r="G992">
        <v>126</v>
      </c>
      <c r="H992" t="s">
        <v>18</v>
      </c>
      <c r="I992">
        <v>1</v>
      </c>
      <c r="J992" s="3">
        <v>16116</v>
      </c>
      <c r="K992" s="2">
        <v>43831</v>
      </c>
      <c r="L992">
        <v>2020</v>
      </c>
      <c r="M992" t="s">
        <v>16</v>
      </c>
    </row>
    <row r="993" spans="1:13" x14ac:dyDescent="0.3">
      <c r="A993">
        <v>4972</v>
      </c>
      <c r="B993">
        <v>1308</v>
      </c>
      <c r="C993" t="s">
        <v>13</v>
      </c>
      <c r="D993" t="s">
        <v>17</v>
      </c>
      <c r="E993" s="1">
        <v>4900994567069760</v>
      </c>
      <c r="F993" s="2">
        <v>44378</v>
      </c>
      <c r="G993">
        <v>24</v>
      </c>
      <c r="H993" t="s">
        <v>15</v>
      </c>
      <c r="I993">
        <v>2</v>
      </c>
      <c r="J993" s="3">
        <v>14800</v>
      </c>
      <c r="K993" s="2">
        <v>37530</v>
      </c>
      <c r="L993">
        <v>2012</v>
      </c>
      <c r="M993" t="s">
        <v>16</v>
      </c>
    </row>
    <row r="994" spans="1:13" x14ac:dyDescent="0.3">
      <c r="A994">
        <v>6023</v>
      </c>
      <c r="B994">
        <v>780</v>
      </c>
      <c r="C994" t="s">
        <v>13</v>
      </c>
      <c r="D994" t="s">
        <v>20</v>
      </c>
      <c r="E994" s="1">
        <v>4129989012910230</v>
      </c>
      <c r="F994" s="2">
        <v>44378</v>
      </c>
      <c r="G994">
        <v>8</v>
      </c>
      <c r="H994" t="s">
        <v>15</v>
      </c>
      <c r="I994">
        <v>2</v>
      </c>
      <c r="J994" s="3">
        <v>43</v>
      </c>
      <c r="K994" s="2">
        <v>40513</v>
      </c>
      <c r="L994">
        <v>2011</v>
      </c>
      <c r="M994" t="s">
        <v>16</v>
      </c>
    </row>
    <row r="995" spans="1:13" x14ac:dyDescent="0.3">
      <c r="A995">
        <v>1375</v>
      </c>
      <c r="B995">
        <v>1340</v>
      </c>
      <c r="C995" t="s">
        <v>13</v>
      </c>
      <c r="D995" t="s">
        <v>14</v>
      </c>
      <c r="E995" s="1">
        <v>4249908788734060</v>
      </c>
      <c r="F995" s="2">
        <v>45474</v>
      </c>
      <c r="G995">
        <v>892</v>
      </c>
      <c r="H995" t="s">
        <v>15</v>
      </c>
      <c r="I995">
        <v>2</v>
      </c>
      <c r="J995" s="3">
        <v>36546</v>
      </c>
      <c r="K995" s="2">
        <v>42767</v>
      </c>
      <c r="L995">
        <v>2017</v>
      </c>
      <c r="M995" t="s">
        <v>16</v>
      </c>
    </row>
    <row r="996" spans="1:13" x14ac:dyDescent="0.3">
      <c r="A996">
        <v>3272</v>
      </c>
      <c r="B996">
        <v>1340</v>
      </c>
      <c r="C996" t="s">
        <v>19</v>
      </c>
      <c r="D996" t="s">
        <v>14</v>
      </c>
      <c r="E996" s="1">
        <v>5056109817639740</v>
      </c>
      <c r="F996" s="2">
        <v>44409</v>
      </c>
      <c r="G996">
        <v>165</v>
      </c>
      <c r="H996" t="s">
        <v>15</v>
      </c>
      <c r="I996">
        <v>1</v>
      </c>
      <c r="J996" s="3">
        <v>18462</v>
      </c>
      <c r="K996" s="2">
        <v>38139</v>
      </c>
      <c r="L996">
        <v>2007</v>
      </c>
      <c r="M996" t="s">
        <v>16</v>
      </c>
    </row>
    <row r="997" spans="1:13" x14ac:dyDescent="0.3">
      <c r="A997">
        <v>2954</v>
      </c>
      <c r="B997">
        <v>1340</v>
      </c>
      <c r="C997" t="s">
        <v>22</v>
      </c>
      <c r="D997" t="s">
        <v>17</v>
      </c>
      <c r="E997" s="1">
        <v>329808568475348</v>
      </c>
      <c r="F997" s="2">
        <v>44348</v>
      </c>
      <c r="G997">
        <v>259</v>
      </c>
      <c r="H997" t="s">
        <v>18</v>
      </c>
      <c r="I997">
        <v>1</v>
      </c>
      <c r="J997" s="3">
        <v>13300</v>
      </c>
      <c r="K997" s="2">
        <v>39569</v>
      </c>
      <c r="L997">
        <v>2013</v>
      </c>
      <c r="M997" t="s">
        <v>16</v>
      </c>
    </row>
    <row r="998" spans="1:13" x14ac:dyDescent="0.3">
      <c r="A998">
        <v>2178</v>
      </c>
      <c r="B998">
        <v>1340</v>
      </c>
      <c r="C998" t="s">
        <v>19</v>
      </c>
      <c r="D998" t="s">
        <v>20</v>
      </c>
      <c r="E998" s="1">
        <v>5260555273059320</v>
      </c>
      <c r="F998" s="2">
        <v>44044</v>
      </c>
      <c r="G998">
        <v>729</v>
      </c>
      <c r="H998" t="s">
        <v>15</v>
      </c>
      <c r="I998">
        <v>2</v>
      </c>
      <c r="J998" s="3">
        <v>36</v>
      </c>
      <c r="K998" s="2">
        <v>39508</v>
      </c>
      <c r="L998">
        <v>2018</v>
      </c>
      <c r="M998" t="s">
        <v>16</v>
      </c>
    </row>
    <row r="999" spans="1:13" x14ac:dyDescent="0.3">
      <c r="A999">
        <v>6035</v>
      </c>
      <c r="B999">
        <v>1340</v>
      </c>
      <c r="C999" t="s">
        <v>22</v>
      </c>
      <c r="D999" t="s">
        <v>17</v>
      </c>
      <c r="E999" s="1">
        <v>394844235507928</v>
      </c>
      <c r="F999" s="2">
        <v>45170</v>
      </c>
      <c r="G999">
        <v>682</v>
      </c>
      <c r="H999" t="s">
        <v>15</v>
      </c>
      <c r="I999">
        <v>2</v>
      </c>
      <c r="J999" s="3">
        <v>11200</v>
      </c>
      <c r="K999" s="2">
        <v>40878</v>
      </c>
      <c r="L999">
        <v>2011</v>
      </c>
      <c r="M999" t="s">
        <v>16</v>
      </c>
    </row>
    <row r="1000" spans="1:13" x14ac:dyDescent="0.3">
      <c r="A1000">
        <v>1016</v>
      </c>
      <c r="B1000">
        <v>1888</v>
      </c>
      <c r="C1000" t="s">
        <v>19</v>
      </c>
      <c r="D1000" t="s">
        <v>14</v>
      </c>
      <c r="E1000" s="1">
        <v>5552351757816490</v>
      </c>
      <c r="F1000" s="2">
        <v>43862</v>
      </c>
      <c r="G1000">
        <v>588</v>
      </c>
      <c r="H1000" t="s">
        <v>15</v>
      </c>
      <c r="I1000">
        <v>2</v>
      </c>
      <c r="J1000" s="3">
        <v>30074</v>
      </c>
      <c r="K1000" s="2">
        <v>37653</v>
      </c>
      <c r="L1000">
        <v>2006</v>
      </c>
      <c r="M1000" t="s">
        <v>16</v>
      </c>
    </row>
    <row r="1001" spans="1:13" x14ac:dyDescent="0.3">
      <c r="A1001">
        <v>1017</v>
      </c>
      <c r="B1001">
        <v>1888</v>
      </c>
      <c r="C1001" t="s">
        <v>19</v>
      </c>
      <c r="D1001" t="s">
        <v>14</v>
      </c>
      <c r="E1001" s="1">
        <v>5613352979417300</v>
      </c>
      <c r="F1001" s="2">
        <v>42491</v>
      </c>
      <c r="G1001">
        <v>681</v>
      </c>
      <c r="H1001" t="s">
        <v>15</v>
      </c>
      <c r="I1001">
        <v>1</v>
      </c>
      <c r="J1001" s="3">
        <v>7589</v>
      </c>
      <c r="K1001" s="2">
        <v>37653</v>
      </c>
      <c r="L1001">
        <v>2011</v>
      </c>
      <c r="M1001" t="s">
        <v>16</v>
      </c>
    </row>
    <row r="1002" spans="1:13" x14ac:dyDescent="0.3">
      <c r="A1002">
        <v>1169</v>
      </c>
      <c r="B1002">
        <v>1888</v>
      </c>
      <c r="C1002" t="s">
        <v>19</v>
      </c>
      <c r="D1002" t="s">
        <v>14</v>
      </c>
      <c r="E1002" s="1">
        <v>5210754741357770</v>
      </c>
      <c r="F1002" s="2">
        <v>41974</v>
      </c>
      <c r="G1002">
        <v>402</v>
      </c>
      <c r="H1002" t="s">
        <v>18</v>
      </c>
      <c r="I1002">
        <v>2</v>
      </c>
      <c r="J1002" s="3">
        <v>27112</v>
      </c>
      <c r="K1002" s="2">
        <v>39845</v>
      </c>
      <c r="L1002">
        <v>2015</v>
      </c>
      <c r="M1002" t="s">
        <v>16</v>
      </c>
    </row>
    <row r="1003" spans="1:13" x14ac:dyDescent="0.3">
      <c r="A1003">
        <v>2179</v>
      </c>
      <c r="B1003">
        <v>247</v>
      </c>
      <c r="C1003" t="s">
        <v>19</v>
      </c>
      <c r="D1003" t="s">
        <v>17</v>
      </c>
      <c r="E1003" s="1">
        <v>5765975770169360</v>
      </c>
      <c r="F1003" s="2">
        <v>44228</v>
      </c>
      <c r="G1003">
        <v>740</v>
      </c>
      <c r="H1003" t="s">
        <v>15</v>
      </c>
      <c r="I1003">
        <v>1</v>
      </c>
      <c r="J1003" s="3">
        <v>16700</v>
      </c>
      <c r="K1003" s="2">
        <v>39508</v>
      </c>
      <c r="L1003">
        <v>2008</v>
      </c>
      <c r="M1003" t="s">
        <v>16</v>
      </c>
    </row>
    <row r="1004" spans="1:13" x14ac:dyDescent="0.3">
      <c r="A1004">
        <v>1240</v>
      </c>
      <c r="B1004">
        <v>247</v>
      </c>
      <c r="C1004" t="s">
        <v>13</v>
      </c>
      <c r="D1004" t="s">
        <v>14</v>
      </c>
      <c r="E1004" s="1">
        <v>4045887901142820</v>
      </c>
      <c r="F1004" s="2">
        <v>41456</v>
      </c>
      <c r="G1004">
        <v>54</v>
      </c>
      <c r="H1004" t="s">
        <v>15</v>
      </c>
      <c r="I1004">
        <v>2</v>
      </c>
      <c r="J1004" s="3">
        <v>24968</v>
      </c>
      <c r="K1004" s="2">
        <v>40210</v>
      </c>
      <c r="L1004">
        <v>2010</v>
      </c>
      <c r="M1004" t="s">
        <v>16</v>
      </c>
    </row>
    <row r="1005" spans="1:13" x14ac:dyDescent="0.3">
      <c r="A1005">
        <v>4155</v>
      </c>
      <c r="B1005">
        <v>247</v>
      </c>
      <c r="C1005" t="s">
        <v>19</v>
      </c>
      <c r="D1005" t="s">
        <v>14</v>
      </c>
      <c r="E1005" s="1">
        <v>5711629583407530</v>
      </c>
      <c r="F1005" s="2">
        <v>40909</v>
      </c>
      <c r="G1005">
        <v>577</v>
      </c>
      <c r="H1005" t="s">
        <v>15</v>
      </c>
      <c r="I1005">
        <v>2</v>
      </c>
      <c r="J1005" s="3">
        <v>16751</v>
      </c>
      <c r="K1005" s="2">
        <v>38565</v>
      </c>
      <c r="L1005">
        <v>2010</v>
      </c>
      <c r="M1005" t="s">
        <v>16</v>
      </c>
    </row>
    <row r="1006" spans="1:13" x14ac:dyDescent="0.3">
      <c r="A1006">
        <v>5191</v>
      </c>
      <c r="B1006">
        <v>247</v>
      </c>
      <c r="C1006" t="s">
        <v>19</v>
      </c>
      <c r="D1006" t="s">
        <v>14</v>
      </c>
      <c r="E1006" s="1">
        <v>5047582065725200</v>
      </c>
      <c r="F1006" s="2">
        <v>44378</v>
      </c>
      <c r="G1006">
        <v>601</v>
      </c>
      <c r="H1006" t="s">
        <v>15</v>
      </c>
      <c r="I1006">
        <v>2</v>
      </c>
      <c r="J1006" s="3">
        <v>12852</v>
      </c>
      <c r="K1006" s="2">
        <v>40452</v>
      </c>
      <c r="L1006">
        <v>2012</v>
      </c>
      <c r="M1006" t="s">
        <v>16</v>
      </c>
    </row>
    <row r="1007" spans="1:13" x14ac:dyDescent="0.3">
      <c r="A1007">
        <v>2137</v>
      </c>
      <c r="B1007">
        <v>247</v>
      </c>
      <c r="C1007" t="s">
        <v>21</v>
      </c>
      <c r="D1007" t="s">
        <v>17</v>
      </c>
      <c r="E1007" s="1">
        <v>6973723422438310</v>
      </c>
      <c r="F1007" s="2">
        <v>45231</v>
      </c>
      <c r="G1007">
        <v>526</v>
      </c>
      <c r="H1007" t="s">
        <v>18</v>
      </c>
      <c r="I1007">
        <v>2</v>
      </c>
      <c r="J1007" s="3">
        <v>10200</v>
      </c>
      <c r="K1007" s="2">
        <v>39142</v>
      </c>
      <c r="L1007">
        <v>2010</v>
      </c>
      <c r="M1007" t="s">
        <v>16</v>
      </c>
    </row>
    <row r="1008" spans="1:13" x14ac:dyDescent="0.3">
      <c r="A1008">
        <v>2084</v>
      </c>
      <c r="B1008">
        <v>247</v>
      </c>
      <c r="C1008" t="s">
        <v>19</v>
      </c>
      <c r="D1008" t="s">
        <v>14</v>
      </c>
      <c r="E1008" s="1">
        <v>5584580666180380</v>
      </c>
      <c r="F1008" s="2">
        <v>39052</v>
      </c>
      <c r="G1008">
        <v>331</v>
      </c>
      <c r="H1008" t="s">
        <v>15</v>
      </c>
      <c r="I1008">
        <v>1</v>
      </c>
      <c r="J1008" s="3">
        <v>21922</v>
      </c>
      <c r="K1008" s="2">
        <v>38412</v>
      </c>
      <c r="L1008">
        <v>2011</v>
      </c>
      <c r="M1008" t="s">
        <v>16</v>
      </c>
    </row>
    <row r="1009" spans="1:13" x14ac:dyDescent="0.3">
      <c r="A1009">
        <v>781</v>
      </c>
      <c r="B1009">
        <v>238</v>
      </c>
      <c r="C1009" t="s">
        <v>13</v>
      </c>
      <c r="D1009" t="s">
        <v>17</v>
      </c>
      <c r="E1009" s="1">
        <v>4605636273246100</v>
      </c>
      <c r="F1009" s="2">
        <v>44682</v>
      </c>
      <c r="G1009">
        <v>245</v>
      </c>
      <c r="H1009" t="s">
        <v>15</v>
      </c>
      <c r="I1009">
        <v>2</v>
      </c>
      <c r="J1009" s="3">
        <v>5600</v>
      </c>
      <c r="K1009" s="2">
        <v>43831</v>
      </c>
      <c r="L1009">
        <v>2020</v>
      </c>
      <c r="M1009" t="s">
        <v>16</v>
      </c>
    </row>
    <row r="1010" spans="1:13" x14ac:dyDescent="0.3">
      <c r="A1010">
        <v>3762</v>
      </c>
      <c r="B1010">
        <v>915</v>
      </c>
      <c r="C1010" t="s">
        <v>19</v>
      </c>
      <c r="D1010" t="s">
        <v>14</v>
      </c>
      <c r="E1010" s="1">
        <v>5927769013167970</v>
      </c>
      <c r="F1010" s="2">
        <v>39052</v>
      </c>
      <c r="G1010">
        <v>774</v>
      </c>
      <c r="H1010" t="s">
        <v>15</v>
      </c>
      <c r="I1010">
        <v>2</v>
      </c>
      <c r="J1010" s="3">
        <v>9609</v>
      </c>
      <c r="K1010" s="2">
        <v>38899</v>
      </c>
      <c r="L1010">
        <v>2008</v>
      </c>
      <c r="M1010" t="s">
        <v>16</v>
      </c>
    </row>
    <row r="1011" spans="1:13" x14ac:dyDescent="0.3">
      <c r="A1011">
        <v>492</v>
      </c>
      <c r="B1011">
        <v>1927</v>
      </c>
      <c r="C1011" t="s">
        <v>19</v>
      </c>
      <c r="D1011" t="s">
        <v>20</v>
      </c>
      <c r="E1011" s="1">
        <v>5803470646010240</v>
      </c>
      <c r="F1011" s="2">
        <v>43831</v>
      </c>
      <c r="G1011">
        <v>940</v>
      </c>
      <c r="H1011" t="s">
        <v>15</v>
      </c>
      <c r="I1011">
        <v>1</v>
      </c>
      <c r="J1011" s="3">
        <v>62</v>
      </c>
      <c r="K1011" s="2">
        <v>43831</v>
      </c>
      <c r="L1011">
        <v>2020</v>
      </c>
      <c r="M1011" t="s">
        <v>16</v>
      </c>
    </row>
    <row r="1012" spans="1:13" x14ac:dyDescent="0.3">
      <c r="A1012">
        <v>5647</v>
      </c>
      <c r="B1012">
        <v>1927</v>
      </c>
      <c r="C1012" t="s">
        <v>19</v>
      </c>
      <c r="D1012" t="s">
        <v>14</v>
      </c>
      <c r="E1012" s="1">
        <v>5796139864739320</v>
      </c>
      <c r="F1012" s="2">
        <v>43221</v>
      </c>
      <c r="G1012">
        <v>474</v>
      </c>
      <c r="H1012" t="s">
        <v>15</v>
      </c>
      <c r="I1012">
        <v>2</v>
      </c>
      <c r="J1012" s="3">
        <v>12194</v>
      </c>
      <c r="K1012" s="2">
        <v>40848</v>
      </c>
      <c r="L1012">
        <v>2011</v>
      </c>
      <c r="M1012" t="s">
        <v>16</v>
      </c>
    </row>
    <row r="1013" spans="1:13" x14ac:dyDescent="0.3">
      <c r="A1013">
        <v>493</v>
      </c>
      <c r="B1013">
        <v>1658</v>
      </c>
      <c r="C1013" t="s">
        <v>19</v>
      </c>
      <c r="D1013" t="s">
        <v>14</v>
      </c>
      <c r="E1013" s="1">
        <v>5875716871084900</v>
      </c>
      <c r="F1013" s="2">
        <v>43831</v>
      </c>
      <c r="G1013">
        <v>798</v>
      </c>
      <c r="H1013" t="s">
        <v>15</v>
      </c>
      <c r="I1013">
        <v>2</v>
      </c>
      <c r="J1013" s="3">
        <v>12636</v>
      </c>
      <c r="K1013" s="2">
        <v>43831</v>
      </c>
      <c r="L1013">
        <v>2020</v>
      </c>
      <c r="M1013" t="s">
        <v>16</v>
      </c>
    </row>
    <row r="1014" spans="1:13" x14ac:dyDescent="0.3">
      <c r="A1014">
        <v>782</v>
      </c>
      <c r="B1014">
        <v>1658</v>
      </c>
      <c r="C1014" t="s">
        <v>13</v>
      </c>
      <c r="D1014" t="s">
        <v>17</v>
      </c>
      <c r="E1014" s="1">
        <v>4351530526237150</v>
      </c>
      <c r="F1014" s="2">
        <v>43862</v>
      </c>
      <c r="G1014">
        <v>164</v>
      </c>
      <c r="H1014" t="s">
        <v>15</v>
      </c>
      <c r="I1014">
        <v>1</v>
      </c>
      <c r="J1014" s="3">
        <v>0</v>
      </c>
      <c r="K1014" s="2">
        <v>43831</v>
      </c>
      <c r="L1014">
        <v>2020</v>
      </c>
      <c r="M1014" t="s">
        <v>16</v>
      </c>
    </row>
    <row r="1015" spans="1:13" x14ac:dyDescent="0.3">
      <c r="A1015">
        <v>1170</v>
      </c>
      <c r="B1015">
        <v>1208</v>
      </c>
      <c r="C1015" t="s">
        <v>19</v>
      </c>
      <c r="D1015" t="s">
        <v>14</v>
      </c>
      <c r="E1015" s="1">
        <v>5084690936737000</v>
      </c>
      <c r="F1015" s="2">
        <v>43862</v>
      </c>
      <c r="G1015">
        <v>476</v>
      </c>
      <c r="H1015" t="s">
        <v>15</v>
      </c>
      <c r="I1015">
        <v>2</v>
      </c>
      <c r="J1015" s="3">
        <v>8024</v>
      </c>
      <c r="K1015" s="2">
        <v>39845</v>
      </c>
      <c r="L1015">
        <v>2012</v>
      </c>
      <c r="M1015" t="s">
        <v>16</v>
      </c>
    </row>
    <row r="1016" spans="1:13" x14ac:dyDescent="0.3">
      <c r="A1016">
        <v>2203</v>
      </c>
      <c r="B1016">
        <v>1208</v>
      </c>
      <c r="C1016" t="s">
        <v>13</v>
      </c>
      <c r="D1016" t="s">
        <v>14</v>
      </c>
      <c r="E1016" s="1">
        <v>4372448627686760</v>
      </c>
      <c r="F1016" s="2">
        <v>44136</v>
      </c>
      <c r="G1016">
        <v>569</v>
      </c>
      <c r="H1016" t="s">
        <v>15</v>
      </c>
      <c r="I1016">
        <v>2</v>
      </c>
      <c r="J1016" s="3">
        <v>8902</v>
      </c>
      <c r="K1016" s="2">
        <v>39508</v>
      </c>
      <c r="L1016">
        <v>2008</v>
      </c>
      <c r="M1016" t="s">
        <v>16</v>
      </c>
    </row>
    <row r="1017" spans="1:13" x14ac:dyDescent="0.3">
      <c r="A1017">
        <v>2449</v>
      </c>
      <c r="B1017">
        <v>1208</v>
      </c>
      <c r="C1017" t="s">
        <v>13</v>
      </c>
      <c r="D1017" t="s">
        <v>14</v>
      </c>
      <c r="E1017" s="1">
        <v>4183588454885680</v>
      </c>
      <c r="F1017" s="2">
        <v>44136</v>
      </c>
      <c r="G1017">
        <v>323</v>
      </c>
      <c r="H1017" t="s">
        <v>18</v>
      </c>
      <c r="I1017">
        <v>2</v>
      </c>
      <c r="J1017" s="3">
        <v>8081</v>
      </c>
      <c r="K1017" s="2">
        <v>37712</v>
      </c>
      <c r="L1017">
        <v>2011</v>
      </c>
      <c r="M1017" t="s">
        <v>16</v>
      </c>
    </row>
    <row r="1018" spans="1:13" x14ac:dyDescent="0.3">
      <c r="A1018">
        <v>494</v>
      </c>
      <c r="B1018">
        <v>1255</v>
      </c>
      <c r="C1018" t="s">
        <v>19</v>
      </c>
      <c r="D1018" t="s">
        <v>14</v>
      </c>
      <c r="E1018" s="1">
        <v>5826930335951620</v>
      </c>
      <c r="F1018" s="2">
        <v>45078</v>
      </c>
      <c r="G1018">
        <v>803</v>
      </c>
      <c r="H1018" t="s">
        <v>15</v>
      </c>
      <c r="I1018">
        <v>1</v>
      </c>
      <c r="J1018" s="3">
        <v>9773</v>
      </c>
      <c r="K1018" s="2">
        <v>43831</v>
      </c>
      <c r="L1018">
        <v>2020</v>
      </c>
      <c r="M1018" t="s">
        <v>16</v>
      </c>
    </row>
    <row r="1019" spans="1:13" x14ac:dyDescent="0.3">
      <c r="A1019">
        <v>1521</v>
      </c>
      <c r="B1019">
        <v>1255</v>
      </c>
      <c r="C1019" t="s">
        <v>19</v>
      </c>
      <c r="D1019" t="s">
        <v>14</v>
      </c>
      <c r="E1019" s="1">
        <v>5040609131348650</v>
      </c>
      <c r="F1019" s="2">
        <v>45261</v>
      </c>
      <c r="G1019">
        <v>98</v>
      </c>
      <c r="H1019" t="s">
        <v>15</v>
      </c>
      <c r="I1019">
        <v>1</v>
      </c>
      <c r="J1019" s="3">
        <v>13130</v>
      </c>
      <c r="K1019" s="2">
        <v>43862</v>
      </c>
      <c r="L1019">
        <v>2020</v>
      </c>
      <c r="M1019" t="s">
        <v>16</v>
      </c>
    </row>
    <row r="1020" spans="1:13" x14ac:dyDescent="0.3">
      <c r="A1020">
        <v>495</v>
      </c>
      <c r="B1020">
        <v>85</v>
      </c>
      <c r="C1020" t="s">
        <v>19</v>
      </c>
      <c r="D1020" t="s">
        <v>14</v>
      </c>
      <c r="E1020" s="1">
        <v>5335622486722960</v>
      </c>
      <c r="F1020" s="2">
        <v>45200</v>
      </c>
      <c r="G1020">
        <v>617</v>
      </c>
      <c r="H1020" t="s">
        <v>15</v>
      </c>
      <c r="I1020">
        <v>2</v>
      </c>
      <c r="J1020" s="3">
        <v>9953</v>
      </c>
      <c r="K1020" s="2">
        <v>43831</v>
      </c>
      <c r="L1020">
        <v>2020</v>
      </c>
      <c r="M1020" t="s">
        <v>16</v>
      </c>
    </row>
    <row r="1021" spans="1:13" x14ac:dyDescent="0.3">
      <c r="A1021">
        <v>3923</v>
      </c>
      <c r="B1021">
        <v>1382</v>
      </c>
      <c r="C1021" t="s">
        <v>22</v>
      </c>
      <c r="D1021" t="s">
        <v>17</v>
      </c>
      <c r="E1021" s="1">
        <v>302128691810206</v>
      </c>
      <c r="F1021" s="2">
        <v>44501</v>
      </c>
      <c r="G1021">
        <v>236</v>
      </c>
      <c r="H1021" t="s">
        <v>15</v>
      </c>
      <c r="I1021">
        <v>1</v>
      </c>
      <c r="J1021" s="3">
        <v>9000</v>
      </c>
      <c r="K1021" s="2">
        <v>40360</v>
      </c>
      <c r="L1021">
        <v>2015</v>
      </c>
      <c r="M1021" t="s">
        <v>16</v>
      </c>
    </row>
    <row r="1022" spans="1:13" x14ac:dyDescent="0.3">
      <c r="A1022">
        <v>2838</v>
      </c>
      <c r="B1022">
        <v>1382</v>
      </c>
      <c r="C1022" t="s">
        <v>19</v>
      </c>
      <c r="D1022" t="s">
        <v>14</v>
      </c>
      <c r="E1022" s="1">
        <v>5947766191531250</v>
      </c>
      <c r="F1022" s="2">
        <v>45566</v>
      </c>
      <c r="G1022">
        <v>760</v>
      </c>
      <c r="H1022" t="s">
        <v>15</v>
      </c>
      <c r="I1022">
        <v>2</v>
      </c>
      <c r="J1022" s="3">
        <v>11415</v>
      </c>
      <c r="K1022" s="2">
        <v>37742</v>
      </c>
      <c r="L1022">
        <v>2013</v>
      </c>
      <c r="M1022" t="s">
        <v>16</v>
      </c>
    </row>
    <row r="1023" spans="1:13" x14ac:dyDescent="0.3">
      <c r="A1023">
        <v>5262</v>
      </c>
      <c r="B1023">
        <v>1382</v>
      </c>
      <c r="C1023" t="s">
        <v>13</v>
      </c>
      <c r="D1023" t="s">
        <v>17</v>
      </c>
      <c r="E1023" s="1">
        <v>4371359117883350</v>
      </c>
      <c r="F1023" s="2">
        <v>44682</v>
      </c>
      <c r="G1023">
        <v>931</v>
      </c>
      <c r="H1023" t="s">
        <v>15</v>
      </c>
      <c r="I1023">
        <v>2</v>
      </c>
      <c r="J1023" s="3">
        <v>1900</v>
      </c>
      <c r="K1023" s="2">
        <v>41183</v>
      </c>
      <c r="L1023">
        <v>2012</v>
      </c>
      <c r="M1023" t="s">
        <v>16</v>
      </c>
    </row>
    <row r="1024" spans="1:13" x14ac:dyDescent="0.3">
      <c r="A1024">
        <v>1110</v>
      </c>
      <c r="B1024">
        <v>1382</v>
      </c>
      <c r="C1024" t="s">
        <v>19</v>
      </c>
      <c r="D1024" t="s">
        <v>20</v>
      </c>
      <c r="E1024" s="1">
        <v>5517746118509990</v>
      </c>
      <c r="F1024" s="2">
        <v>42736</v>
      </c>
      <c r="G1024">
        <v>251</v>
      </c>
      <c r="H1024" t="s">
        <v>15</v>
      </c>
      <c r="I1024">
        <v>1</v>
      </c>
      <c r="J1024" s="3">
        <v>54</v>
      </c>
      <c r="K1024" s="2">
        <v>39114</v>
      </c>
      <c r="L1024">
        <v>2008</v>
      </c>
      <c r="M1024" t="s">
        <v>16</v>
      </c>
    </row>
    <row r="1025" spans="1:13" x14ac:dyDescent="0.3">
      <c r="A1025">
        <v>1522</v>
      </c>
      <c r="B1025">
        <v>1932</v>
      </c>
      <c r="C1025" t="s">
        <v>19</v>
      </c>
      <c r="D1025" t="s">
        <v>14</v>
      </c>
      <c r="E1025" s="1">
        <v>5050180938587170</v>
      </c>
      <c r="F1025" s="2">
        <v>44378</v>
      </c>
      <c r="G1025">
        <v>518</v>
      </c>
      <c r="H1025" t="s">
        <v>15</v>
      </c>
      <c r="I1025">
        <v>1</v>
      </c>
      <c r="J1025" s="3">
        <v>405</v>
      </c>
      <c r="K1025" s="2">
        <v>43862</v>
      </c>
      <c r="L1025">
        <v>2020</v>
      </c>
      <c r="M1025" t="s">
        <v>16</v>
      </c>
    </row>
    <row r="1026" spans="1:13" x14ac:dyDescent="0.3">
      <c r="A1026">
        <v>1210</v>
      </c>
      <c r="B1026">
        <v>1217</v>
      </c>
      <c r="C1026" t="s">
        <v>19</v>
      </c>
      <c r="D1026" t="s">
        <v>14</v>
      </c>
      <c r="E1026" s="1">
        <v>5228295335343430</v>
      </c>
      <c r="F1026" s="2">
        <v>40603</v>
      </c>
      <c r="G1026">
        <v>82</v>
      </c>
      <c r="H1026" t="s">
        <v>18</v>
      </c>
      <c r="I1026">
        <v>1</v>
      </c>
      <c r="J1026" s="3">
        <v>23907</v>
      </c>
      <c r="K1026" s="2">
        <v>40210</v>
      </c>
      <c r="L1026">
        <v>2010</v>
      </c>
      <c r="M1026" t="s">
        <v>16</v>
      </c>
    </row>
    <row r="1027" spans="1:13" x14ac:dyDescent="0.3">
      <c r="A1027">
        <v>5030</v>
      </c>
      <c r="B1027">
        <v>1217</v>
      </c>
      <c r="C1027" t="s">
        <v>13</v>
      </c>
      <c r="D1027" t="s">
        <v>17</v>
      </c>
      <c r="E1027" s="1">
        <v>4963325399756420</v>
      </c>
      <c r="F1027" s="2">
        <v>44713</v>
      </c>
      <c r="G1027">
        <v>180</v>
      </c>
      <c r="H1027" t="s">
        <v>15</v>
      </c>
      <c r="I1027">
        <v>2</v>
      </c>
      <c r="J1027" s="3">
        <v>15500</v>
      </c>
      <c r="K1027" s="2">
        <v>38626</v>
      </c>
      <c r="L1027">
        <v>2010</v>
      </c>
      <c r="M1027" t="s">
        <v>16</v>
      </c>
    </row>
    <row r="1028" spans="1:13" x14ac:dyDescent="0.3">
      <c r="A1028">
        <v>4086</v>
      </c>
      <c r="B1028">
        <v>1217</v>
      </c>
      <c r="C1028" t="s">
        <v>13</v>
      </c>
      <c r="D1028" t="s">
        <v>14</v>
      </c>
      <c r="E1028" s="1">
        <v>4540572558695830</v>
      </c>
      <c r="F1028" s="2">
        <v>44044</v>
      </c>
      <c r="G1028">
        <v>540</v>
      </c>
      <c r="H1028" t="s">
        <v>15</v>
      </c>
      <c r="I1028">
        <v>2</v>
      </c>
      <c r="J1028" s="3">
        <v>3415</v>
      </c>
      <c r="K1028" s="2">
        <v>35278</v>
      </c>
      <c r="L1028">
        <v>2012</v>
      </c>
      <c r="M1028" t="s">
        <v>16</v>
      </c>
    </row>
    <row r="1029" spans="1:13" x14ac:dyDescent="0.3">
      <c r="A1029">
        <v>1123</v>
      </c>
      <c r="B1029">
        <v>514</v>
      </c>
      <c r="C1029" t="s">
        <v>13</v>
      </c>
      <c r="D1029" t="s">
        <v>17</v>
      </c>
      <c r="E1029" s="1">
        <v>4662965490409080</v>
      </c>
      <c r="F1029" s="2">
        <v>45017</v>
      </c>
      <c r="G1029">
        <v>240</v>
      </c>
      <c r="H1029" t="s">
        <v>15</v>
      </c>
      <c r="I1029">
        <v>2</v>
      </c>
      <c r="J1029" s="3">
        <v>8500</v>
      </c>
      <c r="K1029" s="2">
        <v>39114</v>
      </c>
      <c r="L1029">
        <v>2007</v>
      </c>
      <c r="M1029" t="s">
        <v>16</v>
      </c>
    </row>
    <row r="1030" spans="1:13" x14ac:dyDescent="0.3">
      <c r="A1030">
        <v>2155</v>
      </c>
      <c r="B1030">
        <v>514</v>
      </c>
      <c r="C1030" t="s">
        <v>13</v>
      </c>
      <c r="D1030" t="s">
        <v>14</v>
      </c>
      <c r="E1030" s="1">
        <v>4170396856656250</v>
      </c>
      <c r="F1030" s="2">
        <v>43891</v>
      </c>
      <c r="G1030">
        <v>831</v>
      </c>
      <c r="H1030" t="s">
        <v>15</v>
      </c>
      <c r="I1030">
        <v>2</v>
      </c>
      <c r="J1030" s="3">
        <v>11473</v>
      </c>
      <c r="K1030" s="2">
        <v>39142</v>
      </c>
      <c r="L1030">
        <v>2008</v>
      </c>
      <c r="M1030" t="s">
        <v>16</v>
      </c>
    </row>
    <row r="1031" spans="1:13" x14ac:dyDescent="0.3">
      <c r="A1031">
        <v>5759</v>
      </c>
      <c r="B1031">
        <v>514</v>
      </c>
      <c r="C1031" t="s">
        <v>19</v>
      </c>
      <c r="D1031" t="s">
        <v>14</v>
      </c>
      <c r="E1031" s="1">
        <v>5568405807581710</v>
      </c>
      <c r="F1031" s="2">
        <v>44743</v>
      </c>
      <c r="G1031">
        <v>187</v>
      </c>
      <c r="H1031" t="s">
        <v>15</v>
      </c>
      <c r="I1031">
        <v>3</v>
      </c>
      <c r="J1031" s="3">
        <v>23932</v>
      </c>
      <c r="K1031" s="2">
        <v>36495</v>
      </c>
      <c r="L1031">
        <v>2011</v>
      </c>
      <c r="M1031" t="s">
        <v>16</v>
      </c>
    </row>
    <row r="1032" spans="1:13" x14ac:dyDescent="0.3">
      <c r="A1032">
        <v>4322</v>
      </c>
      <c r="B1032">
        <v>514</v>
      </c>
      <c r="C1032" t="s">
        <v>19</v>
      </c>
      <c r="D1032" t="s">
        <v>14</v>
      </c>
      <c r="E1032" s="1">
        <v>5304746158026150</v>
      </c>
      <c r="F1032" s="2">
        <v>41487</v>
      </c>
      <c r="G1032">
        <v>249</v>
      </c>
      <c r="H1032" t="s">
        <v>15</v>
      </c>
      <c r="I1032">
        <v>1</v>
      </c>
      <c r="J1032" s="3">
        <v>9614</v>
      </c>
      <c r="K1032" s="2">
        <v>40391</v>
      </c>
      <c r="L1032">
        <v>2010</v>
      </c>
      <c r="M1032" t="s">
        <v>16</v>
      </c>
    </row>
    <row r="1033" spans="1:13" x14ac:dyDescent="0.3">
      <c r="A1033">
        <v>5959</v>
      </c>
      <c r="B1033">
        <v>232</v>
      </c>
      <c r="C1033" t="s">
        <v>19</v>
      </c>
      <c r="D1033" t="s">
        <v>14</v>
      </c>
      <c r="E1033" s="1">
        <v>5761678069979330</v>
      </c>
      <c r="F1033" s="2">
        <v>43862</v>
      </c>
      <c r="G1033">
        <v>725</v>
      </c>
      <c r="H1033" t="s">
        <v>15</v>
      </c>
      <c r="I1033">
        <v>1</v>
      </c>
      <c r="J1033" s="3">
        <v>58709</v>
      </c>
      <c r="K1033" s="2">
        <v>40148</v>
      </c>
      <c r="L1033">
        <v>2009</v>
      </c>
      <c r="M1033" t="s">
        <v>16</v>
      </c>
    </row>
    <row r="1034" spans="1:13" x14ac:dyDescent="0.3">
      <c r="A1034">
        <v>2214</v>
      </c>
      <c r="B1034">
        <v>232</v>
      </c>
      <c r="C1034" t="s">
        <v>19</v>
      </c>
      <c r="D1034" t="s">
        <v>20</v>
      </c>
      <c r="E1034" s="1">
        <v>5828021478542640</v>
      </c>
      <c r="F1034" s="2">
        <v>42370</v>
      </c>
      <c r="G1034">
        <v>350</v>
      </c>
      <c r="H1034" t="s">
        <v>15</v>
      </c>
      <c r="I1034">
        <v>1</v>
      </c>
      <c r="J1034" s="3">
        <v>98</v>
      </c>
      <c r="K1034" s="2">
        <v>39873</v>
      </c>
      <c r="L1034">
        <v>2009</v>
      </c>
      <c r="M1034" t="s">
        <v>16</v>
      </c>
    </row>
    <row r="1035" spans="1:13" x14ac:dyDescent="0.3">
      <c r="A1035">
        <v>3125</v>
      </c>
      <c r="B1035">
        <v>232</v>
      </c>
      <c r="C1035" t="s">
        <v>13</v>
      </c>
      <c r="D1035" t="s">
        <v>14</v>
      </c>
      <c r="E1035" s="1">
        <v>4247339520232390</v>
      </c>
      <c r="F1035" s="2">
        <v>44743</v>
      </c>
      <c r="G1035">
        <v>598</v>
      </c>
      <c r="H1035" t="s">
        <v>15</v>
      </c>
      <c r="I1035">
        <v>1</v>
      </c>
      <c r="J1035" s="3">
        <v>24401</v>
      </c>
      <c r="K1035" s="2">
        <v>41030</v>
      </c>
      <c r="L1035">
        <v>2012</v>
      </c>
      <c r="M1035" t="s">
        <v>16</v>
      </c>
    </row>
    <row r="1036" spans="1:13" x14ac:dyDescent="0.3">
      <c r="A1036">
        <v>4174</v>
      </c>
      <c r="B1036">
        <v>445</v>
      </c>
      <c r="C1036" t="s">
        <v>19</v>
      </c>
      <c r="D1036" t="s">
        <v>14</v>
      </c>
      <c r="E1036" s="1">
        <v>5472231620359220</v>
      </c>
      <c r="F1036" s="2">
        <v>42370</v>
      </c>
      <c r="G1036">
        <v>726</v>
      </c>
      <c r="H1036" t="s">
        <v>15</v>
      </c>
      <c r="I1036">
        <v>1</v>
      </c>
      <c r="J1036" s="3">
        <v>3628</v>
      </c>
      <c r="K1036" s="2">
        <v>38930</v>
      </c>
      <c r="L1036">
        <v>2013</v>
      </c>
      <c r="M1036" t="s">
        <v>16</v>
      </c>
    </row>
    <row r="1037" spans="1:13" x14ac:dyDescent="0.3">
      <c r="A1037">
        <v>1807</v>
      </c>
      <c r="B1037">
        <v>1206</v>
      </c>
      <c r="C1037" t="s">
        <v>13</v>
      </c>
      <c r="D1037" t="s">
        <v>14</v>
      </c>
      <c r="E1037" s="1">
        <v>4182923459647400</v>
      </c>
      <c r="F1037" s="2">
        <v>43862</v>
      </c>
      <c r="G1037">
        <v>603</v>
      </c>
      <c r="H1037" t="s">
        <v>15</v>
      </c>
      <c r="I1037">
        <v>1</v>
      </c>
      <c r="J1037" s="3">
        <v>47359</v>
      </c>
      <c r="K1037" s="2">
        <v>43862</v>
      </c>
      <c r="L1037">
        <v>2020</v>
      </c>
      <c r="M1037" t="s">
        <v>16</v>
      </c>
    </row>
    <row r="1038" spans="1:13" x14ac:dyDescent="0.3">
      <c r="A1038">
        <v>244</v>
      </c>
      <c r="B1038">
        <v>1206</v>
      </c>
      <c r="C1038" t="s">
        <v>13</v>
      </c>
      <c r="D1038" t="s">
        <v>14</v>
      </c>
      <c r="E1038" s="1">
        <v>4866080343433200</v>
      </c>
      <c r="F1038" s="2">
        <v>40299</v>
      </c>
      <c r="G1038">
        <v>1</v>
      </c>
      <c r="H1038" t="s">
        <v>15</v>
      </c>
      <c r="I1038">
        <v>2</v>
      </c>
      <c r="J1038" s="3">
        <v>41205</v>
      </c>
      <c r="K1038" s="2">
        <v>40179</v>
      </c>
      <c r="L1038">
        <v>2010</v>
      </c>
      <c r="M1038" t="s">
        <v>16</v>
      </c>
    </row>
    <row r="1039" spans="1:13" x14ac:dyDescent="0.3">
      <c r="A1039">
        <v>194</v>
      </c>
      <c r="B1039">
        <v>1206</v>
      </c>
      <c r="C1039" t="s">
        <v>19</v>
      </c>
      <c r="D1039" t="s">
        <v>17</v>
      </c>
      <c r="E1039" s="1">
        <v>5328878941102910</v>
      </c>
      <c r="F1039" s="2">
        <v>42430</v>
      </c>
      <c r="G1039">
        <v>847</v>
      </c>
      <c r="H1039" t="s">
        <v>15</v>
      </c>
      <c r="I1039">
        <v>2</v>
      </c>
      <c r="J1039" s="3">
        <v>17400</v>
      </c>
      <c r="K1039" s="2">
        <v>39814</v>
      </c>
      <c r="L1039">
        <v>2010</v>
      </c>
      <c r="M1039" t="s">
        <v>16</v>
      </c>
    </row>
    <row r="1040" spans="1:13" x14ac:dyDescent="0.3">
      <c r="A1040">
        <v>4469</v>
      </c>
      <c r="B1040">
        <v>1276</v>
      </c>
      <c r="C1040" t="s">
        <v>19</v>
      </c>
      <c r="D1040" t="s">
        <v>14</v>
      </c>
      <c r="E1040" s="1">
        <v>5785225381364910</v>
      </c>
      <c r="F1040" s="2">
        <v>44652</v>
      </c>
      <c r="G1040">
        <v>851</v>
      </c>
      <c r="H1040" t="s">
        <v>15</v>
      </c>
      <c r="I1040">
        <v>1</v>
      </c>
      <c r="J1040" s="3">
        <v>17688</v>
      </c>
      <c r="K1040" s="2">
        <v>43313</v>
      </c>
      <c r="L1040">
        <v>2018</v>
      </c>
      <c r="M1040" t="s">
        <v>16</v>
      </c>
    </row>
    <row r="1041" spans="1:13" x14ac:dyDescent="0.3">
      <c r="A1041">
        <v>5076</v>
      </c>
      <c r="B1041">
        <v>1276</v>
      </c>
      <c r="C1041" t="s">
        <v>19</v>
      </c>
      <c r="D1041" t="s">
        <v>17</v>
      </c>
      <c r="E1041" s="1">
        <v>5056180854217530</v>
      </c>
      <c r="F1041" s="2">
        <v>44470</v>
      </c>
      <c r="G1041">
        <v>183</v>
      </c>
      <c r="H1041" t="s">
        <v>15</v>
      </c>
      <c r="I1041">
        <v>1</v>
      </c>
      <c r="J1041" s="3">
        <v>15000</v>
      </c>
      <c r="K1041" s="2">
        <v>39356</v>
      </c>
      <c r="L1041">
        <v>2013</v>
      </c>
      <c r="M1041" t="s">
        <v>16</v>
      </c>
    </row>
    <row r="1042" spans="1:13" x14ac:dyDescent="0.3">
      <c r="A1042">
        <v>996</v>
      </c>
      <c r="B1042">
        <v>1276</v>
      </c>
      <c r="C1042" t="s">
        <v>19</v>
      </c>
      <c r="D1042" t="s">
        <v>14</v>
      </c>
      <c r="E1042" s="1">
        <v>5192100992523220</v>
      </c>
      <c r="F1042" s="2">
        <v>44986</v>
      </c>
      <c r="G1042">
        <v>276</v>
      </c>
      <c r="H1042" t="s">
        <v>15</v>
      </c>
      <c r="I1042">
        <v>2</v>
      </c>
      <c r="J1042" s="3">
        <v>27075</v>
      </c>
      <c r="K1042" s="2">
        <v>37288</v>
      </c>
      <c r="L1042">
        <v>2015</v>
      </c>
      <c r="M1042" t="s">
        <v>16</v>
      </c>
    </row>
    <row r="1043" spans="1:13" x14ac:dyDescent="0.3">
      <c r="A1043">
        <v>5954</v>
      </c>
      <c r="B1043">
        <v>1276</v>
      </c>
      <c r="C1043" t="s">
        <v>21</v>
      </c>
      <c r="D1043" t="s">
        <v>17</v>
      </c>
      <c r="E1043" s="1">
        <v>6099048775831280</v>
      </c>
      <c r="F1043" s="2">
        <v>44652</v>
      </c>
      <c r="G1043">
        <v>120</v>
      </c>
      <c r="H1043" t="s">
        <v>15</v>
      </c>
      <c r="I1043">
        <v>1</v>
      </c>
      <c r="J1043" s="3">
        <v>13700</v>
      </c>
      <c r="K1043" s="2">
        <v>40148</v>
      </c>
      <c r="L1043">
        <v>2010</v>
      </c>
      <c r="M1043" t="s">
        <v>16</v>
      </c>
    </row>
    <row r="1044" spans="1:13" x14ac:dyDescent="0.3">
      <c r="A1044">
        <v>2009</v>
      </c>
      <c r="B1044">
        <v>1276</v>
      </c>
      <c r="C1044" t="s">
        <v>19</v>
      </c>
      <c r="D1044" t="s">
        <v>17</v>
      </c>
      <c r="E1044" s="1">
        <v>5730775331108600</v>
      </c>
      <c r="F1044" s="2">
        <v>45383</v>
      </c>
      <c r="G1044">
        <v>910</v>
      </c>
      <c r="H1044" t="s">
        <v>15</v>
      </c>
      <c r="I1044">
        <v>1</v>
      </c>
      <c r="J1044" s="3">
        <v>19000</v>
      </c>
      <c r="K1044" s="2">
        <v>35855</v>
      </c>
      <c r="L1044">
        <v>2016</v>
      </c>
      <c r="M1044" t="s">
        <v>16</v>
      </c>
    </row>
    <row r="1045" spans="1:13" x14ac:dyDescent="0.3">
      <c r="A1045">
        <v>193</v>
      </c>
      <c r="B1045">
        <v>875</v>
      </c>
      <c r="C1045" t="s">
        <v>21</v>
      </c>
      <c r="D1045" t="s">
        <v>17</v>
      </c>
      <c r="E1045" s="1">
        <v>6670752769501820</v>
      </c>
      <c r="F1045" s="2">
        <v>41730</v>
      </c>
      <c r="G1045">
        <v>213</v>
      </c>
      <c r="H1045" t="s">
        <v>18</v>
      </c>
      <c r="I1045">
        <v>2</v>
      </c>
      <c r="J1045" s="3">
        <v>14300</v>
      </c>
      <c r="K1045" s="2">
        <v>39814</v>
      </c>
      <c r="L1045">
        <v>2010</v>
      </c>
      <c r="M1045" t="s">
        <v>16</v>
      </c>
    </row>
    <row r="1046" spans="1:13" x14ac:dyDescent="0.3">
      <c r="A1046">
        <v>3495</v>
      </c>
      <c r="B1046">
        <v>875</v>
      </c>
      <c r="C1046" t="s">
        <v>13</v>
      </c>
      <c r="D1046" t="s">
        <v>17</v>
      </c>
      <c r="E1046" s="1">
        <v>4016664416211100</v>
      </c>
      <c r="F1046" s="2">
        <v>45413</v>
      </c>
      <c r="G1046">
        <v>840</v>
      </c>
      <c r="H1046" t="s">
        <v>15</v>
      </c>
      <c r="I1046">
        <v>1</v>
      </c>
      <c r="J1046" s="3">
        <v>7600</v>
      </c>
      <c r="K1046" s="2">
        <v>40330</v>
      </c>
      <c r="L1046">
        <v>2010</v>
      </c>
      <c r="M1046" t="s">
        <v>16</v>
      </c>
    </row>
    <row r="1047" spans="1:13" x14ac:dyDescent="0.3">
      <c r="A1047">
        <v>2380</v>
      </c>
      <c r="B1047">
        <v>875</v>
      </c>
      <c r="C1047" t="s">
        <v>19</v>
      </c>
      <c r="D1047" t="s">
        <v>14</v>
      </c>
      <c r="E1047" s="1">
        <v>5835488238900100</v>
      </c>
      <c r="F1047" s="2">
        <v>44136</v>
      </c>
      <c r="G1047">
        <v>203</v>
      </c>
      <c r="H1047" t="s">
        <v>18</v>
      </c>
      <c r="I1047">
        <v>1</v>
      </c>
      <c r="J1047" s="3">
        <v>13788</v>
      </c>
      <c r="K1047" s="2">
        <v>43525</v>
      </c>
      <c r="L1047">
        <v>2019</v>
      </c>
      <c r="M1047" t="s">
        <v>16</v>
      </c>
    </row>
    <row r="1048" spans="1:13" x14ac:dyDescent="0.3">
      <c r="A1048">
        <v>496</v>
      </c>
      <c r="B1048">
        <v>875</v>
      </c>
      <c r="C1048" t="s">
        <v>19</v>
      </c>
      <c r="D1048" t="s">
        <v>14</v>
      </c>
      <c r="E1048" s="1">
        <v>5942817121899540</v>
      </c>
      <c r="F1048" s="2">
        <v>44774</v>
      </c>
      <c r="G1048">
        <v>408</v>
      </c>
      <c r="H1048" t="s">
        <v>15</v>
      </c>
      <c r="I1048">
        <v>1</v>
      </c>
      <c r="J1048" s="3">
        <v>20801</v>
      </c>
      <c r="K1048" s="2">
        <v>43831</v>
      </c>
      <c r="L1048">
        <v>2020</v>
      </c>
      <c r="M1048" t="s">
        <v>16</v>
      </c>
    </row>
    <row r="1049" spans="1:13" x14ac:dyDescent="0.3">
      <c r="A1049">
        <v>2684</v>
      </c>
      <c r="B1049">
        <v>1546</v>
      </c>
      <c r="C1049" t="s">
        <v>13</v>
      </c>
      <c r="D1049" t="s">
        <v>14</v>
      </c>
      <c r="E1049" s="1">
        <v>4483206793672490</v>
      </c>
      <c r="F1049" s="2">
        <v>45444</v>
      </c>
      <c r="G1049">
        <v>339</v>
      </c>
      <c r="H1049" t="s">
        <v>15</v>
      </c>
      <c r="I1049">
        <v>2</v>
      </c>
      <c r="J1049" s="3">
        <v>19015</v>
      </c>
      <c r="K1049" s="2">
        <v>40634</v>
      </c>
      <c r="L1049">
        <v>2011</v>
      </c>
      <c r="M1049" t="s">
        <v>16</v>
      </c>
    </row>
    <row r="1050" spans="1:13" x14ac:dyDescent="0.3">
      <c r="A1050">
        <v>245</v>
      </c>
      <c r="B1050">
        <v>1546</v>
      </c>
      <c r="C1050" t="s">
        <v>13</v>
      </c>
      <c r="D1050" t="s">
        <v>14</v>
      </c>
      <c r="E1050" s="1">
        <v>4030476430498480</v>
      </c>
      <c r="F1050" s="2">
        <v>41456</v>
      </c>
      <c r="G1050">
        <v>437</v>
      </c>
      <c r="H1050" t="s">
        <v>15</v>
      </c>
      <c r="I1050">
        <v>2</v>
      </c>
      <c r="J1050" s="3">
        <v>2181</v>
      </c>
      <c r="K1050" s="2">
        <v>40179</v>
      </c>
      <c r="L1050">
        <v>2011</v>
      </c>
      <c r="M1050" t="s">
        <v>16</v>
      </c>
    </row>
    <row r="1051" spans="1:13" x14ac:dyDescent="0.3">
      <c r="A1051">
        <v>5504</v>
      </c>
      <c r="B1051">
        <v>1546</v>
      </c>
      <c r="C1051" t="s">
        <v>13</v>
      </c>
      <c r="D1051" t="s">
        <v>17</v>
      </c>
      <c r="E1051" s="1">
        <v>4952050120824100</v>
      </c>
      <c r="F1051" s="2">
        <v>45047</v>
      </c>
      <c r="G1051">
        <v>167</v>
      </c>
      <c r="H1051" t="s">
        <v>15</v>
      </c>
      <c r="I1051">
        <v>2</v>
      </c>
      <c r="J1051" s="3">
        <v>6400</v>
      </c>
      <c r="K1051" s="2">
        <v>39387</v>
      </c>
      <c r="L1051">
        <v>2007</v>
      </c>
      <c r="M1051" t="s">
        <v>16</v>
      </c>
    </row>
    <row r="1052" spans="1:13" x14ac:dyDescent="0.3">
      <c r="A1052">
        <v>6024</v>
      </c>
      <c r="B1052">
        <v>1546</v>
      </c>
      <c r="C1052" t="s">
        <v>13</v>
      </c>
      <c r="D1052" t="s">
        <v>20</v>
      </c>
      <c r="E1052" s="1">
        <v>4985729409791180</v>
      </c>
      <c r="F1052" s="2">
        <v>40725</v>
      </c>
      <c r="G1052">
        <v>408</v>
      </c>
      <c r="H1052" t="s">
        <v>15</v>
      </c>
      <c r="I1052">
        <v>2</v>
      </c>
      <c r="J1052" s="3">
        <v>78</v>
      </c>
      <c r="K1052" s="2">
        <v>40513</v>
      </c>
      <c r="L1052">
        <v>2011</v>
      </c>
      <c r="M1052" t="s">
        <v>16</v>
      </c>
    </row>
    <row r="1053" spans="1:13" x14ac:dyDescent="0.3">
      <c r="A1053">
        <v>497</v>
      </c>
      <c r="B1053">
        <v>422</v>
      </c>
      <c r="C1053" t="s">
        <v>19</v>
      </c>
      <c r="D1053" t="s">
        <v>20</v>
      </c>
      <c r="E1053" s="1">
        <v>5352787929411470</v>
      </c>
      <c r="F1053" s="2">
        <v>45292</v>
      </c>
      <c r="G1053">
        <v>196</v>
      </c>
      <c r="H1053" t="s">
        <v>18</v>
      </c>
      <c r="I1053">
        <v>2</v>
      </c>
      <c r="J1053" s="3">
        <v>63</v>
      </c>
      <c r="K1053" s="2">
        <v>43831</v>
      </c>
      <c r="L1053">
        <v>2020</v>
      </c>
      <c r="M1053" t="s">
        <v>16</v>
      </c>
    </row>
    <row r="1054" spans="1:13" x14ac:dyDescent="0.3">
      <c r="A1054">
        <v>1523</v>
      </c>
      <c r="B1054">
        <v>422</v>
      </c>
      <c r="C1054" t="s">
        <v>19</v>
      </c>
      <c r="D1054" t="s">
        <v>14</v>
      </c>
      <c r="E1054" s="1">
        <v>5764720476661120</v>
      </c>
      <c r="F1054" s="2">
        <v>45139</v>
      </c>
      <c r="G1054">
        <v>350</v>
      </c>
      <c r="H1054" t="s">
        <v>18</v>
      </c>
      <c r="I1054">
        <v>1</v>
      </c>
      <c r="J1054" s="3">
        <v>12907</v>
      </c>
      <c r="K1054" s="2">
        <v>43862</v>
      </c>
      <c r="L1054">
        <v>2020</v>
      </c>
      <c r="M1054" t="s">
        <v>16</v>
      </c>
    </row>
    <row r="1055" spans="1:13" x14ac:dyDescent="0.3">
      <c r="A1055">
        <v>498</v>
      </c>
      <c r="B1055">
        <v>422</v>
      </c>
      <c r="C1055" t="s">
        <v>19</v>
      </c>
      <c r="D1055" t="s">
        <v>17</v>
      </c>
      <c r="E1055" s="1">
        <v>5649118777959740</v>
      </c>
      <c r="F1055" s="2">
        <v>44682</v>
      </c>
      <c r="G1055">
        <v>123</v>
      </c>
      <c r="H1055" t="s">
        <v>15</v>
      </c>
      <c r="I1055">
        <v>1</v>
      </c>
      <c r="J1055" s="3">
        <v>6500</v>
      </c>
      <c r="K1055" s="2">
        <v>43831</v>
      </c>
      <c r="L1055">
        <v>2020</v>
      </c>
      <c r="M1055" t="s">
        <v>16</v>
      </c>
    </row>
    <row r="1056" spans="1:13" x14ac:dyDescent="0.3">
      <c r="A1056">
        <v>1441</v>
      </c>
      <c r="B1056">
        <v>422</v>
      </c>
      <c r="C1056" t="s">
        <v>21</v>
      </c>
      <c r="D1056" t="s">
        <v>17</v>
      </c>
      <c r="E1056" s="1">
        <v>6905561508213690</v>
      </c>
      <c r="F1056" s="2">
        <v>45597</v>
      </c>
      <c r="G1056">
        <v>902</v>
      </c>
      <c r="H1056" t="s">
        <v>15</v>
      </c>
      <c r="I1056">
        <v>1</v>
      </c>
      <c r="J1056" s="3">
        <v>7100</v>
      </c>
      <c r="K1056" s="2">
        <v>43862</v>
      </c>
      <c r="L1056">
        <v>2020</v>
      </c>
      <c r="M1056" t="s">
        <v>16</v>
      </c>
    </row>
    <row r="1057" spans="1:13" x14ac:dyDescent="0.3">
      <c r="A1057">
        <v>3380</v>
      </c>
      <c r="B1057">
        <v>519</v>
      </c>
      <c r="C1057" t="s">
        <v>19</v>
      </c>
      <c r="D1057" t="s">
        <v>14</v>
      </c>
      <c r="E1057" s="1">
        <v>5167739038207670</v>
      </c>
      <c r="F1057" s="2">
        <v>43862</v>
      </c>
      <c r="G1057">
        <v>35</v>
      </c>
      <c r="H1057" t="s">
        <v>15</v>
      </c>
      <c r="I1057">
        <v>1</v>
      </c>
      <c r="J1057" s="3">
        <v>12353</v>
      </c>
      <c r="K1057" s="2">
        <v>39600</v>
      </c>
      <c r="L1057">
        <v>2008</v>
      </c>
      <c r="M1057" t="s">
        <v>16</v>
      </c>
    </row>
    <row r="1058" spans="1:13" x14ac:dyDescent="0.3">
      <c r="A1058">
        <v>4390</v>
      </c>
      <c r="B1058">
        <v>519</v>
      </c>
      <c r="C1058" t="s">
        <v>19</v>
      </c>
      <c r="D1058" t="s">
        <v>20</v>
      </c>
      <c r="E1058" s="1">
        <v>5483130582779110</v>
      </c>
      <c r="F1058" s="2">
        <v>43952</v>
      </c>
      <c r="G1058">
        <v>139</v>
      </c>
      <c r="H1058" t="s">
        <v>15</v>
      </c>
      <c r="I1058">
        <v>2</v>
      </c>
      <c r="J1058" s="3">
        <v>65</v>
      </c>
      <c r="K1058" s="2">
        <v>41122</v>
      </c>
      <c r="L1058">
        <v>2012</v>
      </c>
      <c r="M1058" t="s">
        <v>16</v>
      </c>
    </row>
    <row r="1059" spans="1:13" x14ac:dyDescent="0.3">
      <c r="A1059">
        <v>3555</v>
      </c>
      <c r="B1059">
        <v>519</v>
      </c>
      <c r="C1059" t="s">
        <v>13</v>
      </c>
      <c r="D1059" t="s">
        <v>20</v>
      </c>
      <c r="E1059" s="1">
        <v>4031459906447370</v>
      </c>
      <c r="F1059" s="2">
        <v>43191</v>
      </c>
      <c r="G1059">
        <v>0</v>
      </c>
      <c r="H1059" t="s">
        <v>15</v>
      </c>
      <c r="I1059">
        <v>1</v>
      </c>
      <c r="J1059" s="3">
        <v>72</v>
      </c>
      <c r="K1059" s="2">
        <v>41061</v>
      </c>
      <c r="L1059">
        <v>2012</v>
      </c>
      <c r="M1059" t="s">
        <v>16</v>
      </c>
    </row>
    <row r="1060" spans="1:13" x14ac:dyDescent="0.3">
      <c r="A1060">
        <v>3173</v>
      </c>
      <c r="B1060">
        <v>519</v>
      </c>
      <c r="C1060" t="s">
        <v>19</v>
      </c>
      <c r="D1060" t="s">
        <v>14</v>
      </c>
      <c r="E1060" s="1">
        <v>5608799929769380</v>
      </c>
      <c r="F1060" s="2">
        <v>45292</v>
      </c>
      <c r="G1060">
        <v>653</v>
      </c>
      <c r="H1060" t="s">
        <v>15</v>
      </c>
      <c r="I1060">
        <v>2</v>
      </c>
      <c r="J1060" s="3">
        <v>18526</v>
      </c>
      <c r="K1060" s="2">
        <v>42491</v>
      </c>
      <c r="L1060">
        <v>2016</v>
      </c>
      <c r="M1060" t="s">
        <v>16</v>
      </c>
    </row>
    <row r="1061" spans="1:13" x14ac:dyDescent="0.3">
      <c r="A1061">
        <v>2867</v>
      </c>
      <c r="B1061">
        <v>1408</v>
      </c>
      <c r="C1061" t="s">
        <v>13</v>
      </c>
      <c r="D1061" t="s">
        <v>14</v>
      </c>
      <c r="E1061" s="1">
        <v>4751759256983270</v>
      </c>
      <c r="F1061" s="2">
        <v>45261</v>
      </c>
      <c r="G1061">
        <v>978</v>
      </c>
      <c r="H1061" t="s">
        <v>15</v>
      </c>
      <c r="I1061">
        <v>2</v>
      </c>
      <c r="J1061" s="3">
        <v>6513</v>
      </c>
      <c r="K1061" s="2">
        <v>38108</v>
      </c>
      <c r="L1061">
        <v>2013</v>
      </c>
      <c r="M1061" t="s">
        <v>16</v>
      </c>
    </row>
    <row r="1062" spans="1:13" x14ac:dyDescent="0.3">
      <c r="A1062">
        <v>5522</v>
      </c>
      <c r="B1062">
        <v>1408</v>
      </c>
      <c r="C1062" t="s">
        <v>19</v>
      </c>
      <c r="D1062" t="s">
        <v>14</v>
      </c>
      <c r="E1062" s="1">
        <v>5827922070073560</v>
      </c>
      <c r="F1062" s="2">
        <v>44044</v>
      </c>
      <c r="G1062">
        <v>665</v>
      </c>
      <c r="H1062" t="s">
        <v>15</v>
      </c>
      <c r="I1062">
        <v>1</v>
      </c>
      <c r="J1062" s="3">
        <v>5044</v>
      </c>
      <c r="K1062" s="2">
        <v>39753</v>
      </c>
      <c r="L1062">
        <v>2008</v>
      </c>
      <c r="M1062" t="s">
        <v>16</v>
      </c>
    </row>
    <row r="1063" spans="1:13" x14ac:dyDescent="0.3">
      <c r="A1063">
        <v>3821</v>
      </c>
      <c r="B1063">
        <v>1204</v>
      </c>
      <c r="C1063" t="s">
        <v>13</v>
      </c>
      <c r="D1063" t="s">
        <v>14</v>
      </c>
      <c r="E1063" s="1">
        <v>4964837149375450</v>
      </c>
      <c r="F1063" s="2">
        <v>45139</v>
      </c>
      <c r="G1063">
        <v>692</v>
      </c>
      <c r="H1063" t="s">
        <v>18</v>
      </c>
      <c r="I1063">
        <v>2</v>
      </c>
      <c r="J1063" s="3">
        <v>25079</v>
      </c>
      <c r="K1063" s="2">
        <v>39264</v>
      </c>
      <c r="L1063">
        <v>2008</v>
      </c>
      <c r="M1063" t="s">
        <v>16</v>
      </c>
    </row>
    <row r="1064" spans="1:13" x14ac:dyDescent="0.3">
      <c r="A1064">
        <v>2788</v>
      </c>
      <c r="B1064">
        <v>1204</v>
      </c>
      <c r="C1064" t="s">
        <v>13</v>
      </c>
      <c r="D1064" t="s">
        <v>14</v>
      </c>
      <c r="E1064" s="1">
        <v>4786456074959150</v>
      </c>
      <c r="F1064" s="2">
        <v>45383</v>
      </c>
      <c r="G1064">
        <v>463</v>
      </c>
      <c r="H1064" t="s">
        <v>15</v>
      </c>
      <c r="I1064">
        <v>1</v>
      </c>
      <c r="J1064" s="3">
        <v>39578</v>
      </c>
      <c r="K1064" s="2">
        <v>43556</v>
      </c>
      <c r="L1064">
        <v>2019</v>
      </c>
      <c r="M1064" t="s">
        <v>16</v>
      </c>
    </row>
    <row r="1065" spans="1:13" x14ac:dyDescent="0.3">
      <c r="A1065">
        <v>210</v>
      </c>
      <c r="B1065">
        <v>1204</v>
      </c>
      <c r="C1065" t="s">
        <v>13</v>
      </c>
      <c r="D1065" t="s">
        <v>14</v>
      </c>
      <c r="E1065" s="1">
        <v>4780113572248860</v>
      </c>
      <c r="F1065" s="2">
        <v>44835</v>
      </c>
      <c r="G1065">
        <v>498</v>
      </c>
      <c r="H1065" t="s">
        <v>15</v>
      </c>
      <c r="I1065">
        <v>1</v>
      </c>
      <c r="J1065" s="3">
        <v>36641</v>
      </c>
      <c r="K1065" s="2">
        <v>39814</v>
      </c>
      <c r="L1065">
        <v>2009</v>
      </c>
      <c r="M1065" t="s">
        <v>16</v>
      </c>
    </row>
    <row r="1066" spans="1:13" x14ac:dyDescent="0.3">
      <c r="A1066">
        <v>783</v>
      </c>
      <c r="B1066">
        <v>276</v>
      </c>
      <c r="C1066" t="s">
        <v>13</v>
      </c>
      <c r="D1066" t="s">
        <v>14</v>
      </c>
      <c r="E1066" s="1">
        <v>4732187570005930</v>
      </c>
      <c r="F1066" s="2">
        <v>45231</v>
      </c>
      <c r="G1066">
        <v>875</v>
      </c>
      <c r="H1066" t="s">
        <v>15</v>
      </c>
      <c r="I1066">
        <v>1</v>
      </c>
      <c r="J1066" s="3">
        <v>1083</v>
      </c>
      <c r="K1066" s="2">
        <v>43831</v>
      </c>
      <c r="L1066">
        <v>2020</v>
      </c>
      <c r="M1066" t="s">
        <v>16</v>
      </c>
    </row>
    <row r="1067" spans="1:13" x14ac:dyDescent="0.3">
      <c r="A1067">
        <v>1524</v>
      </c>
      <c r="B1067">
        <v>276</v>
      </c>
      <c r="C1067" t="s">
        <v>19</v>
      </c>
      <c r="D1067" t="s">
        <v>14</v>
      </c>
      <c r="E1067" s="1">
        <v>5579968242146940</v>
      </c>
      <c r="F1067" s="2">
        <v>44256</v>
      </c>
      <c r="G1067">
        <v>908</v>
      </c>
      <c r="H1067" t="s">
        <v>15</v>
      </c>
      <c r="I1067">
        <v>1</v>
      </c>
      <c r="J1067" s="3">
        <v>9628</v>
      </c>
      <c r="K1067" s="2">
        <v>43862</v>
      </c>
      <c r="L1067">
        <v>2020</v>
      </c>
      <c r="M1067" t="s">
        <v>16</v>
      </c>
    </row>
    <row r="1068" spans="1:13" x14ac:dyDescent="0.3">
      <c r="A1068">
        <v>392</v>
      </c>
      <c r="B1068">
        <v>1133</v>
      </c>
      <c r="C1068" t="s">
        <v>22</v>
      </c>
      <c r="D1068" t="s">
        <v>17</v>
      </c>
      <c r="E1068" s="1">
        <v>364782097416183</v>
      </c>
      <c r="F1068" s="2">
        <v>45536</v>
      </c>
      <c r="G1068">
        <v>787</v>
      </c>
      <c r="H1068" t="s">
        <v>15</v>
      </c>
      <c r="I1068">
        <v>2</v>
      </c>
      <c r="J1068" s="3">
        <v>13500</v>
      </c>
      <c r="K1068" s="2">
        <v>43831</v>
      </c>
      <c r="L1068">
        <v>2020</v>
      </c>
      <c r="M1068" t="s">
        <v>16</v>
      </c>
    </row>
    <row r="1069" spans="1:13" x14ac:dyDescent="0.3">
      <c r="A1069">
        <v>5211</v>
      </c>
      <c r="B1069">
        <v>1133</v>
      </c>
      <c r="C1069" t="s">
        <v>13</v>
      </c>
      <c r="D1069" t="s">
        <v>14</v>
      </c>
      <c r="E1069" s="1">
        <v>4332848097947140</v>
      </c>
      <c r="F1069" s="2">
        <v>43586</v>
      </c>
      <c r="G1069">
        <v>247</v>
      </c>
      <c r="H1069" t="s">
        <v>15</v>
      </c>
      <c r="I1069">
        <v>2</v>
      </c>
      <c r="J1069" s="3">
        <v>12512</v>
      </c>
      <c r="K1069" s="2">
        <v>40452</v>
      </c>
      <c r="L1069">
        <v>2012</v>
      </c>
      <c r="M1069" t="s">
        <v>16</v>
      </c>
    </row>
    <row r="1070" spans="1:13" x14ac:dyDescent="0.3">
      <c r="A1070">
        <v>2586</v>
      </c>
      <c r="B1070">
        <v>1133</v>
      </c>
      <c r="C1070" t="s">
        <v>13</v>
      </c>
      <c r="D1070" t="s">
        <v>14</v>
      </c>
      <c r="E1070" s="1">
        <v>4874200877830190</v>
      </c>
      <c r="F1070" s="2">
        <v>45017</v>
      </c>
      <c r="G1070">
        <v>234</v>
      </c>
      <c r="H1070" t="s">
        <v>15</v>
      </c>
      <c r="I1070">
        <v>2</v>
      </c>
      <c r="J1070" s="3">
        <v>21442</v>
      </c>
      <c r="K1070" s="2">
        <v>39539</v>
      </c>
      <c r="L1070">
        <v>2015</v>
      </c>
      <c r="M1070" t="s">
        <v>16</v>
      </c>
    </row>
    <row r="1071" spans="1:13" x14ac:dyDescent="0.3">
      <c r="A1071">
        <v>195</v>
      </c>
      <c r="B1071">
        <v>1133</v>
      </c>
      <c r="C1071" t="s">
        <v>19</v>
      </c>
      <c r="D1071" t="s">
        <v>20</v>
      </c>
      <c r="E1071" s="1">
        <v>5491911967251850</v>
      </c>
      <c r="F1071" s="2">
        <v>45383</v>
      </c>
      <c r="G1071">
        <v>256</v>
      </c>
      <c r="H1071" t="s">
        <v>15</v>
      </c>
      <c r="I1071">
        <v>2</v>
      </c>
      <c r="J1071" s="3">
        <v>69</v>
      </c>
      <c r="K1071" s="2">
        <v>39814</v>
      </c>
      <c r="L1071">
        <v>2013</v>
      </c>
      <c r="M1071" t="s">
        <v>16</v>
      </c>
    </row>
    <row r="1072" spans="1:13" x14ac:dyDescent="0.3">
      <c r="A1072">
        <v>784</v>
      </c>
      <c r="B1072">
        <v>1035</v>
      </c>
      <c r="C1072" t="s">
        <v>13</v>
      </c>
      <c r="D1072" t="s">
        <v>14</v>
      </c>
      <c r="E1072" s="1">
        <v>4123430883366050</v>
      </c>
      <c r="F1072" s="2">
        <v>44713</v>
      </c>
      <c r="G1072">
        <v>929</v>
      </c>
      <c r="H1072" t="s">
        <v>18</v>
      </c>
      <c r="I1072">
        <v>2</v>
      </c>
      <c r="J1072" s="3">
        <v>22700</v>
      </c>
      <c r="K1072" s="2">
        <v>43831</v>
      </c>
      <c r="L1072">
        <v>2020</v>
      </c>
      <c r="M1072" t="s">
        <v>16</v>
      </c>
    </row>
    <row r="1073" spans="1:13" x14ac:dyDescent="0.3">
      <c r="A1073">
        <v>1808</v>
      </c>
      <c r="B1073">
        <v>1035</v>
      </c>
      <c r="C1073" t="s">
        <v>13</v>
      </c>
      <c r="D1073" t="s">
        <v>20</v>
      </c>
      <c r="E1073" s="1">
        <v>4477381812397470</v>
      </c>
      <c r="F1073" s="2">
        <v>43862</v>
      </c>
      <c r="G1073">
        <v>256</v>
      </c>
      <c r="H1073" t="s">
        <v>15</v>
      </c>
      <c r="I1073">
        <v>2</v>
      </c>
      <c r="J1073" s="3">
        <v>60</v>
      </c>
      <c r="K1073" s="2">
        <v>43862</v>
      </c>
      <c r="L1073">
        <v>2020</v>
      </c>
      <c r="M1073" t="s">
        <v>16</v>
      </c>
    </row>
    <row r="1074" spans="1:13" x14ac:dyDescent="0.3">
      <c r="A1074">
        <v>4688</v>
      </c>
      <c r="B1074">
        <v>710</v>
      </c>
      <c r="C1074" t="s">
        <v>13</v>
      </c>
      <c r="D1074" t="s">
        <v>20</v>
      </c>
      <c r="E1074" s="1">
        <v>4291584295091270</v>
      </c>
      <c r="F1074" s="2">
        <v>44378</v>
      </c>
      <c r="G1074">
        <v>284</v>
      </c>
      <c r="H1074" t="s">
        <v>18</v>
      </c>
      <c r="I1074">
        <v>2</v>
      </c>
      <c r="J1074" s="3">
        <v>80</v>
      </c>
      <c r="K1074" s="2">
        <v>39692</v>
      </c>
      <c r="L1074">
        <v>2013</v>
      </c>
      <c r="M1074" t="s">
        <v>16</v>
      </c>
    </row>
    <row r="1075" spans="1:13" x14ac:dyDescent="0.3">
      <c r="A1075">
        <v>3155</v>
      </c>
      <c r="B1075">
        <v>710</v>
      </c>
      <c r="C1075" t="s">
        <v>13</v>
      </c>
      <c r="D1075" t="s">
        <v>17</v>
      </c>
      <c r="E1075" s="1">
        <v>4977439177902700</v>
      </c>
      <c r="F1075" s="2">
        <v>45200</v>
      </c>
      <c r="G1075">
        <v>725</v>
      </c>
      <c r="H1075" t="s">
        <v>15</v>
      </c>
      <c r="I1075">
        <v>1</v>
      </c>
      <c r="J1075" s="3">
        <v>1300</v>
      </c>
      <c r="K1075" s="2">
        <v>41760</v>
      </c>
      <c r="L1075">
        <v>2014</v>
      </c>
      <c r="M1075" t="s">
        <v>16</v>
      </c>
    </row>
    <row r="1076" spans="1:13" x14ac:dyDescent="0.3">
      <c r="A1076">
        <v>4395</v>
      </c>
      <c r="B1076">
        <v>710</v>
      </c>
      <c r="C1076" t="s">
        <v>13</v>
      </c>
      <c r="D1076" t="s">
        <v>14</v>
      </c>
      <c r="E1076" s="1">
        <v>4083830555953340</v>
      </c>
      <c r="F1076" s="2">
        <v>43709</v>
      </c>
      <c r="G1076">
        <v>35</v>
      </c>
      <c r="H1076" t="s">
        <v>15</v>
      </c>
      <c r="I1076">
        <v>1</v>
      </c>
      <c r="J1076" s="3">
        <v>40984</v>
      </c>
      <c r="K1076" s="2">
        <v>41122</v>
      </c>
      <c r="L1076">
        <v>2012</v>
      </c>
      <c r="M1076" t="s">
        <v>16</v>
      </c>
    </row>
    <row r="1077" spans="1:13" x14ac:dyDescent="0.3">
      <c r="A1077">
        <v>5233</v>
      </c>
      <c r="B1077">
        <v>582</v>
      </c>
      <c r="C1077" t="s">
        <v>19</v>
      </c>
      <c r="D1077" t="s">
        <v>14</v>
      </c>
      <c r="E1077" s="1">
        <v>5000642222050140</v>
      </c>
      <c r="F1077" s="2">
        <v>42370</v>
      </c>
      <c r="G1077">
        <v>949</v>
      </c>
      <c r="H1077" t="s">
        <v>15</v>
      </c>
      <c r="I1077">
        <v>1</v>
      </c>
      <c r="J1077" s="3">
        <v>19536</v>
      </c>
      <c r="K1077" s="2">
        <v>40817</v>
      </c>
      <c r="L1077">
        <v>2014</v>
      </c>
      <c r="M1077" t="s">
        <v>16</v>
      </c>
    </row>
    <row r="1078" spans="1:13" x14ac:dyDescent="0.3">
      <c r="A1078">
        <v>2010</v>
      </c>
      <c r="B1078">
        <v>582</v>
      </c>
      <c r="C1078" t="s">
        <v>19</v>
      </c>
      <c r="D1078" t="s">
        <v>14</v>
      </c>
      <c r="E1078" s="1">
        <v>5706945213874110</v>
      </c>
      <c r="F1078" s="2">
        <v>39845</v>
      </c>
      <c r="G1078">
        <v>808</v>
      </c>
      <c r="H1078" t="s">
        <v>15</v>
      </c>
      <c r="I1078">
        <v>1</v>
      </c>
      <c r="J1078" s="3">
        <v>9044</v>
      </c>
      <c r="K1078" s="2">
        <v>36220</v>
      </c>
      <c r="L1078">
        <v>2013</v>
      </c>
      <c r="M1078" t="s">
        <v>16</v>
      </c>
    </row>
    <row r="1079" spans="1:13" x14ac:dyDescent="0.3">
      <c r="A1079">
        <v>3634</v>
      </c>
      <c r="B1079">
        <v>582</v>
      </c>
      <c r="C1079" t="s">
        <v>13</v>
      </c>
      <c r="D1079" t="s">
        <v>17</v>
      </c>
      <c r="E1079" s="1">
        <v>4880127142903320</v>
      </c>
      <c r="F1079" s="2">
        <v>45413</v>
      </c>
      <c r="G1079">
        <v>582</v>
      </c>
      <c r="H1079" t="s">
        <v>18</v>
      </c>
      <c r="I1079">
        <v>2</v>
      </c>
      <c r="J1079" s="3">
        <v>12500</v>
      </c>
      <c r="K1079" s="2">
        <v>43252</v>
      </c>
      <c r="L1079">
        <v>2018</v>
      </c>
      <c r="M1079" t="s">
        <v>16</v>
      </c>
    </row>
    <row r="1080" spans="1:13" x14ac:dyDescent="0.3">
      <c r="A1080">
        <v>5880</v>
      </c>
      <c r="B1080">
        <v>821</v>
      </c>
      <c r="C1080" t="s">
        <v>19</v>
      </c>
      <c r="D1080" t="s">
        <v>14</v>
      </c>
      <c r="E1080" s="1">
        <v>5709350938591090</v>
      </c>
      <c r="F1080" s="2">
        <v>44440</v>
      </c>
      <c r="G1080">
        <v>841</v>
      </c>
      <c r="H1080" t="s">
        <v>15</v>
      </c>
      <c r="I1080">
        <v>2</v>
      </c>
      <c r="J1080" s="3">
        <v>2338</v>
      </c>
      <c r="K1080" s="2">
        <v>39417</v>
      </c>
      <c r="L1080">
        <v>2016</v>
      </c>
      <c r="M1080" t="s">
        <v>16</v>
      </c>
    </row>
    <row r="1081" spans="1:13" x14ac:dyDescent="0.3">
      <c r="A1081">
        <v>6131</v>
      </c>
      <c r="B1081">
        <v>821</v>
      </c>
      <c r="C1081" t="s">
        <v>22</v>
      </c>
      <c r="D1081" t="s">
        <v>17</v>
      </c>
      <c r="E1081" s="1">
        <v>340249970172495</v>
      </c>
      <c r="F1081" s="2">
        <v>45474</v>
      </c>
      <c r="G1081">
        <v>789</v>
      </c>
      <c r="H1081" t="s">
        <v>15</v>
      </c>
      <c r="I1081">
        <v>1</v>
      </c>
      <c r="J1081" s="3">
        <v>3900</v>
      </c>
      <c r="K1081" s="2">
        <v>43070</v>
      </c>
      <c r="L1081">
        <v>2017</v>
      </c>
      <c r="M1081" t="s">
        <v>16</v>
      </c>
    </row>
    <row r="1082" spans="1:13" x14ac:dyDescent="0.3">
      <c r="A1082">
        <v>59</v>
      </c>
      <c r="B1082">
        <v>1352</v>
      </c>
      <c r="C1082" t="s">
        <v>13</v>
      </c>
      <c r="D1082" t="s">
        <v>14</v>
      </c>
      <c r="E1082" s="1">
        <v>4969931231497490</v>
      </c>
      <c r="F1082" s="2">
        <v>43770</v>
      </c>
      <c r="G1082">
        <v>728</v>
      </c>
      <c r="H1082" t="s">
        <v>15</v>
      </c>
      <c r="I1082">
        <v>2</v>
      </c>
      <c r="J1082" s="3">
        <v>12528</v>
      </c>
      <c r="K1082" s="2">
        <v>37987</v>
      </c>
      <c r="L1082">
        <v>2012</v>
      </c>
      <c r="M1082" t="s">
        <v>16</v>
      </c>
    </row>
    <row r="1083" spans="1:13" x14ac:dyDescent="0.3">
      <c r="A1083">
        <v>2403</v>
      </c>
      <c r="B1083">
        <v>1352</v>
      </c>
      <c r="C1083" t="s">
        <v>19</v>
      </c>
      <c r="D1083" t="s">
        <v>14</v>
      </c>
      <c r="E1083" s="1">
        <v>5065991934613610</v>
      </c>
      <c r="F1083" s="2">
        <v>43891</v>
      </c>
      <c r="G1083">
        <v>444</v>
      </c>
      <c r="H1083" t="s">
        <v>15</v>
      </c>
      <c r="I1083">
        <v>2</v>
      </c>
      <c r="J1083" s="3">
        <v>19756</v>
      </c>
      <c r="K1083" s="2">
        <v>36251</v>
      </c>
      <c r="L1083">
        <v>2013</v>
      </c>
      <c r="M1083" t="s">
        <v>16</v>
      </c>
    </row>
    <row r="1084" spans="1:13" x14ac:dyDescent="0.3">
      <c r="A1084">
        <v>5355</v>
      </c>
      <c r="B1084">
        <v>1352</v>
      </c>
      <c r="C1084" t="s">
        <v>19</v>
      </c>
      <c r="D1084" t="s">
        <v>14</v>
      </c>
      <c r="E1084" s="1">
        <v>5074153322431980</v>
      </c>
      <c r="F1084" s="2">
        <v>36434</v>
      </c>
      <c r="G1084">
        <v>15</v>
      </c>
      <c r="H1084" t="s">
        <v>15</v>
      </c>
      <c r="I1084">
        <v>1</v>
      </c>
      <c r="J1084" s="3">
        <v>2042</v>
      </c>
      <c r="K1084" s="2">
        <v>36100</v>
      </c>
      <c r="L1084">
        <v>2008</v>
      </c>
      <c r="M1084" t="s">
        <v>16</v>
      </c>
    </row>
    <row r="1085" spans="1:13" x14ac:dyDescent="0.3">
      <c r="A1085">
        <v>3286</v>
      </c>
      <c r="B1085">
        <v>831</v>
      </c>
      <c r="C1085" t="s">
        <v>21</v>
      </c>
      <c r="D1085" t="s">
        <v>17</v>
      </c>
      <c r="E1085" s="1">
        <v>6343000201050370</v>
      </c>
      <c r="F1085" s="2">
        <v>43983</v>
      </c>
      <c r="G1085">
        <v>991</v>
      </c>
      <c r="H1085" t="s">
        <v>15</v>
      </c>
      <c r="I1085">
        <v>1</v>
      </c>
      <c r="J1085" s="3">
        <v>8300</v>
      </c>
      <c r="K1085" s="2">
        <v>38504</v>
      </c>
      <c r="L1085">
        <v>2013</v>
      </c>
      <c r="M1085" t="s">
        <v>16</v>
      </c>
    </row>
    <row r="1086" spans="1:13" x14ac:dyDescent="0.3">
      <c r="A1086">
        <v>4156</v>
      </c>
      <c r="B1086">
        <v>831</v>
      </c>
      <c r="C1086" t="s">
        <v>19</v>
      </c>
      <c r="D1086" t="s">
        <v>14</v>
      </c>
      <c r="E1086" s="1">
        <v>5176991873510830</v>
      </c>
      <c r="F1086" s="2">
        <v>44652</v>
      </c>
      <c r="G1086">
        <v>744</v>
      </c>
      <c r="H1086" t="s">
        <v>15</v>
      </c>
      <c r="I1086">
        <v>2</v>
      </c>
      <c r="J1086" s="3">
        <v>8571</v>
      </c>
      <c r="K1086" s="2">
        <v>38565</v>
      </c>
      <c r="L1086">
        <v>2015</v>
      </c>
      <c r="M1086" t="s">
        <v>16</v>
      </c>
    </row>
    <row r="1087" spans="1:13" x14ac:dyDescent="0.3">
      <c r="A1087">
        <v>499</v>
      </c>
      <c r="B1087">
        <v>936</v>
      </c>
      <c r="C1087" t="s">
        <v>19</v>
      </c>
      <c r="D1087" t="s">
        <v>14</v>
      </c>
      <c r="E1087" s="1">
        <v>5193598337004770</v>
      </c>
      <c r="F1087" s="2">
        <v>44044</v>
      </c>
      <c r="G1087">
        <v>655</v>
      </c>
      <c r="H1087" t="s">
        <v>15</v>
      </c>
      <c r="I1087">
        <v>1</v>
      </c>
      <c r="J1087" s="3">
        <v>19369</v>
      </c>
      <c r="K1087" s="2">
        <v>43831</v>
      </c>
      <c r="L1087">
        <v>2020</v>
      </c>
      <c r="M1087" t="s">
        <v>16</v>
      </c>
    </row>
    <row r="1088" spans="1:13" x14ac:dyDescent="0.3">
      <c r="A1088">
        <v>785</v>
      </c>
      <c r="B1088">
        <v>936</v>
      </c>
      <c r="C1088" t="s">
        <v>13</v>
      </c>
      <c r="D1088" t="s">
        <v>20</v>
      </c>
      <c r="E1088" s="1">
        <v>4651166179945080</v>
      </c>
      <c r="F1088" s="2">
        <v>45474</v>
      </c>
      <c r="G1088">
        <v>135</v>
      </c>
      <c r="H1088" t="s">
        <v>15</v>
      </c>
      <c r="I1088">
        <v>1</v>
      </c>
      <c r="J1088" s="3">
        <v>70</v>
      </c>
      <c r="K1088" s="2">
        <v>43831</v>
      </c>
      <c r="L1088">
        <v>2020</v>
      </c>
      <c r="M1088" t="s">
        <v>16</v>
      </c>
    </row>
    <row r="1089" spans="1:13" x14ac:dyDescent="0.3">
      <c r="A1089">
        <v>1525</v>
      </c>
      <c r="B1089">
        <v>936</v>
      </c>
      <c r="C1089" t="s">
        <v>19</v>
      </c>
      <c r="D1089" t="s">
        <v>14</v>
      </c>
      <c r="E1089" s="1">
        <v>5169330864187600</v>
      </c>
      <c r="F1089" s="2">
        <v>44105</v>
      </c>
      <c r="G1089">
        <v>927</v>
      </c>
      <c r="H1089" t="s">
        <v>15</v>
      </c>
      <c r="I1089">
        <v>1</v>
      </c>
      <c r="J1089" s="3">
        <v>15127</v>
      </c>
      <c r="K1089" s="2">
        <v>43862</v>
      </c>
      <c r="L1089">
        <v>2020</v>
      </c>
      <c r="M1089" t="s">
        <v>16</v>
      </c>
    </row>
    <row r="1090" spans="1:13" x14ac:dyDescent="0.3">
      <c r="A1090">
        <v>425</v>
      </c>
      <c r="B1090">
        <v>936</v>
      </c>
      <c r="C1090" t="s">
        <v>21</v>
      </c>
      <c r="D1090" t="s">
        <v>17</v>
      </c>
      <c r="E1090" s="1">
        <v>6575727919683830</v>
      </c>
      <c r="F1090" s="2">
        <v>44621</v>
      </c>
      <c r="G1090">
        <v>371</v>
      </c>
      <c r="H1090" t="s">
        <v>15</v>
      </c>
      <c r="I1090">
        <v>1</v>
      </c>
      <c r="J1090" s="3">
        <v>9400</v>
      </c>
      <c r="K1090" s="2">
        <v>43831</v>
      </c>
      <c r="L1090">
        <v>2020</v>
      </c>
      <c r="M1090" t="s">
        <v>16</v>
      </c>
    </row>
    <row r="1091" spans="1:13" x14ac:dyDescent="0.3">
      <c r="A1091">
        <v>1809</v>
      </c>
      <c r="B1091">
        <v>936</v>
      </c>
      <c r="C1091" t="s">
        <v>13</v>
      </c>
      <c r="D1091" t="s">
        <v>17</v>
      </c>
      <c r="E1091" s="1">
        <v>4254671354232310</v>
      </c>
      <c r="F1091" s="2">
        <v>44713</v>
      </c>
      <c r="G1091">
        <v>566</v>
      </c>
      <c r="H1091" t="s">
        <v>15</v>
      </c>
      <c r="I1091">
        <v>2</v>
      </c>
      <c r="J1091" s="3">
        <v>5400</v>
      </c>
      <c r="K1091" s="2">
        <v>43862</v>
      </c>
      <c r="L1091">
        <v>2020</v>
      </c>
      <c r="M1091" t="s">
        <v>16</v>
      </c>
    </row>
    <row r="1092" spans="1:13" x14ac:dyDescent="0.3">
      <c r="A1092">
        <v>3312</v>
      </c>
      <c r="B1092">
        <v>578</v>
      </c>
      <c r="C1092" t="s">
        <v>19</v>
      </c>
      <c r="D1092" t="s">
        <v>14</v>
      </c>
      <c r="E1092" s="1">
        <v>5639231472661420</v>
      </c>
      <c r="F1092" s="2">
        <v>38869</v>
      </c>
      <c r="G1092">
        <v>482</v>
      </c>
      <c r="H1092" t="s">
        <v>15</v>
      </c>
      <c r="I1092">
        <v>1</v>
      </c>
      <c r="J1092" s="3">
        <v>17167</v>
      </c>
      <c r="K1092" s="2">
        <v>38869</v>
      </c>
      <c r="L1092">
        <v>2007</v>
      </c>
      <c r="M1092" t="s">
        <v>16</v>
      </c>
    </row>
    <row r="1093" spans="1:13" x14ac:dyDescent="0.3">
      <c r="A1093">
        <v>4807</v>
      </c>
      <c r="B1093">
        <v>1997</v>
      </c>
      <c r="C1093" t="s">
        <v>19</v>
      </c>
      <c r="D1093" t="s">
        <v>14</v>
      </c>
      <c r="E1093" s="1">
        <v>5974521557482720</v>
      </c>
      <c r="F1093" s="2">
        <v>44044</v>
      </c>
      <c r="G1093">
        <v>89</v>
      </c>
      <c r="H1093" t="s">
        <v>15</v>
      </c>
      <c r="I1093">
        <v>1</v>
      </c>
      <c r="J1093" s="3">
        <v>25048</v>
      </c>
      <c r="K1093" s="2">
        <v>40787</v>
      </c>
      <c r="L1093">
        <v>2011</v>
      </c>
      <c r="M1093" t="s">
        <v>16</v>
      </c>
    </row>
    <row r="1094" spans="1:13" x14ac:dyDescent="0.3">
      <c r="A1094">
        <v>5786</v>
      </c>
      <c r="B1094">
        <v>1997</v>
      </c>
      <c r="C1094" t="s">
        <v>22</v>
      </c>
      <c r="D1094" t="s">
        <v>17</v>
      </c>
      <c r="E1094" s="1">
        <v>373196972571995</v>
      </c>
      <c r="F1094" s="2">
        <v>44774</v>
      </c>
      <c r="G1094">
        <v>333</v>
      </c>
      <c r="H1094" t="s">
        <v>15</v>
      </c>
      <c r="I1094">
        <v>1</v>
      </c>
      <c r="J1094" s="3">
        <v>25600</v>
      </c>
      <c r="K1094" s="2">
        <v>37956</v>
      </c>
      <c r="L1094">
        <v>2009</v>
      </c>
      <c r="M1094" t="s">
        <v>16</v>
      </c>
    </row>
    <row r="1095" spans="1:13" x14ac:dyDescent="0.3">
      <c r="A1095">
        <v>3343</v>
      </c>
      <c r="B1095">
        <v>1997</v>
      </c>
      <c r="C1095" t="s">
        <v>19</v>
      </c>
      <c r="D1095" t="s">
        <v>14</v>
      </c>
      <c r="E1095" s="1">
        <v>5145075395048640</v>
      </c>
      <c r="F1095" s="2">
        <v>44013</v>
      </c>
      <c r="G1095">
        <v>818</v>
      </c>
      <c r="H1095" t="s">
        <v>15</v>
      </c>
      <c r="I1095">
        <v>2</v>
      </c>
      <c r="J1095" s="3">
        <v>17257</v>
      </c>
      <c r="K1095" s="2">
        <v>39234</v>
      </c>
      <c r="L1095">
        <v>2007</v>
      </c>
      <c r="M1095" t="s">
        <v>16</v>
      </c>
    </row>
    <row r="1096" spans="1:13" x14ac:dyDescent="0.3">
      <c r="A1096">
        <v>2481</v>
      </c>
      <c r="B1096">
        <v>1997</v>
      </c>
      <c r="C1096" t="s">
        <v>19</v>
      </c>
      <c r="D1096" t="s">
        <v>14</v>
      </c>
      <c r="E1096" s="1">
        <v>5446247483875540</v>
      </c>
      <c r="F1096" s="2">
        <v>44593</v>
      </c>
      <c r="G1096">
        <v>977</v>
      </c>
      <c r="H1096" t="s">
        <v>18</v>
      </c>
      <c r="I1096">
        <v>2</v>
      </c>
      <c r="J1096" s="3">
        <v>31829</v>
      </c>
      <c r="K1096" s="2">
        <v>38443</v>
      </c>
      <c r="L1096">
        <v>2020</v>
      </c>
      <c r="M1096" t="s">
        <v>16</v>
      </c>
    </row>
    <row r="1097" spans="1:13" x14ac:dyDescent="0.3">
      <c r="A1097">
        <v>5106</v>
      </c>
      <c r="B1097">
        <v>1997</v>
      </c>
      <c r="C1097" t="s">
        <v>19</v>
      </c>
      <c r="D1097" t="s">
        <v>14</v>
      </c>
      <c r="E1097" s="1">
        <v>5138861544730250</v>
      </c>
      <c r="F1097" s="2">
        <v>41883</v>
      </c>
      <c r="G1097">
        <v>695</v>
      </c>
      <c r="H1097" t="s">
        <v>15</v>
      </c>
      <c r="I1097">
        <v>2</v>
      </c>
      <c r="J1097" s="3">
        <v>3991</v>
      </c>
      <c r="K1097" s="2">
        <v>39722</v>
      </c>
      <c r="L1097">
        <v>2013</v>
      </c>
      <c r="M1097" t="s">
        <v>16</v>
      </c>
    </row>
    <row r="1098" spans="1:13" x14ac:dyDescent="0.3">
      <c r="A1098">
        <v>5457</v>
      </c>
      <c r="B1098">
        <v>1997</v>
      </c>
      <c r="C1098" t="s">
        <v>19</v>
      </c>
      <c r="D1098" t="s">
        <v>14</v>
      </c>
      <c r="E1098" s="1">
        <v>5450840398353040</v>
      </c>
      <c r="F1098" s="2">
        <v>45413</v>
      </c>
      <c r="G1098">
        <v>172</v>
      </c>
      <c r="H1098" t="s">
        <v>15</v>
      </c>
      <c r="I1098">
        <v>2</v>
      </c>
      <c r="J1098" s="3">
        <v>3991</v>
      </c>
      <c r="K1098" s="2">
        <v>39022</v>
      </c>
      <c r="L1098">
        <v>2013</v>
      </c>
      <c r="M1098" t="s">
        <v>16</v>
      </c>
    </row>
    <row r="1099" spans="1:13" x14ac:dyDescent="0.3">
      <c r="A1099">
        <v>5808</v>
      </c>
      <c r="B1099">
        <v>1997</v>
      </c>
      <c r="C1099" t="s">
        <v>19</v>
      </c>
      <c r="D1099" t="s">
        <v>14</v>
      </c>
      <c r="E1099" s="1">
        <v>5957840395918290</v>
      </c>
      <c r="F1099" s="2">
        <v>45292</v>
      </c>
      <c r="G1099">
        <v>232</v>
      </c>
      <c r="H1099" t="s">
        <v>15</v>
      </c>
      <c r="I1099">
        <v>2</v>
      </c>
      <c r="J1099" s="3">
        <v>34953</v>
      </c>
      <c r="K1099" s="2">
        <v>38322</v>
      </c>
      <c r="L1099">
        <v>2011</v>
      </c>
      <c r="M1099" t="s">
        <v>16</v>
      </c>
    </row>
    <row r="1100" spans="1:13" x14ac:dyDescent="0.3">
      <c r="A1100">
        <v>1378</v>
      </c>
      <c r="B1100">
        <v>258</v>
      </c>
      <c r="C1100" t="s">
        <v>19</v>
      </c>
      <c r="D1100" t="s">
        <v>14</v>
      </c>
      <c r="E1100" s="1">
        <v>5200497031723070</v>
      </c>
      <c r="F1100" s="2">
        <v>44501</v>
      </c>
      <c r="G1100">
        <v>790</v>
      </c>
      <c r="H1100" t="s">
        <v>15</v>
      </c>
      <c r="I1100">
        <v>1</v>
      </c>
      <c r="J1100" s="3">
        <v>21726</v>
      </c>
      <c r="K1100" s="2">
        <v>43132</v>
      </c>
      <c r="L1100">
        <v>2018</v>
      </c>
      <c r="M1100" t="s">
        <v>16</v>
      </c>
    </row>
    <row r="1101" spans="1:13" x14ac:dyDescent="0.3">
      <c r="A1101">
        <v>3197</v>
      </c>
      <c r="B1101">
        <v>258</v>
      </c>
      <c r="C1101" t="s">
        <v>13</v>
      </c>
      <c r="D1101" t="s">
        <v>14</v>
      </c>
      <c r="E1101" s="1">
        <v>4410595521974950</v>
      </c>
      <c r="F1101" s="2">
        <v>44044</v>
      </c>
      <c r="G1101">
        <v>468</v>
      </c>
      <c r="H1101" t="s">
        <v>15</v>
      </c>
      <c r="I1101">
        <v>1</v>
      </c>
      <c r="J1101" s="3">
        <v>15063</v>
      </c>
      <c r="K1101" s="2">
        <v>42856</v>
      </c>
      <c r="L1101">
        <v>2017</v>
      </c>
      <c r="M1101" t="s">
        <v>16</v>
      </c>
    </row>
    <row r="1102" spans="1:13" x14ac:dyDescent="0.3">
      <c r="A1102">
        <v>500</v>
      </c>
      <c r="B1102">
        <v>258</v>
      </c>
      <c r="C1102" t="s">
        <v>19</v>
      </c>
      <c r="D1102" t="s">
        <v>14</v>
      </c>
      <c r="E1102" s="1">
        <v>5979251671199850</v>
      </c>
      <c r="F1102" s="2">
        <v>43831</v>
      </c>
      <c r="G1102">
        <v>949</v>
      </c>
      <c r="H1102" t="s">
        <v>15</v>
      </c>
      <c r="I1102">
        <v>1</v>
      </c>
      <c r="J1102" s="3">
        <v>12596</v>
      </c>
      <c r="K1102" s="2">
        <v>43831</v>
      </c>
      <c r="L1102">
        <v>2020</v>
      </c>
      <c r="M1102" t="s">
        <v>16</v>
      </c>
    </row>
    <row r="1103" spans="1:13" x14ac:dyDescent="0.3">
      <c r="A1103">
        <v>2912</v>
      </c>
      <c r="B1103">
        <v>851</v>
      </c>
      <c r="C1103" t="s">
        <v>13</v>
      </c>
      <c r="D1103" t="s">
        <v>14</v>
      </c>
      <c r="E1103" s="1">
        <v>4977782671344110</v>
      </c>
      <c r="F1103" s="2">
        <v>39814</v>
      </c>
      <c r="G1103">
        <v>467</v>
      </c>
      <c r="H1103" t="s">
        <v>18</v>
      </c>
      <c r="I1103">
        <v>2</v>
      </c>
      <c r="J1103" s="3">
        <v>6335</v>
      </c>
      <c r="K1103" s="2">
        <v>38838</v>
      </c>
      <c r="L1103">
        <v>2020</v>
      </c>
      <c r="M1103" t="s">
        <v>16</v>
      </c>
    </row>
    <row r="1104" spans="1:13" x14ac:dyDescent="0.3">
      <c r="A1104">
        <v>4243</v>
      </c>
      <c r="B1104">
        <v>851</v>
      </c>
      <c r="C1104" t="s">
        <v>19</v>
      </c>
      <c r="D1104" t="s">
        <v>20</v>
      </c>
      <c r="E1104" s="1">
        <v>5953262218021150</v>
      </c>
      <c r="F1104" s="2">
        <v>41730</v>
      </c>
      <c r="G1104">
        <v>328</v>
      </c>
      <c r="H1104" t="s">
        <v>15</v>
      </c>
      <c r="I1104">
        <v>1</v>
      </c>
      <c r="J1104" s="3">
        <v>43</v>
      </c>
      <c r="K1104" s="2">
        <v>39661</v>
      </c>
      <c r="L1104">
        <v>2013</v>
      </c>
      <c r="M1104" t="s">
        <v>16</v>
      </c>
    </row>
    <row r="1105" spans="1:13" x14ac:dyDescent="0.3">
      <c r="A1105">
        <v>3613</v>
      </c>
      <c r="B1105">
        <v>851</v>
      </c>
      <c r="C1105" t="s">
        <v>13</v>
      </c>
      <c r="D1105" t="s">
        <v>17</v>
      </c>
      <c r="E1105" s="1">
        <v>4453479289853590</v>
      </c>
      <c r="F1105" s="2">
        <v>43831</v>
      </c>
      <c r="G1105">
        <v>438</v>
      </c>
      <c r="H1105" t="s">
        <v>15</v>
      </c>
      <c r="I1105">
        <v>2</v>
      </c>
      <c r="J1105" s="3">
        <v>8100</v>
      </c>
      <c r="K1105" s="2">
        <v>42522</v>
      </c>
      <c r="L1105">
        <v>2016</v>
      </c>
      <c r="M1105" t="s">
        <v>16</v>
      </c>
    </row>
    <row r="1106" spans="1:13" x14ac:dyDescent="0.3">
      <c r="A1106">
        <v>1241</v>
      </c>
      <c r="B1106">
        <v>851</v>
      </c>
      <c r="C1106" t="s">
        <v>13</v>
      </c>
      <c r="D1106" t="s">
        <v>17</v>
      </c>
      <c r="E1106" s="1">
        <v>4484651040009260</v>
      </c>
      <c r="F1106" s="2">
        <v>45017</v>
      </c>
      <c r="G1106">
        <v>400</v>
      </c>
      <c r="H1106" t="s">
        <v>15</v>
      </c>
      <c r="I1106">
        <v>2</v>
      </c>
      <c r="J1106" s="3">
        <v>8900</v>
      </c>
      <c r="K1106" s="2">
        <v>40210</v>
      </c>
      <c r="L1106">
        <v>2010</v>
      </c>
      <c r="M1106" t="s">
        <v>16</v>
      </c>
    </row>
    <row r="1107" spans="1:13" x14ac:dyDescent="0.3">
      <c r="A1107">
        <v>4148</v>
      </c>
      <c r="B1107">
        <v>1951</v>
      </c>
      <c r="C1107" t="s">
        <v>22</v>
      </c>
      <c r="D1107" t="s">
        <v>17</v>
      </c>
      <c r="E1107" s="1">
        <v>397408628397205</v>
      </c>
      <c r="F1107" s="2">
        <v>45292</v>
      </c>
      <c r="G1107">
        <v>358</v>
      </c>
      <c r="H1107" t="s">
        <v>15</v>
      </c>
      <c r="I1107">
        <v>1</v>
      </c>
      <c r="J1107" s="3">
        <v>16000</v>
      </c>
      <c r="K1107" s="2">
        <v>38565</v>
      </c>
      <c r="L1107">
        <v>2008</v>
      </c>
      <c r="M1107" t="s">
        <v>16</v>
      </c>
    </row>
    <row r="1108" spans="1:13" x14ac:dyDescent="0.3">
      <c r="A1108">
        <v>4157</v>
      </c>
      <c r="B1108">
        <v>1951</v>
      </c>
      <c r="C1108" t="s">
        <v>19</v>
      </c>
      <c r="D1108" t="s">
        <v>14</v>
      </c>
      <c r="E1108" s="1">
        <v>5131315390682570</v>
      </c>
      <c r="F1108" s="2">
        <v>40634</v>
      </c>
      <c r="G1108">
        <v>260</v>
      </c>
      <c r="H1108" t="s">
        <v>15</v>
      </c>
      <c r="I1108">
        <v>2</v>
      </c>
      <c r="J1108" s="3">
        <v>19304</v>
      </c>
      <c r="K1108" s="2">
        <v>38565</v>
      </c>
      <c r="L1108">
        <v>2010</v>
      </c>
      <c r="M1108" t="s">
        <v>16</v>
      </c>
    </row>
    <row r="1109" spans="1:13" x14ac:dyDescent="0.3">
      <c r="A1109">
        <v>3360</v>
      </c>
      <c r="B1109">
        <v>1951</v>
      </c>
      <c r="C1109" t="s">
        <v>13</v>
      </c>
      <c r="D1109" t="s">
        <v>14</v>
      </c>
      <c r="E1109" s="1">
        <v>4667539931017680</v>
      </c>
      <c r="F1109" s="2">
        <v>44105</v>
      </c>
      <c r="G1109">
        <v>724</v>
      </c>
      <c r="H1109" t="s">
        <v>15</v>
      </c>
      <c r="I1109">
        <v>2</v>
      </c>
      <c r="J1109" s="3">
        <v>36548</v>
      </c>
      <c r="K1109" s="2">
        <v>39234</v>
      </c>
      <c r="L1109">
        <v>2015</v>
      </c>
      <c r="M1109" t="s">
        <v>16</v>
      </c>
    </row>
    <row r="1110" spans="1:13" x14ac:dyDescent="0.3">
      <c r="A1110">
        <v>1142</v>
      </c>
      <c r="B1110">
        <v>1951</v>
      </c>
      <c r="C1110" t="s">
        <v>19</v>
      </c>
      <c r="D1110" t="s">
        <v>14</v>
      </c>
      <c r="E1110" s="1">
        <v>5494695767588580</v>
      </c>
      <c r="F1110" s="2">
        <v>45261</v>
      </c>
      <c r="G1110">
        <v>105</v>
      </c>
      <c r="H1110" t="s">
        <v>15</v>
      </c>
      <c r="I1110">
        <v>1</v>
      </c>
      <c r="J1110" s="3">
        <v>10354</v>
      </c>
      <c r="K1110" s="2">
        <v>39479</v>
      </c>
      <c r="L1110">
        <v>2010</v>
      </c>
      <c r="M1110" t="s">
        <v>16</v>
      </c>
    </row>
    <row r="1111" spans="1:13" x14ac:dyDescent="0.3">
      <c r="A1111">
        <v>3188</v>
      </c>
      <c r="B1111">
        <v>1951</v>
      </c>
      <c r="C1111" t="s">
        <v>21</v>
      </c>
      <c r="D1111" t="s">
        <v>17</v>
      </c>
      <c r="E1111" s="1">
        <v>6059981259285360</v>
      </c>
      <c r="F1111" s="2">
        <v>45505</v>
      </c>
      <c r="G1111">
        <v>661</v>
      </c>
      <c r="H1111" t="s">
        <v>15</v>
      </c>
      <c r="I1111">
        <v>1</v>
      </c>
      <c r="J1111" s="3">
        <v>8000</v>
      </c>
      <c r="K1111" s="2">
        <v>42856</v>
      </c>
      <c r="L1111">
        <v>2017</v>
      </c>
      <c r="M1111" t="s">
        <v>16</v>
      </c>
    </row>
    <row r="1112" spans="1:13" x14ac:dyDescent="0.3">
      <c r="A1112">
        <v>501</v>
      </c>
      <c r="B1112">
        <v>1978</v>
      </c>
      <c r="C1112" t="s">
        <v>19</v>
      </c>
      <c r="D1112" t="s">
        <v>14</v>
      </c>
      <c r="E1112" s="1">
        <v>5070126203216170</v>
      </c>
      <c r="F1112" s="2">
        <v>43831</v>
      </c>
      <c r="G1112">
        <v>795</v>
      </c>
      <c r="H1112" t="s">
        <v>15</v>
      </c>
      <c r="I1112">
        <v>2</v>
      </c>
      <c r="J1112" s="3">
        <v>1559</v>
      </c>
      <c r="K1112" s="2">
        <v>43831</v>
      </c>
      <c r="L1112">
        <v>2020</v>
      </c>
      <c r="M1112" t="s">
        <v>16</v>
      </c>
    </row>
    <row r="1113" spans="1:13" x14ac:dyDescent="0.3">
      <c r="A1113">
        <v>1526</v>
      </c>
      <c r="B1113">
        <v>1978</v>
      </c>
      <c r="C1113" t="s">
        <v>19</v>
      </c>
      <c r="D1113" t="s">
        <v>14</v>
      </c>
      <c r="E1113" s="1">
        <v>5293367010895790</v>
      </c>
      <c r="F1113" s="2">
        <v>43862</v>
      </c>
      <c r="G1113">
        <v>489</v>
      </c>
      <c r="H1113" t="s">
        <v>15</v>
      </c>
      <c r="I1113">
        <v>1</v>
      </c>
      <c r="J1113" s="3">
        <v>15100</v>
      </c>
      <c r="K1113" s="2">
        <v>43862</v>
      </c>
      <c r="L1113">
        <v>2020</v>
      </c>
      <c r="M1113" t="s">
        <v>16</v>
      </c>
    </row>
    <row r="1114" spans="1:13" x14ac:dyDescent="0.3">
      <c r="A1114">
        <v>4948</v>
      </c>
      <c r="B1114">
        <v>1897</v>
      </c>
      <c r="C1114" t="s">
        <v>19</v>
      </c>
      <c r="D1114" t="s">
        <v>14</v>
      </c>
      <c r="E1114" s="1">
        <v>5695371675609170</v>
      </c>
      <c r="F1114" s="2">
        <v>45261</v>
      </c>
      <c r="G1114">
        <v>110</v>
      </c>
      <c r="H1114" t="s">
        <v>15</v>
      </c>
      <c r="I1114">
        <v>1</v>
      </c>
      <c r="J1114" s="3">
        <v>51302</v>
      </c>
      <c r="K1114" s="2">
        <v>37165</v>
      </c>
      <c r="L1114">
        <v>2010</v>
      </c>
      <c r="M1114" t="s">
        <v>16</v>
      </c>
    </row>
    <row r="1115" spans="1:13" x14ac:dyDescent="0.3">
      <c r="A1115">
        <v>3690</v>
      </c>
      <c r="B1115">
        <v>1897</v>
      </c>
      <c r="C1115" t="s">
        <v>19</v>
      </c>
      <c r="D1115" t="s">
        <v>20</v>
      </c>
      <c r="E1115" s="1">
        <v>5727246621737800</v>
      </c>
      <c r="F1115" s="2">
        <v>41883</v>
      </c>
      <c r="G1115">
        <v>184</v>
      </c>
      <c r="H1115" t="s">
        <v>15</v>
      </c>
      <c r="I1115">
        <v>1</v>
      </c>
      <c r="J1115" s="3">
        <v>80</v>
      </c>
      <c r="K1115" s="2">
        <v>37803</v>
      </c>
      <c r="L1115">
        <v>2010</v>
      </c>
      <c r="M1115" t="s">
        <v>16</v>
      </c>
    </row>
    <row r="1116" spans="1:13" x14ac:dyDescent="0.3">
      <c r="A1116">
        <v>4337</v>
      </c>
      <c r="B1116">
        <v>972</v>
      </c>
      <c r="C1116" t="s">
        <v>13</v>
      </c>
      <c r="D1116" t="s">
        <v>17</v>
      </c>
      <c r="E1116" s="1">
        <v>4613780379002620</v>
      </c>
      <c r="F1116" s="2">
        <v>44470</v>
      </c>
      <c r="G1116">
        <v>881</v>
      </c>
      <c r="H1116" t="s">
        <v>15</v>
      </c>
      <c r="I1116">
        <v>1</v>
      </c>
      <c r="J1116" s="3">
        <v>15800</v>
      </c>
      <c r="K1116" s="2">
        <v>40391</v>
      </c>
      <c r="L1116">
        <v>2012</v>
      </c>
      <c r="M1116" t="s">
        <v>16</v>
      </c>
    </row>
    <row r="1117" spans="1:13" x14ac:dyDescent="0.3">
      <c r="A1117">
        <v>6052</v>
      </c>
      <c r="B1117">
        <v>972</v>
      </c>
      <c r="C1117" t="s">
        <v>13</v>
      </c>
      <c r="D1117" t="s">
        <v>17</v>
      </c>
      <c r="E1117" s="1">
        <v>4349828024185760</v>
      </c>
      <c r="F1117" s="2">
        <v>44136</v>
      </c>
      <c r="G1117">
        <v>209</v>
      </c>
      <c r="H1117" t="s">
        <v>15</v>
      </c>
      <c r="I1117">
        <v>1</v>
      </c>
      <c r="J1117" s="3">
        <v>16800</v>
      </c>
      <c r="K1117" s="2">
        <v>40878</v>
      </c>
      <c r="L1117">
        <v>2011</v>
      </c>
      <c r="M1117" t="s">
        <v>16</v>
      </c>
    </row>
    <row r="1118" spans="1:13" x14ac:dyDescent="0.3">
      <c r="A1118">
        <v>4166</v>
      </c>
      <c r="B1118">
        <v>972</v>
      </c>
      <c r="C1118" t="s">
        <v>13</v>
      </c>
      <c r="D1118" t="s">
        <v>14</v>
      </c>
      <c r="E1118" s="1">
        <v>4831547258942100</v>
      </c>
      <c r="F1118" s="2">
        <v>44501</v>
      </c>
      <c r="G1118">
        <v>45</v>
      </c>
      <c r="H1118" t="s">
        <v>18</v>
      </c>
      <c r="I1118">
        <v>1</v>
      </c>
      <c r="J1118" s="3">
        <v>2508</v>
      </c>
      <c r="K1118" s="2">
        <v>38565</v>
      </c>
      <c r="L1118">
        <v>2012</v>
      </c>
      <c r="M1118" t="s">
        <v>16</v>
      </c>
    </row>
    <row r="1119" spans="1:13" x14ac:dyDescent="0.3">
      <c r="A1119">
        <v>5689</v>
      </c>
      <c r="B1119">
        <v>972</v>
      </c>
      <c r="C1119" t="s">
        <v>13</v>
      </c>
      <c r="D1119" t="s">
        <v>17</v>
      </c>
      <c r="E1119" s="1">
        <v>4030101439693860</v>
      </c>
      <c r="F1119" s="2">
        <v>44896</v>
      </c>
      <c r="G1119">
        <v>924</v>
      </c>
      <c r="H1119" t="s">
        <v>18</v>
      </c>
      <c r="I1119">
        <v>2</v>
      </c>
      <c r="J1119" s="3">
        <v>2600</v>
      </c>
      <c r="K1119" s="2">
        <v>41579</v>
      </c>
      <c r="L1119">
        <v>2013</v>
      </c>
      <c r="M1119" t="s">
        <v>16</v>
      </c>
    </row>
    <row r="1120" spans="1:13" x14ac:dyDescent="0.3">
      <c r="A1120">
        <v>2482</v>
      </c>
      <c r="B1120">
        <v>1010</v>
      </c>
      <c r="C1120" t="s">
        <v>19</v>
      </c>
      <c r="D1120" t="s">
        <v>14</v>
      </c>
      <c r="E1120" s="1">
        <v>5598838646522270</v>
      </c>
      <c r="F1120" s="2">
        <v>44682</v>
      </c>
      <c r="G1120">
        <v>590</v>
      </c>
      <c r="H1120" t="s">
        <v>15</v>
      </c>
      <c r="I1120">
        <v>1</v>
      </c>
      <c r="J1120" s="3">
        <v>4851</v>
      </c>
      <c r="K1120" s="2">
        <v>38443</v>
      </c>
      <c r="L1120">
        <v>2020</v>
      </c>
      <c r="M1120" t="s">
        <v>16</v>
      </c>
    </row>
    <row r="1121" spans="1:13" x14ac:dyDescent="0.3">
      <c r="A1121">
        <v>3047</v>
      </c>
      <c r="B1121">
        <v>1243</v>
      </c>
      <c r="C1121" t="s">
        <v>19</v>
      </c>
      <c r="D1121" t="s">
        <v>17</v>
      </c>
      <c r="E1121" s="1">
        <v>5688444191664890</v>
      </c>
      <c r="F1121" s="2">
        <v>45078</v>
      </c>
      <c r="G1121">
        <v>723</v>
      </c>
      <c r="H1121" t="s">
        <v>15</v>
      </c>
      <c r="I1121">
        <v>1</v>
      </c>
      <c r="J1121" s="3">
        <v>7300</v>
      </c>
      <c r="K1121" s="2">
        <v>40299</v>
      </c>
      <c r="L1121">
        <v>2011</v>
      </c>
      <c r="M1121" t="s">
        <v>16</v>
      </c>
    </row>
    <row r="1122" spans="1:13" x14ac:dyDescent="0.3">
      <c r="A1122">
        <v>3884</v>
      </c>
      <c r="B1122">
        <v>1243</v>
      </c>
      <c r="C1122" t="s">
        <v>19</v>
      </c>
      <c r="D1122" t="s">
        <v>14</v>
      </c>
      <c r="E1122" s="1">
        <v>5787876223130820</v>
      </c>
      <c r="F1122" s="2">
        <v>45352</v>
      </c>
      <c r="G1122">
        <v>137</v>
      </c>
      <c r="H1122" t="s">
        <v>15</v>
      </c>
      <c r="I1122">
        <v>1</v>
      </c>
      <c r="J1122" s="3">
        <v>18540</v>
      </c>
      <c r="K1122" s="2">
        <v>39995</v>
      </c>
      <c r="L1122">
        <v>2009</v>
      </c>
      <c r="M1122" t="s">
        <v>16</v>
      </c>
    </row>
    <row r="1123" spans="1:13" x14ac:dyDescent="0.3">
      <c r="A1123">
        <v>3928</v>
      </c>
      <c r="B1123">
        <v>1243</v>
      </c>
      <c r="C1123" t="s">
        <v>19</v>
      </c>
      <c r="D1123" t="s">
        <v>14</v>
      </c>
      <c r="E1123" s="1">
        <v>5145746225869380</v>
      </c>
      <c r="F1123" s="2">
        <v>41671</v>
      </c>
      <c r="G1123">
        <v>37</v>
      </c>
      <c r="H1123" t="s">
        <v>18</v>
      </c>
      <c r="I1123">
        <v>2</v>
      </c>
      <c r="J1123" s="3">
        <v>4072</v>
      </c>
      <c r="K1123" s="2">
        <v>40360</v>
      </c>
      <c r="L1123">
        <v>2010</v>
      </c>
      <c r="M1123" t="s">
        <v>16</v>
      </c>
    </row>
    <row r="1124" spans="1:13" x14ac:dyDescent="0.3">
      <c r="A1124">
        <v>1527</v>
      </c>
      <c r="B1124">
        <v>1243</v>
      </c>
      <c r="C1124" t="s">
        <v>19</v>
      </c>
      <c r="D1124" t="s">
        <v>14</v>
      </c>
      <c r="E1124" s="1">
        <v>5867870962214060</v>
      </c>
      <c r="F1124" s="2">
        <v>43862</v>
      </c>
      <c r="G1124">
        <v>278</v>
      </c>
      <c r="H1124" t="s">
        <v>15</v>
      </c>
      <c r="I1124">
        <v>1</v>
      </c>
      <c r="J1124" s="3">
        <v>1744</v>
      </c>
      <c r="K1124" s="2">
        <v>43862</v>
      </c>
      <c r="L1124">
        <v>2020</v>
      </c>
      <c r="M1124" t="s">
        <v>16</v>
      </c>
    </row>
    <row r="1125" spans="1:13" x14ac:dyDescent="0.3">
      <c r="A1125">
        <v>3885</v>
      </c>
      <c r="B1125">
        <v>1243</v>
      </c>
      <c r="C1125" t="s">
        <v>19</v>
      </c>
      <c r="D1125" t="s">
        <v>20</v>
      </c>
      <c r="E1125" s="1">
        <v>5233021736945260</v>
      </c>
      <c r="F1125" s="2">
        <v>41640</v>
      </c>
      <c r="G1125">
        <v>561</v>
      </c>
      <c r="H1125" t="s">
        <v>15</v>
      </c>
      <c r="I1125">
        <v>2</v>
      </c>
      <c r="J1125" s="3">
        <v>33</v>
      </c>
      <c r="K1125" s="2">
        <v>39995</v>
      </c>
      <c r="L1125">
        <v>2013</v>
      </c>
      <c r="M1125" t="s">
        <v>16</v>
      </c>
    </row>
    <row r="1126" spans="1:13" x14ac:dyDescent="0.3">
      <c r="A1126">
        <v>2327</v>
      </c>
      <c r="B1126">
        <v>1976</v>
      </c>
      <c r="C1126" t="s">
        <v>19</v>
      </c>
      <c r="D1126" t="s">
        <v>14</v>
      </c>
      <c r="E1126" s="1">
        <v>5905144281673760</v>
      </c>
      <c r="F1126" s="2">
        <v>43862</v>
      </c>
      <c r="G1126">
        <v>324</v>
      </c>
      <c r="H1126" t="s">
        <v>15</v>
      </c>
      <c r="I1126">
        <v>1</v>
      </c>
      <c r="J1126" s="3">
        <v>17767</v>
      </c>
      <c r="K1126" s="2">
        <v>41699</v>
      </c>
      <c r="L1126">
        <v>2014</v>
      </c>
      <c r="M1126" t="s">
        <v>16</v>
      </c>
    </row>
    <row r="1127" spans="1:13" x14ac:dyDescent="0.3">
      <c r="A1127">
        <v>4847</v>
      </c>
      <c r="B1127">
        <v>1976</v>
      </c>
      <c r="C1127" t="s">
        <v>19</v>
      </c>
      <c r="D1127" t="s">
        <v>20</v>
      </c>
      <c r="E1127" s="1">
        <v>5376202172646610</v>
      </c>
      <c r="F1127" s="2">
        <v>44866</v>
      </c>
      <c r="G1127">
        <v>419</v>
      </c>
      <c r="H1127" t="s">
        <v>15</v>
      </c>
      <c r="I1127">
        <v>1</v>
      </c>
      <c r="J1127" s="3">
        <v>57</v>
      </c>
      <c r="K1127" s="2">
        <v>41518</v>
      </c>
      <c r="L1127">
        <v>2013</v>
      </c>
      <c r="M1127" t="s">
        <v>16</v>
      </c>
    </row>
    <row r="1128" spans="1:13" x14ac:dyDescent="0.3">
      <c r="A1128">
        <v>4338</v>
      </c>
      <c r="B1128">
        <v>1976</v>
      </c>
      <c r="C1128" t="s">
        <v>13</v>
      </c>
      <c r="D1128" t="s">
        <v>14</v>
      </c>
      <c r="E1128" s="1">
        <v>4078070579143810</v>
      </c>
      <c r="F1128" s="2">
        <v>44682</v>
      </c>
      <c r="G1128">
        <v>725</v>
      </c>
      <c r="H1128" t="s">
        <v>15</v>
      </c>
      <c r="I1128">
        <v>1</v>
      </c>
      <c r="J1128" s="3">
        <v>23011</v>
      </c>
      <c r="K1128" s="2">
        <v>40391</v>
      </c>
      <c r="L1128">
        <v>2010</v>
      </c>
      <c r="M1128" t="s">
        <v>16</v>
      </c>
    </row>
    <row r="1129" spans="1:13" x14ac:dyDescent="0.3">
      <c r="A1129">
        <v>1171</v>
      </c>
      <c r="B1129">
        <v>1976</v>
      </c>
      <c r="C1129" t="s">
        <v>19</v>
      </c>
      <c r="D1129" t="s">
        <v>14</v>
      </c>
      <c r="E1129" s="1">
        <v>5320540849135700</v>
      </c>
      <c r="F1129" s="2">
        <v>45200</v>
      </c>
      <c r="G1129">
        <v>66</v>
      </c>
      <c r="H1129" t="s">
        <v>15</v>
      </c>
      <c r="I1129">
        <v>1</v>
      </c>
      <c r="J1129" s="3">
        <v>21160</v>
      </c>
      <c r="K1129" s="2">
        <v>39845</v>
      </c>
      <c r="L1129">
        <v>2009</v>
      </c>
      <c r="M1129" t="s">
        <v>16</v>
      </c>
    </row>
    <row r="1130" spans="1:13" x14ac:dyDescent="0.3">
      <c r="A1130">
        <v>502</v>
      </c>
      <c r="B1130">
        <v>1976</v>
      </c>
      <c r="C1130" t="s">
        <v>19</v>
      </c>
      <c r="D1130" t="s">
        <v>14</v>
      </c>
      <c r="E1130" s="1">
        <v>5318581534984740</v>
      </c>
      <c r="F1130" s="2">
        <v>44531</v>
      </c>
      <c r="G1130">
        <v>914</v>
      </c>
      <c r="H1130" t="s">
        <v>18</v>
      </c>
      <c r="I1130">
        <v>2</v>
      </c>
      <c r="J1130" s="3">
        <v>21291</v>
      </c>
      <c r="K1130" s="2">
        <v>43831</v>
      </c>
      <c r="L1130">
        <v>2020</v>
      </c>
      <c r="M1130" t="s">
        <v>16</v>
      </c>
    </row>
    <row r="1131" spans="1:13" x14ac:dyDescent="0.3">
      <c r="A1131">
        <v>2784</v>
      </c>
      <c r="B1131">
        <v>91</v>
      </c>
      <c r="C1131" t="s">
        <v>13</v>
      </c>
      <c r="D1131" t="s">
        <v>17</v>
      </c>
      <c r="E1131" s="1">
        <v>4905977959597100</v>
      </c>
      <c r="F1131" s="2">
        <v>44105</v>
      </c>
      <c r="G1131">
        <v>543</v>
      </c>
      <c r="H1131" t="s">
        <v>15</v>
      </c>
      <c r="I1131">
        <v>1</v>
      </c>
      <c r="J1131" s="3">
        <v>19100</v>
      </c>
      <c r="K1131" s="2">
        <v>43191</v>
      </c>
      <c r="L1131">
        <v>2018</v>
      </c>
      <c r="M1131" t="s">
        <v>16</v>
      </c>
    </row>
    <row r="1132" spans="1:13" x14ac:dyDescent="0.3">
      <c r="A1132">
        <v>2790</v>
      </c>
      <c r="B1132">
        <v>1606</v>
      </c>
      <c r="C1132" t="s">
        <v>19</v>
      </c>
      <c r="D1132" t="s">
        <v>14</v>
      </c>
      <c r="E1132" s="1">
        <v>5285784915006140</v>
      </c>
      <c r="F1132" s="2">
        <v>43891</v>
      </c>
      <c r="G1132">
        <v>790</v>
      </c>
      <c r="H1132" t="s">
        <v>15</v>
      </c>
      <c r="I1132">
        <v>2</v>
      </c>
      <c r="J1132" s="3">
        <v>7834</v>
      </c>
      <c r="K1132" s="2">
        <v>35186</v>
      </c>
      <c r="L1132">
        <v>2012</v>
      </c>
      <c r="M1132" t="s">
        <v>16</v>
      </c>
    </row>
    <row r="1133" spans="1:13" x14ac:dyDescent="0.3">
      <c r="A1133">
        <v>2735</v>
      </c>
      <c r="B1133">
        <v>1201</v>
      </c>
      <c r="C1133" t="s">
        <v>13</v>
      </c>
      <c r="D1133" t="s">
        <v>14</v>
      </c>
      <c r="E1133" s="1">
        <v>4563146572171390</v>
      </c>
      <c r="F1133" s="2">
        <v>44166</v>
      </c>
      <c r="G1133">
        <v>510</v>
      </c>
      <c r="H1133" t="s">
        <v>15</v>
      </c>
      <c r="I1133">
        <v>2</v>
      </c>
      <c r="J1133" s="3">
        <v>38317</v>
      </c>
      <c r="K1133" s="2">
        <v>41730</v>
      </c>
      <c r="L1133">
        <v>2014</v>
      </c>
      <c r="M1133" t="s">
        <v>16</v>
      </c>
    </row>
    <row r="1134" spans="1:13" x14ac:dyDescent="0.3">
      <c r="A1134">
        <v>16</v>
      </c>
      <c r="B1134">
        <v>1201</v>
      </c>
      <c r="C1134" t="s">
        <v>13</v>
      </c>
      <c r="D1134" t="s">
        <v>14</v>
      </c>
      <c r="E1134" s="1">
        <v>4817273521248160</v>
      </c>
      <c r="F1134" s="2">
        <v>45200</v>
      </c>
      <c r="G1134">
        <v>706</v>
      </c>
      <c r="H1134" t="s">
        <v>15</v>
      </c>
      <c r="I1134">
        <v>2</v>
      </c>
      <c r="J1134" s="3">
        <v>55693</v>
      </c>
      <c r="K1134" s="2">
        <v>36526</v>
      </c>
      <c r="L1134">
        <v>2006</v>
      </c>
      <c r="M1134" t="s">
        <v>16</v>
      </c>
    </row>
    <row r="1135" spans="1:13" x14ac:dyDescent="0.3">
      <c r="A1135">
        <v>4793</v>
      </c>
      <c r="B1135">
        <v>1201</v>
      </c>
      <c r="C1135" t="s">
        <v>13</v>
      </c>
      <c r="D1135" t="s">
        <v>14</v>
      </c>
      <c r="E1135" s="1">
        <v>4423423702094840</v>
      </c>
      <c r="F1135" s="2">
        <v>44136</v>
      </c>
      <c r="G1135">
        <v>362</v>
      </c>
      <c r="H1135" t="s">
        <v>15</v>
      </c>
      <c r="I1135">
        <v>1</v>
      </c>
      <c r="J1135" s="3">
        <v>40710</v>
      </c>
      <c r="K1135" s="2">
        <v>40422</v>
      </c>
      <c r="L1135">
        <v>2010</v>
      </c>
      <c r="M1135" t="s">
        <v>16</v>
      </c>
    </row>
    <row r="1136" spans="1:13" x14ac:dyDescent="0.3">
      <c r="A1136">
        <v>2744</v>
      </c>
      <c r="B1136">
        <v>1201</v>
      </c>
      <c r="C1136" t="s">
        <v>19</v>
      </c>
      <c r="D1136" t="s">
        <v>14</v>
      </c>
      <c r="E1136" s="1">
        <v>5614281662886510</v>
      </c>
      <c r="F1136" s="2">
        <v>45627</v>
      </c>
      <c r="G1136">
        <v>906</v>
      </c>
      <c r="H1136" t="s">
        <v>15</v>
      </c>
      <c r="I1136">
        <v>2</v>
      </c>
      <c r="J1136" s="3">
        <v>61355</v>
      </c>
      <c r="K1136" s="2">
        <v>42095</v>
      </c>
      <c r="L1136">
        <v>2015</v>
      </c>
      <c r="M1136" t="s">
        <v>16</v>
      </c>
    </row>
    <row r="1137" spans="1:13" x14ac:dyDescent="0.3">
      <c r="A1137">
        <v>503</v>
      </c>
      <c r="B1137">
        <v>1887</v>
      </c>
      <c r="C1137" t="s">
        <v>19</v>
      </c>
      <c r="D1137" t="s">
        <v>17</v>
      </c>
      <c r="E1137" s="1">
        <v>5723992473008280</v>
      </c>
      <c r="F1137" s="2">
        <v>43862</v>
      </c>
      <c r="G1137">
        <v>298</v>
      </c>
      <c r="H1137" t="s">
        <v>15</v>
      </c>
      <c r="I1137">
        <v>1</v>
      </c>
      <c r="J1137" s="3">
        <v>5300</v>
      </c>
      <c r="K1137" s="2">
        <v>43831</v>
      </c>
      <c r="L1137">
        <v>2020</v>
      </c>
      <c r="M1137" t="s">
        <v>16</v>
      </c>
    </row>
    <row r="1138" spans="1:13" x14ac:dyDescent="0.3">
      <c r="A1138">
        <v>504</v>
      </c>
      <c r="B1138">
        <v>1887</v>
      </c>
      <c r="C1138" t="s">
        <v>19</v>
      </c>
      <c r="D1138" t="s">
        <v>17</v>
      </c>
      <c r="E1138" s="1">
        <v>5568613598314700</v>
      </c>
      <c r="F1138" s="2">
        <v>44713</v>
      </c>
      <c r="G1138">
        <v>926</v>
      </c>
      <c r="H1138" t="s">
        <v>15</v>
      </c>
      <c r="I1138">
        <v>1</v>
      </c>
      <c r="J1138" s="3">
        <v>15800</v>
      </c>
      <c r="K1138" s="2">
        <v>43831</v>
      </c>
      <c r="L1138">
        <v>2020</v>
      </c>
      <c r="M1138" t="s">
        <v>16</v>
      </c>
    </row>
    <row r="1139" spans="1:13" x14ac:dyDescent="0.3">
      <c r="A1139">
        <v>505</v>
      </c>
      <c r="B1139">
        <v>195</v>
      </c>
      <c r="C1139" t="s">
        <v>19</v>
      </c>
      <c r="D1139" t="s">
        <v>14</v>
      </c>
      <c r="E1139" s="1">
        <v>5809559236815240</v>
      </c>
      <c r="F1139" s="2">
        <v>43831</v>
      </c>
      <c r="G1139">
        <v>643</v>
      </c>
      <c r="H1139" t="s">
        <v>15</v>
      </c>
      <c r="I1139">
        <v>1</v>
      </c>
      <c r="J1139" s="3">
        <v>26219</v>
      </c>
      <c r="K1139" s="2">
        <v>43831</v>
      </c>
      <c r="L1139">
        <v>2020</v>
      </c>
      <c r="M1139" t="s">
        <v>16</v>
      </c>
    </row>
    <row r="1140" spans="1:13" x14ac:dyDescent="0.3">
      <c r="A1140">
        <v>1442</v>
      </c>
      <c r="B1140">
        <v>195</v>
      </c>
      <c r="C1140" t="s">
        <v>21</v>
      </c>
      <c r="D1140" t="s">
        <v>17</v>
      </c>
      <c r="E1140" s="1">
        <v>6649382937549500</v>
      </c>
      <c r="F1140" s="2">
        <v>43862</v>
      </c>
      <c r="G1140">
        <v>898</v>
      </c>
      <c r="H1140" t="s">
        <v>15</v>
      </c>
      <c r="I1140">
        <v>1</v>
      </c>
      <c r="J1140" s="3">
        <v>20400</v>
      </c>
      <c r="K1140" s="2">
        <v>43862</v>
      </c>
      <c r="L1140">
        <v>2020</v>
      </c>
      <c r="M1140" t="s">
        <v>16</v>
      </c>
    </row>
    <row r="1141" spans="1:13" x14ac:dyDescent="0.3">
      <c r="A1141">
        <v>1528</v>
      </c>
      <c r="B1141">
        <v>874</v>
      </c>
      <c r="C1141" t="s">
        <v>19</v>
      </c>
      <c r="D1141" t="s">
        <v>14</v>
      </c>
      <c r="E1141" s="1">
        <v>5578581367019950</v>
      </c>
      <c r="F1141" s="2">
        <v>43891</v>
      </c>
      <c r="G1141">
        <v>532</v>
      </c>
      <c r="H1141" t="s">
        <v>15</v>
      </c>
      <c r="I1141">
        <v>1</v>
      </c>
      <c r="J1141" s="3">
        <v>28066</v>
      </c>
      <c r="K1141" s="2">
        <v>43862</v>
      </c>
      <c r="L1141">
        <v>2020</v>
      </c>
      <c r="M1141" t="s">
        <v>16</v>
      </c>
    </row>
    <row r="1142" spans="1:13" x14ac:dyDescent="0.3">
      <c r="A1142">
        <v>786</v>
      </c>
      <c r="B1142">
        <v>874</v>
      </c>
      <c r="C1142" t="s">
        <v>13</v>
      </c>
      <c r="D1142" t="s">
        <v>17</v>
      </c>
      <c r="E1142" s="1">
        <v>4995777639723020</v>
      </c>
      <c r="F1142" s="2">
        <v>45444</v>
      </c>
      <c r="G1142">
        <v>153</v>
      </c>
      <c r="H1142" t="s">
        <v>18</v>
      </c>
      <c r="I1142">
        <v>2</v>
      </c>
      <c r="J1142" s="3">
        <v>19500</v>
      </c>
      <c r="K1142" s="2">
        <v>43831</v>
      </c>
      <c r="L1142">
        <v>2020</v>
      </c>
      <c r="M1142" t="s">
        <v>16</v>
      </c>
    </row>
    <row r="1143" spans="1:13" x14ac:dyDescent="0.3">
      <c r="A1143">
        <v>506</v>
      </c>
      <c r="B1143">
        <v>874</v>
      </c>
      <c r="C1143" t="s">
        <v>19</v>
      </c>
      <c r="D1143" t="s">
        <v>17</v>
      </c>
      <c r="E1143" s="1">
        <v>5618927130201350</v>
      </c>
      <c r="F1143" s="2">
        <v>43922</v>
      </c>
      <c r="G1143">
        <v>47</v>
      </c>
      <c r="H1143" t="s">
        <v>15</v>
      </c>
      <c r="I1143">
        <v>1</v>
      </c>
      <c r="J1143" s="3">
        <v>15100</v>
      </c>
      <c r="K1143" s="2">
        <v>43831</v>
      </c>
      <c r="L1143">
        <v>2020</v>
      </c>
      <c r="M1143" t="s">
        <v>16</v>
      </c>
    </row>
    <row r="1144" spans="1:13" x14ac:dyDescent="0.3">
      <c r="A1144">
        <v>5790</v>
      </c>
      <c r="B1144">
        <v>1317</v>
      </c>
      <c r="C1144" t="s">
        <v>19</v>
      </c>
      <c r="D1144" t="s">
        <v>14</v>
      </c>
      <c r="E1144" s="1">
        <v>5504388217788240</v>
      </c>
      <c r="F1144" s="2">
        <v>44805</v>
      </c>
      <c r="G1144">
        <v>389</v>
      </c>
      <c r="H1144" t="s">
        <v>15</v>
      </c>
      <c r="I1144">
        <v>1</v>
      </c>
      <c r="J1144" s="3">
        <v>9059</v>
      </c>
      <c r="K1144" s="2">
        <v>37956</v>
      </c>
      <c r="L1144">
        <v>2008</v>
      </c>
      <c r="M1144" t="s">
        <v>16</v>
      </c>
    </row>
    <row r="1145" spans="1:13" x14ac:dyDescent="0.3">
      <c r="A1145">
        <v>3576</v>
      </c>
      <c r="B1145">
        <v>1317</v>
      </c>
      <c r="C1145" t="s">
        <v>19</v>
      </c>
      <c r="D1145" t="s">
        <v>17</v>
      </c>
      <c r="E1145" s="1">
        <v>5765192294312480</v>
      </c>
      <c r="F1145" s="2">
        <v>45352</v>
      </c>
      <c r="G1145">
        <v>244</v>
      </c>
      <c r="H1145" t="s">
        <v>15</v>
      </c>
      <c r="I1145">
        <v>2</v>
      </c>
      <c r="J1145" s="3">
        <v>6300</v>
      </c>
      <c r="K1145" s="2">
        <v>41791</v>
      </c>
      <c r="L1145">
        <v>2014</v>
      </c>
      <c r="M1145" t="s">
        <v>16</v>
      </c>
    </row>
    <row r="1146" spans="1:13" x14ac:dyDescent="0.3">
      <c r="A1146">
        <v>4909</v>
      </c>
      <c r="B1146">
        <v>1317</v>
      </c>
      <c r="C1146" t="s">
        <v>19</v>
      </c>
      <c r="D1146" t="s">
        <v>14</v>
      </c>
      <c r="E1146" s="1">
        <v>5049590350537180</v>
      </c>
      <c r="F1146" s="2">
        <v>43070</v>
      </c>
      <c r="G1146">
        <v>287</v>
      </c>
      <c r="H1146" t="s">
        <v>15</v>
      </c>
      <c r="I1146">
        <v>1</v>
      </c>
      <c r="J1146" s="3">
        <v>12793</v>
      </c>
      <c r="K1146" s="2">
        <v>42979</v>
      </c>
      <c r="L1146">
        <v>2017</v>
      </c>
      <c r="M1146" t="s">
        <v>16</v>
      </c>
    </row>
    <row r="1147" spans="1:13" x14ac:dyDescent="0.3">
      <c r="A1147">
        <v>1529</v>
      </c>
      <c r="B1147">
        <v>1317</v>
      </c>
      <c r="C1147" t="s">
        <v>19</v>
      </c>
      <c r="D1147" t="s">
        <v>17</v>
      </c>
      <c r="E1147" s="1">
        <v>5171047603573610</v>
      </c>
      <c r="F1147" s="2">
        <v>43952</v>
      </c>
      <c r="G1147">
        <v>472</v>
      </c>
      <c r="H1147" t="s">
        <v>15</v>
      </c>
      <c r="I1147">
        <v>1</v>
      </c>
      <c r="J1147" s="3">
        <v>7800</v>
      </c>
      <c r="K1147" s="2">
        <v>43862</v>
      </c>
      <c r="L1147">
        <v>2020</v>
      </c>
      <c r="M1147" t="s">
        <v>16</v>
      </c>
    </row>
    <row r="1148" spans="1:13" x14ac:dyDescent="0.3">
      <c r="A1148">
        <v>1280</v>
      </c>
      <c r="B1148">
        <v>1311</v>
      </c>
      <c r="C1148" t="s">
        <v>13</v>
      </c>
      <c r="D1148" t="s">
        <v>17</v>
      </c>
      <c r="E1148" s="1">
        <v>4304336989685850</v>
      </c>
      <c r="F1148" s="2">
        <v>44835</v>
      </c>
      <c r="G1148">
        <v>38</v>
      </c>
      <c r="H1148" t="s">
        <v>15</v>
      </c>
      <c r="I1148">
        <v>1</v>
      </c>
      <c r="J1148" s="3">
        <v>14000</v>
      </c>
      <c r="K1148" s="2">
        <v>40575</v>
      </c>
      <c r="L1148">
        <v>2011</v>
      </c>
      <c r="M1148" t="s">
        <v>16</v>
      </c>
    </row>
    <row r="1149" spans="1:13" x14ac:dyDescent="0.3">
      <c r="A1149">
        <v>1530</v>
      </c>
      <c r="B1149">
        <v>785</v>
      </c>
      <c r="C1149" t="s">
        <v>19</v>
      </c>
      <c r="D1149" t="s">
        <v>20</v>
      </c>
      <c r="E1149" s="1">
        <v>5802808293999580</v>
      </c>
      <c r="F1149" s="2">
        <v>44958</v>
      </c>
      <c r="G1149">
        <v>374</v>
      </c>
      <c r="H1149" t="s">
        <v>18</v>
      </c>
      <c r="I1149">
        <v>1</v>
      </c>
      <c r="J1149" s="3">
        <v>80</v>
      </c>
      <c r="K1149" s="2">
        <v>43862</v>
      </c>
      <c r="L1149">
        <v>2020</v>
      </c>
      <c r="M1149" t="s">
        <v>16</v>
      </c>
    </row>
    <row r="1150" spans="1:13" x14ac:dyDescent="0.3">
      <c r="A1150">
        <v>507</v>
      </c>
      <c r="B1150">
        <v>785</v>
      </c>
      <c r="C1150" t="s">
        <v>19</v>
      </c>
      <c r="D1150" t="s">
        <v>17</v>
      </c>
      <c r="E1150" s="1">
        <v>5182039113510180</v>
      </c>
      <c r="F1150" s="2">
        <v>45627</v>
      </c>
      <c r="G1150">
        <v>533</v>
      </c>
      <c r="H1150" t="s">
        <v>15</v>
      </c>
      <c r="I1150">
        <v>1</v>
      </c>
      <c r="J1150" s="3">
        <v>15400</v>
      </c>
      <c r="K1150" s="2">
        <v>43831</v>
      </c>
      <c r="L1150">
        <v>2020</v>
      </c>
      <c r="M1150" t="s">
        <v>16</v>
      </c>
    </row>
    <row r="1151" spans="1:13" x14ac:dyDescent="0.3">
      <c r="A1151">
        <v>2638</v>
      </c>
      <c r="B1151">
        <v>662</v>
      </c>
      <c r="C1151" t="s">
        <v>19</v>
      </c>
      <c r="D1151" t="s">
        <v>14</v>
      </c>
      <c r="E1151" s="1">
        <v>5178588521108550</v>
      </c>
      <c r="F1151" s="2">
        <v>44287</v>
      </c>
      <c r="G1151">
        <v>647</v>
      </c>
      <c r="H1151" t="s">
        <v>15</v>
      </c>
      <c r="I1151">
        <v>2</v>
      </c>
      <c r="J1151" s="3">
        <v>28747</v>
      </c>
      <c r="K1151" s="2">
        <v>40269</v>
      </c>
      <c r="L1151">
        <v>2010</v>
      </c>
      <c r="M1151" t="s">
        <v>16</v>
      </c>
    </row>
    <row r="1152" spans="1:13" x14ac:dyDescent="0.3">
      <c r="A1152">
        <v>3092</v>
      </c>
      <c r="B1152">
        <v>662</v>
      </c>
      <c r="C1152" t="s">
        <v>19</v>
      </c>
      <c r="D1152" t="s">
        <v>20</v>
      </c>
      <c r="E1152" s="1">
        <v>5419683819223050</v>
      </c>
      <c r="F1152" s="2">
        <v>44378</v>
      </c>
      <c r="G1152">
        <v>690</v>
      </c>
      <c r="H1152" t="s">
        <v>15</v>
      </c>
      <c r="I1152">
        <v>2</v>
      </c>
      <c r="J1152" s="3">
        <v>110</v>
      </c>
      <c r="K1152" s="2">
        <v>40664</v>
      </c>
      <c r="L1152">
        <v>2011</v>
      </c>
      <c r="M1152" t="s">
        <v>16</v>
      </c>
    </row>
    <row r="1153" spans="1:13" x14ac:dyDescent="0.3">
      <c r="A1153">
        <v>5107</v>
      </c>
      <c r="B1153">
        <v>847</v>
      </c>
      <c r="C1153" t="s">
        <v>19</v>
      </c>
      <c r="D1153" t="s">
        <v>20</v>
      </c>
      <c r="E1153" s="1">
        <v>5207548471157060</v>
      </c>
      <c r="F1153" s="2">
        <v>44652</v>
      </c>
      <c r="G1153">
        <v>310</v>
      </c>
      <c r="H1153" t="s">
        <v>15</v>
      </c>
      <c r="I1153">
        <v>2</v>
      </c>
      <c r="J1153" s="3">
        <v>112</v>
      </c>
      <c r="K1153" s="2">
        <v>39722</v>
      </c>
      <c r="L1153">
        <v>2012</v>
      </c>
      <c r="M1153" t="s">
        <v>16</v>
      </c>
    </row>
    <row r="1154" spans="1:13" x14ac:dyDescent="0.3">
      <c r="A1154">
        <v>3416</v>
      </c>
      <c r="B1154">
        <v>847</v>
      </c>
      <c r="C1154" t="s">
        <v>21</v>
      </c>
      <c r="D1154" t="s">
        <v>17</v>
      </c>
      <c r="E1154" s="1">
        <v>6133343341617020</v>
      </c>
      <c r="F1154" s="2">
        <v>40513</v>
      </c>
      <c r="G1154">
        <v>252</v>
      </c>
      <c r="H1154" t="s">
        <v>18</v>
      </c>
      <c r="I1154">
        <v>2</v>
      </c>
      <c r="J1154" s="3">
        <v>9700</v>
      </c>
      <c r="K1154" s="2">
        <v>39965</v>
      </c>
      <c r="L1154">
        <v>2011</v>
      </c>
      <c r="M1154" t="s">
        <v>16</v>
      </c>
    </row>
    <row r="1155" spans="1:13" x14ac:dyDescent="0.3">
      <c r="A1155">
        <v>5581</v>
      </c>
      <c r="B1155">
        <v>847</v>
      </c>
      <c r="C1155" t="s">
        <v>13</v>
      </c>
      <c r="D1155" t="s">
        <v>17</v>
      </c>
      <c r="E1155" s="1">
        <v>4013077897978410</v>
      </c>
      <c r="F1155" s="2">
        <v>41548</v>
      </c>
      <c r="G1155">
        <v>359</v>
      </c>
      <c r="H1155" t="s">
        <v>15</v>
      </c>
      <c r="I1155">
        <v>1</v>
      </c>
      <c r="J1155" s="3">
        <v>8600</v>
      </c>
      <c r="K1155" s="2">
        <v>40118</v>
      </c>
      <c r="L1155">
        <v>2014</v>
      </c>
      <c r="M1155" t="s">
        <v>16</v>
      </c>
    </row>
    <row r="1156" spans="1:13" x14ac:dyDescent="0.3">
      <c r="A1156">
        <v>987</v>
      </c>
      <c r="B1156">
        <v>847</v>
      </c>
      <c r="C1156" t="s">
        <v>19</v>
      </c>
      <c r="D1156" t="s">
        <v>20</v>
      </c>
      <c r="E1156" s="1">
        <v>5582481832840080</v>
      </c>
      <c r="F1156" s="2">
        <v>38261</v>
      </c>
      <c r="G1156">
        <v>949</v>
      </c>
      <c r="H1156" t="s">
        <v>15</v>
      </c>
      <c r="I1156">
        <v>2</v>
      </c>
      <c r="J1156" s="3">
        <v>43</v>
      </c>
      <c r="K1156" s="2">
        <v>36923</v>
      </c>
      <c r="L1156">
        <v>2012</v>
      </c>
      <c r="M1156" t="s">
        <v>16</v>
      </c>
    </row>
    <row r="1157" spans="1:13" x14ac:dyDescent="0.3">
      <c r="A1157">
        <v>5998</v>
      </c>
      <c r="B1157">
        <v>847</v>
      </c>
      <c r="C1157" t="s">
        <v>19</v>
      </c>
      <c r="D1157" t="s">
        <v>14</v>
      </c>
      <c r="E1157" s="1">
        <v>5160679758487900</v>
      </c>
      <c r="F1157" s="2">
        <v>42095</v>
      </c>
      <c r="G1157">
        <v>716</v>
      </c>
      <c r="H1157" t="s">
        <v>15</v>
      </c>
      <c r="I1157">
        <v>2</v>
      </c>
      <c r="J1157" s="3">
        <v>19629</v>
      </c>
      <c r="K1157" s="2">
        <v>40513</v>
      </c>
      <c r="L1157">
        <v>2011</v>
      </c>
      <c r="M1157" t="s">
        <v>16</v>
      </c>
    </row>
    <row r="1158" spans="1:13" x14ac:dyDescent="0.3">
      <c r="A1158">
        <v>4531</v>
      </c>
      <c r="B1158">
        <v>847</v>
      </c>
      <c r="C1158" t="s">
        <v>19</v>
      </c>
      <c r="D1158" t="s">
        <v>17</v>
      </c>
      <c r="E1158" s="1">
        <v>5350725222706420</v>
      </c>
      <c r="F1158" s="2">
        <v>44287</v>
      </c>
      <c r="G1158">
        <v>29</v>
      </c>
      <c r="H1158" t="s">
        <v>15</v>
      </c>
      <c r="I1158">
        <v>2</v>
      </c>
      <c r="J1158" s="3">
        <v>3400</v>
      </c>
      <c r="K1158" s="2">
        <v>37865</v>
      </c>
      <c r="L1158">
        <v>2008</v>
      </c>
      <c r="M1158" t="s">
        <v>16</v>
      </c>
    </row>
    <row r="1159" spans="1:13" x14ac:dyDescent="0.3">
      <c r="A1159">
        <v>1531</v>
      </c>
      <c r="B1159">
        <v>685</v>
      </c>
      <c r="C1159" t="s">
        <v>19</v>
      </c>
      <c r="D1159" t="s">
        <v>14</v>
      </c>
      <c r="E1159" s="1">
        <v>5208287929207580</v>
      </c>
      <c r="F1159" s="2">
        <v>44562</v>
      </c>
      <c r="G1159">
        <v>668</v>
      </c>
      <c r="H1159" t="s">
        <v>15</v>
      </c>
      <c r="I1159">
        <v>2</v>
      </c>
      <c r="J1159" s="3">
        <v>20769</v>
      </c>
      <c r="K1159" s="2">
        <v>43862</v>
      </c>
      <c r="L1159">
        <v>2020</v>
      </c>
      <c r="M1159" t="s">
        <v>16</v>
      </c>
    </row>
    <row r="1160" spans="1:13" x14ac:dyDescent="0.3">
      <c r="A1160">
        <v>1398</v>
      </c>
      <c r="B1160">
        <v>685</v>
      </c>
      <c r="C1160" t="s">
        <v>22</v>
      </c>
      <c r="D1160" t="s">
        <v>17</v>
      </c>
      <c r="E1160" s="1">
        <v>382500319012149</v>
      </c>
      <c r="F1160" s="2">
        <v>44896</v>
      </c>
      <c r="G1160">
        <v>443</v>
      </c>
      <c r="H1160" t="s">
        <v>15</v>
      </c>
      <c r="I1160">
        <v>2</v>
      </c>
      <c r="J1160" s="3">
        <v>12100</v>
      </c>
      <c r="K1160" s="2">
        <v>43862</v>
      </c>
      <c r="L1160">
        <v>2020</v>
      </c>
      <c r="M1160" t="s">
        <v>16</v>
      </c>
    </row>
    <row r="1161" spans="1:13" x14ac:dyDescent="0.3">
      <c r="A1161">
        <v>1532</v>
      </c>
      <c r="B1161">
        <v>685</v>
      </c>
      <c r="C1161" t="s">
        <v>19</v>
      </c>
      <c r="D1161" t="s">
        <v>14</v>
      </c>
      <c r="E1161" s="1">
        <v>5568206290590570</v>
      </c>
      <c r="F1161" s="2">
        <v>45078</v>
      </c>
      <c r="G1161">
        <v>658</v>
      </c>
      <c r="H1161" t="s">
        <v>15</v>
      </c>
      <c r="I1161">
        <v>1</v>
      </c>
      <c r="J1161" s="3">
        <v>16371</v>
      </c>
      <c r="K1161" s="2">
        <v>43862</v>
      </c>
      <c r="L1161">
        <v>2020</v>
      </c>
      <c r="M1161" t="s">
        <v>16</v>
      </c>
    </row>
    <row r="1162" spans="1:13" x14ac:dyDescent="0.3">
      <c r="A1162">
        <v>1533</v>
      </c>
      <c r="B1162">
        <v>685</v>
      </c>
      <c r="C1162" t="s">
        <v>19</v>
      </c>
      <c r="D1162" t="s">
        <v>17</v>
      </c>
      <c r="E1162" s="1">
        <v>5316978994490030</v>
      </c>
      <c r="F1162" s="2">
        <v>44105</v>
      </c>
      <c r="G1162">
        <v>145</v>
      </c>
      <c r="H1162" t="s">
        <v>15</v>
      </c>
      <c r="I1162">
        <v>1</v>
      </c>
      <c r="J1162" s="3">
        <v>12500</v>
      </c>
      <c r="K1162" s="2">
        <v>43862</v>
      </c>
      <c r="L1162">
        <v>2020</v>
      </c>
      <c r="M1162" t="s">
        <v>16</v>
      </c>
    </row>
    <row r="1163" spans="1:13" x14ac:dyDescent="0.3">
      <c r="A1163">
        <v>1534</v>
      </c>
      <c r="B1163">
        <v>685</v>
      </c>
      <c r="C1163" t="s">
        <v>19</v>
      </c>
      <c r="D1163" t="s">
        <v>14</v>
      </c>
      <c r="E1163" s="1">
        <v>5548416164877890</v>
      </c>
      <c r="F1163" s="2">
        <v>43862</v>
      </c>
      <c r="G1163">
        <v>573</v>
      </c>
      <c r="H1163" t="s">
        <v>15</v>
      </c>
      <c r="I1163">
        <v>1</v>
      </c>
      <c r="J1163" s="3">
        <v>18976</v>
      </c>
      <c r="K1163" s="2">
        <v>43862</v>
      </c>
      <c r="L1163">
        <v>2020</v>
      </c>
      <c r="M1163" t="s">
        <v>16</v>
      </c>
    </row>
    <row r="1164" spans="1:13" x14ac:dyDescent="0.3">
      <c r="A1164">
        <v>508</v>
      </c>
      <c r="B1164">
        <v>685</v>
      </c>
      <c r="C1164" t="s">
        <v>19</v>
      </c>
      <c r="D1164" t="s">
        <v>14</v>
      </c>
      <c r="E1164" s="1">
        <v>5319381223326690</v>
      </c>
      <c r="F1164" s="2">
        <v>43862</v>
      </c>
      <c r="G1164">
        <v>205</v>
      </c>
      <c r="H1164" t="s">
        <v>15</v>
      </c>
      <c r="I1164">
        <v>2</v>
      </c>
      <c r="J1164" s="3">
        <v>30119</v>
      </c>
      <c r="K1164" s="2">
        <v>43831</v>
      </c>
      <c r="L1164">
        <v>2020</v>
      </c>
      <c r="M1164" t="s">
        <v>16</v>
      </c>
    </row>
    <row r="1165" spans="1:13" x14ac:dyDescent="0.3">
      <c r="A1165">
        <v>2354</v>
      </c>
      <c r="B1165">
        <v>617</v>
      </c>
      <c r="C1165" t="s">
        <v>19</v>
      </c>
      <c r="D1165" t="s">
        <v>14</v>
      </c>
      <c r="E1165" s="1">
        <v>5124149352966220</v>
      </c>
      <c r="F1165" s="2">
        <v>44743</v>
      </c>
      <c r="G1165">
        <v>255</v>
      </c>
      <c r="H1165" t="s">
        <v>15</v>
      </c>
      <c r="I1165">
        <v>2</v>
      </c>
      <c r="J1165" s="3">
        <v>26147</v>
      </c>
      <c r="K1165" s="2">
        <v>42430</v>
      </c>
      <c r="L1165">
        <v>2016</v>
      </c>
      <c r="M1165" t="s">
        <v>16</v>
      </c>
    </row>
    <row r="1166" spans="1:13" x14ac:dyDescent="0.3">
      <c r="A1166">
        <v>1810</v>
      </c>
      <c r="B1166">
        <v>23</v>
      </c>
      <c r="C1166" t="s">
        <v>13</v>
      </c>
      <c r="D1166" t="s">
        <v>20</v>
      </c>
      <c r="E1166" s="1">
        <v>4140588094739360</v>
      </c>
      <c r="F1166" s="2">
        <v>43862</v>
      </c>
      <c r="G1166">
        <v>914</v>
      </c>
      <c r="H1166" t="s">
        <v>15</v>
      </c>
      <c r="I1166">
        <v>2</v>
      </c>
      <c r="J1166" s="3">
        <v>74</v>
      </c>
      <c r="K1166" s="2">
        <v>43862</v>
      </c>
      <c r="L1166">
        <v>2020</v>
      </c>
      <c r="M1166" t="s">
        <v>16</v>
      </c>
    </row>
    <row r="1167" spans="1:13" x14ac:dyDescent="0.3">
      <c r="A1167">
        <v>787</v>
      </c>
      <c r="B1167">
        <v>339</v>
      </c>
      <c r="C1167" t="s">
        <v>13</v>
      </c>
      <c r="D1167" t="s">
        <v>17</v>
      </c>
      <c r="E1167" s="1">
        <v>4098957147259100</v>
      </c>
      <c r="F1167" s="2">
        <v>45292</v>
      </c>
      <c r="G1167">
        <v>427</v>
      </c>
      <c r="H1167" t="s">
        <v>15</v>
      </c>
      <c r="I1167">
        <v>1</v>
      </c>
      <c r="J1167" s="3">
        <v>7100</v>
      </c>
      <c r="K1167" s="2">
        <v>43831</v>
      </c>
      <c r="L1167">
        <v>2020</v>
      </c>
      <c r="M1167" t="s">
        <v>16</v>
      </c>
    </row>
    <row r="1168" spans="1:13" x14ac:dyDescent="0.3">
      <c r="A1168">
        <v>1811</v>
      </c>
      <c r="B1168">
        <v>339</v>
      </c>
      <c r="C1168" t="s">
        <v>13</v>
      </c>
      <c r="D1168" t="s">
        <v>14</v>
      </c>
      <c r="E1168" s="1">
        <v>4728985692143250</v>
      </c>
      <c r="F1168" s="2">
        <v>44317</v>
      </c>
      <c r="G1168">
        <v>894</v>
      </c>
      <c r="H1168" t="s">
        <v>15</v>
      </c>
      <c r="I1168">
        <v>2</v>
      </c>
      <c r="J1168" s="3">
        <v>13964</v>
      </c>
      <c r="K1168" s="2">
        <v>43862</v>
      </c>
      <c r="L1168">
        <v>2020</v>
      </c>
      <c r="M1168" t="s">
        <v>16</v>
      </c>
    </row>
    <row r="1169" spans="1:13" x14ac:dyDescent="0.3">
      <c r="A1169">
        <v>1062</v>
      </c>
      <c r="B1169">
        <v>280</v>
      </c>
      <c r="C1169" t="s">
        <v>13</v>
      </c>
      <c r="D1169" t="s">
        <v>17</v>
      </c>
      <c r="E1169" s="1">
        <v>4914230230023480</v>
      </c>
      <c r="F1169" s="2">
        <v>44136</v>
      </c>
      <c r="G1169">
        <v>149</v>
      </c>
      <c r="H1169" t="s">
        <v>15</v>
      </c>
      <c r="I1169">
        <v>2</v>
      </c>
      <c r="J1169" s="3">
        <v>12000</v>
      </c>
      <c r="K1169" s="2">
        <v>38384</v>
      </c>
      <c r="L1169">
        <v>2013</v>
      </c>
      <c r="M1169" t="s">
        <v>16</v>
      </c>
    </row>
    <row r="1170" spans="1:13" x14ac:dyDescent="0.3">
      <c r="A1170">
        <v>5856</v>
      </c>
      <c r="B1170">
        <v>280</v>
      </c>
      <c r="C1170" t="s">
        <v>19</v>
      </c>
      <c r="D1170" t="s">
        <v>14</v>
      </c>
      <c r="E1170" s="1">
        <v>5503346026525350</v>
      </c>
      <c r="F1170" s="2">
        <v>44378</v>
      </c>
      <c r="G1170">
        <v>281</v>
      </c>
      <c r="H1170" t="s">
        <v>15</v>
      </c>
      <c r="I1170">
        <v>2</v>
      </c>
      <c r="J1170" s="3">
        <v>14710</v>
      </c>
      <c r="K1170" s="2">
        <v>39052</v>
      </c>
      <c r="L1170">
        <v>2016</v>
      </c>
      <c r="M1170" t="s">
        <v>16</v>
      </c>
    </row>
    <row r="1171" spans="1:13" x14ac:dyDescent="0.3">
      <c r="A1171">
        <v>2959</v>
      </c>
      <c r="B1171">
        <v>280</v>
      </c>
      <c r="C1171" t="s">
        <v>19</v>
      </c>
      <c r="D1171" t="s">
        <v>17</v>
      </c>
      <c r="E1171" s="1">
        <v>5625623929407720</v>
      </c>
      <c r="F1171" s="2">
        <v>45323</v>
      </c>
      <c r="G1171">
        <v>413</v>
      </c>
      <c r="H1171" t="s">
        <v>18</v>
      </c>
      <c r="I1171">
        <v>2</v>
      </c>
      <c r="J1171" s="3">
        <v>5600</v>
      </c>
      <c r="K1171" s="2">
        <v>39569</v>
      </c>
      <c r="L1171">
        <v>2011</v>
      </c>
      <c r="M1171" t="s">
        <v>16</v>
      </c>
    </row>
    <row r="1172" spans="1:13" x14ac:dyDescent="0.3">
      <c r="A1172">
        <v>123</v>
      </c>
      <c r="B1172">
        <v>280</v>
      </c>
      <c r="C1172" t="s">
        <v>22</v>
      </c>
      <c r="D1172" t="s">
        <v>17</v>
      </c>
      <c r="E1172" s="1">
        <v>340690023329145</v>
      </c>
      <c r="F1172" s="2">
        <v>39203</v>
      </c>
      <c r="G1172">
        <v>921</v>
      </c>
      <c r="H1172" t="s">
        <v>15</v>
      </c>
      <c r="I1172">
        <v>1</v>
      </c>
      <c r="J1172" s="3">
        <v>13600</v>
      </c>
      <c r="K1172" s="2">
        <v>39083</v>
      </c>
      <c r="L1172">
        <v>2009</v>
      </c>
      <c r="M1172" t="s">
        <v>16</v>
      </c>
    </row>
    <row r="1173" spans="1:13" x14ac:dyDescent="0.3">
      <c r="A1173">
        <v>2826</v>
      </c>
      <c r="B1173">
        <v>280</v>
      </c>
      <c r="C1173" t="s">
        <v>19</v>
      </c>
      <c r="D1173" t="s">
        <v>14</v>
      </c>
      <c r="E1173" s="1">
        <v>5836255998556360</v>
      </c>
      <c r="F1173" s="2">
        <v>44927</v>
      </c>
      <c r="G1173">
        <v>124</v>
      </c>
      <c r="H1173" t="s">
        <v>15</v>
      </c>
      <c r="I1173">
        <v>2</v>
      </c>
      <c r="J1173" s="3">
        <v>14592</v>
      </c>
      <c r="K1173" s="2">
        <v>37377</v>
      </c>
      <c r="L1173">
        <v>2018</v>
      </c>
      <c r="M1173" t="s">
        <v>16</v>
      </c>
    </row>
    <row r="1174" spans="1:13" x14ac:dyDescent="0.3">
      <c r="A1174">
        <v>4404</v>
      </c>
      <c r="B1174">
        <v>1473</v>
      </c>
      <c r="C1174" t="s">
        <v>19</v>
      </c>
      <c r="D1174" t="s">
        <v>14</v>
      </c>
      <c r="E1174" s="1">
        <v>5144019472845640</v>
      </c>
      <c r="F1174" s="2">
        <v>45352</v>
      </c>
      <c r="G1174">
        <v>991</v>
      </c>
      <c r="H1174" t="s">
        <v>15</v>
      </c>
      <c r="I1174">
        <v>1</v>
      </c>
      <c r="J1174" s="3">
        <v>16791</v>
      </c>
      <c r="K1174" s="2">
        <v>41487</v>
      </c>
      <c r="L1174">
        <v>2013</v>
      </c>
      <c r="M1174" t="s">
        <v>16</v>
      </c>
    </row>
    <row r="1175" spans="1:13" x14ac:dyDescent="0.3">
      <c r="A1175">
        <v>3839</v>
      </c>
      <c r="B1175">
        <v>1473</v>
      </c>
      <c r="C1175" t="s">
        <v>19</v>
      </c>
      <c r="D1175" t="s">
        <v>14</v>
      </c>
      <c r="E1175" s="1">
        <v>5401708824823360</v>
      </c>
      <c r="F1175" s="2">
        <v>45536</v>
      </c>
      <c r="G1175">
        <v>387</v>
      </c>
      <c r="H1175" t="s">
        <v>15</v>
      </c>
      <c r="I1175">
        <v>1</v>
      </c>
      <c r="J1175" s="3">
        <v>15909</v>
      </c>
      <c r="K1175" s="2">
        <v>39630</v>
      </c>
      <c r="L1175">
        <v>2008</v>
      </c>
      <c r="M1175" t="s">
        <v>16</v>
      </c>
    </row>
    <row r="1176" spans="1:13" x14ac:dyDescent="0.3">
      <c r="A1176">
        <v>1535</v>
      </c>
      <c r="B1176">
        <v>1473</v>
      </c>
      <c r="C1176" t="s">
        <v>19</v>
      </c>
      <c r="D1176" t="s">
        <v>14</v>
      </c>
      <c r="E1176" s="1">
        <v>5090437031916520</v>
      </c>
      <c r="F1176" s="2">
        <v>44713</v>
      </c>
      <c r="G1176">
        <v>678</v>
      </c>
      <c r="H1176" t="s">
        <v>18</v>
      </c>
      <c r="I1176">
        <v>2</v>
      </c>
      <c r="J1176" s="3">
        <v>13466</v>
      </c>
      <c r="K1176" s="2">
        <v>43862</v>
      </c>
      <c r="L1176">
        <v>2020</v>
      </c>
      <c r="M1176" t="s">
        <v>16</v>
      </c>
    </row>
    <row r="1177" spans="1:13" x14ac:dyDescent="0.3">
      <c r="A1177">
        <v>5108</v>
      </c>
      <c r="B1177">
        <v>65</v>
      </c>
      <c r="C1177" t="s">
        <v>19</v>
      </c>
      <c r="D1177" t="s">
        <v>14</v>
      </c>
      <c r="E1177" s="1">
        <v>5427512329623870</v>
      </c>
      <c r="F1177" s="2">
        <v>44136</v>
      </c>
      <c r="G1177">
        <v>476</v>
      </c>
      <c r="H1177" t="s">
        <v>15</v>
      </c>
      <c r="I1177">
        <v>2</v>
      </c>
      <c r="J1177" s="3">
        <v>5066</v>
      </c>
      <c r="K1177" s="2">
        <v>39722</v>
      </c>
      <c r="L1177">
        <v>2016</v>
      </c>
      <c r="M1177" t="s">
        <v>16</v>
      </c>
    </row>
    <row r="1178" spans="1:13" x14ac:dyDescent="0.3">
      <c r="A1178">
        <v>4585</v>
      </c>
      <c r="B1178">
        <v>65</v>
      </c>
      <c r="C1178" t="s">
        <v>13</v>
      </c>
      <c r="D1178" t="s">
        <v>14</v>
      </c>
      <c r="E1178" s="1">
        <v>4270727314191300</v>
      </c>
      <c r="F1178" s="2">
        <v>45536</v>
      </c>
      <c r="G1178">
        <v>431</v>
      </c>
      <c r="H1178" t="s">
        <v>15</v>
      </c>
      <c r="I1178">
        <v>2</v>
      </c>
      <c r="J1178" s="3">
        <v>13452</v>
      </c>
      <c r="K1178" s="2">
        <v>38596</v>
      </c>
      <c r="L1178">
        <v>2012</v>
      </c>
      <c r="M1178" t="s">
        <v>16</v>
      </c>
    </row>
    <row r="1179" spans="1:13" x14ac:dyDescent="0.3">
      <c r="A1179">
        <v>788</v>
      </c>
      <c r="B1179">
        <v>1353</v>
      </c>
      <c r="C1179" t="s">
        <v>13</v>
      </c>
      <c r="D1179" t="s">
        <v>14</v>
      </c>
      <c r="E1179" s="1">
        <v>4609363841131490</v>
      </c>
      <c r="F1179" s="2">
        <v>43831</v>
      </c>
      <c r="G1179">
        <v>250</v>
      </c>
      <c r="H1179" t="s">
        <v>15</v>
      </c>
      <c r="I1179">
        <v>1</v>
      </c>
      <c r="J1179" s="3">
        <v>17652</v>
      </c>
      <c r="K1179" s="2">
        <v>43831</v>
      </c>
      <c r="L1179">
        <v>2020</v>
      </c>
      <c r="M1179" t="s">
        <v>16</v>
      </c>
    </row>
    <row r="1180" spans="1:13" x14ac:dyDescent="0.3">
      <c r="A1180">
        <v>3156</v>
      </c>
      <c r="B1180">
        <v>1353</v>
      </c>
      <c r="C1180" t="s">
        <v>13</v>
      </c>
      <c r="D1180" t="s">
        <v>14</v>
      </c>
      <c r="E1180" s="1">
        <v>4092359255548680</v>
      </c>
      <c r="F1180" s="2">
        <v>43282</v>
      </c>
      <c r="G1180">
        <v>548</v>
      </c>
      <c r="H1180" t="s">
        <v>15</v>
      </c>
      <c r="I1180">
        <v>1</v>
      </c>
      <c r="J1180" s="3">
        <v>22566</v>
      </c>
      <c r="K1180" s="2">
        <v>41760</v>
      </c>
      <c r="L1180">
        <v>2014</v>
      </c>
      <c r="M1180" t="s">
        <v>16</v>
      </c>
    </row>
    <row r="1181" spans="1:13" x14ac:dyDescent="0.3">
      <c r="A1181">
        <v>1536</v>
      </c>
      <c r="B1181">
        <v>1353</v>
      </c>
      <c r="C1181" t="s">
        <v>19</v>
      </c>
      <c r="D1181" t="s">
        <v>20</v>
      </c>
      <c r="E1181" s="1">
        <v>5739755420014530</v>
      </c>
      <c r="F1181" s="2">
        <v>44927</v>
      </c>
      <c r="G1181">
        <v>543</v>
      </c>
      <c r="H1181" t="s">
        <v>15</v>
      </c>
      <c r="I1181">
        <v>2</v>
      </c>
      <c r="J1181" s="3">
        <v>101</v>
      </c>
      <c r="K1181" s="2">
        <v>43862</v>
      </c>
      <c r="L1181">
        <v>2020</v>
      </c>
      <c r="M1181" t="s">
        <v>16</v>
      </c>
    </row>
    <row r="1182" spans="1:13" x14ac:dyDescent="0.3">
      <c r="A1182">
        <v>4200</v>
      </c>
      <c r="B1182">
        <v>1353</v>
      </c>
      <c r="C1182" t="s">
        <v>19</v>
      </c>
      <c r="D1182" t="s">
        <v>14</v>
      </c>
      <c r="E1182" s="1">
        <v>5884169220100950</v>
      </c>
      <c r="F1182" s="2">
        <v>39845</v>
      </c>
      <c r="G1182">
        <v>380</v>
      </c>
      <c r="H1182" t="s">
        <v>15</v>
      </c>
      <c r="I1182">
        <v>1</v>
      </c>
      <c r="J1182" s="3">
        <v>17860</v>
      </c>
      <c r="K1182" s="2">
        <v>39295</v>
      </c>
      <c r="L1182">
        <v>2010</v>
      </c>
      <c r="M1182" t="s">
        <v>16</v>
      </c>
    </row>
    <row r="1183" spans="1:13" x14ac:dyDescent="0.3">
      <c r="A1183">
        <v>1812</v>
      </c>
      <c r="B1183">
        <v>1353</v>
      </c>
      <c r="C1183" t="s">
        <v>13</v>
      </c>
      <c r="D1183" t="s">
        <v>14</v>
      </c>
      <c r="E1183" s="1">
        <v>4739129887814770</v>
      </c>
      <c r="F1183" s="2">
        <v>45627</v>
      </c>
      <c r="G1183">
        <v>840</v>
      </c>
      <c r="H1183" t="s">
        <v>15</v>
      </c>
      <c r="I1183">
        <v>1</v>
      </c>
      <c r="J1183" s="3">
        <v>13635</v>
      </c>
      <c r="K1183" s="2">
        <v>43862</v>
      </c>
      <c r="L1183">
        <v>2020</v>
      </c>
      <c r="M1183" t="s">
        <v>16</v>
      </c>
    </row>
    <row r="1184" spans="1:13" x14ac:dyDescent="0.3">
      <c r="A1184">
        <v>3725</v>
      </c>
      <c r="B1184">
        <v>1353</v>
      </c>
      <c r="C1184" t="s">
        <v>22</v>
      </c>
      <c r="D1184" t="s">
        <v>17</v>
      </c>
      <c r="E1184" s="1">
        <v>340363396133555</v>
      </c>
      <c r="F1184" s="2">
        <v>45566</v>
      </c>
      <c r="G1184">
        <v>357</v>
      </c>
      <c r="H1184" t="s">
        <v>15</v>
      </c>
      <c r="I1184">
        <v>1</v>
      </c>
      <c r="J1184" s="3">
        <v>12800</v>
      </c>
      <c r="K1184" s="2">
        <v>38534</v>
      </c>
      <c r="L1184">
        <v>2014</v>
      </c>
      <c r="M1184" t="s">
        <v>16</v>
      </c>
    </row>
    <row r="1185" spans="1:13" x14ac:dyDescent="0.3">
      <c r="A1185">
        <v>966</v>
      </c>
      <c r="B1185">
        <v>1353</v>
      </c>
      <c r="C1185" t="s">
        <v>19</v>
      </c>
      <c r="D1185" t="s">
        <v>14</v>
      </c>
      <c r="E1185" s="1">
        <v>5134663281531800</v>
      </c>
      <c r="F1185" s="2">
        <v>44652</v>
      </c>
      <c r="G1185">
        <v>682</v>
      </c>
      <c r="H1185" t="s">
        <v>15</v>
      </c>
      <c r="I1185">
        <v>1</v>
      </c>
      <c r="J1185" s="3">
        <v>12076</v>
      </c>
      <c r="K1185" s="2">
        <v>36192</v>
      </c>
      <c r="L1185">
        <v>2012</v>
      </c>
      <c r="M1185" t="s">
        <v>16</v>
      </c>
    </row>
    <row r="1186" spans="1:13" x14ac:dyDescent="0.3">
      <c r="A1186">
        <v>1537</v>
      </c>
      <c r="B1186">
        <v>736</v>
      </c>
      <c r="C1186" t="s">
        <v>19</v>
      </c>
      <c r="D1186" t="s">
        <v>17</v>
      </c>
      <c r="E1186" s="1">
        <v>5428449359468270</v>
      </c>
      <c r="F1186" s="2">
        <v>45413</v>
      </c>
      <c r="G1186">
        <v>692</v>
      </c>
      <c r="H1186" t="s">
        <v>15</v>
      </c>
      <c r="I1186">
        <v>1</v>
      </c>
      <c r="J1186" s="3">
        <v>13500</v>
      </c>
      <c r="K1186" s="2">
        <v>43862</v>
      </c>
      <c r="L1186">
        <v>2020</v>
      </c>
      <c r="M1186" t="s">
        <v>16</v>
      </c>
    </row>
    <row r="1187" spans="1:13" x14ac:dyDescent="0.3">
      <c r="A1187">
        <v>509</v>
      </c>
      <c r="B1187">
        <v>736</v>
      </c>
      <c r="C1187" t="s">
        <v>19</v>
      </c>
      <c r="D1187" t="s">
        <v>20</v>
      </c>
      <c r="E1187" s="1">
        <v>5166680396292020</v>
      </c>
      <c r="F1187" s="2">
        <v>45597</v>
      </c>
      <c r="G1187">
        <v>462</v>
      </c>
      <c r="H1187" t="s">
        <v>15</v>
      </c>
      <c r="I1187">
        <v>1</v>
      </c>
      <c r="J1187" s="3">
        <v>38</v>
      </c>
      <c r="K1187" s="2">
        <v>43831</v>
      </c>
      <c r="L1187">
        <v>2020</v>
      </c>
      <c r="M1187" t="s">
        <v>16</v>
      </c>
    </row>
    <row r="1188" spans="1:13" x14ac:dyDescent="0.3">
      <c r="A1188">
        <v>510</v>
      </c>
      <c r="B1188">
        <v>736</v>
      </c>
      <c r="C1188" t="s">
        <v>19</v>
      </c>
      <c r="D1188" t="s">
        <v>20</v>
      </c>
      <c r="E1188" s="1">
        <v>5582430794372140</v>
      </c>
      <c r="F1188" s="2">
        <v>45536</v>
      </c>
      <c r="G1188">
        <v>397</v>
      </c>
      <c r="H1188" t="s">
        <v>15</v>
      </c>
      <c r="I1188">
        <v>2</v>
      </c>
      <c r="J1188" s="3">
        <v>100</v>
      </c>
      <c r="K1188" s="2">
        <v>43831</v>
      </c>
      <c r="L1188">
        <v>2020</v>
      </c>
      <c r="M1188" t="s">
        <v>16</v>
      </c>
    </row>
    <row r="1189" spans="1:13" x14ac:dyDescent="0.3">
      <c r="A1189">
        <v>4482</v>
      </c>
      <c r="B1189">
        <v>1670</v>
      </c>
      <c r="C1189" t="s">
        <v>13</v>
      </c>
      <c r="D1189" t="s">
        <v>14</v>
      </c>
      <c r="E1189" s="1">
        <v>4011659941572560</v>
      </c>
      <c r="F1189" s="2">
        <v>44927</v>
      </c>
      <c r="G1189">
        <v>523</v>
      </c>
      <c r="H1189" t="s">
        <v>15</v>
      </c>
      <c r="I1189">
        <v>1</v>
      </c>
      <c r="J1189" s="3">
        <v>24501</v>
      </c>
      <c r="K1189" s="2">
        <v>43678</v>
      </c>
      <c r="L1189">
        <v>2019</v>
      </c>
      <c r="M1189" t="s">
        <v>16</v>
      </c>
    </row>
    <row r="1190" spans="1:13" x14ac:dyDescent="0.3">
      <c r="A1190">
        <v>3304</v>
      </c>
      <c r="B1190">
        <v>1670</v>
      </c>
      <c r="C1190" t="s">
        <v>13</v>
      </c>
      <c r="D1190" t="s">
        <v>17</v>
      </c>
      <c r="E1190" s="1">
        <v>4281818687372220</v>
      </c>
      <c r="F1190" s="2">
        <v>44136</v>
      </c>
      <c r="G1190">
        <v>956</v>
      </c>
      <c r="H1190" t="s">
        <v>15</v>
      </c>
      <c r="I1190">
        <v>1</v>
      </c>
      <c r="J1190" s="3">
        <v>15100</v>
      </c>
      <c r="K1190" s="2">
        <v>38504</v>
      </c>
      <c r="L1190">
        <v>2011</v>
      </c>
      <c r="M1190" t="s">
        <v>16</v>
      </c>
    </row>
    <row r="1191" spans="1:13" x14ac:dyDescent="0.3">
      <c r="A1191">
        <v>5809</v>
      </c>
      <c r="B1191">
        <v>1670</v>
      </c>
      <c r="C1191" t="s">
        <v>19</v>
      </c>
      <c r="D1191" t="s">
        <v>14</v>
      </c>
      <c r="E1191" s="1">
        <v>5537300534138480</v>
      </c>
      <c r="F1191" s="2">
        <v>45108</v>
      </c>
      <c r="G1191">
        <v>933</v>
      </c>
      <c r="H1191" t="s">
        <v>15</v>
      </c>
      <c r="I1191">
        <v>2</v>
      </c>
      <c r="J1191" s="3">
        <v>14709</v>
      </c>
      <c r="K1191" s="2">
        <v>38322</v>
      </c>
      <c r="L1191">
        <v>2013</v>
      </c>
      <c r="M1191" t="s">
        <v>16</v>
      </c>
    </row>
    <row r="1192" spans="1:13" x14ac:dyDescent="0.3">
      <c r="A1192">
        <v>5603</v>
      </c>
      <c r="B1192">
        <v>1670</v>
      </c>
      <c r="C1192" t="s">
        <v>19</v>
      </c>
      <c r="D1192" t="s">
        <v>14</v>
      </c>
      <c r="E1192" s="1">
        <v>5770348525427380</v>
      </c>
      <c r="F1192" s="2">
        <v>44044</v>
      </c>
      <c r="G1192">
        <v>914</v>
      </c>
      <c r="H1192" t="s">
        <v>18</v>
      </c>
      <c r="I1192">
        <v>1</v>
      </c>
      <c r="J1192" s="3">
        <v>45782</v>
      </c>
      <c r="K1192" s="2">
        <v>40483</v>
      </c>
      <c r="L1192">
        <v>2015</v>
      </c>
      <c r="M1192" t="s">
        <v>16</v>
      </c>
    </row>
    <row r="1193" spans="1:13" x14ac:dyDescent="0.3">
      <c r="A1193">
        <v>511</v>
      </c>
      <c r="B1193">
        <v>1776</v>
      </c>
      <c r="C1193" t="s">
        <v>19</v>
      </c>
      <c r="D1193" t="s">
        <v>14</v>
      </c>
      <c r="E1193" s="1">
        <v>5089550241614490</v>
      </c>
      <c r="F1193" s="2">
        <v>43862</v>
      </c>
      <c r="G1193">
        <v>625</v>
      </c>
      <c r="H1193" t="s">
        <v>15</v>
      </c>
      <c r="I1193">
        <v>2</v>
      </c>
      <c r="J1193" s="3">
        <v>18292</v>
      </c>
      <c r="K1193" s="2">
        <v>43831</v>
      </c>
      <c r="L1193">
        <v>2020</v>
      </c>
      <c r="M1193" t="s">
        <v>16</v>
      </c>
    </row>
    <row r="1194" spans="1:13" x14ac:dyDescent="0.3">
      <c r="A1194">
        <v>4938</v>
      </c>
      <c r="B1194">
        <v>1776</v>
      </c>
      <c r="C1194" t="s">
        <v>22</v>
      </c>
      <c r="D1194" t="s">
        <v>17</v>
      </c>
      <c r="E1194" s="1">
        <v>357731604070533</v>
      </c>
      <c r="F1194" s="2">
        <v>43952</v>
      </c>
      <c r="G1194">
        <v>270</v>
      </c>
      <c r="H1194" t="s">
        <v>15</v>
      </c>
      <c r="I1194">
        <v>1</v>
      </c>
      <c r="J1194" s="3">
        <v>13400</v>
      </c>
      <c r="K1194" s="2">
        <v>36434</v>
      </c>
      <c r="L1194">
        <v>2012</v>
      </c>
      <c r="M1194" t="s">
        <v>16</v>
      </c>
    </row>
    <row r="1195" spans="1:13" x14ac:dyDescent="0.3">
      <c r="A1195">
        <v>3596</v>
      </c>
      <c r="B1195">
        <v>1776</v>
      </c>
      <c r="C1195" t="s">
        <v>13</v>
      </c>
      <c r="D1195" t="s">
        <v>17</v>
      </c>
      <c r="E1195" s="1">
        <v>4760959420776140</v>
      </c>
      <c r="F1195" s="2">
        <v>44317</v>
      </c>
      <c r="G1195">
        <v>81</v>
      </c>
      <c r="H1195" t="s">
        <v>15</v>
      </c>
      <c r="I1195">
        <v>2</v>
      </c>
      <c r="J1195" s="3">
        <v>11100</v>
      </c>
      <c r="K1195" s="2">
        <v>42156</v>
      </c>
      <c r="L1195">
        <v>2015</v>
      </c>
      <c r="M1195" t="s">
        <v>16</v>
      </c>
    </row>
    <row r="1196" spans="1:13" x14ac:dyDescent="0.3">
      <c r="A1196">
        <v>1813</v>
      </c>
      <c r="B1196">
        <v>1474</v>
      </c>
      <c r="C1196" t="s">
        <v>13</v>
      </c>
      <c r="D1196" t="s">
        <v>14</v>
      </c>
      <c r="E1196" s="1">
        <v>4559380028737070</v>
      </c>
      <c r="F1196" s="2">
        <v>44927</v>
      </c>
      <c r="G1196">
        <v>791</v>
      </c>
      <c r="H1196" t="s">
        <v>15</v>
      </c>
      <c r="I1196">
        <v>1</v>
      </c>
      <c r="J1196" s="3">
        <v>33397</v>
      </c>
      <c r="K1196" s="2">
        <v>43862</v>
      </c>
      <c r="L1196">
        <v>2020</v>
      </c>
      <c r="M1196" t="s">
        <v>16</v>
      </c>
    </row>
    <row r="1197" spans="1:13" x14ac:dyDescent="0.3">
      <c r="A1197">
        <v>2032</v>
      </c>
      <c r="B1197">
        <v>951</v>
      </c>
      <c r="C1197" t="s">
        <v>19</v>
      </c>
      <c r="D1197" t="s">
        <v>20</v>
      </c>
      <c r="E1197" s="1">
        <v>5978230791001460</v>
      </c>
      <c r="F1197" s="2">
        <v>42948</v>
      </c>
      <c r="G1197">
        <v>310</v>
      </c>
      <c r="H1197" t="s">
        <v>15</v>
      </c>
      <c r="I1197">
        <v>1</v>
      </c>
      <c r="J1197" s="3">
        <v>80</v>
      </c>
      <c r="K1197" s="2">
        <v>37316</v>
      </c>
      <c r="L1197">
        <v>2008</v>
      </c>
      <c r="M1197" t="s">
        <v>16</v>
      </c>
    </row>
    <row r="1198" spans="1:13" x14ac:dyDescent="0.3">
      <c r="A1198">
        <v>2942</v>
      </c>
      <c r="B1198">
        <v>951</v>
      </c>
      <c r="C1198" t="s">
        <v>13</v>
      </c>
      <c r="D1198" t="s">
        <v>17</v>
      </c>
      <c r="E1198" s="1">
        <v>4609960492769090</v>
      </c>
      <c r="F1198" s="2">
        <v>44986</v>
      </c>
      <c r="G1198">
        <v>512</v>
      </c>
      <c r="H1198" t="s">
        <v>15</v>
      </c>
      <c r="I1198">
        <v>2</v>
      </c>
      <c r="J1198" s="3">
        <v>5400</v>
      </c>
      <c r="K1198" s="2">
        <v>39203</v>
      </c>
      <c r="L1198">
        <v>2013</v>
      </c>
      <c r="M1198" t="s">
        <v>16</v>
      </c>
    </row>
    <row r="1199" spans="1:13" x14ac:dyDescent="0.3">
      <c r="A1199">
        <v>2628</v>
      </c>
      <c r="B1199">
        <v>951</v>
      </c>
      <c r="C1199" t="s">
        <v>22</v>
      </c>
      <c r="D1199" t="s">
        <v>17</v>
      </c>
      <c r="E1199" s="1">
        <v>371780853319378</v>
      </c>
      <c r="F1199" s="2">
        <v>44348</v>
      </c>
      <c r="G1199">
        <v>461</v>
      </c>
      <c r="H1199" t="s">
        <v>15</v>
      </c>
      <c r="I1199">
        <v>2</v>
      </c>
      <c r="J1199" s="3">
        <v>11000</v>
      </c>
      <c r="K1199" s="2">
        <v>40269</v>
      </c>
      <c r="L1199">
        <v>2010</v>
      </c>
      <c r="M1199" t="s">
        <v>16</v>
      </c>
    </row>
    <row r="1200" spans="1:13" x14ac:dyDescent="0.3">
      <c r="A1200">
        <v>3330</v>
      </c>
      <c r="B1200">
        <v>951</v>
      </c>
      <c r="C1200" t="s">
        <v>13</v>
      </c>
      <c r="D1200" t="s">
        <v>14</v>
      </c>
      <c r="E1200" s="1">
        <v>4717280495507380</v>
      </c>
      <c r="F1200" s="2">
        <v>40969</v>
      </c>
      <c r="G1200">
        <v>268</v>
      </c>
      <c r="H1200" t="s">
        <v>15</v>
      </c>
      <c r="I1200">
        <v>1</v>
      </c>
      <c r="J1200" s="3">
        <v>8374</v>
      </c>
      <c r="K1200" s="2">
        <v>38869</v>
      </c>
      <c r="L1200">
        <v>2010</v>
      </c>
      <c r="M1200" t="s">
        <v>16</v>
      </c>
    </row>
    <row r="1201" spans="1:13" x14ac:dyDescent="0.3">
      <c r="A1201">
        <v>3418</v>
      </c>
      <c r="B1201">
        <v>1818</v>
      </c>
      <c r="C1201" t="s">
        <v>19</v>
      </c>
      <c r="D1201" t="s">
        <v>14</v>
      </c>
      <c r="E1201" s="1">
        <v>5630819721997630</v>
      </c>
      <c r="F1201" s="2">
        <v>44256</v>
      </c>
      <c r="G1201">
        <v>160</v>
      </c>
      <c r="H1201" t="s">
        <v>15</v>
      </c>
      <c r="I1201">
        <v>2</v>
      </c>
      <c r="J1201" s="3">
        <v>23691</v>
      </c>
      <c r="K1201" s="2">
        <v>39965</v>
      </c>
      <c r="L1201">
        <v>2015</v>
      </c>
      <c r="M1201" t="s">
        <v>16</v>
      </c>
    </row>
    <row r="1202" spans="1:13" x14ac:dyDescent="0.3">
      <c r="A1202">
        <v>2259</v>
      </c>
      <c r="B1202">
        <v>1818</v>
      </c>
      <c r="C1202" t="s">
        <v>13</v>
      </c>
      <c r="D1202" t="s">
        <v>14</v>
      </c>
      <c r="E1202" s="1">
        <v>4536093921633360</v>
      </c>
      <c r="F1202" s="2">
        <v>45261</v>
      </c>
      <c r="G1202">
        <v>783</v>
      </c>
      <c r="H1202" t="s">
        <v>15</v>
      </c>
      <c r="I1202">
        <v>2</v>
      </c>
      <c r="J1202" s="3">
        <v>15817</v>
      </c>
      <c r="K1202" s="2">
        <v>40238</v>
      </c>
      <c r="L1202">
        <v>2013</v>
      </c>
      <c r="M1202" t="s">
        <v>16</v>
      </c>
    </row>
    <row r="1203" spans="1:13" x14ac:dyDescent="0.3">
      <c r="A1203">
        <v>4711</v>
      </c>
      <c r="B1203">
        <v>1818</v>
      </c>
      <c r="C1203" t="s">
        <v>19</v>
      </c>
      <c r="D1203" t="s">
        <v>14</v>
      </c>
      <c r="E1203" s="1">
        <v>5403878573257240</v>
      </c>
      <c r="F1203" s="2">
        <v>45444</v>
      </c>
      <c r="G1203">
        <v>553</v>
      </c>
      <c r="H1203" t="s">
        <v>15</v>
      </c>
      <c r="I1203">
        <v>2</v>
      </c>
      <c r="J1203" s="3">
        <v>36912</v>
      </c>
      <c r="K1203" s="2">
        <v>40057</v>
      </c>
      <c r="L1203">
        <v>2015</v>
      </c>
      <c r="M1203" t="s">
        <v>16</v>
      </c>
    </row>
    <row r="1204" spans="1:13" x14ac:dyDescent="0.3">
      <c r="A1204">
        <v>1814</v>
      </c>
      <c r="B1204">
        <v>1450</v>
      </c>
      <c r="C1204" t="s">
        <v>13</v>
      </c>
      <c r="D1204" t="s">
        <v>14</v>
      </c>
      <c r="E1204" s="1">
        <v>4752300617048430</v>
      </c>
      <c r="F1204" s="2">
        <v>44440</v>
      </c>
      <c r="G1204">
        <v>511</v>
      </c>
      <c r="H1204" t="s">
        <v>15</v>
      </c>
      <c r="I1204">
        <v>2</v>
      </c>
      <c r="J1204" s="3">
        <v>36976</v>
      </c>
      <c r="K1204" s="2">
        <v>43862</v>
      </c>
      <c r="L1204">
        <v>2020</v>
      </c>
      <c r="M1204" t="s">
        <v>16</v>
      </c>
    </row>
    <row r="1205" spans="1:13" x14ac:dyDescent="0.3">
      <c r="A1205">
        <v>512</v>
      </c>
      <c r="B1205">
        <v>1524</v>
      </c>
      <c r="C1205" t="s">
        <v>19</v>
      </c>
      <c r="D1205" t="s">
        <v>14</v>
      </c>
      <c r="E1205" s="1">
        <v>5298405785595860</v>
      </c>
      <c r="F1205" s="2">
        <v>44713</v>
      </c>
      <c r="G1205">
        <v>451</v>
      </c>
      <c r="H1205" t="s">
        <v>15</v>
      </c>
      <c r="I1205">
        <v>1</v>
      </c>
      <c r="J1205" s="3">
        <v>52121</v>
      </c>
      <c r="K1205" s="2">
        <v>43831</v>
      </c>
      <c r="L1205">
        <v>2020</v>
      </c>
      <c r="M1205" t="s">
        <v>16</v>
      </c>
    </row>
    <row r="1206" spans="1:13" x14ac:dyDescent="0.3">
      <c r="A1206">
        <v>367</v>
      </c>
      <c r="B1206">
        <v>1789</v>
      </c>
      <c r="C1206" t="s">
        <v>19</v>
      </c>
      <c r="D1206" t="s">
        <v>14</v>
      </c>
      <c r="E1206" s="1">
        <v>5969880085380230</v>
      </c>
      <c r="F1206" s="2">
        <v>45352</v>
      </c>
      <c r="G1206">
        <v>832</v>
      </c>
      <c r="H1206" t="s">
        <v>15</v>
      </c>
      <c r="I1206">
        <v>1</v>
      </c>
      <c r="J1206" s="3">
        <v>12564</v>
      </c>
      <c r="K1206" s="2">
        <v>43101</v>
      </c>
      <c r="L1206">
        <v>2018</v>
      </c>
      <c r="M1206" t="s">
        <v>16</v>
      </c>
    </row>
    <row r="1207" spans="1:13" x14ac:dyDescent="0.3">
      <c r="A1207">
        <v>5130</v>
      </c>
      <c r="B1207">
        <v>1789</v>
      </c>
      <c r="C1207" t="s">
        <v>13</v>
      </c>
      <c r="D1207" t="s">
        <v>14</v>
      </c>
      <c r="E1207" s="1">
        <v>4719376429761060</v>
      </c>
      <c r="F1207" s="2">
        <v>44317</v>
      </c>
      <c r="G1207">
        <v>716</v>
      </c>
      <c r="H1207" t="s">
        <v>15</v>
      </c>
      <c r="I1207">
        <v>1</v>
      </c>
      <c r="J1207" s="3">
        <v>15981</v>
      </c>
      <c r="K1207" s="2">
        <v>39722</v>
      </c>
      <c r="L1207">
        <v>2008</v>
      </c>
      <c r="M1207" t="s">
        <v>16</v>
      </c>
    </row>
    <row r="1208" spans="1:13" x14ac:dyDescent="0.3">
      <c r="A1208">
        <v>5911</v>
      </c>
      <c r="B1208">
        <v>767</v>
      </c>
      <c r="C1208" t="s">
        <v>13</v>
      </c>
      <c r="D1208" t="s">
        <v>14</v>
      </c>
      <c r="E1208" s="1">
        <v>4465904146461420</v>
      </c>
      <c r="F1208" s="2">
        <v>39417</v>
      </c>
      <c r="G1208">
        <v>172</v>
      </c>
      <c r="H1208" t="s">
        <v>15</v>
      </c>
      <c r="I1208">
        <v>2</v>
      </c>
      <c r="J1208" s="3">
        <v>12758</v>
      </c>
      <c r="K1208" s="2">
        <v>39417</v>
      </c>
      <c r="L1208">
        <v>2011</v>
      </c>
      <c r="M1208" t="s">
        <v>16</v>
      </c>
    </row>
    <row r="1209" spans="1:13" x14ac:dyDescent="0.3">
      <c r="A1209">
        <v>513</v>
      </c>
      <c r="B1209">
        <v>767</v>
      </c>
      <c r="C1209" t="s">
        <v>19</v>
      </c>
      <c r="D1209" t="s">
        <v>20</v>
      </c>
      <c r="E1209" s="1">
        <v>5998020597750680</v>
      </c>
      <c r="F1209" s="2">
        <v>43831</v>
      </c>
      <c r="G1209">
        <v>259</v>
      </c>
      <c r="H1209" t="s">
        <v>15</v>
      </c>
      <c r="I1209">
        <v>2</v>
      </c>
      <c r="J1209" s="3">
        <v>24</v>
      </c>
      <c r="K1209" s="2">
        <v>43831</v>
      </c>
      <c r="L1209">
        <v>2020</v>
      </c>
      <c r="M1209" t="s">
        <v>16</v>
      </c>
    </row>
    <row r="1210" spans="1:13" x14ac:dyDescent="0.3">
      <c r="A1210">
        <v>2111</v>
      </c>
      <c r="B1210">
        <v>767</v>
      </c>
      <c r="C1210" t="s">
        <v>19</v>
      </c>
      <c r="D1210" t="s">
        <v>14</v>
      </c>
      <c r="E1210" s="1">
        <v>5753826788441340</v>
      </c>
      <c r="F1210" s="2">
        <v>43009</v>
      </c>
      <c r="G1210">
        <v>195</v>
      </c>
      <c r="H1210" t="s">
        <v>15</v>
      </c>
      <c r="I1210">
        <v>2</v>
      </c>
      <c r="J1210" s="3">
        <v>13209</v>
      </c>
      <c r="K1210" s="2">
        <v>38777</v>
      </c>
      <c r="L1210">
        <v>2012</v>
      </c>
      <c r="M1210" t="s">
        <v>16</v>
      </c>
    </row>
    <row r="1211" spans="1:13" x14ac:dyDescent="0.3">
      <c r="A1211">
        <v>514</v>
      </c>
      <c r="B1211">
        <v>678</v>
      </c>
      <c r="C1211" t="s">
        <v>19</v>
      </c>
      <c r="D1211" t="s">
        <v>14</v>
      </c>
      <c r="E1211" s="1">
        <v>5845664736410400</v>
      </c>
      <c r="F1211" s="2">
        <v>45536</v>
      </c>
      <c r="G1211">
        <v>157</v>
      </c>
      <c r="H1211" t="s">
        <v>15</v>
      </c>
      <c r="I1211">
        <v>1</v>
      </c>
      <c r="J1211" s="3">
        <v>11254</v>
      </c>
      <c r="K1211" s="2">
        <v>43831</v>
      </c>
      <c r="L1211">
        <v>2020</v>
      </c>
      <c r="M1211" t="s">
        <v>16</v>
      </c>
    </row>
    <row r="1212" spans="1:13" x14ac:dyDescent="0.3">
      <c r="A1212">
        <v>3577</v>
      </c>
      <c r="B1212">
        <v>678</v>
      </c>
      <c r="C1212" t="s">
        <v>19</v>
      </c>
      <c r="D1212" t="s">
        <v>14</v>
      </c>
      <c r="E1212" s="1">
        <v>5815197990139660</v>
      </c>
      <c r="F1212" s="2">
        <v>45413</v>
      </c>
      <c r="G1212">
        <v>528</v>
      </c>
      <c r="H1212" t="s">
        <v>15</v>
      </c>
      <c r="I1212">
        <v>2</v>
      </c>
      <c r="J1212" s="3">
        <v>16703</v>
      </c>
      <c r="K1212" s="2">
        <v>41791</v>
      </c>
      <c r="L1212">
        <v>2014</v>
      </c>
      <c r="M1212" t="s">
        <v>16</v>
      </c>
    </row>
    <row r="1213" spans="1:13" x14ac:dyDescent="0.3">
      <c r="A1213">
        <v>3040</v>
      </c>
      <c r="B1213">
        <v>678</v>
      </c>
      <c r="C1213" t="s">
        <v>21</v>
      </c>
      <c r="D1213" t="s">
        <v>17</v>
      </c>
      <c r="E1213" s="1">
        <v>6863075164690670</v>
      </c>
      <c r="F1213" s="2">
        <v>44136</v>
      </c>
      <c r="G1213">
        <v>357</v>
      </c>
      <c r="H1213" t="s">
        <v>15</v>
      </c>
      <c r="I1213">
        <v>2</v>
      </c>
      <c r="J1213" s="3">
        <v>7300</v>
      </c>
      <c r="K1213" s="2">
        <v>40299</v>
      </c>
      <c r="L1213">
        <v>2010</v>
      </c>
      <c r="M1213" t="s">
        <v>16</v>
      </c>
    </row>
    <row r="1214" spans="1:13" x14ac:dyDescent="0.3">
      <c r="A1214">
        <v>1300</v>
      </c>
      <c r="B1214">
        <v>678</v>
      </c>
      <c r="C1214" t="s">
        <v>19</v>
      </c>
      <c r="D1214" t="s">
        <v>17</v>
      </c>
      <c r="E1214" s="1">
        <v>5190363040476840</v>
      </c>
      <c r="F1214" s="2">
        <v>44774</v>
      </c>
      <c r="G1214">
        <v>377</v>
      </c>
      <c r="H1214" t="s">
        <v>15</v>
      </c>
      <c r="I1214">
        <v>2</v>
      </c>
      <c r="J1214" s="3">
        <v>8600</v>
      </c>
      <c r="K1214" s="2">
        <v>40940</v>
      </c>
      <c r="L1214">
        <v>2012</v>
      </c>
      <c r="M1214" t="s">
        <v>16</v>
      </c>
    </row>
    <row r="1215" spans="1:13" x14ac:dyDescent="0.3">
      <c r="A1215">
        <v>960</v>
      </c>
      <c r="B1215">
        <v>471</v>
      </c>
      <c r="C1215" t="s">
        <v>13</v>
      </c>
      <c r="D1215" t="s">
        <v>14</v>
      </c>
      <c r="E1215" s="1">
        <v>4435091514671780</v>
      </c>
      <c r="F1215" s="2">
        <v>41548</v>
      </c>
      <c r="G1215">
        <v>429</v>
      </c>
      <c r="H1215" t="s">
        <v>15</v>
      </c>
      <c r="I1215">
        <v>1</v>
      </c>
      <c r="J1215" s="3">
        <v>17173</v>
      </c>
      <c r="K1215" s="2">
        <v>35462</v>
      </c>
      <c r="L1215">
        <v>2014</v>
      </c>
      <c r="M1215" t="s">
        <v>16</v>
      </c>
    </row>
    <row r="1216" spans="1:13" x14ac:dyDescent="0.3">
      <c r="A1216">
        <v>4415</v>
      </c>
      <c r="B1216">
        <v>471</v>
      </c>
      <c r="C1216" t="s">
        <v>13</v>
      </c>
      <c r="D1216" t="s">
        <v>17</v>
      </c>
      <c r="E1216" s="1">
        <v>4610283928454570</v>
      </c>
      <c r="F1216" s="2">
        <v>43891</v>
      </c>
      <c r="G1216">
        <v>340</v>
      </c>
      <c r="H1216" t="s">
        <v>15</v>
      </c>
      <c r="I1216">
        <v>2</v>
      </c>
      <c r="J1216" s="3">
        <v>22000</v>
      </c>
      <c r="K1216" s="2">
        <v>41487</v>
      </c>
      <c r="L1216">
        <v>2013</v>
      </c>
      <c r="M1216" t="s">
        <v>16</v>
      </c>
    </row>
    <row r="1217" spans="1:13" x14ac:dyDescent="0.3">
      <c r="A1217">
        <v>5402</v>
      </c>
      <c r="B1217">
        <v>471</v>
      </c>
      <c r="C1217" t="s">
        <v>19</v>
      </c>
      <c r="D1217" t="s">
        <v>14</v>
      </c>
      <c r="E1217" s="1">
        <v>5402165032954530</v>
      </c>
      <c r="F1217" s="2">
        <v>40118</v>
      </c>
      <c r="G1217">
        <v>383</v>
      </c>
      <c r="H1217" t="s">
        <v>15</v>
      </c>
      <c r="I1217">
        <v>1</v>
      </c>
      <c r="J1217" s="3">
        <v>29739</v>
      </c>
      <c r="K1217" s="2">
        <v>38292</v>
      </c>
      <c r="L1217">
        <v>2008</v>
      </c>
      <c r="M1217" t="s">
        <v>16</v>
      </c>
    </row>
    <row r="1218" spans="1:13" x14ac:dyDescent="0.3">
      <c r="A1218">
        <v>3048</v>
      </c>
      <c r="B1218">
        <v>757</v>
      </c>
      <c r="C1218" t="s">
        <v>19</v>
      </c>
      <c r="D1218" t="s">
        <v>14</v>
      </c>
      <c r="E1218" s="1">
        <v>5604853881293160</v>
      </c>
      <c r="F1218" s="2">
        <v>43862</v>
      </c>
      <c r="G1218">
        <v>942</v>
      </c>
      <c r="H1218" t="s">
        <v>15</v>
      </c>
      <c r="I1218">
        <v>2</v>
      </c>
      <c r="J1218" s="3">
        <v>12905</v>
      </c>
      <c r="K1218" s="2">
        <v>40299</v>
      </c>
      <c r="L1218">
        <v>2010</v>
      </c>
      <c r="M1218" t="s">
        <v>16</v>
      </c>
    </row>
    <row r="1219" spans="1:13" x14ac:dyDescent="0.3">
      <c r="A1219">
        <v>4175</v>
      </c>
      <c r="B1219">
        <v>757</v>
      </c>
      <c r="C1219" t="s">
        <v>19</v>
      </c>
      <c r="D1219" t="s">
        <v>14</v>
      </c>
      <c r="E1219" s="1">
        <v>5304174233835470</v>
      </c>
      <c r="F1219" s="2">
        <v>44835</v>
      </c>
      <c r="G1219">
        <v>603</v>
      </c>
      <c r="H1219" t="s">
        <v>15</v>
      </c>
      <c r="I1219">
        <v>2</v>
      </c>
      <c r="J1219" s="3">
        <v>447</v>
      </c>
      <c r="K1219" s="2">
        <v>38930</v>
      </c>
      <c r="L1219">
        <v>2015</v>
      </c>
      <c r="M1219" t="s">
        <v>16</v>
      </c>
    </row>
    <row r="1220" spans="1:13" x14ac:dyDescent="0.3">
      <c r="A1220">
        <v>5458</v>
      </c>
      <c r="B1220">
        <v>757</v>
      </c>
      <c r="C1220" t="s">
        <v>19</v>
      </c>
      <c r="D1220" t="s">
        <v>14</v>
      </c>
      <c r="E1220" s="1">
        <v>5018201035940900</v>
      </c>
      <c r="F1220" s="2">
        <v>41671</v>
      </c>
      <c r="G1220">
        <v>623</v>
      </c>
      <c r="H1220" t="s">
        <v>15</v>
      </c>
      <c r="I1220">
        <v>1</v>
      </c>
      <c r="J1220" s="3">
        <v>22100</v>
      </c>
      <c r="K1220" s="2">
        <v>39022</v>
      </c>
      <c r="L1220">
        <v>2009</v>
      </c>
      <c r="M1220" t="s">
        <v>16</v>
      </c>
    </row>
    <row r="1221" spans="1:13" x14ac:dyDescent="0.3">
      <c r="A1221">
        <v>3947</v>
      </c>
      <c r="B1221">
        <v>757</v>
      </c>
      <c r="C1221" t="s">
        <v>13</v>
      </c>
      <c r="D1221" t="s">
        <v>14</v>
      </c>
      <c r="E1221" s="1">
        <v>4364504555846510</v>
      </c>
      <c r="F1221" s="2">
        <v>45352</v>
      </c>
      <c r="G1221">
        <v>787</v>
      </c>
      <c r="H1221" t="s">
        <v>15</v>
      </c>
      <c r="I1221">
        <v>2</v>
      </c>
      <c r="J1221" s="3">
        <v>7616</v>
      </c>
      <c r="K1221" s="2">
        <v>40360</v>
      </c>
      <c r="L1221">
        <v>2010</v>
      </c>
      <c r="M1221" t="s">
        <v>16</v>
      </c>
    </row>
    <row r="1222" spans="1:13" x14ac:dyDescent="0.3">
      <c r="A1222">
        <v>515</v>
      </c>
      <c r="B1222">
        <v>1724</v>
      </c>
      <c r="C1222" t="s">
        <v>19</v>
      </c>
      <c r="D1222" t="s">
        <v>14</v>
      </c>
      <c r="E1222" s="1">
        <v>5820532728475050</v>
      </c>
      <c r="F1222" s="2">
        <v>44378</v>
      </c>
      <c r="G1222">
        <v>136</v>
      </c>
      <c r="H1222" t="s">
        <v>15</v>
      </c>
      <c r="I1222">
        <v>1</v>
      </c>
      <c r="J1222" s="3">
        <v>17665</v>
      </c>
      <c r="K1222" s="2">
        <v>43831</v>
      </c>
      <c r="L1222">
        <v>2020</v>
      </c>
      <c r="M1222" t="s">
        <v>16</v>
      </c>
    </row>
    <row r="1223" spans="1:13" x14ac:dyDescent="0.3">
      <c r="A1223">
        <v>5337</v>
      </c>
      <c r="B1223">
        <v>1724</v>
      </c>
      <c r="C1223" t="s">
        <v>19</v>
      </c>
      <c r="D1223" t="s">
        <v>14</v>
      </c>
      <c r="E1223" s="1">
        <v>5693890310196690</v>
      </c>
      <c r="F1223" s="2">
        <v>45536</v>
      </c>
      <c r="G1223">
        <v>794</v>
      </c>
      <c r="H1223" t="s">
        <v>15</v>
      </c>
      <c r="I1223">
        <v>1</v>
      </c>
      <c r="J1223" s="3">
        <v>12551</v>
      </c>
      <c r="K1223" s="2">
        <v>43739</v>
      </c>
      <c r="L1223">
        <v>2019</v>
      </c>
      <c r="M1223" t="s">
        <v>16</v>
      </c>
    </row>
    <row r="1224" spans="1:13" x14ac:dyDescent="0.3">
      <c r="A1224">
        <v>1399</v>
      </c>
      <c r="B1224">
        <v>1724</v>
      </c>
      <c r="C1224" t="s">
        <v>22</v>
      </c>
      <c r="D1224" t="s">
        <v>17</v>
      </c>
      <c r="E1224" s="1">
        <v>329884815703027</v>
      </c>
      <c r="F1224" s="2">
        <v>44682</v>
      </c>
      <c r="G1224">
        <v>818</v>
      </c>
      <c r="H1224" t="s">
        <v>15</v>
      </c>
      <c r="I1224">
        <v>2</v>
      </c>
      <c r="J1224" s="3">
        <v>7400</v>
      </c>
      <c r="K1224" s="2">
        <v>43862</v>
      </c>
      <c r="L1224">
        <v>2020</v>
      </c>
      <c r="M1224" t="s">
        <v>16</v>
      </c>
    </row>
    <row r="1225" spans="1:13" x14ac:dyDescent="0.3">
      <c r="A1225">
        <v>1313</v>
      </c>
      <c r="B1225">
        <v>1603</v>
      </c>
      <c r="C1225" t="s">
        <v>19</v>
      </c>
      <c r="D1225" t="s">
        <v>14</v>
      </c>
      <c r="E1225" s="1">
        <v>5495606147026040</v>
      </c>
      <c r="F1225" s="2">
        <v>45444</v>
      </c>
      <c r="G1225">
        <v>810</v>
      </c>
      <c r="H1225" t="s">
        <v>15</v>
      </c>
      <c r="I1225">
        <v>2</v>
      </c>
      <c r="J1225" s="3">
        <v>14223</v>
      </c>
      <c r="K1225" s="2">
        <v>41306</v>
      </c>
      <c r="L1225">
        <v>2013</v>
      </c>
      <c r="M1225" t="s">
        <v>16</v>
      </c>
    </row>
    <row r="1226" spans="1:13" x14ac:dyDescent="0.3">
      <c r="A1226">
        <v>2138</v>
      </c>
      <c r="B1226">
        <v>1603</v>
      </c>
      <c r="C1226" t="s">
        <v>21</v>
      </c>
      <c r="D1226" t="s">
        <v>17</v>
      </c>
      <c r="E1226" s="1">
        <v>6439934247827370</v>
      </c>
      <c r="F1226" s="2">
        <v>40969</v>
      </c>
      <c r="G1226">
        <v>549</v>
      </c>
      <c r="H1226" t="s">
        <v>18</v>
      </c>
      <c r="I1226">
        <v>1</v>
      </c>
      <c r="J1226" s="3">
        <v>11200</v>
      </c>
      <c r="K1226" s="2">
        <v>39142</v>
      </c>
      <c r="L1226">
        <v>2007</v>
      </c>
      <c r="M1226" t="s">
        <v>16</v>
      </c>
    </row>
    <row r="1227" spans="1:13" x14ac:dyDescent="0.3">
      <c r="A1227">
        <v>2381</v>
      </c>
      <c r="B1227">
        <v>1603</v>
      </c>
      <c r="C1227" t="s">
        <v>19</v>
      </c>
      <c r="D1227" t="s">
        <v>17</v>
      </c>
      <c r="E1227" s="1">
        <v>5903180777410760</v>
      </c>
      <c r="F1227" s="2">
        <v>43862</v>
      </c>
      <c r="G1227">
        <v>618</v>
      </c>
      <c r="H1227" t="s">
        <v>15</v>
      </c>
      <c r="I1227">
        <v>1</v>
      </c>
      <c r="J1227" s="3">
        <v>14000</v>
      </c>
      <c r="K1227" s="2">
        <v>43525</v>
      </c>
      <c r="L1227">
        <v>2019</v>
      </c>
      <c r="M1227" t="s">
        <v>16</v>
      </c>
    </row>
    <row r="1228" spans="1:13" x14ac:dyDescent="0.3">
      <c r="A1228">
        <v>5981</v>
      </c>
      <c r="B1228">
        <v>1603</v>
      </c>
      <c r="C1228" t="s">
        <v>13</v>
      </c>
      <c r="D1228" t="s">
        <v>20</v>
      </c>
      <c r="E1228" s="1">
        <v>4982837709455780</v>
      </c>
      <c r="F1228" s="2">
        <v>44805</v>
      </c>
      <c r="G1228">
        <v>119</v>
      </c>
      <c r="H1228" t="s">
        <v>15</v>
      </c>
      <c r="I1228">
        <v>2</v>
      </c>
      <c r="J1228" s="3">
        <v>79</v>
      </c>
      <c r="K1228" s="2">
        <v>40148</v>
      </c>
      <c r="L1228">
        <v>2009</v>
      </c>
      <c r="M1228" t="s">
        <v>16</v>
      </c>
    </row>
    <row r="1229" spans="1:13" x14ac:dyDescent="0.3">
      <c r="A1229">
        <v>1815</v>
      </c>
      <c r="B1229">
        <v>224</v>
      </c>
      <c r="C1229" t="s">
        <v>13</v>
      </c>
      <c r="D1229" t="s">
        <v>14</v>
      </c>
      <c r="E1229" s="1">
        <v>4254478565698360</v>
      </c>
      <c r="F1229" s="2">
        <v>43862</v>
      </c>
      <c r="G1229">
        <v>642</v>
      </c>
      <c r="H1229" t="s">
        <v>15</v>
      </c>
      <c r="I1229">
        <v>2</v>
      </c>
      <c r="J1229" s="3">
        <v>13547</v>
      </c>
      <c r="K1229" s="2">
        <v>43862</v>
      </c>
      <c r="L1229">
        <v>2020</v>
      </c>
      <c r="M1229" t="s">
        <v>16</v>
      </c>
    </row>
    <row r="1230" spans="1:13" x14ac:dyDescent="0.3">
      <c r="A1230">
        <v>1538</v>
      </c>
      <c r="B1230">
        <v>808</v>
      </c>
      <c r="C1230" t="s">
        <v>19</v>
      </c>
      <c r="D1230" t="s">
        <v>14</v>
      </c>
      <c r="E1230" s="1">
        <v>5366108681709750</v>
      </c>
      <c r="F1230" s="2">
        <v>44713</v>
      </c>
      <c r="G1230">
        <v>691</v>
      </c>
      <c r="H1230" t="s">
        <v>15</v>
      </c>
      <c r="I1230">
        <v>1</v>
      </c>
      <c r="J1230" s="3">
        <v>12626</v>
      </c>
      <c r="K1230" s="2">
        <v>43862</v>
      </c>
      <c r="L1230">
        <v>2020</v>
      </c>
      <c r="M1230" t="s">
        <v>16</v>
      </c>
    </row>
    <row r="1231" spans="1:13" x14ac:dyDescent="0.3">
      <c r="A1231">
        <v>3969</v>
      </c>
      <c r="B1231">
        <v>808</v>
      </c>
      <c r="C1231" t="s">
        <v>19</v>
      </c>
      <c r="D1231" t="s">
        <v>14</v>
      </c>
      <c r="E1231" s="1">
        <v>5559631785400350</v>
      </c>
      <c r="F1231" s="2">
        <v>45474</v>
      </c>
      <c r="G1231">
        <v>138</v>
      </c>
      <c r="H1231" t="s">
        <v>15</v>
      </c>
      <c r="I1231">
        <v>2</v>
      </c>
      <c r="J1231" s="3">
        <v>17042</v>
      </c>
      <c r="K1231" s="2">
        <v>40725</v>
      </c>
      <c r="L1231">
        <v>2011</v>
      </c>
      <c r="M1231" t="s">
        <v>16</v>
      </c>
    </row>
    <row r="1232" spans="1:13" x14ac:dyDescent="0.3">
      <c r="A1232">
        <v>3516</v>
      </c>
      <c r="B1232">
        <v>808</v>
      </c>
      <c r="C1232" t="s">
        <v>19</v>
      </c>
      <c r="D1232" t="s">
        <v>14</v>
      </c>
      <c r="E1232" s="1">
        <v>5868987765320420</v>
      </c>
      <c r="F1232" s="2">
        <v>45292</v>
      </c>
      <c r="G1232">
        <v>849</v>
      </c>
      <c r="H1232" t="s">
        <v>15</v>
      </c>
      <c r="I1232">
        <v>2</v>
      </c>
      <c r="J1232" s="3">
        <v>11930</v>
      </c>
      <c r="K1232" s="2">
        <v>40695</v>
      </c>
      <c r="L1232">
        <v>2011</v>
      </c>
      <c r="M1232" t="s">
        <v>16</v>
      </c>
    </row>
    <row r="1233" spans="1:13" x14ac:dyDescent="0.3">
      <c r="A1233">
        <v>5427</v>
      </c>
      <c r="B1233">
        <v>1326</v>
      </c>
      <c r="C1233" t="s">
        <v>19</v>
      </c>
      <c r="D1233" t="s">
        <v>14</v>
      </c>
      <c r="E1233" s="1">
        <v>5921343520642550</v>
      </c>
      <c r="F1233" s="2">
        <v>41609</v>
      </c>
      <c r="G1233">
        <v>630</v>
      </c>
      <c r="H1233" t="s">
        <v>15</v>
      </c>
      <c r="I1233">
        <v>2</v>
      </c>
      <c r="J1233" s="3">
        <v>10442</v>
      </c>
      <c r="K1233" s="2">
        <v>38657</v>
      </c>
      <c r="L1233">
        <v>2005</v>
      </c>
      <c r="M1233" t="s">
        <v>16</v>
      </c>
    </row>
    <row r="1234" spans="1:13" x14ac:dyDescent="0.3">
      <c r="A1234">
        <v>5561</v>
      </c>
      <c r="B1234">
        <v>1326</v>
      </c>
      <c r="C1234" t="s">
        <v>19</v>
      </c>
      <c r="D1234" t="s">
        <v>14</v>
      </c>
      <c r="E1234" s="1">
        <v>5576058870888170</v>
      </c>
      <c r="F1234" s="2">
        <v>45139</v>
      </c>
      <c r="G1234">
        <v>200</v>
      </c>
      <c r="H1234" t="s">
        <v>15</v>
      </c>
      <c r="I1234">
        <v>2</v>
      </c>
      <c r="J1234" s="3">
        <v>23296</v>
      </c>
      <c r="K1234" s="2">
        <v>40118</v>
      </c>
      <c r="L1234">
        <v>2014</v>
      </c>
      <c r="M1234" t="s">
        <v>16</v>
      </c>
    </row>
    <row r="1235" spans="1:13" x14ac:dyDescent="0.3">
      <c r="A1235">
        <v>5212</v>
      </c>
      <c r="B1235">
        <v>158</v>
      </c>
      <c r="C1235" t="s">
        <v>13</v>
      </c>
      <c r="D1235" t="s">
        <v>14</v>
      </c>
      <c r="E1235" s="1">
        <v>4436697575956440</v>
      </c>
      <c r="F1235" s="2">
        <v>42156</v>
      </c>
      <c r="G1235">
        <v>894</v>
      </c>
      <c r="H1235" t="s">
        <v>15</v>
      </c>
      <c r="I1235">
        <v>1</v>
      </c>
      <c r="J1235" s="3">
        <v>19555</v>
      </c>
      <c r="K1235" s="2">
        <v>40452</v>
      </c>
      <c r="L1235">
        <v>2010</v>
      </c>
      <c r="M1235" t="s">
        <v>16</v>
      </c>
    </row>
    <row r="1236" spans="1:13" x14ac:dyDescent="0.3">
      <c r="A1236">
        <v>516</v>
      </c>
      <c r="B1236">
        <v>158</v>
      </c>
      <c r="C1236" t="s">
        <v>19</v>
      </c>
      <c r="D1236" t="s">
        <v>14</v>
      </c>
      <c r="E1236" s="1">
        <v>5217920627763470</v>
      </c>
      <c r="F1236" s="2">
        <v>43862</v>
      </c>
      <c r="G1236">
        <v>902</v>
      </c>
      <c r="H1236" t="s">
        <v>15</v>
      </c>
      <c r="I1236">
        <v>1</v>
      </c>
      <c r="J1236" s="3">
        <v>22310</v>
      </c>
      <c r="K1236" s="2">
        <v>43831</v>
      </c>
      <c r="L1236">
        <v>2020</v>
      </c>
      <c r="M1236" t="s">
        <v>16</v>
      </c>
    </row>
    <row r="1237" spans="1:13" x14ac:dyDescent="0.3">
      <c r="A1237">
        <v>5722</v>
      </c>
      <c r="B1237">
        <v>1928</v>
      </c>
      <c r="C1237" t="s">
        <v>19</v>
      </c>
      <c r="D1237" t="s">
        <v>17</v>
      </c>
      <c r="E1237" s="1">
        <v>5503548049749430</v>
      </c>
      <c r="F1237" s="2">
        <v>44228</v>
      </c>
      <c r="G1237">
        <v>850</v>
      </c>
      <c r="H1237" t="s">
        <v>18</v>
      </c>
      <c r="I1237">
        <v>1</v>
      </c>
      <c r="J1237" s="3">
        <v>14800</v>
      </c>
      <c r="K1237" s="2">
        <v>42675</v>
      </c>
      <c r="L1237">
        <v>2016</v>
      </c>
      <c r="M1237" t="s">
        <v>16</v>
      </c>
    </row>
    <row r="1238" spans="1:13" x14ac:dyDescent="0.3">
      <c r="A1238">
        <v>2434</v>
      </c>
      <c r="B1238">
        <v>1928</v>
      </c>
      <c r="C1238" t="s">
        <v>13</v>
      </c>
      <c r="D1238" t="s">
        <v>17</v>
      </c>
      <c r="E1238" s="1">
        <v>4669390579436580</v>
      </c>
      <c r="F1238" s="2">
        <v>43891</v>
      </c>
      <c r="G1238">
        <v>661</v>
      </c>
      <c r="H1238" t="s">
        <v>15</v>
      </c>
      <c r="I1238">
        <v>2</v>
      </c>
      <c r="J1238" s="3">
        <v>11300</v>
      </c>
      <c r="K1238" s="2">
        <v>37347</v>
      </c>
      <c r="L1238">
        <v>2011</v>
      </c>
      <c r="M1238" t="s">
        <v>16</v>
      </c>
    </row>
    <row r="1239" spans="1:13" x14ac:dyDescent="0.3">
      <c r="A1239">
        <v>2442</v>
      </c>
      <c r="B1239">
        <v>1928</v>
      </c>
      <c r="C1239" t="s">
        <v>19</v>
      </c>
      <c r="D1239" t="s">
        <v>20</v>
      </c>
      <c r="E1239" s="1">
        <v>5241112690809800</v>
      </c>
      <c r="F1239" s="2">
        <v>44805</v>
      </c>
      <c r="G1239">
        <v>740</v>
      </c>
      <c r="H1239" t="s">
        <v>15</v>
      </c>
      <c r="I1239">
        <v>1</v>
      </c>
      <c r="J1239" s="3">
        <v>31</v>
      </c>
      <c r="K1239" s="2">
        <v>37712</v>
      </c>
      <c r="L1239">
        <v>2010</v>
      </c>
      <c r="M1239" t="s">
        <v>16</v>
      </c>
    </row>
    <row r="1240" spans="1:13" x14ac:dyDescent="0.3">
      <c r="A1240">
        <v>4493</v>
      </c>
      <c r="B1240">
        <v>1928</v>
      </c>
      <c r="C1240" t="s">
        <v>19</v>
      </c>
      <c r="D1240" t="s">
        <v>14</v>
      </c>
      <c r="E1240" s="1">
        <v>5622935637285350</v>
      </c>
      <c r="F1240" s="2">
        <v>45413</v>
      </c>
      <c r="G1240">
        <v>799</v>
      </c>
      <c r="H1240" t="s">
        <v>15</v>
      </c>
      <c r="I1240">
        <v>1</v>
      </c>
      <c r="J1240" s="3">
        <v>24090</v>
      </c>
      <c r="K1240" s="2">
        <v>36039</v>
      </c>
      <c r="L1240">
        <v>2009</v>
      </c>
      <c r="M1240" t="s">
        <v>16</v>
      </c>
    </row>
    <row r="1241" spans="1:13" x14ac:dyDescent="0.3">
      <c r="A1241">
        <v>2112</v>
      </c>
      <c r="B1241">
        <v>1575</v>
      </c>
      <c r="C1241" t="s">
        <v>19</v>
      </c>
      <c r="D1241" t="s">
        <v>14</v>
      </c>
      <c r="E1241" s="1">
        <v>5700169734076820</v>
      </c>
      <c r="F1241" s="2">
        <v>40664</v>
      </c>
      <c r="G1241">
        <v>638</v>
      </c>
      <c r="H1241" t="s">
        <v>15</v>
      </c>
      <c r="I1241">
        <v>1</v>
      </c>
      <c r="J1241" s="3">
        <v>18138</v>
      </c>
      <c r="K1241" s="2">
        <v>38777</v>
      </c>
      <c r="L1241">
        <v>2008</v>
      </c>
      <c r="M1241" t="s">
        <v>16</v>
      </c>
    </row>
    <row r="1242" spans="1:13" x14ac:dyDescent="0.3">
      <c r="A1242">
        <v>3635</v>
      </c>
      <c r="B1242">
        <v>1575</v>
      </c>
      <c r="C1242" t="s">
        <v>13</v>
      </c>
      <c r="D1242" t="s">
        <v>20</v>
      </c>
      <c r="E1242" s="1">
        <v>4323953877431030</v>
      </c>
      <c r="F1242" s="2">
        <v>45047</v>
      </c>
      <c r="G1242">
        <v>830</v>
      </c>
      <c r="H1242" t="s">
        <v>15</v>
      </c>
      <c r="I1242">
        <v>3</v>
      </c>
      <c r="J1242" s="3">
        <v>74</v>
      </c>
      <c r="K1242" s="2">
        <v>43252</v>
      </c>
      <c r="L1242">
        <v>2018</v>
      </c>
      <c r="M1242" t="s">
        <v>16</v>
      </c>
    </row>
    <row r="1243" spans="1:13" x14ac:dyDescent="0.3">
      <c r="A1243">
        <v>224</v>
      </c>
      <c r="B1243">
        <v>1575</v>
      </c>
      <c r="C1243" t="s">
        <v>19</v>
      </c>
      <c r="D1243" t="s">
        <v>14</v>
      </c>
      <c r="E1243" s="1">
        <v>5107151477861230</v>
      </c>
      <c r="F1243" s="2">
        <v>44348</v>
      </c>
      <c r="G1243">
        <v>365</v>
      </c>
      <c r="H1243" t="s">
        <v>15</v>
      </c>
      <c r="I1243">
        <v>1</v>
      </c>
      <c r="J1243" s="3">
        <v>23016</v>
      </c>
      <c r="K1243" s="2">
        <v>40179</v>
      </c>
      <c r="L1243">
        <v>2010</v>
      </c>
      <c r="M1243" t="s">
        <v>16</v>
      </c>
    </row>
    <row r="1244" spans="1:13" x14ac:dyDescent="0.3">
      <c r="A1244">
        <v>5582</v>
      </c>
      <c r="B1244">
        <v>1575</v>
      </c>
      <c r="C1244" t="s">
        <v>13</v>
      </c>
      <c r="D1244" t="s">
        <v>14</v>
      </c>
      <c r="E1244" s="1">
        <v>4753063175082230</v>
      </c>
      <c r="F1244" s="2">
        <v>43862</v>
      </c>
      <c r="G1244">
        <v>352</v>
      </c>
      <c r="H1244" t="s">
        <v>15</v>
      </c>
      <c r="I1244">
        <v>2</v>
      </c>
      <c r="J1244" s="3">
        <v>35791</v>
      </c>
      <c r="K1244" s="2">
        <v>40118</v>
      </c>
      <c r="L1244">
        <v>2009</v>
      </c>
      <c r="M1244" t="s">
        <v>16</v>
      </c>
    </row>
    <row r="1245" spans="1:13" x14ac:dyDescent="0.3">
      <c r="A1245">
        <v>1539</v>
      </c>
      <c r="B1245">
        <v>1608</v>
      </c>
      <c r="C1245" t="s">
        <v>19</v>
      </c>
      <c r="D1245" t="s">
        <v>14</v>
      </c>
      <c r="E1245" s="1">
        <v>5604896104987540</v>
      </c>
      <c r="F1245" s="2">
        <v>44743</v>
      </c>
      <c r="G1245">
        <v>330</v>
      </c>
      <c r="H1245" t="s">
        <v>15</v>
      </c>
      <c r="I1245">
        <v>1</v>
      </c>
      <c r="J1245" s="3">
        <v>15116</v>
      </c>
      <c r="K1245" s="2">
        <v>43862</v>
      </c>
      <c r="L1245">
        <v>2020</v>
      </c>
      <c r="M1245" t="s">
        <v>16</v>
      </c>
    </row>
    <row r="1246" spans="1:13" x14ac:dyDescent="0.3">
      <c r="A1246">
        <v>5843</v>
      </c>
      <c r="B1246">
        <v>1455</v>
      </c>
      <c r="C1246" t="s">
        <v>13</v>
      </c>
      <c r="D1246" t="s">
        <v>17</v>
      </c>
      <c r="E1246" s="1">
        <v>4096689962299780</v>
      </c>
      <c r="F1246" s="2">
        <v>44774</v>
      </c>
      <c r="G1246">
        <v>25</v>
      </c>
      <c r="H1246" t="s">
        <v>15</v>
      </c>
      <c r="I1246">
        <v>1</v>
      </c>
      <c r="J1246" s="3">
        <v>8000</v>
      </c>
      <c r="K1246" s="2">
        <v>38687</v>
      </c>
      <c r="L1246">
        <v>2011</v>
      </c>
      <c r="M1246" t="s">
        <v>16</v>
      </c>
    </row>
    <row r="1247" spans="1:13" x14ac:dyDescent="0.3">
      <c r="A1247">
        <v>1386</v>
      </c>
      <c r="B1247">
        <v>1455</v>
      </c>
      <c r="C1247" t="s">
        <v>22</v>
      </c>
      <c r="D1247" t="s">
        <v>17</v>
      </c>
      <c r="E1247" s="1">
        <v>349159635383087</v>
      </c>
      <c r="F1247" s="2">
        <v>44927</v>
      </c>
      <c r="G1247">
        <v>386</v>
      </c>
      <c r="H1247" t="s">
        <v>15</v>
      </c>
      <c r="I1247">
        <v>2</v>
      </c>
      <c r="J1247" s="3">
        <v>2200</v>
      </c>
      <c r="K1247" s="2">
        <v>43497</v>
      </c>
      <c r="L1247">
        <v>2019</v>
      </c>
      <c r="M1247" t="s">
        <v>16</v>
      </c>
    </row>
    <row r="1248" spans="1:13" x14ac:dyDescent="0.3">
      <c r="A1248">
        <v>789</v>
      </c>
      <c r="B1248">
        <v>1455</v>
      </c>
      <c r="C1248" t="s">
        <v>13</v>
      </c>
      <c r="D1248" t="s">
        <v>17</v>
      </c>
      <c r="E1248" s="1">
        <v>4538277638033300</v>
      </c>
      <c r="F1248" s="2">
        <v>45566</v>
      </c>
      <c r="G1248">
        <v>387</v>
      </c>
      <c r="H1248" t="s">
        <v>15</v>
      </c>
      <c r="I1248">
        <v>1</v>
      </c>
      <c r="J1248" s="3">
        <v>6800</v>
      </c>
      <c r="K1248" s="2">
        <v>43831</v>
      </c>
      <c r="L1248">
        <v>2020</v>
      </c>
      <c r="M1248" t="s">
        <v>16</v>
      </c>
    </row>
    <row r="1249" spans="1:13" x14ac:dyDescent="0.3">
      <c r="A1249">
        <v>2960</v>
      </c>
      <c r="B1249">
        <v>1455</v>
      </c>
      <c r="C1249" t="s">
        <v>19</v>
      </c>
      <c r="D1249" t="s">
        <v>14</v>
      </c>
      <c r="E1249" s="1">
        <v>5738438340474110</v>
      </c>
      <c r="F1249" s="2">
        <v>43891</v>
      </c>
      <c r="G1249">
        <v>798</v>
      </c>
      <c r="H1249" t="s">
        <v>15</v>
      </c>
      <c r="I1249">
        <v>1</v>
      </c>
      <c r="J1249" s="3">
        <v>427</v>
      </c>
      <c r="K1249" s="2">
        <v>39569</v>
      </c>
      <c r="L1249">
        <v>2010</v>
      </c>
      <c r="M1249" t="s">
        <v>16</v>
      </c>
    </row>
    <row r="1250" spans="1:13" x14ac:dyDescent="0.3">
      <c r="A1250">
        <v>997</v>
      </c>
      <c r="B1250">
        <v>1916</v>
      </c>
      <c r="C1250" t="s">
        <v>19</v>
      </c>
      <c r="D1250" t="s">
        <v>14</v>
      </c>
      <c r="E1250" s="1">
        <v>5361639254366090</v>
      </c>
      <c r="F1250" s="2">
        <v>37288</v>
      </c>
      <c r="G1250">
        <v>26</v>
      </c>
      <c r="H1250" t="s">
        <v>15</v>
      </c>
      <c r="I1250">
        <v>1</v>
      </c>
      <c r="J1250" s="3">
        <v>22112</v>
      </c>
      <c r="K1250" s="2">
        <v>37288</v>
      </c>
      <c r="L1250">
        <v>2010</v>
      </c>
      <c r="M1250" t="s">
        <v>16</v>
      </c>
    </row>
    <row r="1251" spans="1:13" x14ac:dyDescent="0.3">
      <c r="A1251">
        <v>4863</v>
      </c>
      <c r="B1251">
        <v>1916</v>
      </c>
      <c r="C1251" t="s">
        <v>13</v>
      </c>
      <c r="D1251" t="s">
        <v>14</v>
      </c>
      <c r="E1251" s="1">
        <v>4815373260593640</v>
      </c>
      <c r="F1251" s="2">
        <v>43191</v>
      </c>
      <c r="G1251">
        <v>733</v>
      </c>
      <c r="H1251" t="s">
        <v>15</v>
      </c>
      <c r="I1251">
        <v>2</v>
      </c>
      <c r="J1251" s="3">
        <v>10211</v>
      </c>
      <c r="K1251" s="2">
        <v>41518</v>
      </c>
      <c r="L1251">
        <v>2013</v>
      </c>
      <c r="M1251" t="s">
        <v>16</v>
      </c>
    </row>
    <row r="1252" spans="1:13" x14ac:dyDescent="0.3">
      <c r="A1252">
        <v>5077</v>
      </c>
      <c r="B1252">
        <v>1916</v>
      </c>
      <c r="C1252" t="s">
        <v>19</v>
      </c>
      <c r="D1252" t="s">
        <v>14</v>
      </c>
      <c r="E1252" s="1">
        <v>5363716613146250</v>
      </c>
      <c r="F1252" s="2">
        <v>39783</v>
      </c>
      <c r="G1252">
        <v>937</v>
      </c>
      <c r="H1252" t="s">
        <v>15</v>
      </c>
      <c r="I1252">
        <v>1</v>
      </c>
      <c r="J1252" s="3">
        <v>11940</v>
      </c>
      <c r="K1252" s="2">
        <v>39356</v>
      </c>
      <c r="L1252">
        <v>2011</v>
      </c>
      <c r="M1252" t="s">
        <v>16</v>
      </c>
    </row>
    <row r="1253" spans="1:13" x14ac:dyDescent="0.3">
      <c r="A1253">
        <v>2395</v>
      </c>
      <c r="B1253">
        <v>1916</v>
      </c>
      <c r="C1253" t="s">
        <v>13</v>
      </c>
      <c r="D1253" t="s">
        <v>17</v>
      </c>
      <c r="E1253" s="1">
        <v>4234252140022110</v>
      </c>
      <c r="F1253" s="2">
        <v>44440</v>
      </c>
      <c r="G1253">
        <v>115</v>
      </c>
      <c r="H1253" t="s">
        <v>15</v>
      </c>
      <c r="I1253">
        <v>1</v>
      </c>
      <c r="J1253" s="3">
        <v>7400</v>
      </c>
      <c r="K1253" s="2">
        <v>34425</v>
      </c>
      <c r="L1253">
        <v>2010</v>
      </c>
      <c r="M1253" t="s">
        <v>16</v>
      </c>
    </row>
    <row r="1254" spans="1:13" x14ac:dyDescent="0.3">
      <c r="A1254">
        <v>3305</v>
      </c>
      <c r="B1254">
        <v>1916</v>
      </c>
      <c r="C1254" t="s">
        <v>13</v>
      </c>
      <c r="D1254" t="s">
        <v>20</v>
      </c>
      <c r="E1254" s="1">
        <v>4541177168542350</v>
      </c>
      <c r="F1254" s="2">
        <v>44228</v>
      </c>
      <c r="G1254">
        <v>768</v>
      </c>
      <c r="H1254" t="s">
        <v>18</v>
      </c>
      <c r="I1254">
        <v>1</v>
      </c>
      <c r="J1254" s="3">
        <v>64</v>
      </c>
      <c r="K1254" s="2">
        <v>38504</v>
      </c>
      <c r="L1254">
        <v>2014</v>
      </c>
      <c r="M1254" t="s">
        <v>16</v>
      </c>
    </row>
    <row r="1255" spans="1:13" x14ac:dyDescent="0.3">
      <c r="A1255">
        <v>2856</v>
      </c>
      <c r="B1255">
        <v>1916</v>
      </c>
      <c r="C1255" t="s">
        <v>19</v>
      </c>
      <c r="D1255" t="s">
        <v>14</v>
      </c>
      <c r="E1255" s="1">
        <v>5079032910713560</v>
      </c>
      <c r="F1255" s="2">
        <v>44896</v>
      </c>
      <c r="G1255">
        <v>402</v>
      </c>
      <c r="H1255" t="s">
        <v>15</v>
      </c>
      <c r="I1255">
        <v>2</v>
      </c>
      <c r="J1255" s="3">
        <v>7343</v>
      </c>
      <c r="K1255" s="2">
        <v>38108</v>
      </c>
      <c r="L1255">
        <v>2013</v>
      </c>
      <c r="M1255" t="s">
        <v>16</v>
      </c>
    </row>
    <row r="1256" spans="1:13" x14ac:dyDescent="0.3">
      <c r="A1256">
        <v>3258</v>
      </c>
      <c r="B1256">
        <v>1916</v>
      </c>
      <c r="C1256" t="s">
        <v>13</v>
      </c>
      <c r="D1256" t="s">
        <v>17</v>
      </c>
      <c r="E1256" s="1">
        <v>4494411189246870</v>
      </c>
      <c r="F1256" s="2">
        <v>44927</v>
      </c>
      <c r="G1256">
        <v>670</v>
      </c>
      <c r="H1256" t="s">
        <v>15</v>
      </c>
      <c r="I1256">
        <v>1</v>
      </c>
      <c r="J1256" s="3">
        <v>5500</v>
      </c>
      <c r="K1256" s="2">
        <v>37773</v>
      </c>
      <c r="L1256">
        <v>2010</v>
      </c>
      <c r="M1256" t="s">
        <v>16</v>
      </c>
    </row>
    <row r="1257" spans="1:13" x14ac:dyDescent="0.3">
      <c r="A1257">
        <v>157</v>
      </c>
      <c r="B1257">
        <v>1617</v>
      </c>
      <c r="C1257" t="s">
        <v>19</v>
      </c>
      <c r="D1257" t="s">
        <v>14</v>
      </c>
      <c r="E1257" s="1">
        <v>5907512722234560</v>
      </c>
      <c r="F1257" s="2">
        <v>41640</v>
      </c>
      <c r="G1257">
        <v>855</v>
      </c>
      <c r="H1257" t="s">
        <v>15</v>
      </c>
      <c r="I1257">
        <v>2</v>
      </c>
      <c r="J1257" s="3">
        <v>3843</v>
      </c>
      <c r="K1257" s="2">
        <v>39448</v>
      </c>
      <c r="L1257">
        <v>2009</v>
      </c>
      <c r="M1257" t="s">
        <v>16</v>
      </c>
    </row>
    <row r="1258" spans="1:13" x14ac:dyDescent="0.3">
      <c r="A1258">
        <v>517</v>
      </c>
      <c r="B1258">
        <v>143</v>
      </c>
      <c r="C1258" t="s">
        <v>19</v>
      </c>
      <c r="D1258" t="s">
        <v>20</v>
      </c>
      <c r="E1258" s="1">
        <v>5710956185196340</v>
      </c>
      <c r="F1258" s="2">
        <v>43862</v>
      </c>
      <c r="G1258">
        <v>91</v>
      </c>
      <c r="H1258" t="s">
        <v>15</v>
      </c>
      <c r="I1258">
        <v>2</v>
      </c>
      <c r="J1258" s="3">
        <v>72</v>
      </c>
      <c r="K1258" s="2">
        <v>43831</v>
      </c>
      <c r="L1258">
        <v>2020</v>
      </c>
      <c r="M1258" t="s">
        <v>16</v>
      </c>
    </row>
    <row r="1259" spans="1:13" x14ac:dyDescent="0.3">
      <c r="A1259">
        <v>1540</v>
      </c>
      <c r="B1259">
        <v>143</v>
      </c>
      <c r="C1259" t="s">
        <v>19</v>
      </c>
      <c r="D1259" t="s">
        <v>14</v>
      </c>
      <c r="E1259" s="1">
        <v>5969614895288920</v>
      </c>
      <c r="F1259" s="2">
        <v>43862</v>
      </c>
      <c r="G1259">
        <v>729</v>
      </c>
      <c r="H1259" t="s">
        <v>15</v>
      </c>
      <c r="I1259">
        <v>1</v>
      </c>
      <c r="J1259" s="3">
        <v>21227</v>
      </c>
      <c r="K1259" s="2">
        <v>43862</v>
      </c>
      <c r="L1259">
        <v>2020</v>
      </c>
      <c r="M1259" t="s">
        <v>16</v>
      </c>
    </row>
    <row r="1260" spans="1:13" x14ac:dyDescent="0.3">
      <c r="A1260">
        <v>1541</v>
      </c>
      <c r="B1260">
        <v>143</v>
      </c>
      <c r="C1260" t="s">
        <v>19</v>
      </c>
      <c r="D1260" t="s">
        <v>14</v>
      </c>
      <c r="E1260" s="1">
        <v>5183544081050280</v>
      </c>
      <c r="F1260" s="2">
        <v>44682</v>
      </c>
      <c r="G1260">
        <v>754</v>
      </c>
      <c r="H1260" t="s">
        <v>15</v>
      </c>
      <c r="I1260">
        <v>1</v>
      </c>
      <c r="J1260" s="3">
        <v>21943</v>
      </c>
      <c r="K1260" s="2">
        <v>43862</v>
      </c>
      <c r="L1260">
        <v>2020</v>
      </c>
      <c r="M1260" t="s">
        <v>16</v>
      </c>
    </row>
    <row r="1261" spans="1:13" x14ac:dyDescent="0.3">
      <c r="A1261">
        <v>5003</v>
      </c>
      <c r="B1261">
        <v>1176</v>
      </c>
      <c r="C1261" t="s">
        <v>19</v>
      </c>
      <c r="D1261" t="s">
        <v>14</v>
      </c>
      <c r="E1261" s="1">
        <v>5274657041301970</v>
      </c>
      <c r="F1261" s="2">
        <v>43922</v>
      </c>
      <c r="G1261">
        <v>436</v>
      </c>
      <c r="H1261" t="s">
        <v>15</v>
      </c>
      <c r="I1261">
        <v>2</v>
      </c>
      <c r="J1261" s="3">
        <v>47833</v>
      </c>
      <c r="K1261" s="2">
        <v>38261</v>
      </c>
      <c r="L1261">
        <v>2010</v>
      </c>
      <c r="M1261" t="s">
        <v>16</v>
      </c>
    </row>
    <row r="1262" spans="1:13" x14ac:dyDescent="0.3">
      <c r="A1262">
        <v>2712</v>
      </c>
      <c r="B1262">
        <v>1176</v>
      </c>
      <c r="C1262" t="s">
        <v>22</v>
      </c>
      <c r="D1262" t="s">
        <v>17</v>
      </c>
      <c r="E1262" s="1">
        <v>337116884587546</v>
      </c>
      <c r="F1262" s="2">
        <v>43344</v>
      </c>
      <c r="G1262">
        <v>164</v>
      </c>
      <c r="H1262" t="s">
        <v>18</v>
      </c>
      <c r="I1262">
        <v>2</v>
      </c>
      <c r="J1262" s="3">
        <v>13400</v>
      </c>
      <c r="K1262" s="2">
        <v>41365</v>
      </c>
      <c r="L1262">
        <v>2013</v>
      </c>
      <c r="M1262" t="s">
        <v>16</v>
      </c>
    </row>
    <row r="1263" spans="1:13" x14ac:dyDescent="0.3">
      <c r="A1263">
        <v>2629</v>
      </c>
      <c r="B1263">
        <v>1176</v>
      </c>
      <c r="C1263" t="s">
        <v>22</v>
      </c>
      <c r="D1263" t="s">
        <v>17</v>
      </c>
      <c r="E1263" s="1">
        <v>339154209082656</v>
      </c>
      <c r="F1263" s="2">
        <v>40422</v>
      </c>
      <c r="G1263">
        <v>909</v>
      </c>
      <c r="H1263" t="s">
        <v>15</v>
      </c>
      <c r="I1263">
        <v>1</v>
      </c>
      <c r="J1263" s="3">
        <v>21700</v>
      </c>
      <c r="K1263" s="2">
        <v>40269</v>
      </c>
      <c r="L1263">
        <v>2010</v>
      </c>
      <c r="M1263" t="s">
        <v>16</v>
      </c>
    </row>
    <row r="1264" spans="1:13" x14ac:dyDescent="0.3">
      <c r="A1264">
        <v>5270</v>
      </c>
      <c r="B1264">
        <v>1194</v>
      </c>
      <c r="C1264" t="s">
        <v>19</v>
      </c>
      <c r="D1264" t="s">
        <v>14</v>
      </c>
      <c r="E1264" s="1">
        <v>5489847637452260</v>
      </c>
      <c r="F1264" s="2">
        <v>44682</v>
      </c>
      <c r="G1264">
        <v>32</v>
      </c>
      <c r="H1264" t="s">
        <v>15</v>
      </c>
      <c r="I1264">
        <v>2</v>
      </c>
      <c r="J1264" s="3">
        <v>19122</v>
      </c>
      <c r="K1264" s="2">
        <v>41548</v>
      </c>
      <c r="L1264">
        <v>2013</v>
      </c>
      <c r="M1264" t="s">
        <v>16</v>
      </c>
    </row>
    <row r="1265" spans="1:13" x14ac:dyDescent="0.3">
      <c r="A1265">
        <v>3644</v>
      </c>
      <c r="B1265">
        <v>1194</v>
      </c>
      <c r="C1265" t="s">
        <v>13</v>
      </c>
      <c r="D1265" t="s">
        <v>14</v>
      </c>
      <c r="E1265" s="1">
        <v>4312743637718040</v>
      </c>
      <c r="F1265" s="2">
        <v>43770</v>
      </c>
      <c r="G1265">
        <v>556</v>
      </c>
      <c r="H1265" t="s">
        <v>15</v>
      </c>
      <c r="I1265">
        <v>2</v>
      </c>
      <c r="J1265" s="3">
        <v>17245</v>
      </c>
      <c r="K1265" s="2">
        <v>43617</v>
      </c>
      <c r="L1265">
        <v>2019</v>
      </c>
      <c r="M1265" t="s">
        <v>16</v>
      </c>
    </row>
    <row r="1266" spans="1:13" x14ac:dyDescent="0.3">
      <c r="A1266">
        <v>5999</v>
      </c>
      <c r="B1266">
        <v>1194</v>
      </c>
      <c r="C1266" t="s">
        <v>19</v>
      </c>
      <c r="D1266" t="s">
        <v>14</v>
      </c>
      <c r="E1266" s="1">
        <v>5312379293764300</v>
      </c>
      <c r="F1266" s="2">
        <v>44713</v>
      </c>
      <c r="G1266">
        <v>244</v>
      </c>
      <c r="H1266" t="s">
        <v>18</v>
      </c>
      <c r="I1266">
        <v>2</v>
      </c>
      <c r="J1266" s="3">
        <v>17564</v>
      </c>
      <c r="K1266" s="2">
        <v>40513</v>
      </c>
      <c r="L1266">
        <v>2010</v>
      </c>
      <c r="M1266" t="s">
        <v>16</v>
      </c>
    </row>
    <row r="1267" spans="1:13" x14ac:dyDescent="0.3">
      <c r="A1267">
        <v>4614</v>
      </c>
      <c r="B1267">
        <v>1194</v>
      </c>
      <c r="C1267" t="s">
        <v>13</v>
      </c>
      <c r="D1267" t="s">
        <v>17</v>
      </c>
      <c r="E1267" s="1">
        <v>4678372291668320</v>
      </c>
      <c r="F1267" s="2">
        <v>44013</v>
      </c>
      <c r="G1267">
        <v>966</v>
      </c>
      <c r="H1267" t="s">
        <v>15</v>
      </c>
      <c r="I1267">
        <v>1</v>
      </c>
      <c r="J1267" s="3">
        <v>14100</v>
      </c>
      <c r="K1267" s="2">
        <v>38961</v>
      </c>
      <c r="L1267">
        <v>2011</v>
      </c>
      <c r="M1267" t="s">
        <v>16</v>
      </c>
    </row>
    <row r="1268" spans="1:13" x14ac:dyDescent="0.3">
      <c r="A1268">
        <v>393</v>
      </c>
      <c r="B1268">
        <v>423</v>
      </c>
      <c r="C1268" t="s">
        <v>22</v>
      </c>
      <c r="D1268" t="s">
        <v>17</v>
      </c>
      <c r="E1268" s="1">
        <v>380507615759333</v>
      </c>
      <c r="F1268" s="2">
        <v>44378</v>
      </c>
      <c r="G1268">
        <v>194</v>
      </c>
      <c r="H1268" t="s">
        <v>15</v>
      </c>
      <c r="I1268">
        <v>1</v>
      </c>
      <c r="J1268" s="3">
        <v>11400</v>
      </c>
      <c r="K1268" s="2">
        <v>43831</v>
      </c>
      <c r="L1268">
        <v>2020</v>
      </c>
      <c r="M1268" t="s">
        <v>16</v>
      </c>
    </row>
    <row r="1269" spans="1:13" x14ac:dyDescent="0.3">
      <c r="A1269">
        <v>1542</v>
      </c>
      <c r="B1269">
        <v>423</v>
      </c>
      <c r="C1269" t="s">
        <v>19</v>
      </c>
      <c r="D1269" t="s">
        <v>14</v>
      </c>
      <c r="E1269" s="1">
        <v>5643186470669850</v>
      </c>
      <c r="F1269" s="2">
        <v>44805</v>
      </c>
      <c r="G1269">
        <v>12</v>
      </c>
      <c r="H1269" t="s">
        <v>15</v>
      </c>
      <c r="I1269">
        <v>2</v>
      </c>
      <c r="J1269" s="3">
        <v>18281</v>
      </c>
      <c r="K1269" s="2">
        <v>43862</v>
      </c>
      <c r="L1269">
        <v>2020</v>
      </c>
      <c r="M1269" t="s">
        <v>16</v>
      </c>
    </row>
    <row r="1270" spans="1:13" x14ac:dyDescent="0.3">
      <c r="A1270">
        <v>2724</v>
      </c>
      <c r="B1270">
        <v>580</v>
      </c>
      <c r="C1270" t="s">
        <v>19</v>
      </c>
      <c r="D1270" t="s">
        <v>14</v>
      </c>
      <c r="E1270" s="1">
        <v>5498308482575220</v>
      </c>
      <c r="F1270" s="2">
        <v>44256</v>
      </c>
      <c r="G1270">
        <v>952</v>
      </c>
      <c r="H1270" t="s">
        <v>15</v>
      </c>
      <c r="I1270">
        <v>1</v>
      </c>
      <c r="J1270" s="3">
        <v>14471</v>
      </c>
      <c r="K1270" s="2">
        <v>41730</v>
      </c>
      <c r="L1270">
        <v>2014</v>
      </c>
      <c r="M1270" t="s">
        <v>16</v>
      </c>
    </row>
    <row r="1271" spans="1:13" x14ac:dyDescent="0.3">
      <c r="A1271">
        <v>5109</v>
      </c>
      <c r="B1271">
        <v>580</v>
      </c>
      <c r="C1271" t="s">
        <v>19</v>
      </c>
      <c r="D1271" t="s">
        <v>14</v>
      </c>
      <c r="E1271" s="1">
        <v>5252283992419480</v>
      </c>
      <c r="F1271" s="2">
        <v>45383</v>
      </c>
      <c r="G1271">
        <v>136</v>
      </c>
      <c r="H1271" t="s">
        <v>15</v>
      </c>
      <c r="I1271">
        <v>1</v>
      </c>
      <c r="J1271" s="3">
        <v>11399</v>
      </c>
      <c r="K1271" s="2">
        <v>39722</v>
      </c>
      <c r="L1271">
        <v>2010</v>
      </c>
      <c r="M1271" t="s">
        <v>16</v>
      </c>
    </row>
    <row r="1272" spans="1:13" x14ac:dyDescent="0.3">
      <c r="A1272">
        <v>2961</v>
      </c>
      <c r="B1272">
        <v>580</v>
      </c>
      <c r="C1272" t="s">
        <v>19</v>
      </c>
      <c r="D1272" t="s">
        <v>17</v>
      </c>
      <c r="E1272" s="1">
        <v>5795691987889820</v>
      </c>
      <c r="F1272" s="2">
        <v>40634</v>
      </c>
      <c r="G1272">
        <v>416</v>
      </c>
      <c r="H1272" t="s">
        <v>15</v>
      </c>
      <c r="I1272">
        <v>3</v>
      </c>
      <c r="J1272" s="3">
        <v>12400</v>
      </c>
      <c r="K1272" s="2">
        <v>39569</v>
      </c>
      <c r="L1272">
        <v>2008</v>
      </c>
      <c r="M1272" t="s">
        <v>16</v>
      </c>
    </row>
    <row r="1273" spans="1:13" x14ac:dyDescent="0.3">
      <c r="A1273">
        <v>303</v>
      </c>
      <c r="B1273">
        <v>4</v>
      </c>
      <c r="C1273" t="s">
        <v>13</v>
      </c>
      <c r="D1273" t="s">
        <v>14</v>
      </c>
      <c r="E1273" s="1">
        <v>4980412921853270</v>
      </c>
      <c r="F1273" s="2">
        <v>44287</v>
      </c>
      <c r="G1273">
        <v>28</v>
      </c>
      <c r="H1273" t="s">
        <v>15</v>
      </c>
      <c r="I1273">
        <v>2</v>
      </c>
      <c r="J1273" s="3">
        <v>27520</v>
      </c>
      <c r="K1273" s="2">
        <v>40909</v>
      </c>
      <c r="L1273">
        <v>2012</v>
      </c>
      <c r="M1273" t="s">
        <v>16</v>
      </c>
    </row>
    <row r="1274" spans="1:13" x14ac:dyDescent="0.3">
      <c r="A1274">
        <v>5391</v>
      </c>
      <c r="B1274">
        <v>4</v>
      </c>
      <c r="C1274" t="s">
        <v>13</v>
      </c>
      <c r="D1274" t="s">
        <v>14</v>
      </c>
      <c r="E1274" s="1">
        <v>4537266913886100</v>
      </c>
      <c r="F1274" s="2">
        <v>44652</v>
      </c>
      <c r="G1274">
        <v>787</v>
      </c>
      <c r="H1274" t="s">
        <v>15</v>
      </c>
      <c r="I1274">
        <v>1</v>
      </c>
      <c r="J1274" s="3">
        <v>38648</v>
      </c>
      <c r="K1274" s="2">
        <v>37926</v>
      </c>
      <c r="L1274">
        <v>2005</v>
      </c>
      <c r="M1274" t="s">
        <v>16</v>
      </c>
    </row>
    <row r="1275" spans="1:13" x14ac:dyDescent="0.3">
      <c r="A1275">
        <v>1083</v>
      </c>
      <c r="B1275">
        <v>4</v>
      </c>
      <c r="C1275" t="s">
        <v>19</v>
      </c>
      <c r="D1275" t="s">
        <v>14</v>
      </c>
      <c r="E1275" s="1">
        <v>5817981997085180</v>
      </c>
      <c r="F1275" s="2">
        <v>39661</v>
      </c>
      <c r="G1275">
        <v>755</v>
      </c>
      <c r="H1275" t="s">
        <v>15</v>
      </c>
      <c r="I1275">
        <v>2</v>
      </c>
      <c r="J1275" s="3">
        <v>41051</v>
      </c>
      <c r="K1275" s="2">
        <v>38749</v>
      </c>
      <c r="L1275">
        <v>2006</v>
      </c>
      <c r="M1275" t="s">
        <v>16</v>
      </c>
    </row>
    <row r="1276" spans="1:13" x14ac:dyDescent="0.3">
      <c r="A1276">
        <v>3413</v>
      </c>
      <c r="B1276">
        <v>4</v>
      </c>
      <c r="C1276" t="s">
        <v>22</v>
      </c>
      <c r="D1276" t="s">
        <v>17</v>
      </c>
      <c r="E1276" s="1">
        <v>353090863754405</v>
      </c>
      <c r="F1276" s="2">
        <v>41699</v>
      </c>
      <c r="G1276">
        <v>451</v>
      </c>
      <c r="H1276" t="s">
        <v>15</v>
      </c>
      <c r="I1276">
        <v>1</v>
      </c>
      <c r="J1276" s="3">
        <v>19300</v>
      </c>
      <c r="K1276" s="2">
        <v>39965</v>
      </c>
      <c r="L1276">
        <v>2018</v>
      </c>
      <c r="M1276" t="s">
        <v>16</v>
      </c>
    </row>
    <row r="1277" spans="1:13" x14ac:dyDescent="0.3">
      <c r="A1277">
        <v>4201</v>
      </c>
      <c r="B1277">
        <v>4</v>
      </c>
      <c r="C1277" t="s">
        <v>19</v>
      </c>
      <c r="D1277" t="s">
        <v>14</v>
      </c>
      <c r="E1277" s="1">
        <v>5693655667464240</v>
      </c>
      <c r="F1277" s="2">
        <v>45261</v>
      </c>
      <c r="G1277">
        <v>500</v>
      </c>
      <c r="H1277" t="s">
        <v>15</v>
      </c>
      <c r="I1277">
        <v>2</v>
      </c>
      <c r="J1277" s="3">
        <v>9683</v>
      </c>
      <c r="K1277" s="2">
        <v>39295</v>
      </c>
      <c r="L1277">
        <v>2016</v>
      </c>
      <c r="M1277" t="s">
        <v>16</v>
      </c>
    </row>
    <row r="1278" spans="1:13" x14ac:dyDescent="0.3">
      <c r="A1278">
        <v>3344</v>
      </c>
      <c r="B1278">
        <v>530</v>
      </c>
      <c r="C1278" t="s">
        <v>19</v>
      </c>
      <c r="D1278" t="s">
        <v>14</v>
      </c>
      <c r="E1278" s="1">
        <v>5919043204819590</v>
      </c>
      <c r="F1278" s="2">
        <v>43862</v>
      </c>
      <c r="G1278">
        <v>711</v>
      </c>
      <c r="H1278" t="s">
        <v>18</v>
      </c>
      <c r="I1278">
        <v>2</v>
      </c>
      <c r="J1278" s="3">
        <v>15061</v>
      </c>
      <c r="K1278" s="2">
        <v>39234</v>
      </c>
      <c r="L1278">
        <v>2007</v>
      </c>
      <c r="M1278" t="s">
        <v>16</v>
      </c>
    </row>
    <row r="1279" spans="1:13" x14ac:dyDescent="0.3">
      <c r="A1279">
        <v>5110</v>
      </c>
      <c r="B1279">
        <v>530</v>
      </c>
      <c r="C1279" t="s">
        <v>19</v>
      </c>
      <c r="D1279" t="s">
        <v>14</v>
      </c>
      <c r="E1279" s="1">
        <v>5159330722218970</v>
      </c>
      <c r="F1279" s="2">
        <v>44593</v>
      </c>
      <c r="G1279">
        <v>857</v>
      </c>
      <c r="H1279" t="s">
        <v>15</v>
      </c>
      <c r="I1279">
        <v>2</v>
      </c>
      <c r="J1279" s="3">
        <v>16652</v>
      </c>
      <c r="K1279" s="2">
        <v>39722</v>
      </c>
      <c r="L1279">
        <v>2010</v>
      </c>
      <c r="M1279" t="s">
        <v>16</v>
      </c>
    </row>
    <row r="1280" spans="1:13" x14ac:dyDescent="0.3">
      <c r="A1280">
        <v>4848</v>
      </c>
      <c r="B1280">
        <v>530</v>
      </c>
      <c r="C1280" t="s">
        <v>19</v>
      </c>
      <c r="D1280" t="s">
        <v>14</v>
      </c>
      <c r="E1280" s="1">
        <v>5609056029992560</v>
      </c>
      <c r="F1280" s="2">
        <v>43862</v>
      </c>
      <c r="G1280">
        <v>7</v>
      </c>
      <c r="H1280" t="s">
        <v>15</v>
      </c>
      <c r="I1280">
        <v>1</v>
      </c>
      <c r="J1280" s="3">
        <v>10970</v>
      </c>
      <c r="K1280" s="2">
        <v>41518</v>
      </c>
      <c r="L1280">
        <v>2013</v>
      </c>
      <c r="M1280" t="s">
        <v>16</v>
      </c>
    </row>
    <row r="1281" spans="1:13" x14ac:dyDescent="0.3">
      <c r="A1281">
        <v>4926</v>
      </c>
      <c r="B1281">
        <v>530</v>
      </c>
      <c r="C1281" t="s">
        <v>13</v>
      </c>
      <c r="D1281" t="s">
        <v>14</v>
      </c>
      <c r="E1281" s="1">
        <v>4461414789391510</v>
      </c>
      <c r="F1281" s="2">
        <v>44256</v>
      </c>
      <c r="G1281">
        <v>277</v>
      </c>
      <c r="H1281" t="s">
        <v>15</v>
      </c>
      <c r="I1281">
        <v>2</v>
      </c>
      <c r="J1281" s="3">
        <v>15458</v>
      </c>
      <c r="K1281" s="2">
        <v>43709</v>
      </c>
      <c r="L1281">
        <v>2019</v>
      </c>
      <c r="M1281" t="s">
        <v>16</v>
      </c>
    </row>
    <row r="1282" spans="1:13" x14ac:dyDescent="0.3">
      <c r="A1282">
        <v>3145</v>
      </c>
      <c r="B1282">
        <v>530</v>
      </c>
      <c r="C1282" t="s">
        <v>19</v>
      </c>
      <c r="D1282" t="s">
        <v>14</v>
      </c>
      <c r="E1282" s="1">
        <v>5955587375467600</v>
      </c>
      <c r="F1282" s="2">
        <v>44013</v>
      </c>
      <c r="G1282">
        <v>522</v>
      </c>
      <c r="H1282" t="s">
        <v>15</v>
      </c>
      <c r="I1282">
        <v>2</v>
      </c>
      <c r="J1282" s="3">
        <v>11475</v>
      </c>
      <c r="K1282" s="2">
        <v>41760</v>
      </c>
      <c r="L1282">
        <v>2014</v>
      </c>
      <c r="M1282" t="s">
        <v>16</v>
      </c>
    </row>
    <row r="1283" spans="1:13" x14ac:dyDescent="0.3">
      <c r="A1283">
        <v>4021</v>
      </c>
      <c r="B1283">
        <v>530</v>
      </c>
      <c r="C1283" t="s">
        <v>19</v>
      </c>
      <c r="D1283" t="s">
        <v>14</v>
      </c>
      <c r="E1283" s="1">
        <v>5224140626818580</v>
      </c>
      <c r="F1283" s="2">
        <v>42736</v>
      </c>
      <c r="G1283">
        <v>329</v>
      </c>
      <c r="H1283" t="s">
        <v>15</v>
      </c>
      <c r="I1283">
        <v>1</v>
      </c>
      <c r="J1283" s="3">
        <v>12031</v>
      </c>
      <c r="K1283" s="2">
        <v>41821</v>
      </c>
      <c r="L1283">
        <v>2014</v>
      </c>
      <c r="M1283" t="s">
        <v>16</v>
      </c>
    </row>
    <row r="1284" spans="1:13" x14ac:dyDescent="0.3">
      <c r="A1284">
        <v>5779</v>
      </c>
      <c r="B1284">
        <v>1826</v>
      </c>
      <c r="C1284" t="s">
        <v>19</v>
      </c>
      <c r="D1284" t="s">
        <v>20</v>
      </c>
      <c r="E1284" s="1">
        <v>5691905533359940</v>
      </c>
      <c r="F1284" s="2">
        <v>45566</v>
      </c>
      <c r="G1284">
        <v>982</v>
      </c>
      <c r="H1284" t="s">
        <v>15</v>
      </c>
      <c r="I1284">
        <v>1</v>
      </c>
      <c r="J1284" s="3">
        <v>49</v>
      </c>
      <c r="K1284" s="2">
        <v>37591</v>
      </c>
      <c r="L1284">
        <v>2009</v>
      </c>
      <c r="M1284" t="s">
        <v>16</v>
      </c>
    </row>
    <row r="1285" spans="1:13" x14ac:dyDescent="0.3">
      <c r="A1285">
        <v>4666</v>
      </c>
      <c r="B1285">
        <v>595</v>
      </c>
      <c r="C1285" t="s">
        <v>19</v>
      </c>
      <c r="D1285" t="s">
        <v>14</v>
      </c>
      <c r="E1285" s="1">
        <v>5406659343798230</v>
      </c>
      <c r="F1285" s="2">
        <v>44896</v>
      </c>
      <c r="G1285">
        <v>868</v>
      </c>
      <c r="H1285" t="s">
        <v>15</v>
      </c>
      <c r="I1285">
        <v>2</v>
      </c>
      <c r="J1285" s="3">
        <v>14408</v>
      </c>
      <c r="K1285" s="2">
        <v>39692</v>
      </c>
      <c r="L1285">
        <v>2008</v>
      </c>
      <c r="M1285" t="s">
        <v>16</v>
      </c>
    </row>
    <row r="1286" spans="1:13" x14ac:dyDescent="0.3">
      <c r="A1286">
        <v>3049</v>
      </c>
      <c r="B1286">
        <v>595</v>
      </c>
      <c r="C1286" t="s">
        <v>19</v>
      </c>
      <c r="D1286" t="s">
        <v>14</v>
      </c>
      <c r="E1286" s="1">
        <v>5268706720915460</v>
      </c>
      <c r="F1286" s="2">
        <v>44013</v>
      </c>
      <c r="G1286">
        <v>202</v>
      </c>
      <c r="H1286" t="s">
        <v>15</v>
      </c>
      <c r="I1286">
        <v>1</v>
      </c>
      <c r="J1286" s="3">
        <v>18035</v>
      </c>
      <c r="K1286" s="2">
        <v>40299</v>
      </c>
      <c r="L1286">
        <v>2010</v>
      </c>
      <c r="M1286" t="s">
        <v>16</v>
      </c>
    </row>
    <row r="1287" spans="1:13" x14ac:dyDescent="0.3">
      <c r="A1287">
        <v>4667</v>
      </c>
      <c r="B1287">
        <v>595</v>
      </c>
      <c r="C1287" t="s">
        <v>19</v>
      </c>
      <c r="D1287" t="s">
        <v>14</v>
      </c>
      <c r="E1287" s="1">
        <v>5007147574833880</v>
      </c>
      <c r="F1287" s="2">
        <v>44652</v>
      </c>
      <c r="G1287">
        <v>560</v>
      </c>
      <c r="H1287" t="s">
        <v>15</v>
      </c>
      <c r="I1287">
        <v>2</v>
      </c>
      <c r="J1287" s="3">
        <v>16786</v>
      </c>
      <c r="K1287" s="2">
        <v>39692</v>
      </c>
      <c r="L1287">
        <v>2008</v>
      </c>
      <c r="M1287" t="s">
        <v>16</v>
      </c>
    </row>
    <row r="1288" spans="1:13" x14ac:dyDescent="0.3">
      <c r="A1288">
        <v>2128</v>
      </c>
      <c r="B1288">
        <v>595</v>
      </c>
      <c r="C1288" t="s">
        <v>13</v>
      </c>
      <c r="D1288" t="s">
        <v>14</v>
      </c>
      <c r="E1288" s="1">
        <v>4345682874994560</v>
      </c>
      <c r="F1288" s="2">
        <v>43862</v>
      </c>
      <c r="G1288">
        <v>331</v>
      </c>
      <c r="H1288" t="s">
        <v>15</v>
      </c>
      <c r="I1288">
        <v>1</v>
      </c>
      <c r="J1288" s="3">
        <v>12009</v>
      </c>
      <c r="K1288" s="2">
        <v>38777</v>
      </c>
      <c r="L1288">
        <v>2009</v>
      </c>
      <c r="M1288" t="s">
        <v>16</v>
      </c>
    </row>
    <row r="1289" spans="1:13" x14ac:dyDescent="0.3">
      <c r="A1289">
        <v>4423</v>
      </c>
      <c r="B1289">
        <v>1022</v>
      </c>
      <c r="C1289" t="s">
        <v>21</v>
      </c>
      <c r="D1289" t="s">
        <v>17</v>
      </c>
      <c r="E1289" s="1">
        <v>6315959001873780</v>
      </c>
      <c r="F1289" s="2">
        <v>44287</v>
      </c>
      <c r="G1289">
        <v>118</v>
      </c>
      <c r="H1289" t="s">
        <v>15</v>
      </c>
      <c r="I1289">
        <v>1</v>
      </c>
      <c r="J1289" s="3">
        <v>6800</v>
      </c>
      <c r="K1289" s="2">
        <v>41852</v>
      </c>
      <c r="L1289">
        <v>2014</v>
      </c>
      <c r="M1289" t="s">
        <v>16</v>
      </c>
    </row>
    <row r="1290" spans="1:13" x14ac:dyDescent="0.3">
      <c r="A1290">
        <v>2504</v>
      </c>
      <c r="B1290">
        <v>1022</v>
      </c>
      <c r="C1290" t="s">
        <v>19</v>
      </c>
      <c r="D1290" t="s">
        <v>17</v>
      </c>
      <c r="E1290" s="1">
        <v>5887964726362350</v>
      </c>
      <c r="F1290" s="2">
        <v>44378</v>
      </c>
      <c r="G1290">
        <v>671</v>
      </c>
      <c r="H1290" t="s">
        <v>15</v>
      </c>
      <c r="I1290">
        <v>1</v>
      </c>
      <c r="J1290" s="3">
        <v>10300</v>
      </c>
      <c r="K1290" s="2">
        <v>38808</v>
      </c>
      <c r="L1290">
        <v>2009</v>
      </c>
      <c r="M1290" t="s">
        <v>16</v>
      </c>
    </row>
    <row r="1291" spans="1:13" x14ac:dyDescent="0.3">
      <c r="A1291">
        <v>5148</v>
      </c>
      <c r="B1291">
        <v>1022</v>
      </c>
      <c r="C1291" t="s">
        <v>19</v>
      </c>
      <c r="D1291" t="s">
        <v>14</v>
      </c>
      <c r="E1291" s="1">
        <v>5944670401278170</v>
      </c>
      <c r="F1291" s="2">
        <v>44256</v>
      </c>
      <c r="G1291">
        <v>806</v>
      </c>
      <c r="H1291" t="s">
        <v>15</v>
      </c>
      <c r="I1291">
        <v>2</v>
      </c>
      <c r="J1291" s="3">
        <v>16274</v>
      </c>
      <c r="K1291" s="2">
        <v>40087</v>
      </c>
      <c r="L1291">
        <v>2009</v>
      </c>
      <c r="M1291" t="s">
        <v>16</v>
      </c>
    </row>
    <row r="1292" spans="1:13" x14ac:dyDescent="0.3">
      <c r="A1292">
        <v>518</v>
      </c>
      <c r="B1292">
        <v>1108</v>
      </c>
      <c r="C1292" t="s">
        <v>19</v>
      </c>
      <c r="D1292" t="s">
        <v>17</v>
      </c>
      <c r="E1292" s="1">
        <v>5744439609691200</v>
      </c>
      <c r="F1292" s="2">
        <v>43831</v>
      </c>
      <c r="G1292">
        <v>662</v>
      </c>
      <c r="H1292" t="s">
        <v>15</v>
      </c>
      <c r="I1292">
        <v>1</v>
      </c>
      <c r="J1292" s="3">
        <v>28000</v>
      </c>
      <c r="K1292" s="2">
        <v>43831</v>
      </c>
      <c r="L1292">
        <v>2020</v>
      </c>
      <c r="M1292" t="s">
        <v>16</v>
      </c>
    </row>
    <row r="1293" spans="1:13" x14ac:dyDescent="0.3">
      <c r="A1293">
        <v>790</v>
      </c>
      <c r="B1293">
        <v>1108</v>
      </c>
      <c r="C1293" t="s">
        <v>13</v>
      </c>
      <c r="D1293" t="s">
        <v>14</v>
      </c>
      <c r="E1293" s="1">
        <v>4771002709933860</v>
      </c>
      <c r="F1293" s="2">
        <v>45383</v>
      </c>
      <c r="G1293">
        <v>374</v>
      </c>
      <c r="H1293" t="s">
        <v>15</v>
      </c>
      <c r="I1293">
        <v>2</v>
      </c>
      <c r="J1293" s="3">
        <v>4201</v>
      </c>
      <c r="K1293" s="2">
        <v>43831</v>
      </c>
      <c r="L1293">
        <v>2020</v>
      </c>
      <c r="M1293" t="s">
        <v>16</v>
      </c>
    </row>
    <row r="1294" spans="1:13" x14ac:dyDescent="0.3">
      <c r="A1294">
        <v>2525</v>
      </c>
      <c r="B1294">
        <v>246</v>
      </c>
      <c r="C1294" t="s">
        <v>21</v>
      </c>
      <c r="D1294" t="s">
        <v>17</v>
      </c>
      <c r="E1294" s="1">
        <v>6396980306370670</v>
      </c>
      <c r="F1294" s="2">
        <v>42278</v>
      </c>
      <c r="G1294">
        <v>37</v>
      </c>
      <c r="H1294" t="s">
        <v>15</v>
      </c>
      <c r="I1294">
        <v>1</v>
      </c>
      <c r="J1294" s="3">
        <v>25300</v>
      </c>
      <c r="K1294" s="2">
        <v>39173</v>
      </c>
      <c r="L1294">
        <v>2012</v>
      </c>
      <c r="M1294" t="s">
        <v>16</v>
      </c>
    </row>
    <row r="1295" spans="1:13" x14ac:dyDescent="0.3">
      <c r="A1295">
        <v>1158</v>
      </c>
      <c r="B1295">
        <v>246</v>
      </c>
      <c r="C1295" t="s">
        <v>13</v>
      </c>
      <c r="D1295" t="s">
        <v>14</v>
      </c>
      <c r="E1295" s="1">
        <v>4957823817777300</v>
      </c>
      <c r="F1295" s="2">
        <v>44621</v>
      </c>
      <c r="G1295">
        <v>413</v>
      </c>
      <c r="H1295" t="s">
        <v>15</v>
      </c>
      <c r="I1295">
        <v>1</v>
      </c>
      <c r="J1295" s="3">
        <v>40350</v>
      </c>
      <c r="K1295" s="2">
        <v>39479</v>
      </c>
      <c r="L1295">
        <v>2014</v>
      </c>
      <c r="M1295" t="s">
        <v>16</v>
      </c>
    </row>
    <row r="1296" spans="1:13" x14ac:dyDescent="0.3">
      <c r="A1296">
        <v>3400</v>
      </c>
      <c r="B1296">
        <v>246</v>
      </c>
      <c r="C1296" t="s">
        <v>13</v>
      </c>
      <c r="D1296" t="s">
        <v>17</v>
      </c>
      <c r="E1296" s="1">
        <v>4021539917884480</v>
      </c>
      <c r="F1296" s="2">
        <v>43313</v>
      </c>
      <c r="G1296">
        <v>497</v>
      </c>
      <c r="H1296" t="s">
        <v>15</v>
      </c>
      <c r="I1296">
        <v>1</v>
      </c>
      <c r="J1296" s="3">
        <v>22500</v>
      </c>
      <c r="K1296" s="2">
        <v>39600</v>
      </c>
      <c r="L1296">
        <v>2010</v>
      </c>
      <c r="M1296" t="s">
        <v>16</v>
      </c>
    </row>
    <row r="1297" spans="1:13" x14ac:dyDescent="0.3">
      <c r="A1297">
        <v>6075</v>
      </c>
      <c r="B1297">
        <v>246</v>
      </c>
      <c r="C1297" t="s">
        <v>13</v>
      </c>
      <c r="D1297" t="s">
        <v>14</v>
      </c>
      <c r="E1297" s="1">
        <v>4361392563969790</v>
      </c>
      <c r="F1297" s="2">
        <v>45200</v>
      </c>
      <c r="G1297">
        <v>417</v>
      </c>
      <c r="H1297" t="s">
        <v>15</v>
      </c>
      <c r="I1297">
        <v>1</v>
      </c>
      <c r="J1297" s="3">
        <v>26110</v>
      </c>
      <c r="K1297" s="2">
        <v>41244</v>
      </c>
      <c r="L1297">
        <v>2012</v>
      </c>
      <c r="M1297" t="s">
        <v>16</v>
      </c>
    </row>
    <row r="1298" spans="1:13" x14ac:dyDescent="0.3">
      <c r="A1298">
        <v>519</v>
      </c>
      <c r="B1298">
        <v>270</v>
      </c>
      <c r="C1298" t="s">
        <v>19</v>
      </c>
      <c r="D1298" t="s">
        <v>20</v>
      </c>
      <c r="E1298" s="1">
        <v>5387845577295000</v>
      </c>
      <c r="F1298" s="2">
        <v>43862</v>
      </c>
      <c r="G1298">
        <v>379</v>
      </c>
      <c r="H1298" t="s">
        <v>15</v>
      </c>
      <c r="I1298">
        <v>1</v>
      </c>
      <c r="J1298" s="3">
        <v>46</v>
      </c>
      <c r="K1298" s="2">
        <v>43831</v>
      </c>
      <c r="L1298">
        <v>2020</v>
      </c>
      <c r="M1298" t="s">
        <v>16</v>
      </c>
    </row>
    <row r="1299" spans="1:13" x14ac:dyDescent="0.3">
      <c r="A1299">
        <v>1543</v>
      </c>
      <c r="B1299">
        <v>270</v>
      </c>
      <c r="C1299" t="s">
        <v>19</v>
      </c>
      <c r="D1299" t="s">
        <v>14</v>
      </c>
      <c r="E1299" s="1">
        <v>5690579854372420</v>
      </c>
      <c r="F1299" s="2">
        <v>44075</v>
      </c>
      <c r="G1299">
        <v>790</v>
      </c>
      <c r="H1299" t="s">
        <v>15</v>
      </c>
      <c r="I1299">
        <v>1</v>
      </c>
      <c r="J1299" s="3">
        <v>24886</v>
      </c>
      <c r="K1299" s="2">
        <v>43862</v>
      </c>
      <c r="L1299">
        <v>2020</v>
      </c>
      <c r="M1299" t="s">
        <v>16</v>
      </c>
    </row>
    <row r="1300" spans="1:13" x14ac:dyDescent="0.3">
      <c r="A1300">
        <v>1816</v>
      </c>
      <c r="B1300">
        <v>270</v>
      </c>
      <c r="C1300" t="s">
        <v>13</v>
      </c>
      <c r="D1300" t="s">
        <v>14</v>
      </c>
      <c r="E1300" s="1">
        <v>4102843004395640</v>
      </c>
      <c r="F1300" s="2">
        <v>44743</v>
      </c>
      <c r="G1300">
        <v>452</v>
      </c>
      <c r="H1300" t="s">
        <v>15</v>
      </c>
      <c r="I1300">
        <v>2</v>
      </c>
      <c r="J1300" s="3">
        <v>12257</v>
      </c>
      <c r="K1300" s="2">
        <v>43862</v>
      </c>
      <c r="L1300">
        <v>2020</v>
      </c>
      <c r="M1300" t="s">
        <v>16</v>
      </c>
    </row>
    <row r="1301" spans="1:13" x14ac:dyDescent="0.3">
      <c r="A1301">
        <v>520</v>
      </c>
      <c r="B1301">
        <v>270</v>
      </c>
      <c r="C1301" t="s">
        <v>19</v>
      </c>
      <c r="D1301" t="s">
        <v>14</v>
      </c>
      <c r="E1301" s="1">
        <v>5778432883626950</v>
      </c>
      <c r="F1301" s="2">
        <v>43831</v>
      </c>
      <c r="G1301">
        <v>217</v>
      </c>
      <c r="H1301" t="s">
        <v>18</v>
      </c>
      <c r="I1301">
        <v>2</v>
      </c>
      <c r="J1301" s="3">
        <v>27489</v>
      </c>
      <c r="K1301" s="2">
        <v>43831</v>
      </c>
      <c r="L1301">
        <v>2020</v>
      </c>
      <c r="M1301" t="s">
        <v>16</v>
      </c>
    </row>
    <row r="1302" spans="1:13" x14ac:dyDescent="0.3">
      <c r="A1302">
        <v>5626</v>
      </c>
      <c r="B1302">
        <v>1945</v>
      </c>
      <c r="C1302" t="s">
        <v>13</v>
      </c>
      <c r="D1302" t="s">
        <v>17</v>
      </c>
      <c r="E1302" s="1">
        <v>4335011442006830</v>
      </c>
      <c r="F1302" s="2">
        <v>44743</v>
      </c>
      <c r="G1302">
        <v>412</v>
      </c>
      <c r="H1302" t="s">
        <v>15</v>
      </c>
      <c r="I1302">
        <v>1</v>
      </c>
      <c r="J1302" s="3">
        <v>9700</v>
      </c>
      <c r="K1302" s="2">
        <v>40483</v>
      </c>
      <c r="L1302">
        <v>2012</v>
      </c>
      <c r="M1302" t="s">
        <v>16</v>
      </c>
    </row>
    <row r="1303" spans="1:13" x14ac:dyDescent="0.3">
      <c r="A1303">
        <v>3381</v>
      </c>
      <c r="B1303">
        <v>1945</v>
      </c>
      <c r="C1303" t="s">
        <v>19</v>
      </c>
      <c r="D1303" t="s">
        <v>14</v>
      </c>
      <c r="E1303" s="1">
        <v>5131116413550840</v>
      </c>
      <c r="F1303" s="2">
        <v>45352</v>
      </c>
      <c r="G1303">
        <v>615</v>
      </c>
      <c r="H1303" t="s">
        <v>15</v>
      </c>
      <c r="I1303">
        <v>1</v>
      </c>
      <c r="J1303" s="3">
        <v>11712</v>
      </c>
      <c r="K1303" s="2">
        <v>39600</v>
      </c>
      <c r="L1303">
        <v>2019</v>
      </c>
      <c r="M1303" t="s">
        <v>16</v>
      </c>
    </row>
    <row r="1304" spans="1:13" x14ac:dyDescent="0.3">
      <c r="A1304">
        <v>4018</v>
      </c>
      <c r="B1304">
        <v>1945</v>
      </c>
      <c r="C1304" t="s">
        <v>22</v>
      </c>
      <c r="D1304" t="s">
        <v>17</v>
      </c>
      <c r="E1304" s="1">
        <v>394151199374199</v>
      </c>
      <c r="F1304" s="2">
        <v>43862</v>
      </c>
      <c r="G1304">
        <v>175</v>
      </c>
      <c r="H1304" t="s">
        <v>15</v>
      </c>
      <c r="I1304">
        <v>2</v>
      </c>
      <c r="J1304" s="3">
        <v>5900</v>
      </c>
      <c r="K1304" s="2">
        <v>41821</v>
      </c>
      <c r="L1304">
        <v>2014</v>
      </c>
      <c r="M1304" t="s">
        <v>16</v>
      </c>
    </row>
    <row r="1305" spans="1:13" x14ac:dyDescent="0.3">
      <c r="A1305">
        <v>3614</v>
      </c>
      <c r="B1305">
        <v>1945</v>
      </c>
      <c r="C1305" t="s">
        <v>13</v>
      </c>
      <c r="D1305" t="s">
        <v>14</v>
      </c>
      <c r="E1305" s="1">
        <v>4684821008065660</v>
      </c>
      <c r="F1305" s="2">
        <v>44287</v>
      </c>
      <c r="G1305">
        <v>164</v>
      </c>
      <c r="H1305" t="s">
        <v>15</v>
      </c>
      <c r="I1305">
        <v>1</v>
      </c>
      <c r="J1305" s="3">
        <v>10318</v>
      </c>
      <c r="K1305" s="2">
        <v>42522</v>
      </c>
      <c r="L1305">
        <v>2016</v>
      </c>
      <c r="M1305" t="s">
        <v>16</v>
      </c>
    </row>
    <row r="1306" spans="1:13" x14ac:dyDescent="0.3">
      <c r="A1306">
        <v>3763</v>
      </c>
      <c r="B1306">
        <v>1540</v>
      </c>
      <c r="C1306" t="s">
        <v>19</v>
      </c>
      <c r="D1306" t="s">
        <v>14</v>
      </c>
      <c r="E1306" s="1">
        <v>5883802092372510</v>
      </c>
      <c r="F1306" s="2">
        <v>41974</v>
      </c>
      <c r="G1306">
        <v>346</v>
      </c>
      <c r="H1306" t="s">
        <v>15</v>
      </c>
      <c r="I1306">
        <v>1</v>
      </c>
      <c r="J1306" s="3">
        <v>3836</v>
      </c>
      <c r="K1306" s="2">
        <v>38899</v>
      </c>
      <c r="L1306">
        <v>2009</v>
      </c>
      <c r="M1306" t="s">
        <v>16</v>
      </c>
    </row>
    <row r="1307" spans="1:13" x14ac:dyDescent="0.3">
      <c r="A1307">
        <v>3496</v>
      </c>
      <c r="B1307">
        <v>1540</v>
      </c>
      <c r="C1307" t="s">
        <v>13</v>
      </c>
      <c r="D1307" t="s">
        <v>17</v>
      </c>
      <c r="E1307" s="1">
        <v>4495172888223800</v>
      </c>
      <c r="F1307" s="2">
        <v>45261</v>
      </c>
      <c r="G1307">
        <v>269</v>
      </c>
      <c r="H1307" t="s">
        <v>15</v>
      </c>
      <c r="I1307">
        <v>2</v>
      </c>
      <c r="J1307" s="3">
        <v>13200</v>
      </c>
      <c r="K1307" s="2">
        <v>40330</v>
      </c>
      <c r="L1307">
        <v>2011</v>
      </c>
      <c r="M1307" t="s">
        <v>16</v>
      </c>
    </row>
    <row r="1308" spans="1:13" x14ac:dyDescent="0.3">
      <c r="A1308">
        <v>5562</v>
      </c>
      <c r="B1308">
        <v>1540</v>
      </c>
      <c r="C1308" t="s">
        <v>19</v>
      </c>
      <c r="D1308" t="s">
        <v>20</v>
      </c>
      <c r="E1308" s="1">
        <v>5037187439217050</v>
      </c>
      <c r="F1308" s="2">
        <v>44409</v>
      </c>
      <c r="G1308">
        <v>955</v>
      </c>
      <c r="H1308" t="s">
        <v>18</v>
      </c>
      <c r="I1308">
        <v>2</v>
      </c>
      <c r="J1308" s="3">
        <v>56</v>
      </c>
      <c r="K1308" s="2">
        <v>40118</v>
      </c>
      <c r="L1308">
        <v>2011</v>
      </c>
      <c r="M1308" t="s">
        <v>16</v>
      </c>
    </row>
    <row r="1309" spans="1:13" x14ac:dyDescent="0.3">
      <c r="A1309">
        <v>394</v>
      </c>
      <c r="B1309">
        <v>1149</v>
      </c>
      <c r="C1309" t="s">
        <v>22</v>
      </c>
      <c r="D1309" t="s">
        <v>17</v>
      </c>
      <c r="E1309" s="1">
        <v>325863166103877</v>
      </c>
      <c r="F1309" s="2">
        <v>43831</v>
      </c>
      <c r="G1309">
        <v>936</v>
      </c>
      <c r="H1309" t="s">
        <v>15</v>
      </c>
      <c r="I1309">
        <v>2</v>
      </c>
      <c r="J1309" s="3">
        <v>13800</v>
      </c>
      <c r="K1309" s="2">
        <v>43831</v>
      </c>
      <c r="L1309">
        <v>2020</v>
      </c>
      <c r="M1309" t="s">
        <v>16</v>
      </c>
    </row>
    <row r="1310" spans="1:13" x14ac:dyDescent="0.3">
      <c r="A1310">
        <v>521</v>
      </c>
      <c r="B1310">
        <v>1438</v>
      </c>
      <c r="C1310" t="s">
        <v>19</v>
      </c>
      <c r="D1310" t="s">
        <v>14</v>
      </c>
      <c r="E1310" s="1">
        <v>5219464488355600</v>
      </c>
      <c r="F1310" s="2">
        <v>44805</v>
      </c>
      <c r="G1310">
        <v>80</v>
      </c>
      <c r="H1310" t="s">
        <v>15</v>
      </c>
      <c r="I1310">
        <v>2</v>
      </c>
      <c r="J1310" s="3">
        <v>7767</v>
      </c>
      <c r="K1310" s="2">
        <v>43831</v>
      </c>
      <c r="L1310">
        <v>2020</v>
      </c>
      <c r="M1310" t="s">
        <v>16</v>
      </c>
    </row>
    <row r="1311" spans="1:13" x14ac:dyDescent="0.3">
      <c r="A1311">
        <v>3077</v>
      </c>
      <c r="B1311">
        <v>409</v>
      </c>
      <c r="C1311" t="s">
        <v>13</v>
      </c>
      <c r="D1311" t="s">
        <v>14</v>
      </c>
      <c r="E1311" s="1">
        <v>4702266560105450</v>
      </c>
      <c r="F1311" s="2">
        <v>44805</v>
      </c>
      <c r="G1311">
        <v>749</v>
      </c>
      <c r="H1311" t="s">
        <v>15</v>
      </c>
      <c r="I1311">
        <v>1</v>
      </c>
      <c r="J1311" s="3">
        <v>14999</v>
      </c>
      <c r="K1311" s="2">
        <v>40299</v>
      </c>
      <c r="L1311">
        <v>2010</v>
      </c>
      <c r="M1311" t="s">
        <v>16</v>
      </c>
    </row>
    <row r="1312" spans="1:13" x14ac:dyDescent="0.3">
      <c r="A1312">
        <v>4007</v>
      </c>
      <c r="B1312">
        <v>409</v>
      </c>
      <c r="C1312" t="s">
        <v>19</v>
      </c>
      <c r="D1312" t="s">
        <v>14</v>
      </c>
      <c r="E1312" s="1">
        <v>5215769270589140</v>
      </c>
      <c r="F1312" s="2">
        <v>45292</v>
      </c>
      <c r="G1312">
        <v>897</v>
      </c>
      <c r="H1312" t="s">
        <v>15</v>
      </c>
      <c r="I1312">
        <v>2</v>
      </c>
      <c r="J1312" s="3">
        <v>9281</v>
      </c>
      <c r="K1312" s="2">
        <v>41456</v>
      </c>
      <c r="L1312">
        <v>2013</v>
      </c>
      <c r="M1312" t="s">
        <v>16</v>
      </c>
    </row>
    <row r="1313" spans="1:13" x14ac:dyDescent="0.3">
      <c r="A1313">
        <v>5690</v>
      </c>
      <c r="B1313">
        <v>409</v>
      </c>
      <c r="C1313" t="s">
        <v>13</v>
      </c>
      <c r="D1313" t="s">
        <v>14</v>
      </c>
      <c r="E1313" s="1">
        <v>4514228052643760</v>
      </c>
      <c r="F1313" s="2">
        <v>45352</v>
      </c>
      <c r="G1313">
        <v>763</v>
      </c>
      <c r="H1313" t="s">
        <v>18</v>
      </c>
      <c r="I1313">
        <v>1</v>
      </c>
      <c r="J1313" s="3">
        <v>15512</v>
      </c>
      <c r="K1313" s="2">
        <v>41579</v>
      </c>
      <c r="L1313">
        <v>2013</v>
      </c>
      <c r="M1313" t="s">
        <v>16</v>
      </c>
    </row>
    <row r="1314" spans="1:13" x14ac:dyDescent="0.3">
      <c r="A1314">
        <v>1817</v>
      </c>
      <c r="B1314">
        <v>694</v>
      </c>
      <c r="C1314" t="s">
        <v>13</v>
      </c>
      <c r="D1314" t="s">
        <v>20</v>
      </c>
      <c r="E1314" s="1">
        <v>4316296167662580</v>
      </c>
      <c r="F1314" s="2">
        <v>45017</v>
      </c>
      <c r="G1314">
        <v>621</v>
      </c>
      <c r="H1314" t="s">
        <v>15</v>
      </c>
      <c r="I1314">
        <v>2</v>
      </c>
      <c r="J1314" s="3">
        <v>67</v>
      </c>
      <c r="K1314" s="2">
        <v>43862</v>
      </c>
      <c r="L1314">
        <v>2020</v>
      </c>
      <c r="M1314" t="s">
        <v>16</v>
      </c>
    </row>
    <row r="1315" spans="1:13" x14ac:dyDescent="0.3">
      <c r="A1315">
        <v>5583</v>
      </c>
      <c r="B1315">
        <v>694</v>
      </c>
      <c r="C1315" t="s">
        <v>13</v>
      </c>
      <c r="D1315" t="s">
        <v>14</v>
      </c>
      <c r="E1315" s="1">
        <v>4878301968196160</v>
      </c>
      <c r="F1315" s="2">
        <v>44805</v>
      </c>
      <c r="G1315">
        <v>33</v>
      </c>
      <c r="H1315" t="s">
        <v>15</v>
      </c>
      <c r="I1315">
        <v>1</v>
      </c>
      <c r="J1315" s="3">
        <v>10564</v>
      </c>
      <c r="K1315" s="2">
        <v>40118</v>
      </c>
      <c r="L1315">
        <v>2010</v>
      </c>
      <c r="M1315" t="s">
        <v>16</v>
      </c>
    </row>
    <row r="1316" spans="1:13" x14ac:dyDescent="0.3">
      <c r="A1316">
        <v>2371</v>
      </c>
      <c r="B1316">
        <v>382</v>
      </c>
      <c r="C1316" t="s">
        <v>19</v>
      </c>
      <c r="D1316" t="s">
        <v>14</v>
      </c>
      <c r="E1316" s="1">
        <v>5687094950907390</v>
      </c>
      <c r="F1316" s="2">
        <v>43678</v>
      </c>
      <c r="G1316">
        <v>289</v>
      </c>
      <c r="H1316" t="s">
        <v>15</v>
      </c>
      <c r="I1316">
        <v>1</v>
      </c>
      <c r="J1316" s="3">
        <v>13206</v>
      </c>
      <c r="K1316" s="2">
        <v>43160</v>
      </c>
      <c r="L1316">
        <v>2018</v>
      </c>
      <c r="M1316" t="s">
        <v>16</v>
      </c>
    </row>
    <row r="1317" spans="1:13" x14ac:dyDescent="0.3">
      <c r="A1317">
        <v>5415</v>
      </c>
      <c r="B1317">
        <v>382</v>
      </c>
      <c r="C1317" t="s">
        <v>13</v>
      </c>
      <c r="D1317" t="s">
        <v>14</v>
      </c>
      <c r="E1317" s="1">
        <v>4877797934126600</v>
      </c>
      <c r="F1317" s="2">
        <v>45505</v>
      </c>
      <c r="G1317">
        <v>237</v>
      </c>
      <c r="H1317" t="s">
        <v>15</v>
      </c>
      <c r="I1317">
        <v>1</v>
      </c>
      <c r="J1317" s="3">
        <v>11809</v>
      </c>
      <c r="K1317" s="2">
        <v>38292</v>
      </c>
      <c r="L1317">
        <v>2010</v>
      </c>
      <c r="M1317" t="s">
        <v>16</v>
      </c>
    </row>
    <row r="1318" spans="1:13" x14ac:dyDescent="0.3">
      <c r="A1318">
        <v>2103</v>
      </c>
      <c r="B1318">
        <v>382</v>
      </c>
      <c r="C1318" t="s">
        <v>21</v>
      </c>
      <c r="D1318" t="s">
        <v>17</v>
      </c>
      <c r="E1318" s="1">
        <v>6773009361532100</v>
      </c>
      <c r="F1318" s="2">
        <v>45444</v>
      </c>
      <c r="G1318">
        <v>38</v>
      </c>
      <c r="H1318" t="s">
        <v>15</v>
      </c>
      <c r="I1318">
        <v>1</v>
      </c>
      <c r="J1318" s="3">
        <v>8800</v>
      </c>
      <c r="K1318" s="2">
        <v>38777</v>
      </c>
      <c r="L1318">
        <v>2008</v>
      </c>
      <c r="M1318" t="s">
        <v>16</v>
      </c>
    </row>
    <row r="1319" spans="1:13" x14ac:dyDescent="0.3">
      <c r="A1319">
        <v>5324</v>
      </c>
      <c r="B1319">
        <v>629</v>
      </c>
      <c r="C1319" t="s">
        <v>13</v>
      </c>
      <c r="D1319" t="s">
        <v>14</v>
      </c>
      <c r="E1319" s="1">
        <v>4194422558945680</v>
      </c>
      <c r="F1319" s="2">
        <v>43221</v>
      </c>
      <c r="G1319">
        <v>208</v>
      </c>
      <c r="H1319" t="s">
        <v>18</v>
      </c>
      <c r="I1319">
        <v>1</v>
      </c>
      <c r="J1319" s="3">
        <v>29793</v>
      </c>
      <c r="K1319" s="2">
        <v>43009</v>
      </c>
      <c r="L1319">
        <v>2017</v>
      </c>
      <c r="M1319" t="s">
        <v>16</v>
      </c>
    </row>
    <row r="1320" spans="1:13" x14ac:dyDescent="0.3">
      <c r="A1320">
        <v>5523</v>
      </c>
      <c r="B1320">
        <v>629</v>
      </c>
      <c r="C1320" t="s">
        <v>19</v>
      </c>
      <c r="D1320" t="s">
        <v>20</v>
      </c>
      <c r="E1320" s="1">
        <v>5433671830348170</v>
      </c>
      <c r="F1320" s="2">
        <v>44621</v>
      </c>
      <c r="G1320">
        <v>732</v>
      </c>
      <c r="H1320" t="s">
        <v>15</v>
      </c>
      <c r="I1320">
        <v>1</v>
      </c>
      <c r="J1320" s="3">
        <v>80</v>
      </c>
      <c r="K1320" s="2">
        <v>39753</v>
      </c>
      <c r="L1320">
        <v>2008</v>
      </c>
      <c r="M1320" t="s">
        <v>16</v>
      </c>
    </row>
    <row r="1321" spans="1:13" x14ac:dyDescent="0.3">
      <c r="A1321">
        <v>2560</v>
      </c>
      <c r="B1321">
        <v>629</v>
      </c>
      <c r="C1321" t="s">
        <v>19</v>
      </c>
      <c r="D1321" t="s">
        <v>14</v>
      </c>
      <c r="E1321" s="1">
        <v>5164347231652880</v>
      </c>
      <c r="F1321" s="2">
        <v>45383</v>
      </c>
      <c r="G1321">
        <v>14</v>
      </c>
      <c r="H1321" t="s">
        <v>15</v>
      </c>
      <c r="I1321">
        <v>2</v>
      </c>
      <c r="J1321" s="3">
        <v>24739</v>
      </c>
      <c r="K1321" s="2">
        <v>39539</v>
      </c>
      <c r="L1321">
        <v>2011</v>
      </c>
      <c r="M1321" t="s">
        <v>16</v>
      </c>
    </row>
    <row r="1322" spans="1:13" x14ac:dyDescent="0.3">
      <c r="A1322">
        <v>4712</v>
      </c>
      <c r="B1322">
        <v>629</v>
      </c>
      <c r="C1322" t="s">
        <v>19</v>
      </c>
      <c r="D1322" t="s">
        <v>14</v>
      </c>
      <c r="E1322" s="1">
        <v>5774618783513730</v>
      </c>
      <c r="F1322" s="2">
        <v>43831</v>
      </c>
      <c r="G1322">
        <v>902</v>
      </c>
      <c r="H1322" t="s">
        <v>15</v>
      </c>
      <c r="I1322">
        <v>2</v>
      </c>
      <c r="J1322" s="3">
        <v>32447</v>
      </c>
      <c r="K1322" s="2">
        <v>40057</v>
      </c>
      <c r="L1322">
        <v>2009</v>
      </c>
      <c r="M1322" t="s">
        <v>16</v>
      </c>
    </row>
    <row r="1323" spans="1:13" x14ac:dyDescent="0.3">
      <c r="A1323">
        <v>124</v>
      </c>
      <c r="B1323">
        <v>629</v>
      </c>
      <c r="C1323" t="s">
        <v>22</v>
      </c>
      <c r="D1323" t="s">
        <v>17</v>
      </c>
      <c r="E1323" s="1">
        <v>335499499050062</v>
      </c>
      <c r="F1323" s="2">
        <v>44136</v>
      </c>
      <c r="G1323">
        <v>520</v>
      </c>
      <c r="H1323" t="s">
        <v>18</v>
      </c>
      <c r="I1323">
        <v>2</v>
      </c>
      <c r="J1323" s="3">
        <v>20900</v>
      </c>
      <c r="K1323" s="2">
        <v>39083</v>
      </c>
      <c r="L1323">
        <v>2007</v>
      </c>
      <c r="M1323" t="s">
        <v>16</v>
      </c>
    </row>
    <row r="1324" spans="1:13" x14ac:dyDescent="0.3">
      <c r="A1324">
        <v>5392</v>
      </c>
      <c r="B1324">
        <v>1211</v>
      </c>
      <c r="C1324" t="s">
        <v>13</v>
      </c>
      <c r="D1324" t="s">
        <v>14</v>
      </c>
      <c r="E1324" s="1">
        <v>4208678188310570</v>
      </c>
      <c r="F1324" s="2">
        <v>45413</v>
      </c>
      <c r="G1324">
        <v>462</v>
      </c>
      <c r="H1324" t="s">
        <v>15</v>
      </c>
      <c r="I1324">
        <v>1</v>
      </c>
      <c r="J1324" s="3">
        <v>23912</v>
      </c>
      <c r="K1324" s="2">
        <v>37926</v>
      </c>
      <c r="L1324">
        <v>2009</v>
      </c>
      <c r="M1324" t="s">
        <v>16</v>
      </c>
    </row>
    <row r="1325" spans="1:13" x14ac:dyDescent="0.3">
      <c r="A1325">
        <v>2400</v>
      </c>
      <c r="B1325">
        <v>1211</v>
      </c>
      <c r="C1325" t="s">
        <v>22</v>
      </c>
      <c r="D1325" t="s">
        <v>17</v>
      </c>
      <c r="E1325" s="1">
        <v>344420840489865</v>
      </c>
      <c r="F1325" s="2">
        <v>45597</v>
      </c>
      <c r="G1325">
        <v>330</v>
      </c>
      <c r="H1325" t="s">
        <v>15</v>
      </c>
      <c r="I1325">
        <v>2</v>
      </c>
      <c r="J1325" s="3">
        <v>8200</v>
      </c>
      <c r="K1325" s="2">
        <v>35886</v>
      </c>
      <c r="L1325">
        <v>2010</v>
      </c>
      <c r="M1325" t="s">
        <v>16</v>
      </c>
    </row>
    <row r="1326" spans="1:13" x14ac:dyDescent="0.3">
      <c r="A1326">
        <v>3721</v>
      </c>
      <c r="B1326">
        <v>1211</v>
      </c>
      <c r="C1326" t="s">
        <v>13</v>
      </c>
      <c r="D1326" t="s">
        <v>14</v>
      </c>
      <c r="E1326" s="1">
        <v>4904264423390550</v>
      </c>
      <c r="F1326" s="2">
        <v>39479</v>
      </c>
      <c r="G1326">
        <v>240</v>
      </c>
      <c r="H1326" t="s">
        <v>15</v>
      </c>
      <c r="I1326">
        <v>2</v>
      </c>
      <c r="J1326" s="3">
        <v>119</v>
      </c>
      <c r="K1326" s="2">
        <v>38169</v>
      </c>
      <c r="L1326">
        <v>2012</v>
      </c>
      <c r="M1326" t="s">
        <v>16</v>
      </c>
    </row>
    <row r="1327" spans="1:13" x14ac:dyDescent="0.3">
      <c r="A1327">
        <v>5563</v>
      </c>
      <c r="B1327">
        <v>1211</v>
      </c>
      <c r="C1327" t="s">
        <v>19</v>
      </c>
      <c r="D1327" t="s">
        <v>14</v>
      </c>
      <c r="E1327" s="1">
        <v>5291048760665790</v>
      </c>
      <c r="F1327" s="2">
        <v>42826</v>
      </c>
      <c r="G1327">
        <v>940</v>
      </c>
      <c r="H1327" t="s">
        <v>15</v>
      </c>
      <c r="I1327">
        <v>1</v>
      </c>
      <c r="J1327" s="3">
        <v>19137</v>
      </c>
      <c r="K1327" s="2">
        <v>40118</v>
      </c>
      <c r="L1327">
        <v>2012</v>
      </c>
      <c r="M1327" t="s">
        <v>16</v>
      </c>
    </row>
    <row r="1328" spans="1:13" x14ac:dyDescent="0.3">
      <c r="A1328">
        <v>5524</v>
      </c>
      <c r="B1328">
        <v>823</v>
      </c>
      <c r="C1328" t="s">
        <v>19</v>
      </c>
      <c r="D1328" t="s">
        <v>14</v>
      </c>
      <c r="E1328" s="1">
        <v>5594052672345390</v>
      </c>
      <c r="F1328" s="2">
        <v>44470</v>
      </c>
      <c r="G1328">
        <v>748</v>
      </c>
      <c r="H1328" t="s">
        <v>15</v>
      </c>
      <c r="I1328">
        <v>1</v>
      </c>
      <c r="J1328" s="3">
        <v>13609</v>
      </c>
      <c r="K1328" s="2">
        <v>39753</v>
      </c>
      <c r="L1328">
        <v>2010</v>
      </c>
      <c r="M1328" t="s">
        <v>16</v>
      </c>
    </row>
    <row r="1329" spans="1:13" x14ac:dyDescent="0.3">
      <c r="A1329">
        <v>2868</v>
      </c>
      <c r="B1329">
        <v>823</v>
      </c>
      <c r="C1329" t="s">
        <v>13</v>
      </c>
      <c r="D1329" t="s">
        <v>17</v>
      </c>
      <c r="E1329" s="1">
        <v>4009130422427800</v>
      </c>
      <c r="F1329" s="2">
        <v>44228</v>
      </c>
      <c r="G1329">
        <v>247</v>
      </c>
      <c r="H1329" t="s">
        <v>15</v>
      </c>
      <c r="I1329">
        <v>2</v>
      </c>
      <c r="J1329" s="3">
        <v>8600</v>
      </c>
      <c r="K1329" s="2">
        <v>38108</v>
      </c>
      <c r="L1329">
        <v>2012</v>
      </c>
      <c r="M1329" t="s">
        <v>16</v>
      </c>
    </row>
    <row r="1330" spans="1:13" x14ac:dyDescent="0.3">
      <c r="A1330">
        <v>1400</v>
      </c>
      <c r="B1330">
        <v>1304</v>
      </c>
      <c r="C1330" t="s">
        <v>22</v>
      </c>
      <c r="D1330" t="s">
        <v>17</v>
      </c>
      <c r="E1330" s="1">
        <v>303823669078373</v>
      </c>
      <c r="F1330" s="2">
        <v>43862</v>
      </c>
      <c r="G1330">
        <v>876</v>
      </c>
      <c r="H1330" t="s">
        <v>15</v>
      </c>
      <c r="I1330">
        <v>2</v>
      </c>
      <c r="J1330" s="3">
        <v>27000</v>
      </c>
      <c r="K1330" s="2">
        <v>43862</v>
      </c>
      <c r="L1330">
        <v>2020</v>
      </c>
      <c r="M1330" t="s">
        <v>16</v>
      </c>
    </row>
    <row r="1331" spans="1:13" x14ac:dyDescent="0.3">
      <c r="A1331">
        <v>426</v>
      </c>
      <c r="B1331">
        <v>1304</v>
      </c>
      <c r="C1331" t="s">
        <v>21</v>
      </c>
      <c r="D1331" t="s">
        <v>17</v>
      </c>
      <c r="E1331" s="1">
        <v>6262934801438350</v>
      </c>
      <c r="F1331" s="2">
        <v>44348</v>
      </c>
      <c r="G1331">
        <v>565</v>
      </c>
      <c r="H1331" t="s">
        <v>15</v>
      </c>
      <c r="I1331">
        <v>2</v>
      </c>
      <c r="J1331" s="3">
        <v>17500</v>
      </c>
      <c r="K1331" s="2">
        <v>43831</v>
      </c>
      <c r="L1331">
        <v>2020</v>
      </c>
      <c r="M1331" t="s">
        <v>16</v>
      </c>
    </row>
    <row r="1332" spans="1:13" x14ac:dyDescent="0.3">
      <c r="A1332">
        <v>791</v>
      </c>
      <c r="B1332">
        <v>1304</v>
      </c>
      <c r="C1332" t="s">
        <v>13</v>
      </c>
      <c r="D1332" t="s">
        <v>17</v>
      </c>
      <c r="E1332" s="1">
        <v>4619139517493570</v>
      </c>
      <c r="F1332" s="2">
        <v>43862</v>
      </c>
      <c r="G1332">
        <v>681</v>
      </c>
      <c r="H1332" t="s">
        <v>15</v>
      </c>
      <c r="I1332">
        <v>1</v>
      </c>
      <c r="J1332" s="3">
        <v>21000</v>
      </c>
      <c r="K1332" s="2">
        <v>43831</v>
      </c>
      <c r="L1332">
        <v>2020</v>
      </c>
      <c r="M1332" t="s">
        <v>16</v>
      </c>
    </row>
    <row r="1333" spans="1:13" x14ac:dyDescent="0.3">
      <c r="A1333">
        <v>2639</v>
      </c>
      <c r="B1333">
        <v>89</v>
      </c>
      <c r="C1333" t="s">
        <v>19</v>
      </c>
      <c r="D1333" t="s">
        <v>14</v>
      </c>
      <c r="E1333" s="1">
        <v>5250142801861710</v>
      </c>
      <c r="F1333" s="2">
        <v>44958</v>
      </c>
      <c r="G1333">
        <v>485</v>
      </c>
      <c r="H1333" t="s">
        <v>15</v>
      </c>
      <c r="I1333">
        <v>2</v>
      </c>
      <c r="J1333" s="3">
        <v>9401</v>
      </c>
      <c r="K1333" s="2">
        <v>40269</v>
      </c>
      <c r="L1333">
        <v>2011</v>
      </c>
      <c r="M1333" t="s">
        <v>16</v>
      </c>
    </row>
    <row r="1334" spans="1:13" x14ac:dyDescent="0.3">
      <c r="A1334">
        <v>5584</v>
      </c>
      <c r="B1334">
        <v>89</v>
      </c>
      <c r="C1334" t="s">
        <v>13</v>
      </c>
      <c r="D1334" t="s">
        <v>14</v>
      </c>
      <c r="E1334" s="1">
        <v>4411314646067920</v>
      </c>
      <c r="F1334" s="2">
        <v>45078</v>
      </c>
      <c r="G1334">
        <v>47</v>
      </c>
      <c r="H1334" t="s">
        <v>15</v>
      </c>
      <c r="I1334">
        <v>2</v>
      </c>
      <c r="J1334" s="3">
        <v>17146</v>
      </c>
      <c r="K1334" s="2">
        <v>40118</v>
      </c>
      <c r="L1334">
        <v>2009</v>
      </c>
      <c r="M1334" t="s">
        <v>16</v>
      </c>
    </row>
    <row r="1335" spans="1:13" x14ac:dyDescent="0.3">
      <c r="A1335">
        <v>2998</v>
      </c>
      <c r="B1335">
        <v>89</v>
      </c>
      <c r="C1335" t="s">
        <v>19</v>
      </c>
      <c r="D1335" t="s">
        <v>14</v>
      </c>
      <c r="E1335" s="1">
        <v>5384107443816530</v>
      </c>
      <c r="F1335" s="2">
        <v>44348</v>
      </c>
      <c r="G1335">
        <v>90</v>
      </c>
      <c r="H1335" t="s">
        <v>15</v>
      </c>
      <c r="I1335">
        <v>2</v>
      </c>
      <c r="J1335" s="3">
        <v>10863</v>
      </c>
      <c r="K1335" s="2">
        <v>39934</v>
      </c>
      <c r="L1335">
        <v>2011</v>
      </c>
      <c r="M1335" t="s">
        <v>16</v>
      </c>
    </row>
    <row r="1336" spans="1:13" x14ac:dyDescent="0.3">
      <c r="A1336">
        <v>2640</v>
      </c>
      <c r="B1336">
        <v>89</v>
      </c>
      <c r="C1336" t="s">
        <v>19</v>
      </c>
      <c r="D1336" t="s">
        <v>14</v>
      </c>
      <c r="E1336" s="1">
        <v>5291753153918140</v>
      </c>
      <c r="F1336" s="2">
        <v>43282</v>
      </c>
      <c r="G1336">
        <v>855</v>
      </c>
      <c r="H1336" t="s">
        <v>15</v>
      </c>
      <c r="I1336">
        <v>1</v>
      </c>
      <c r="J1336" s="3">
        <v>9742</v>
      </c>
      <c r="K1336" s="2">
        <v>40269</v>
      </c>
      <c r="L1336">
        <v>2010</v>
      </c>
      <c r="M1336" t="s">
        <v>16</v>
      </c>
    </row>
    <row r="1337" spans="1:13" x14ac:dyDescent="0.3">
      <c r="A1337">
        <v>1544</v>
      </c>
      <c r="B1337">
        <v>1751</v>
      </c>
      <c r="C1337" t="s">
        <v>19</v>
      </c>
      <c r="D1337" t="s">
        <v>17</v>
      </c>
      <c r="E1337" s="1">
        <v>5089899761133470</v>
      </c>
      <c r="F1337" s="2">
        <v>44228</v>
      </c>
      <c r="G1337">
        <v>743</v>
      </c>
      <c r="H1337" t="s">
        <v>15</v>
      </c>
      <c r="I1337">
        <v>2</v>
      </c>
      <c r="J1337" s="3">
        <v>4600</v>
      </c>
      <c r="K1337" s="2">
        <v>43862</v>
      </c>
      <c r="L1337">
        <v>2020</v>
      </c>
      <c r="M1337" t="s">
        <v>16</v>
      </c>
    </row>
    <row r="1338" spans="1:13" x14ac:dyDescent="0.3">
      <c r="A1338">
        <v>792</v>
      </c>
      <c r="B1338">
        <v>1751</v>
      </c>
      <c r="C1338" t="s">
        <v>13</v>
      </c>
      <c r="D1338" t="s">
        <v>14</v>
      </c>
      <c r="E1338" s="1">
        <v>4756400836306000</v>
      </c>
      <c r="F1338" s="2">
        <v>44743</v>
      </c>
      <c r="G1338">
        <v>401</v>
      </c>
      <c r="H1338" t="s">
        <v>15</v>
      </c>
      <c r="I1338">
        <v>1</v>
      </c>
      <c r="J1338" s="3">
        <v>29925</v>
      </c>
      <c r="K1338" s="2">
        <v>43831</v>
      </c>
      <c r="L1338">
        <v>2020</v>
      </c>
      <c r="M1338" t="s">
        <v>16</v>
      </c>
    </row>
    <row r="1339" spans="1:13" x14ac:dyDescent="0.3">
      <c r="A1339">
        <v>5377</v>
      </c>
      <c r="B1339">
        <v>888</v>
      </c>
      <c r="C1339" t="s">
        <v>19</v>
      </c>
      <c r="D1339" t="s">
        <v>14</v>
      </c>
      <c r="E1339" s="1">
        <v>5551460726922760</v>
      </c>
      <c r="F1339" s="2">
        <v>44378</v>
      </c>
      <c r="G1339">
        <v>115</v>
      </c>
      <c r="H1339" t="s">
        <v>15</v>
      </c>
      <c r="I1339">
        <v>2</v>
      </c>
      <c r="J1339" s="3">
        <v>10305</v>
      </c>
      <c r="K1339" s="2">
        <v>37561</v>
      </c>
      <c r="L1339">
        <v>2010</v>
      </c>
      <c r="M1339" t="s">
        <v>16</v>
      </c>
    </row>
    <row r="1340" spans="1:13" x14ac:dyDescent="0.3">
      <c r="A1340">
        <v>4668</v>
      </c>
      <c r="B1340">
        <v>81</v>
      </c>
      <c r="C1340" t="s">
        <v>19</v>
      </c>
      <c r="D1340" t="s">
        <v>17</v>
      </c>
      <c r="E1340" s="1">
        <v>5419443574655370</v>
      </c>
      <c r="F1340" s="2">
        <v>45200</v>
      </c>
      <c r="G1340">
        <v>520</v>
      </c>
      <c r="H1340" t="s">
        <v>15</v>
      </c>
      <c r="I1340">
        <v>2</v>
      </c>
      <c r="J1340" s="3">
        <v>13300</v>
      </c>
      <c r="K1340" s="2">
        <v>39692</v>
      </c>
      <c r="L1340">
        <v>2008</v>
      </c>
      <c r="M1340" t="s">
        <v>16</v>
      </c>
    </row>
    <row r="1341" spans="1:13" x14ac:dyDescent="0.3">
      <c r="A1341">
        <v>2897</v>
      </c>
      <c r="B1341">
        <v>81</v>
      </c>
      <c r="C1341" t="s">
        <v>19</v>
      </c>
      <c r="D1341" t="s">
        <v>20</v>
      </c>
      <c r="E1341" s="1">
        <v>5391276903408070</v>
      </c>
      <c r="F1341" s="2">
        <v>41183</v>
      </c>
      <c r="G1341">
        <v>935</v>
      </c>
      <c r="H1341" t="s">
        <v>15</v>
      </c>
      <c r="I1341">
        <v>2</v>
      </c>
      <c r="J1341" s="3">
        <v>48</v>
      </c>
      <c r="K1341" s="2">
        <v>38838</v>
      </c>
      <c r="L1341">
        <v>2014</v>
      </c>
      <c r="M1341" t="s">
        <v>16</v>
      </c>
    </row>
    <row r="1342" spans="1:13" x14ac:dyDescent="0.3">
      <c r="A1342">
        <v>96</v>
      </c>
      <c r="B1342">
        <v>81</v>
      </c>
      <c r="C1342" t="s">
        <v>19</v>
      </c>
      <c r="D1342" t="s">
        <v>17</v>
      </c>
      <c r="E1342" s="1">
        <v>5810850276328480</v>
      </c>
      <c r="F1342" s="2">
        <v>43831</v>
      </c>
      <c r="G1342">
        <v>877</v>
      </c>
      <c r="H1342" t="s">
        <v>18</v>
      </c>
      <c r="I1342">
        <v>2</v>
      </c>
      <c r="J1342" s="3">
        <v>0</v>
      </c>
      <c r="K1342" s="2">
        <v>38718</v>
      </c>
      <c r="L1342">
        <v>2012</v>
      </c>
      <c r="M1342" t="s">
        <v>16</v>
      </c>
    </row>
    <row r="1343" spans="1:13" x14ac:dyDescent="0.3">
      <c r="A1343">
        <v>4525</v>
      </c>
      <c r="B1343">
        <v>81</v>
      </c>
      <c r="C1343" t="s">
        <v>13</v>
      </c>
      <c r="D1343" t="s">
        <v>17</v>
      </c>
      <c r="E1343" s="1">
        <v>4328702811759370</v>
      </c>
      <c r="F1343" s="2">
        <v>44593</v>
      </c>
      <c r="G1343">
        <v>564</v>
      </c>
      <c r="H1343" t="s">
        <v>18</v>
      </c>
      <c r="I1343">
        <v>1</v>
      </c>
      <c r="J1343" s="3">
        <v>10600</v>
      </c>
      <c r="K1343" s="2">
        <v>37500</v>
      </c>
      <c r="L1343">
        <v>2013</v>
      </c>
      <c r="M1343" t="s">
        <v>16</v>
      </c>
    </row>
    <row r="1344" spans="1:13" x14ac:dyDescent="0.3">
      <c r="A1344">
        <v>2962</v>
      </c>
      <c r="B1344">
        <v>81</v>
      </c>
      <c r="C1344" t="s">
        <v>19</v>
      </c>
      <c r="D1344" t="s">
        <v>14</v>
      </c>
      <c r="E1344" s="1">
        <v>5054918583369090</v>
      </c>
      <c r="F1344" s="2">
        <v>44256</v>
      </c>
      <c r="G1344">
        <v>18</v>
      </c>
      <c r="H1344" t="s">
        <v>15</v>
      </c>
      <c r="I1344">
        <v>2</v>
      </c>
      <c r="J1344" s="3">
        <v>1778</v>
      </c>
      <c r="K1344" s="2">
        <v>39569</v>
      </c>
      <c r="L1344">
        <v>2011</v>
      </c>
      <c r="M1344" t="s">
        <v>16</v>
      </c>
    </row>
    <row r="1345" spans="1:13" x14ac:dyDescent="0.3">
      <c r="A1345">
        <v>793</v>
      </c>
      <c r="B1345">
        <v>1021</v>
      </c>
      <c r="C1345" t="s">
        <v>13</v>
      </c>
      <c r="D1345" t="s">
        <v>14</v>
      </c>
      <c r="E1345" s="1">
        <v>4907163278067630</v>
      </c>
      <c r="F1345" s="2">
        <v>44440</v>
      </c>
      <c r="G1345">
        <v>857</v>
      </c>
      <c r="H1345" t="s">
        <v>15</v>
      </c>
      <c r="I1345">
        <v>1</v>
      </c>
      <c r="J1345" s="3">
        <v>47523</v>
      </c>
      <c r="K1345" s="2">
        <v>43831</v>
      </c>
      <c r="L1345">
        <v>2020</v>
      </c>
      <c r="M1345" t="s">
        <v>16</v>
      </c>
    </row>
    <row r="1346" spans="1:13" x14ac:dyDescent="0.3">
      <c r="A1346">
        <v>522</v>
      </c>
      <c r="B1346">
        <v>1021</v>
      </c>
      <c r="C1346" t="s">
        <v>19</v>
      </c>
      <c r="D1346" t="s">
        <v>20</v>
      </c>
      <c r="E1346" s="1">
        <v>5147465861467110</v>
      </c>
      <c r="F1346" s="2">
        <v>45383</v>
      </c>
      <c r="G1346">
        <v>905</v>
      </c>
      <c r="H1346" t="s">
        <v>15</v>
      </c>
      <c r="I1346">
        <v>1</v>
      </c>
      <c r="J1346" s="3">
        <v>82</v>
      </c>
      <c r="K1346" s="2">
        <v>43831</v>
      </c>
      <c r="L1346">
        <v>2020</v>
      </c>
      <c r="M1346" t="s">
        <v>16</v>
      </c>
    </row>
    <row r="1347" spans="1:13" x14ac:dyDescent="0.3">
      <c r="A1347">
        <v>3112</v>
      </c>
      <c r="B1347">
        <v>826</v>
      </c>
      <c r="C1347" t="s">
        <v>22</v>
      </c>
      <c r="D1347" t="s">
        <v>17</v>
      </c>
      <c r="E1347" s="1">
        <v>304617902043505</v>
      </c>
      <c r="F1347" s="2">
        <v>42795</v>
      </c>
      <c r="G1347">
        <v>382</v>
      </c>
      <c r="H1347" t="s">
        <v>15</v>
      </c>
      <c r="I1347">
        <v>1</v>
      </c>
      <c r="J1347" s="3">
        <v>19400</v>
      </c>
      <c r="K1347" s="2">
        <v>41030</v>
      </c>
      <c r="L1347">
        <v>2012</v>
      </c>
      <c r="M1347" t="s">
        <v>16</v>
      </c>
    </row>
    <row r="1348" spans="1:13" x14ac:dyDescent="0.3">
      <c r="A1348">
        <v>311</v>
      </c>
      <c r="B1348">
        <v>826</v>
      </c>
      <c r="C1348" t="s">
        <v>19</v>
      </c>
      <c r="D1348" t="s">
        <v>14</v>
      </c>
      <c r="E1348" s="1">
        <v>5496405569223390</v>
      </c>
      <c r="F1348" s="2">
        <v>41944</v>
      </c>
      <c r="G1348">
        <v>30</v>
      </c>
      <c r="H1348" t="s">
        <v>15</v>
      </c>
      <c r="I1348">
        <v>1</v>
      </c>
      <c r="J1348" s="3">
        <v>23403</v>
      </c>
      <c r="K1348" s="2">
        <v>41275</v>
      </c>
      <c r="L1348">
        <v>2013</v>
      </c>
      <c r="M1348" t="s">
        <v>16</v>
      </c>
    </row>
    <row r="1349" spans="1:13" x14ac:dyDescent="0.3">
      <c r="A1349">
        <v>69</v>
      </c>
      <c r="B1349">
        <v>826</v>
      </c>
      <c r="C1349" t="s">
        <v>19</v>
      </c>
      <c r="D1349" t="s">
        <v>17</v>
      </c>
      <c r="E1349" s="1">
        <v>5019514365242810</v>
      </c>
      <c r="F1349" s="2">
        <v>45413</v>
      </c>
      <c r="G1349">
        <v>508</v>
      </c>
      <c r="H1349" t="s">
        <v>15</v>
      </c>
      <c r="I1349">
        <v>1</v>
      </c>
      <c r="J1349" s="3">
        <v>13900</v>
      </c>
      <c r="K1349" s="2">
        <v>38353</v>
      </c>
      <c r="L1349">
        <v>2012</v>
      </c>
      <c r="M1349" t="s">
        <v>16</v>
      </c>
    </row>
    <row r="1350" spans="1:13" x14ac:dyDescent="0.3">
      <c r="A1350">
        <v>4966</v>
      </c>
      <c r="B1350">
        <v>87</v>
      </c>
      <c r="C1350" t="s">
        <v>19</v>
      </c>
      <c r="D1350" t="s">
        <v>20</v>
      </c>
      <c r="E1350" s="1">
        <v>5251447871603740</v>
      </c>
      <c r="F1350" s="2">
        <v>39508</v>
      </c>
      <c r="G1350">
        <v>292</v>
      </c>
      <c r="H1350" t="s">
        <v>15</v>
      </c>
      <c r="I1350">
        <v>1</v>
      </c>
      <c r="J1350" s="3">
        <v>95</v>
      </c>
      <c r="K1350" s="2">
        <v>37530</v>
      </c>
      <c r="L1350">
        <v>2011</v>
      </c>
      <c r="M1350" t="s">
        <v>16</v>
      </c>
    </row>
    <row r="1351" spans="1:13" x14ac:dyDescent="0.3">
      <c r="A1351">
        <v>3607</v>
      </c>
      <c r="B1351">
        <v>87</v>
      </c>
      <c r="C1351" t="s">
        <v>19</v>
      </c>
      <c r="D1351" t="s">
        <v>14</v>
      </c>
      <c r="E1351" s="1">
        <v>5210434230147620</v>
      </c>
      <c r="F1351" s="2">
        <v>44713</v>
      </c>
      <c r="G1351">
        <v>262</v>
      </c>
      <c r="H1351" t="s">
        <v>15</v>
      </c>
      <c r="I1351">
        <v>2</v>
      </c>
      <c r="J1351" s="3">
        <v>20417</v>
      </c>
      <c r="K1351" s="2">
        <v>42522</v>
      </c>
      <c r="L1351">
        <v>2016</v>
      </c>
      <c r="M1351" t="s">
        <v>16</v>
      </c>
    </row>
    <row r="1352" spans="1:13" x14ac:dyDescent="0.3">
      <c r="A1352">
        <v>109</v>
      </c>
      <c r="B1352">
        <v>87</v>
      </c>
      <c r="C1352" t="s">
        <v>13</v>
      </c>
      <c r="D1352" t="s">
        <v>17</v>
      </c>
      <c r="E1352" s="1">
        <v>4372177587368950</v>
      </c>
      <c r="F1352" s="2">
        <v>44682</v>
      </c>
      <c r="G1352">
        <v>450</v>
      </c>
      <c r="H1352" t="s">
        <v>15</v>
      </c>
      <c r="I1352">
        <v>1</v>
      </c>
      <c r="J1352" s="3">
        <v>6300</v>
      </c>
      <c r="K1352" s="2">
        <v>38718</v>
      </c>
      <c r="L1352">
        <v>2011</v>
      </c>
      <c r="M1352" t="s">
        <v>16</v>
      </c>
    </row>
    <row r="1353" spans="1:13" x14ac:dyDescent="0.3">
      <c r="A1353">
        <v>6118</v>
      </c>
      <c r="B1353">
        <v>1833</v>
      </c>
      <c r="C1353" t="s">
        <v>19</v>
      </c>
      <c r="D1353" t="s">
        <v>14</v>
      </c>
      <c r="E1353" s="1">
        <v>5198052110187450</v>
      </c>
      <c r="F1353" s="2">
        <v>43831</v>
      </c>
      <c r="G1353">
        <v>912</v>
      </c>
      <c r="H1353" t="s">
        <v>15</v>
      </c>
      <c r="I1353">
        <v>1</v>
      </c>
      <c r="J1353" s="3">
        <v>16064</v>
      </c>
      <c r="K1353" s="2">
        <v>42705</v>
      </c>
      <c r="L1353">
        <v>2016</v>
      </c>
      <c r="M1353" t="s">
        <v>16</v>
      </c>
    </row>
    <row r="1354" spans="1:13" x14ac:dyDescent="0.3">
      <c r="A1354">
        <v>1545</v>
      </c>
      <c r="B1354">
        <v>1833</v>
      </c>
      <c r="C1354" t="s">
        <v>19</v>
      </c>
      <c r="D1354" t="s">
        <v>20</v>
      </c>
      <c r="E1354" s="1">
        <v>5390138872145730</v>
      </c>
      <c r="F1354" s="2">
        <v>43891</v>
      </c>
      <c r="G1354">
        <v>267</v>
      </c>
      <c r="H1354" t="s">
        <v>15</v>
      </c>
      <c r="I1354">
        <v>1</v>
      </c>
      <c r="J1354" s="3">
        <v>98</v>
      </c>
      <c r="K1354" s="2">
        <v>43862</v>
      </c>
      <c r="L1354">
        <v>2020</v>
      </c>
      <c r="M1354" t="s">
        <v>16</v>
      </c>
    </row>
    <row r="1355" spans="1:13" x14ac:dyDescent="0.3">
      <c r="A1355">
        <v>2345</v>
      </c>
      <c r="B1355">
        <v>1833</v>
      </c>
      <c r="C1355" t="s">
        <v>13</v>
      </c>
      <c r="D1355" t="s">
        <v>14</v>
      </c>
      <c r="E1355" s="1">
        <v>4078898258495000</v>
      </c>
      <c r="F1355" s="2">
        <v>42186</v>
      </c>
      <c r="G1355">
        <v>929</v>
      </c>
      <c r="H1355" t="s">
        <v>15</v>
      </c>
      <c r="I1355">
        <v>2</v>
      </c>
      <c r="J1355" s="3">
        <v>16386</v>
      </c>
      <c r="K1355" s="2">
        <v>42064</v>
      </c>
      <c r="L1355">
        <v>2015</v>
      </c>
      <c r="M1355" t="s">
        <v>16</v>
      </c>
    </row>
    <row r="1356" spans="1:13" x14ac:dyDescent="0.3">
      <c r="A1356">
        <v>1818</v>
      </c>
      <c r="B1356">
        <v>1833</v>
      </c>
      <c r="C1356" t="s">
        <v>13</v>
      </c>
      <c r="D1356" t="s">
        <v>17</v>
      </c>
      <c r="E1356" s="1">
        <v>4301058381185320</v>
      </c>
      <c r="F1356" s="2">
        <v>44986</v>
      </c>
      <c r="G1356">
        <v>147</v>
      </c>
      <c r="H1356" t="s">
        <v>15</v>
      </c>
      <c r="I1356">
        <v>1</v>
      </c>
      <c r="J1356" s="3">
        <v>10100</v>
      </c>
      <c r="K1356" s="2">
        <v>43862</v>
      </c>
      <c r="L1356">
        <v>2020</v>
      </c>
      <c r="M1356" t="s">
        <v>16</v>
      </c>
    </row>
    <row r="1357" spans="1:13" x14ac:dyDescent="0.3">
      <c r="A1357">
        <v>794</v>
      </c>
      <c r="B1357">
        <v>1833</v>
      </c>
      <c r="C1357" t="s">
        <v>13</v>
      </c>
      <c r="D1357" t="s">
        <v>14</v>
      </c>
      <c r="E1357" s="1">
        <v>4256933161358350</v>
      </c>
      <c r="F1357" s="2">
        <v>44105</v>
      </c>
      <c r="G1357">
        <v>83</v>
      </c>
      <c r="H1357" t="s">
        <v>15</v>
      </c>
      <c r="I1357">
        <v>2</v>
      </c>
      <c r="J1357" s="3">
        <v>3472</v>
      </c>
      <c r="K1357" s="2">
        <v>43831</v>
      </c>
      <c r="L1357">
        <v>2020</v>
      </c>
      <c r="M1357" t="s">
        <v>16</v>
      </c>
    </row>
    <row r="1358" spans="1:13" x14ac:dyDescent="0.3">
      <c r="A1358">
        <v>395</v>
      </c>
      <c r="B1358">
        <v>829</v>
      </c>
      <c r="C1358" t="s">
        <v>22</v>
      </c>
      <c r="D1358" t="s">
        <v>17</v>
      </c>
      <c r="E1358" s="1">
        <v>336470004427582</v>
      </c>
      <c r="F1358" s="2">
        <v>44652</v>
      </c>
      <c r="G1358">
        <v>487</v>
      </c>
      <c r="H1358" t="s">
        <v>15</v>
      </c>
      <c r="I1358">
        <v>1</v>
      </c>
      <c r="J1358" s="3">
        <v>7700</v>
      </c>
      <c r="K1358" s="2">
        <v>43831</v>
      </c>
      <c r="L1358">
        <v>2020</v>
      </c>
      <c r="M1358" t="s">
        <v>16</v>
      </c>
    </row>
    <row r="1359" spans="1:13" x14ac:dyDescent="0.3">
      <c r="A1359">
        <v>523</v>
      </c>
      <c r="B1359">
        <v>829</v>
      </c>
      <c r="C1359" t="s">
        <v>19</v>
      </c>
      <c r="D1359" t="s">
        <v>14</v>
      </c>
      <c r="E1359" s="1">
        <v>5898279833645780</v>
      </c>
      <c r="F1359" s="2">
        <v>45200</v>
      </c>
      <c r="G1359">
        <v>139</v>
      </c>
      <c r="H1359" t="s">
        <v>15</v>
      </c>
      <c r="I1359">
        <v>3</v>
      </c>
      <c r="J1359" s="3">
        <v>11018</v>
      </c>
      <c r="K1359" s="2">
        <v>43831</v>
      </c>
      <c r="L1359">
        <v>2020</v>
      </c>
      <c r="M1359" t="s">
        <v>16</v>
      </c>
    </row>
    <row r="1360" spans="1:13" x14ac:dyDescent="0.3">
      <c r="A1360">
        <v>3636</v>
      </c>
      <c r="B1360">
        <v>829</v>
      </c>
      <c r="C1360" t="s">
        <v>13</v>
      </c>
      <c r="D1360" t="s">
        <v>17</v>
      </c>
      <c r="E1360" s="1">
        <v>4066440794075200</v>
      </c>
      <c r="F1360" s="2">
        <v>45383</v>
      </c>
      <c r="G1360">
        <v>921</v>
      </c>
      <c r="H1360" t="s">
        <v>15</v>
      </c>
      <c r="I1360">
        <v>2</v>
      </c>
      <c r="J1360" s="3">
        <v>8200</v>
      </c>
      <c r="K1360" s="2">
        <v>43252</v>
      </c>
      <c r="L1360">
        <v>2018</v>
      </c>
      <c r="M1360" t="s">
        <v>16</v>
      </c>
    </row>
    <row r="1361" spans="1:13" x14ac:dyDescent="0.3">
      <c r="A1361">
        <v>3840</v>
      </c>
      <c r="B1361">
        <v>1879</v>
      </c>
      <c r="C1361" t="s">
        <v>19</v>
      </c>
      <c r="D1361" t="s">
        <v>14</v>
      </c>
      <c r="E1361" s="1">
        <v>5201386771432170</v>
      </c>
      <c r="F1361" s="2">
        <v>43344</v>
      </c>
      <c r="G1361">
        <v>392</v>
      </c>
      <c r="H1361" t="s">
        <v>15</v>
      </c>
      <c r="I1361">
        <v>1</v>
      </c>
      <c r="J1361" s="3">
        <v>4976</v>
      </c>
      <c r="K1361" s="2">
        <v>39630</v>
      </c>
      <c r="L1361">
        <v>2008</v>
      </c>
      <c r="M1361" t="s">
        <v>16</v>
      </c>
    </row>
    <row r="1362" spans="1:13" x14ac:dyDescent="0.3">
      <c r="A1362">
        <v>5399</v>
      </c>
      <c r="B1362">
        <v>1879</v>
      </c>
      <c r="C1362" t="s">
        <v>22</v>
      </c>
      <c r="D1362" t="s">
        <v>17</v>
      </c>
      <c r="E1362" s="1">
        <v>320871039524025</v>
      </c>
      <c r="F1362" s="2">
        <v>43282</v>
      </c>
      <c r="G1362">
        <v>845</v>
      </c>
      <c r="H1362" t="s">
        <v>15</v>
      </c>
      <c r="I1362">
        <v>1</v>
      </c>
      <c r="J1362" s="3">
        <v>4100</v>
      </c>
      <c r="K1362" s="2">
        <v>38292</v>
      </c>
      <c r="L1362">
        <v>2009</v>
      </c>
      <c r="M1362" t="s">
        <v>16</v>
      </c>
    </row>
    <row r="1363" spans="1:13" x14ac:dyDescent="0.3">
      <c r="A1363">
        <v>4560</v>
      </c>
      <c r="B1363">
        <v>236</v>
      </c>
      <c r="C1363" t="s">
        <v>13</v>
      </c>
      <c r="D1363" t="s">
        <v>14</v>
      </c>
      <c r="E1363" s="1">
        <v>4003314505746420</v>
      </c>
      <c r="F1363" s="2">
        <v>44378</v>
      </c>
      <c r="G1363">
        <v>531</v>
      </c>
      <c r="H1363" t="s">
        <v>15</v>
      </c>
      <c r="I1363">
        <v>2</v>
      </c>
      <c r="J1363" s="3">
        <v>6076</v>
      </c>
      <c r="K1363" s="2">
        <v>38231</v>
      </c>
      <c r="L1363">
        <v>2011</v>
      </c>
      <c r="M1363" t="s">
        <v>16</v>
      </c>
    </row>
    <row r="1364" spans="1:13" x14ac:dyDescent="0.3">
      <c r="A1364">
        <v>1546</v>
      </c>
      <c r="B1364">
        <v>1619</v>
      </c>
      <c r="C1364" t="s">
        <v>19</v>
      </c>
      <c r="D1364" t="s">
        <v>17</v>
      </c>
      <c r="E1364" s="1">
        <v>5218007897890570</v>
      </c>
      <c r="F1364" s="2">
        <v>44531</v>
      </c>
      <c r="G1364">
        <v>185</v>
      </c>
      <c r="H1364" t="s">
        <v>15</v>
      </c>
      <c r="I1364">
        <v>3</v>
      </c>
      <c r="J1364" s="3">
        <v>8000</v>
      </c>
      <c r="K1364" s="2">
        <v>43862</v>
      </c>
      <c r="L1364">
        <v>2020</v>
      </c>
      <c r="M1364" t="s">
        <v>16</v>
      </c>
    </row>
    <row r="1365" spans="1:13" x14ac:dyDescent="0.3">
      <c r="A1365">
        <v>1443</v>
      </c>
      <c r="B1365">
        <v>1619</v>
      </c>
      <c r="C1365" t="s">
        <v>21</v>
      </c>
      <c r="D1365" t="s">
        <v>17</v>
      </c>
      <c r="E1365" s="1">
        <v>6997197066610970</v>
      </c>
      <c r="F1365" s="2">
        <v>45139</v>
      </c>
      <c r="G1365">
        <v>619</v>
      </c>
      <c r="H1365" t="s">
        <v>15</v>
      </c>
      <c r="I1365">
        <v>2</v>
      </c>
      <c r="J1365" s="3">
        <v>14600</v>
      </c>
      <c r="K1365" s="2">
        <v>43862</v>
      </c>
      <c r="L1365">
        <v>2020</v>
      </c>
      <c r="M1365" t="s">
        <v>16</v>
      </c>
    </row>
    <row r="1366" spans="1:13" x14ac:dyDescent="0.3">
      <c r="A1366">
        <v>5111</v>
      </c>
      <c r="B1366">
        <v>1619</v>
      </c>
      <c r="C1366" t="s">
        <v>19</v>
      </c>
      <c r="D1366" t="s">
        <v>17</v>
      </c>
      <c r="E1366" s="1">
        <v>5105294422027240</v>
      </c>
      <c r="F1366" s="2">
        <v>45352</v>
      </c>
      <c r="G1366">
        <v>831</v>
      </c>
      <c r="H1366" t="s">
        <v>15</v>
      </c>
      <c r="I1366">
        <v>1</v>
      </c>
      <c r="J1366" s="3">
        <v>8300</v>
      </c>
      <c r="K1366" s="2">
        <v>39722</v>
      </c>
      <c r="L1366">
        <v>2010</v>
      </c>
      <c r="M1366" t="s">
        <v>16</v>
      </c>
    </row>
    <row r="1367" spans="1:13" x14ac:dyDescent="0.3">
      <c r="A1367">
        <v>3015</v>
      </c>
      <c r="B1367">
        <v>1619</v>
      </c>
      <c r="C1367" t="s">
        <v>13</v>
      </c>
      <c r="D1367" t="s">
        <v>14</v>
      </c>
      <c r="E1367" s="1">
        <v>4063054242876750</v>
      </c>
      <c r="F1367" s="2">
        <v>45505</v>
      </c>
      <c r="G1367">
        <v>647</v>
      </c>
      <c r="H1367" t="s">
        <v>15</v>
      </c>
      <c r="I1367">
        <v>2</v>
      </c>
      <c r="J1367" s="3">
        <v>19054</v>
      </c>
      <c r="K1367" s="2">
        <v>39934</v>
      </c>
      <c r="L1367">
        <v>2017</v>
      </c>
      <c r="M1367" t="s">
        <v>16</v>
      </c>
    </row>
    <row r="1368" spans="1:13" x14ac:dyDescent="0.3">
      <c r="A1368">
        <v>1547</v>
      </c>
      <c r="B1368">
        <v>1146</v>
      </c>
      <c r="C1368" t="s">
        <v>19</v>
      </c>
      <c r="D1368" t="s">
        <v>14</v>
      </c>
      <c r="E1368" s="1">
        <v>5078853441156470</v>
      </c>
      <c r="F1368" s="2">
        <v>43891</v>
      </c>
      <c r="G1368">
        <v>930</v>
      </c>
      <c r="H1368" t="s">
        <v>15</v>
      </c>
      <c r="I1368">
        <v>1</v>
      </c>
      <c r="J1368" s="3">
        <v>29265</v>
      </c>
      <c r="K1368" s="2">
        <v>43862</v>
      </c>
      <c r="L1368">
        <v>2020</v>
      </c>
      <c r="M1368" t="s">
        <v>16</v>
      </c>
    </row>
    <row r="1369" spans="1:13" x14ac:dyDescent="0.3">
      <c r="A1369">
        <v>1548</v>
      </c>
      <c r="B1369">
        <v>1146</v>
      </c>
      <c r="C1369" t="s">
        <v>19</v>
      </c>
      <c r="D1369" t="s">
        <v>14</v>
      </c>
      <c r="E1369" s="1">
        <v>5547476180953080</v>
      </c>
      <c r="F1369" s="2">
        <v>43862</v>
      </c>
      <c r="G1369">
        <v>765</v>
      </c>
      <c r="H1369" t="s">
        <v>15</v>
      </c>
      <c r="I1369">
        <v>1</v>
      </c>
      <c r="J1369" s="3">
        <v>22245</v>
      </c>
      <c r="K1369" s="2">
        <v>43862</v>
      </c>
      <c r="L1369">
        <v>2020</v>
      </c>
      <c r="M1369" t="s">
        <v>16</v>
      </c>
    </row>
    <row r="1370" spans="1:13" x14ac:dyDescent="0.3">
      <c r="A1370">
        <v>1549</v>
      </c>
      <c r="B1370">
        <v>1146</v>
      </c>
      <c r="C1370" t="s">
        <v>19</v>
      </c>
      <c r="D1370" t="s">
        <v>14</v>
      </c>
      <c r="E1370" s="1">
        <v>5788341339048160</v>
      </c>
      <c r="F1370" s="2">
        <v>44470</v>
      </c>
      <c r="G1370">
        <v>750</v>
      </c>
      <c r="H1370" t="s">
        <v>15</v>
      </c>
      <c r="I1370">
        <v>2</v>
      </c>
      <c r="J1370" s="3">
        <v>17028</v>
      </c>
      <c r="K1370" s="2">
        <v>43862</v>
      </c>
      <c r="L1370">
        <v>2020</v>
      </c>
      <c r="M1370" t="s">
        <v>16</v>
      </c>
    </row>
    <row r="1371" spans="1:13" x14ac:dyDescent="0.3">
      <c r="A1371">
        <v>1172</v>
      </c>
      <c r="B1371">
        <v>803</v>
      </c>
      <c r="C1371" t="s">
        <v>19</v>
      </c>
      <c r="D1371" t="s">
        <v>20</v>
      </c>
      <c r="E1371" s="1">
        <v>5390318153988790</v>
      </c>
      <c r="F1371" s="2">
        <v>43862</v>
      </c>
      <c r="G1371">
        <v>243</v>
      </c>
      <c r="H1371" t="s">
        <v>15</v>
      </c>
      <c r="I1371">
        <v>2</v>
      </c>
      <c r="J1371" s="3">
        <v>67</v>
      </c>
      <c r="K1371" s="2">
        <v>39845</v>
      </c>
      <c r="L1371">
        <v>2014</v>
      </c>
      <c r="M1371" t="s">
        <v>16</v>
      </c>
    </row>
    <row r="1372" spans="1:13" x14ac:dyDescent="0.3">
      <c r="A1372">
        <v>3222</v>
      </c>
      <c r="B1372">
        <v>803</v>
      </c>
      <c r="C1372" t="s">
        <v>21</v>
      </c>
      <c r="D1372" t="s">
        <v>17</v>
      </c>
      <c r="E1372" s="1">
        <v>6713344750325700</v>
      </c>
      <c r="F1372" s="2">
        <v>38626</v>
      </c>
      <c r="G1372">
        <v>728</v>
      </c>
      <c r="H1372" t="s">
        <v>15</v>
      </c>
      <c r="I1372">
        <v>2</v>
      </c>
      <c r="J1372" s="3">
        <v>15300</v>
      </c>
      <c r="K1372" s="2">
        <v>37043</v>
      </c>
      <c r="L1372">
        <v>2011</v>
      </c>
      <c r="M1372" t="s">
        <v>16</v>
      </c>
    </row>
    <row r="1373" spans="1:13" x14ac:dyDescent="0.3">
      <c r="A1373">
        <v>4882</v>
      </c>
      <c r="B1373">
        <v>803</v>
      </c>
      <c r="C1373" t="s">
        <v>19</v>
      </c>
      <c r="D1373" t="s">
        <v>14</v>
      </c>
      <c r="E1373" s="1">
        <v>5918188974230790</v>
      </c>
      <c r="F1373" s="2">
        <v>44197</v>
      </c>
      <c r="G1373">
        <v>670</v>
      </c>
      <c r="H1373" t="s">
        <v>15</v>
      </c>
      <c r="I1373">
        <v>1</v>
      </c>
      <c r="J1373" s="3">
        <v>20552</v>
      </c>
      <c r="K1373" s="2">
        <v>42248</v>
      </c>
      <c r="L1373">
        <v>2015</v>
      </c>
      <c r="M1373" t="s">
        <v>16</v>
      </c>
    </row>
    <row r="1374" spans="1:13" x14ac:dyDescent="0.3">
      <c r="A1374">
        <v>524</v>
      </c>
      <c r="B1374">
        <v>193</v>
      </c>
      <c r="C1374" t="s">
        <v>19</v>
      </c>
      <c r="D1374" t="s">
        <v>20</v>
      </c>
      <c r="E1374" s="1">
        <v>5412046613062340</v>
      </c>
      <c r="F1374" s="2">
        <v>44256</v>
      </c>
      <c r="G1374">
        <v>587</v>
      </c>
      <c r="H1374" t="s">
        <v>15</v>
      </c>
      <c r="I1374">
        <v>2</v>
      </c>
      <c r="J1374" s="3">
        <v>32</v>
      </c>
      <c r="K1374" s="2">
        <v>43831</v>
      </c>
      <c r="L1374">
        <v>2020</v>
      </c>
      <c r="M1374" t="s">
        <v>16</v>
      </c>
    </row>
    <row r="1375" spans="1:13" x14ac:dyDescent="0.3">
      <c r="A1375">
        <v>297</v>
      </c>
      <c r="B1375">
        <v>1686</v>
      </c>
      <c r="C1375" t="s">
        <v>19</v>
      </c>
      <c r="D1375" t="s">
        <v>14</v>
      </c>
      <c r="E1375" s="1">
        <v>5422337679062470</v>
      </c>
      <c r="F1375" s="2">
        <v>45323</v>
      </c>
      <c r="G1375">
        <v>976</v>
      </c>
      <c r="H1375" t="s">
        <v>15</v>
      </c>
      <c r="I1375">
        <v>1</v>
      </c>
      <c r="J1375" s="3">
        <v>48003</v>
      </c>
      <c r="K1375" s="2">
        <v>40909</v>
      </c>
      <c r="L1375">
        <v>2012</v>
      </c>
      <c r="M1375" t="s">
        <v>16</v>
      </c>
    </row>
    <row r="1376" spans="1:13" x14ac:dyDescent="0.3">
      <c r="A1376">
        <v>2617</v>
      </c>
      <c r="B1376">
        <v>1686</v>
      </c>
      <c r="C1376" t="s">
        <v>13</v>
      </c>
      <c r="D1376" t="s">
        <v>17</v>
      </c>
      <c r="E1376" s="1">
        <v>4623874187817160</v>
      </c>
      <c r="F1376" s="2">
        <v>45474</v>
      </c>
      <c r="G1376">
        <v>385</v>
      </c>
      <c r="H1376" t="s">
        <v>15</v>
      </c>
      <c r="I1376">
        <v>1</v>
      </c>
      <c r="J1376" s="3">
        <v>16300</v>
      </c>
      <c r="K1376" s="2">
        <v>39904</v>
      </c>
      <c r="L1376">
        <v>2013</v>
      </c>
      <c r="M1376" t="s">
        <v>16</v>
      </c>
    </row>
    <row r="1377" spans="1:13" x14ac:dyDescent="0.3">
      <c r="A1377">
        <v>2999</v>
      </c>
      <c r="B1377">
        <v>1686</v>
      </c>
      <c r="C1377" t="s">
        <v>19</v>
      </c>
      <c r="D1377" t="s">
        <v>17</v>
      </c>
      <c r="E1377" s="1">
        <v>5430681770747920</v>
      </c>
      <c r="F1377" s="2">
        <v>45383</v>
      </c>
      <c r="G1377">
        <v>594</v>
      </c>
      <c r="H1377" t="s">
        <v>15</v>
      </c>
      <c r="I1377">
        <v>2</v>
      </c>
      <c r="J1377" s="3">
        <v>10800</v>
      </c>
      <c r="K1377" s="2">
        <v>39934</v>
      </c>
      <c r="L1377">
        <v>2010</v>
      </c>
      <c r="M1377" t="s">
        <v>16</v>
      </c>
    </row>
    <row r="1378" spans="1:13" x14ac:dyDescent="0.3">
      <c r="A1378">
        <v>89</v>
      </c>
      <c r="B1378">
        <v>1959</v>
      </c>
      <c r="C1378" t="s">
        <v>22</v>
      </c>
      <c r="D1378" t="s">
        <v>17</v>
      </c>
      <c r="E1378" s="1">
        <v>398744318776089</v>
      </c>
      <c r="F1378" s="2">
        <v>44228</v>
      </c>
      <c r="G1378">
        <v>992</v>
      </c>
      <c r="H1378" t="s">
        <v>15</v>
      </c>
      <c r="I1378">
        <v>2</v>
      </c>
      <c r="J1378" s="3">
        <v>11100</v>
      </c>
      <c r="K1378" s="2">
        <v>38718</v>
      </c>
      <c r="L1378">
        <v>2009</v>
      </c>
      <c r="M1378" t="s">
        <v>16</v>
      </c>
    </row>
    <row r="1379" spans="1:13" x14ac:dyDescent="0.3">
      <c r="A1379">
        <v>1281</v>
      </c>
      <c r="B1379">
        <v>1342</v>
      </c>
      <c r="C1379" t="s">
        <v>13</v>
      </c>
      <c r="D1379" t="s">
        <v>20</v>
      </c>
      <c r="E1379" s="1">
        <v>4971872629769690</v>
      </c>
      <c r="F1379" s="2">
        <v>44713</v>
      </c>
      <c r="G1379">
        <v>724</v>
      </c>
      <c r="H1379" t="s">
        <v>15</v>
      </c>
      <c r="I1379">
        <v>3</v>
      </c>
      <c r="J1379" s="3">
        <v>64</v>
      </c>
      <c r="K1379" s="2">
        <v>40575</v>
      </c>
      <c r="L1379">
        <v>2011</v>
      </c>
      <c r="M1379" t="s">
        <v>16</v>
      </c>
    </row>
    <row r="1380" spans="1:13" x14ac:dyDescent="0.3">
      <c r="A1380">
        <v>2070</v>
      </c>
      <c r="B1380">
        <v>1371</v>
      </c>
      <c r="C1380" t="s">
        <v>13</v>
      </c>
      <c r="D1380" t="s">
        <v>17</v>
      </c>
      <c r="E1380" s="1">
        <v>4007064696917940</v>
      </c>
      <c r="F1380" s="2">
        <v>44866</v>
      </c>
      <c r="G1380">
        <v>478</v>
      </c>
      <c r="H1380" t="s">
        <v>15</v>
      </c>
      <c r="I1380">
        <v>1</v>
      </c>
      <c r="J1380" s="3">
        <v>17300</v>
      </c>
      <c r="K1380" s="2">
        <v>38047</v>
      </c>
      <c r="L1380">
        <v>2007</v>
      </c>
      <c r="M1380" t="s">
        <v>16</v>
      </c>
    </row>
    <row r="1381" spans="1:13" x14ac:dyDescent="0.3">
      <c r="A1381">
        <v>2328</v>
      </c>
      <c r="B1381">
        <v>1371</v>
      </c>
      <c r="C1381" t="s">
        <v>19</v>
      </c>
      <c r="D1381" t="s">
        <v>17</v>
      </c>
      <c r="E1381" s="1">
        <v>5282316108928790</v>
      </c>
      <c r="F1381" s="2">
        <v>45017</v>
      </c>
      <c r="G1381">
        <v>378</v>
      </c>
      <c r="H1381" t="s">
        <v>15</v>
      </c>
      <c r="I1381">
        <v>1</v>
      </c>
      <c r="J1381" s="3">
        <v>13900</v>
      </c>
      <c r="K1381" s="2">
        <v>41699</v>
      </c>
      <c r="L1381">
        <v>2014</v>
      </c>
      <c r="M1381" t="s">
        <v>16</v>
      </c>
    </row>
    <row r="1382" spans="1:13" x14ac:dyDescent="0.3">
      <c r="A1382">
        <v>3117</v>
      </c>
      <c r="B1382">
        <v>1371</v>
      </c>
      <c r="C1382" t="s">
        <v>19</v>
      </c>
      <c r="D1382" t="s">
        <v>14</v>
      </c>
      <c r="E1382" s="1">
        <v>5739342319047050</v>
      </c>
      <c r="F1382" s="2">
        <v>43862</v>
      </c>
      <c r="G1382">
        <v>749</v>
      </c>
      <c r="H1382" t="s">
        <v>15</v>
      </c>
      <c r="I1382">
        <v>2</v>
      </c>
      <c r="J1382" s="3">
        <v>23807</v>
      </c>
      <c r="K1382" s="2">
        <v>41030</v>
      </c>
      <c r="L1382">
        <v>2012</v>
      </c>
      <c r="M1382" t="s">
        <v>16</v>
      </c>
    </row>
    <row r="1383" spans="1:13" x14ac:dyDescent="0.3">
      <c r="A1383">
        <v>4059</v>
      </c>
      <c r="B1383">
        <v>1371</v>
      </c>
      <c r="C1383" t="s">
        <v>13</v>
      </c>
      <c r="D1383" t="s">
        <v>20</v>
      </c>
      <c r="E1383" s="1">
        <v>4025636893394290</v>
      </c>
      <c r="F1383" s="2">
        <v>44348</v>
      </c>
      <c r="G1383">
        <v>112</v>
      </c>
      <c r="H1383" t="s">
        <v>18</v>
      </c>
      <c r="I1383">
        <v>2</v>
      </c>
      <c r="J1383" s="3">
        <v>140</v>
      </c>
      <c r="K1383" s="2">
        <v>42917</v>
      </c>
      <c r="L1383">
        <v>2017</v>
      </c>
      <c r="M1383" t="s">
        <v>16</v>
      </c>
    </row>
    <row r="1384" spans="1:13" x14ac:dyDescent="0.3">
      <c r="A1384">
        <v>4446</v>
      </c>
      <c r="B1384">
        <v>1371</v>
      </c>
      <c r="C1384" t="s">
        <v>19</v>
      </c>
      <c r="D1384" t="s">
        <v>14</v>
      </c>
      <c r="E1384" s="1">
        <v>5969443034028020</v>
      </c>
      <c r="F1384" s="2">
        <v>45627</v>
      </c>
      <c r="G1384">
        <v>783</v>
      </c>
      <c r="H1384" t="s">
        <v>15</v>
      </c>
      <c r="I1384">
        <v>2</v>
      </c>
      <c r="J1384" s="3">
        <v>26329</v>
      </c>
      <c r="K1384" s="2">
        <v>42217</v>
      </c>
      <c r="L1384">
        <v>2015</v>
      </c>
      <c r="M1384" t="s">
        <v>16</v>
      </c>
    </row>
    <row r="1385" spans="1:13" x14ac:dyDescent="0.3">
      <c r="A1385">
        <v>3929</v>
      </c>
      <c r="B1385">
        <v>1371</v>
      </c>
      <c r="C1385" t="s">
        <v>19</v>
      </c>
      <c r="D1385" t="s">
        <v>14</v>
      </c>
      <c r="E1385" s="1">
        <v>5572820991241220</v>
      </c>
      <c r="F1385" s="2">
        <v>45170</v>
      </c>
      <c r="G1385">
        <v>178</v>
      </c>
      <c r="H1385" t="s">
        <v>18</v>
      </c>
      <c r="I1385">
        <v>1</v>
      </c>
      <c r="J1385" s="3">
        <v>25224</v>
      </c>
      <c r="K1385" s="2">
        <v>40360</v>
      </c>
      <c r="L1385">
        <v>2011</v>
      </c>
      <c r="M1385" t="s">
        <v>16</v>
      </c>
    </row>
    <row r="1386" spans="1:13" x14ac:dyDescent="0.3">
      <c r="A1386">
        <v>4387</v>
      </c>
      <c r="B1386">
        <v>1067</v>
      </c>
      <c r="C1386" t="s">
        <v>21</v>
      </c>
      <c r="D1386" t="s">
        <v>17</v>
      </c>
      <c r="E1386" s="1">
        <v>6276276211895280</v>
      </c>
      <c r="F1386" s="2">
        <v>44166</v>
      </c>
      <c r="G1386">
        <v>681</v>
      </c>
      <c r="H1386" t="s">
        <v>15</v>
      </c>
      <c r="I1386">
        <v>2</v>
      </c>
      <c r="J1386" s="3">
        <v>8500</v>
      </c>
      <c r="K1386" s="2">
        <v>41122</v>
      </c>
      <c r="L1386">
        <v>2012</v>
      </c>
      <c r="M1386" t="s">
        <v>16</v>
      </c>
    </row>
    <row r="1387" spans="1:13" x14ac:dyDescent="0.3">
      <c r="A1387">
        <v>1063</v>
      </c>
      <c r="B1387">
        <v>1067</v>
      </c>
      <c r="C1387" t="s">
        <v>13</v>
      </c>
      <c r="D1387" t="s">
        <v>17</v>
      </c>
      <c r="E1387" s="1">
        <v>4690211102957030</v>
      </c>
      <c r="F1387" s="2">
        <v>45078</v>
      </c>
      <c r="G1387">
        <v>820</v>
      </c>
      <c r="H1387" t="s">
        <v>18</v>
      </c>
      <c r="I1387">
        <v>1</v>
      </c>
      <c r="J1387" s="3">
        <v>11200</v>
      </c>
      <c r="K1387" s="2">
        <v>38384</v>
      </c>
      <c r="L1387">
        <v>2009</v>
      </c>
      <c r="M1387" t="s">
        <v>16</v>
      </c>
    </row>
    <row r="1388" spans="1:13" x14ac:dyDescent="0.3">
      <c r="A1388">
        <v>3382</v>
      </c>
      <c r="B1388">
        <v>1067</v>
      </c>
      <c r="C1388" t="s">
        <v>19</v>
      </c>
      <c r="D1388" t="s">
        <v>14</v>
      </c>
      <c r="E1388" s="1">
        <v>5309046764363180</v>
      </c>
      <c r="F1388" s="2">
        <v>41275</v>
      </c>
      <c r="G1388">
        <v>336</v>
      </c>
      <c r="H1388" t="s">
        <v>15</v>
      </c>
      <c r="I1388">
        <v>2</v>
      </c>
      <c r="J1388" s="3">
        <v>14576</v>
      </c>
      <c r="K1388" s="2">
        <v>39600</v>
      </c>
      <c r="L1388">
        <v>2011</v>
      </c>
      <c r="M1388" t="s">
        <v>16</v>
      </c>
    </row>
    <row r="1389" spans="1:13" x14ac:dyDescent="0.3">
      <c r="A1389">
        <v>3016</v>
      </c>
      <c r="B1389">
        <v>1067</v>
      </c>
      <c r="C1389" t="s">
        <v>13</v>
      </c>
      <c r="D1389" t="s">
        <v>17</v>
      </c>
      <c r="E1389" s="1">
        <v>4668940576231180</v>
      </c>
      <c r="F1389" s="2">
        <v>44287</v>
      </c>
      <c r="G1389">
        <v>310</v>
      </c>
      <c r="H1389" t="s">
        <v>15</v>
      </c>
      <c r="I1389">
        <v>1</v>
      </c>
      <c r="J1389" s="3">
        <v>9000</v>
      </c>
      <c r="K1389" s="2">
        <v>39934</v>
      </c>
      <c r="L1389">
        <v>2009</v>
      </c>
      <c r="M1389" t="s">
        <v>16</v>
      </c>
    </row>
    <row r="1390" spans="1:13" x14ac:dyDescent="0.3">
      <c r="A1390">
        <v>1819</v>
      </c>
      <c r="B1390">
        <v>1067</v>
      </c>
      <c r="C1390" t="s">
        <v>13</v>
      </c>
      <c r="D1390" t="s">
        <v>14</v>
      </c>
      <c r="E1390" s="1">
        <v>4937598275581330</v>
      </c>
      <c r="F1390" s="2">
        <v>43983</v>
      </c>
      <c r="G1390">
        <v>557</v>
      </c>
      <c r="H1390" t="s">
        <v>15</v>
      </c>
      <c r="I1390">
        <v>1</v>
      </c>
      <c r="J1390" s="3">
        <v>21409</v>
      </c>
      <c r="K1390" s="2">
        <v>43862</v>
      </c>
      <c r="L1390">
        <v>2020</v>
      </c>
      <c r="M1390" t="s">
        <v>16</v>
      </c>
    </row>
    <row r="1391" spans="1:13" x14ac:dyDescent="0.3">
      <c r="A1391">
        <v>2602</v>
      </c>
      <c r="B1391">
        <v>1019</v>
      </c>
      <c r="C1391" t="s">
        <v>19</v>
      </c>
      <c r="D1391" t="s">
        <v>14</v>
      </c>
      <c r="E1391" s="1">
        <v>5722539468448170</v>
      </c>
      <c r="F1391" s="2">
        <v>41699</v>
      </c>
      <c r="G1391">
        <v>567</v>
      </c>
      <c r="H1391" t="s">
        <v>15</v>
      </c>
      <c r="I1391">
        <v>2</v>
      </c>
      <c r="J1391" s="3">
        <v>7406</v>
      </c>
      <c r="K1391" s="2">
        <v>39904</v>
      </c>
      <c r="L1391">
        <v>2014</v>
      </c>
      <c r="M1391" t="s">
        <v>16</v>
      </c>
    </row>
    <row r="1392" spans="1:13" x14ac:dyDescent="0.3">
      <c r="A1392">
        <v>5170</v>
      </c>
      <c r="B1392">
        <v>1019</v>
      </c>
      <c r="C1392" t="s">
        <v>13</v>
      </c>
      <c r="D1392" t="s">
        <v>17</v>
      </c>
      <c r="E1392" s="1">
        <v>4318814007161200</v>
      </c>
      <c r="F1392" s="2">
        <v>42430</v>
      </c>
      <c r="G1392">
        <v>388</v>
      </c>
      <c r="H1392" t="s">
        <v>15</v>
      </c>
      <c r="I1392">
        <v>2</v>
      </c>
      <c r="J1392" s="3">
        <v>3300</v>
      </c>
      <c r="K1392" s="2">
        <v>40087</v>
      </c>
      <c r="L1392">
        <v>2010</v>
      </c>
      <c r="M1392" t="s">
        <v>16</v>
      </c>
    </row>
    <row r="1393" spans="1:13" x14ac:dyDescent="0.3">
      <c r="A1393">
        <v>5112</v>
      </c>
      <c r="B1393">
        <v>1019</v>
      </c>
      <c r="C1393" t="s">
        <v>19</v>
      </c>
      <c r="D1393" t="s">
        <v>17</v>
      </c>
      <c r="E1393" s="1">
        <v>5436428996800930</v>
      </c>
      <c r="F1393" s="2">
        <v>45231</v>
      </c>
      <c r="G1393">
        <v>845</v>
      </c>
      <c r="H1393" t="s">
        <v>15</v>
      </c>
      <c r="I1393">
        <v>1</v>
      </c>
      <c r="J1393" s="3">
        <v>7300</v>
      </c>
      <c r="K1393" s="2">
        <v>39722</v>
      </c>
      <c r="L1393">
        <v>2010</v>
      </c>
      <c r="M1393" t="s">
        <v>16</v>
      </c>
    </row>
    <row r="1394" spans="1:13" x14ac:dyDescent="0.3">
      <c r="A1394">
        <v>4794</v>
      </c>
      <c r="B1394">
        <v>1019</v>
      </c>
      <c r="C1394" t="s">
        <v>13</v>
      </c>
      <c r="D1394" t="s">
        <v>14</v>
      </c>
      <c r="E1394" s="1">
        <v>4811603557913130</v>
      </c>
      <c r="F1394" s="2">
        <v>45566</v>
      </c>
      <c r="G1394">
        <v>994</v>
      </c>
      <c r="H1394" t="s">
        <v>15</v>
      </c>
      <c r="I1394">
        <v>1</v>
      </c>
      <c r="J1394" s="3">
        <v>4386</v>
      </c>
      <c r="K1394" s="2">
        <v>40422</v>
      </c>
      <c r="L1394">
        <v>2016</v>
      </c>
      <c r="M1394" t="s">
        <v>16</v>
      </c>
    </row>
    <row r="1395" spans="1:13" x14ac:dyDescent="0.3">
      <c r="A1395">
        <v>6025</v>
      </c>
      <c r="B1395">
        <v>1568</v>
      </c>
      <c r="C1395" t="s">
        <v>13</v>
      </c>
      <c r="D1395" t="s">
        <v>17</v>
      </c>
      <c r="E1395" s="1">
        <v>4165611178865690</v>
      </c>
      <c r="F1395" s="2">
        <v>45108</v>
      </c>
      <c r="G1395">
        <v>388</v>
      </c>
      <c r="H1395" t="s">
        <v>15</v>
      </c>
      <c r="I1395">
        <v>1</v>
      </c>
      <c r="J1395" s="3">
        <v>13000</v>
      </c>
      <c r="K1395" s="2">
        <v>40513</v>
      </c>
      <c r="L1395">
        <v>2012</v>
      </c>
      <c r="M1395" t="s">
        <v>16</v>
      </c>
    </row>
    <row r="1396" spans="1:13" x14ac:dyDescent="0.3">
      <c r="A1396">
        <v>977</v>
      </c>
      <c r="B1396">
        <v>1568</v>
      </c>
      <c r="C1396" t="s">
        <v>19</v>
      </c>
      <c r="D1396" t="s">
        <v>14</v>
      </c>
      <c r="E1396" s="1">
        <v>5318873508559140</v>
      </c>
      <c r="F1396" s="2">
        <v>43922</v>
      </c>
      <c r="G1396">
        <v>125</v>
      </c>
      <c r="H1396" t="s">
        <v>15</v>
      </c>
      <c r="I1396">
        <v>2</v>
      </c>
      <c r="J1396" s="3">
        <v>14418</v>
      </c>
      <c r="K1396" s="2">
        <v>36557</v>
      </c>
      <c r="L1396">
        <v>2005</v>
      </c>
      <c r="M1396" t="s">
        <v>16</v>
      </c>
    </row>
    <row r="1397" spans="1:13" x14ac:dyDescent="0.3">
      <c r="A1397">
        <v>3000</v>
      </c>
      <c r="B1397">
        <v>1568</v>
      </c>
      <c r="C1397" t="s">
        <v>19</v>
      </c>
      <c r="D1397" t="s">
        <v>14</v>
      </c>
      <c r="E1397" s="1">
        <v>5390794078159430</v>
      </c>
      <c r="F1397" s="2">
        <v>44743</v>
      </c>
      <c r="G1397">
        <v>644</v>
      </c>
      <c r="H1397" t="s">
        <v>15</v>
      </c>
      <c r="I1397">
        <v>2</v>
      </c>
      <c r="J1397" s="3">
        <v>9120</v>
      </c>
      <c r="K1397" s="2">
        <v>39934</v>
      </c>
      <c r="L1397">
        <v>2013</v>
      </c>
      <c r="M1397" t="s">
        <v>16</v>
      </c>
    </row>
    <row r="1398" spans="1:13" x14ac:dyDescent="0.3">
      <c r="A1398">
        <v>2913</v>
      </c>
      <c r="B1398">
        <v>1765</v>
      </c>
      <c r="C1398" t="s">
        <v>13</v>
      </c>
      <c r="D1398" t="s">
        <v>14</v>
      </c>
      <c r="E1398" s="1">
        <v>4240386642532590</v>
      </c>
      <c r="F1398" s="2">
        <v>41306</v>
      </c>
      <c r="G1398">
        <v>460</v>
      </c>
      <c r="H1398" t="s">
        <v>15</v>
      </c>
      <c r="I1398">
        <v>1</v>
      </c>
      <c r="J1398" s="3">
        <v>11588</v>
      </c>
      <c r="K1398" s="2">
        <v>38838</v>
      </c>
      <c r="L1398">
        <v>2008</v>
      </c>
      <c r="M1398" t="s">
        <v>16</v>
      </c>
    </row>
    <row r="1399" spans="1:13" x14ac:dyDescent="0.3">
      <c r="A1399">
        <v>4808</v>
      </c>
      <c r="B1399">
        <v>1765</v>
      </c>
      <c r="C1399" t="s">
        <v>19</v>
      </c>
      <c r="D1399" t="s">
        <v>17</v>
      </c>
      <c r="E1399" s="1">
        <v>5529087189553030</v>
      </c>
      <c r="F1399" s="2">
        <v>45200</v>
      </c>
      <c r="G1399">
        <v>242</v>
      </c>
      <c r="H1399" t="s">
        <v>18</v>
      </c>
      <c r="I1399">
        <v>1</v>
      </c>
      <c r="J1399" s="3">
        <v>7500</v>
      </c>
      <c r="K1399" s="2">
        <v>40787</v>
      </c>
      <c r="L1399">
        <v>2011</v>
      </c>
      <c r="M1399" t="s">
        <v>16</v>
      </c>
    </row>
    <row r="1400" spans="1:13" x14ac:dyDescent="0.3">
      <c r="A1400">
        <v>4376</v>
      </c>
      <c r="B1400">
        <v>1765</v>
      </c>
      <c r="C1400" t="s">
        <v>13</v>
      </c>
      <c r="D1400" t="s">
        <v>14</v>
      </c>
      <c r="E1400" s="1">
        <v>4874991494846380</v>
      </c>
      <c r="F1400" s="2">
        <v>40787</v>
      </c>
      <c r="G1400">
        <v>140</v>
      </c>
      <c r="H1400" t="s">
        <v>15</v>
      </c>
      <c r="I1400">
        <v>2</v>
      </c>
      <c r="J1400" s="3">
        <v>18042</v>
      </c>
      <c r="K1400" s="2">
        <v>40756</v>
      </c>
      <c r="L1400">
        <v>2011</v>
      </c>
      <c r="M1400" t="s">
        <v>16</v>
      </c>
    </row>
    <row r="1401" spans="1:13" x14ac:dyDescent="0.3">
      <c r="A1401">
        <v>5731</v>
      </c>
      <c r="B1401">
        <v>1875</v>
      </c>
      <c r="C1401" t="s">
        <v>19</v>
      </c>
      <c r="D1401" t="s">
        <v>14</v>
      </c>
      <c r="E1401" s="1">
        <v>5208237598527230</v>
      </c>
      <c r="F1401" s="2">
        <v>43313</v>
      </c>
      <c r="G1401">
        <v>261</v>
      </c>
      <c r="H1401" t="s">
        <v>15</v>
      </c>
      <c r="I1401">
        <v>2</v>
      </c>
      <c r="J1401" s="3">
        <v>13694</v>
      </c>
      <c r="K1401" s="2">
        <v>43040</v>
      </c>
      <c r="L1401">
        <v>2017</v>
      </c>
      <c r="M1401" t="s">
        <v>16</v>
      </c>
    </row>
    <row r="1402" spans="1:13" x14ac:dyDescent="0.3">
      <c r="A1402">
        <v>4100</v>
      </c>
      <c r="B1402">
        <v>1875</v>
      </c>
      <c r="C1402" t="s">
        <v>19</v>
      </c>
      <c r="D1402" t="s">
        <v>14</v>
      </c>
      <c r="E1402" s="1">
        <v>5198979610127120</v>
      </c>
      <c r="F1402" s="2">
        <v>44287</v>
      </c>
      <c r="G1402">
        <v>198</v>
      </c>
      <c r="H1402" t="s">
        <v>15</v>
      </c>
      <c r="I1402">
        <v>2</v>
      </c>
      <c r="J1402" s="3">
        <v>15849</v>
      </c>
      <c r="K1402" s="2">
        <v>37104</v>
      </c>
      <c r="L1402">
        <v>2009</v>
      </c>
      <c r="M1402" t="s">
        <v>16</v>
      </c>
    </row>
    <row r="1403" spans="1:13" x14ac:dyDescent="0.3">
      <c r="A1403">
        <v>4167</v>
      </c>
      <c r="B1403">
        <v>1875</v>
      </c>
      <c r="C1403" t="s">
        <v>13</v>
      </c>
      <c r="D1403" t="s">
        <v>14</v>
      </c>
      <c r="E1403" s="1">
        <v>4557993037807760</v>
      </c>
      <c r="F1403" s="2">
        <v>45444</v>
      </c>
      <c r="G1403">
        <v>133</v>
      </c>
      <c r="H1403" t="s">
        <v>15</v>
      </c>
      <c r="I1403">
        <v>1</v>
      </c>
      <c r="J1403" s="3">
        <v>16566</v>
      </c>
      <c r="K1403" s="2">
        <v>38565</v>
      </c>
      <c r="L1403">
        <v>2009</v>
      </c>
      <c r="M1403" t="s">
        <v>16</v>
      </c>
    </row>
    <row r="1404" spans="1:13" x14ac:dyDescent="0.3">
      <c r="A1404">
        <v>5955</v>
      </c>
      <c r="B1404">
        <v>1875</v>
      </c>
      <c r="C1404" t="s">
        <v>21</v>
      </c>
      <c r="D1404" t="s">
        <v>17</v>
      </c>
      <c r="E1404" s="1">
        <v>6626432321225870</v>
      </c>
      <c r="F1404" s="2">
        <v>41000</v>
      </c>
      <c r="G1404">
        <v>326</v>
      </c>
      <c r="H1404" t="s">
        <v>15</v>
      </c>
      <c r="I1404">
        <v>1</v>
      </c>
      <c r="J1404" s="3">
        <v>10400</v>
      </c>
      <c r="K1404" s="2">
        <v>40148</v>
      </c>
      <c r="L1404">
        <v>2009</v>
      </c>
      <c r="M1404" t="s">
        <v>16</v>
      </c>
    </row>
    <row r="1405" spans="1:13" x14ac:dyDescent="0.3">
      <c r="A1405">
        <v>1550</v>
      </c>
      <c r="B1405">
        <v>1111</v>
      </c>
      <c r="C1405" t="s">
        <v>19</v>
      </c>
      <c r="D1405" t="s">
        <v>17</v>
      </c>
      <c r="E1405" s="1">
        <v>5222647370028650</v>
      </c>
      <c r="F1405" s="2">
        <v>43862</v>
      </c>
      <c r="G1405">
        <v>719</v>
      </c>
      <c r="H1405" t="s">
        <v>15</v>
      </c>
      <c r="I1405">
        <v>1</v>
      </c>
      <c r="J1405" s="3">
        <v>9200</v>
      </c>
      <c r="K1405" s="2">
        <v>43862</v>
      </c>
      <c r="L1405">
        <v>2020</v>
      </c>
      <c r="M1405" t="s">
        <v>16</v>
      </c>
    </row>
    <row r="1406" spans="1:13" x14ac:dyDescent="0.3">
      <c r="A1406">
        <v>1551</v>
      </c>
      <c r="B1406">
        <v>1111</v>
      </c>
      <c r="C1406" t="s">
        <v>19</v>
      </c>
      <c r="D1406" t="s">
        <v>14</v>
      </c>
      <c r="E1406" s="1">
        <v>5809837164960500</v>
      </c>
      <c r="F1406" s="2">
        <v>43862</v>
      </c>
      <c r="G1406">
        <v>924</v>
      </c>
      <c r="H1406" t="s">
        <v>15</v>
      </c>
      <c r="I1406">
        <v>2</v>
      </c>
      <c r="J1406" s="3">
        <v>17967</v>
      </c>
      <c r="K1406" s="2">
        <v>43862</v>
      </c>
      <c r="L1406">
        <v>2020</v>
      </c>
      <c r="M1406" t="s">
        <v>16</v>
      </c>
    </row>
    <row r="1407" spans="1:13" x14ac:dyDescent="0.3">
      <c r="A1407">
        <v>396</v>
      </c>
      <c r="B1407">
        <v>1111</v>
      </c>
      <c r="C1407" t="s">
        <v>22</v>
      </c>
      <c r="D1407" t="s">
        <v>17</v>
      </c>
      <c r="E1407" s="1">
        <v>396462574931667</v>
      </c>
      <c r="F1407" s="2">
        <v>44197</v>
      </c>
      <c r="G1407">
        <v>620</v>
      </c>
      <c r="H1407" t="s">
        <v>15</v>
      </c>
      <c r="I1407">
        <v>2</v>
      </c>
      <c r="J1407" s="3">
        <v>8400</v>
      </c>
      <c r="K1407" s="2">
        <v>43831</v>
      </c>
      <c r="L1407">
        <v>2020</v>
      </c>
      <c r="M1407" t="s">
        <v>16</v>
      </c>
    </row>
    <row r="1408" spans="1:13" x14ac:dyDescent="0.3">
      <c r="A1408">
        <v>525</v>
      </c>
      <c r="B1408">
        <v>1160</v>
      </c>
      <c r="C1408" t="s">
        <v>19</v>
      </c>
      <c r="D1408" t="s">
        <v>14</v>
      </c>
      <c r="E1408" s="1">
        <v>5422957944601640</v>
      </c>
      <c r="F1408" s="2">
        <v>45536</v>
      </c>
      <c r="G1408">
        <v>948</v>
      </c>
      <c r="H1408" t="s">
        <v>15</v>
      </c>
      <c r="I1408">
        <v>1</v>
      </c>
      <c r="J1408" s="3">
        <v>14168</v>
      </c>
      <c r="K1408" s="2">
        <v>43831</v>
      </c>
      <c r="L1408">
        <v>2020</v>
      </c>
      <c r="M1408" t="s">
        <v>16</v>
      </c>
    </row>
    <row r="1409" spans="1:13" x14ac:dyDescent="0.3">
      <c r="A1409">
        <v>1820</v>
      </c>
      <c r="B1409">
        <v>1160</v>
      </c>
      <c r="C1409" t="s">
        <v>13</v>
      </c>
      <c r="D1409" t="s">
        <v>14</v>
      </c>
      <c r="E1409" s="1">
        <v>4123194661733540</v>
      </c>
      <c r="F1409" s="2">
        <v>43983</v>
      </c>
      <c r="G1409">
        <v>64</v>
      </c>
      <c r="H1409" t="s">
        <v>15</v>
      </c>
      <c r="I1409">
        <v>1</v>
      </c>
      <c r="J1409" s="3">
        <v>3149</v>
      </c>
      <c r="K1409" s="2">
        <v>43862</v>
      </c>
      <c r="L1409">
        <v>2020</v>
      </c>
      <c r="M1409" t="s">
        <v>16</v>
      </c>
    </row>
    <row r="1410" spans="1:13" x14ac:dyDescent="0.3">
      <c r="A1410">
        <v>1552</v>
      </c>
      <c r="B1410">
        <v>1574</v>
      </c>
      <c r="C1410" t="s">
        <v>19</v>
      </c>
      <c r="D1410" t="s">
        <v>14</v>
      </c>
      <c r="E1410" s="1">
        <v>5782529755084760</v>
      </c>
      <c r="F1410" s="2">
        <v>45017</v>
      </c>
      <c r="G1410">
        <v>269</v>
      </c>
      <c r="H1410" t="s">
        <v>15</v>
      </c>
      <c r="I1410">
        <v>1</v>
      </c>
      <c r="J1410" s="3">
        <v>13161</v>
      </c>
      <c r="K1410" s="2">
        <v>43862</v>
      </c>
      <c r="L1410">
        <v>2020</v>
      </c>
      <c r="M1410" t="s">
        <v>16</v>
      </c>
    </row>
    <row r="1411" spans="1:13" x14ac:dyDescent="0.3">
      <c r="A1411">
        <v>1041</v>
      </c>
      <c r="B1411">
        <v>189</v>
      </c>
      <c r="C1411" t="s">
        <v>13</v>
      </c>
      <c r="D1411" t="s">
        <v>17</v>
      </c>
      <c r="E1411" s="1">
        <v>4754358973470960</v>
      </c>
      <c r="F1411" s="2">
        <v>44075</v>
      </c>
      <c r="G1411">
        <v>373</v>
      </c>
      <c r="H1411" t="s">
        <v>15</v>
      </c>
      <c r="I1411">
        <v>2</v>
      </c>
      <c r="J1411" s="3">
        <v>11700</v>
      </c>
      <c r="K1411" s="2">
        <v>38018</v>
      </c>
      <c r="L1411">
        <v>2008</v>
      </c>
      <c r="M1411" t="s">
        <v>16</v>
      </c>
    </row>
    <row r="1412" spans="1:13" x14ac:dyDescent="0.3">
      <c r="A1412">
        <v>1370</v>
      </c>
      <c r="B1412">
        <v>189</v>
      </c>
      <c r="C1412" t="s">
        <v>19</v>
      </c>
      <c r="D1412" t="s">
        <v>14</v>
      </c>
      <c r="E1412" s="1">
        <v>5027764290591240</v>
      </c>
      <c r="F1412" s="2">
        <v>43466</v>
      </c>
      <c r="G1412">
        <v>566</v>
      </c>
      <c r="H1412" t="s">
        <v>15</v>
      </c>
      <c r="I1412">
        <v>1</v>
      </c>
      <c r="J1412" s="3">
        <v>17678</v>
      </c>
      <c r="K1412" s="2">
        <v>42767</v>
      </c>
      <c r="L1412">
        <v>2017</v>
      </c>
      <c r="M1412" t="s">
        <v>16</v>
      </c>
    </row>
    <row r="1413" spans="1:13" x14ac:dyDescent="0.3">
      <c r="A1413">
        <v>4887</v>
      </c>
      <c r="B1413">
        <v>189</v>
      </c>
      <c r="C1413" t="s">
        <v>13</v>
      </c>
      <c r="D1413" t="s">
        <v>20</v>
      </c>
      <c r="E1413" s="1">
        <v>4326629340318760</v>
      </c>
      <c r="F1413" s="2">
        <v>43922</v>
      </c>
      <c r="G1413">
        <v>522</v>
      </c>
      <c r="H1413" t="s">
        <v>15</v>
      </c>
      <c r="I1413">
        <v>1</v>
      </c>
      <c r="J1413" s="3">
        <v>81</v>
      </c>
      <c r="K1413" s="2">
        <v>42248</v>
      </c>
      <c r="L1413">
        <v>2015</v>
      </c>
      <c r="M1413" t="s">
        <v>16</v>
      </c>
    </row>
    <row r="1414" spans="1:13" x14ac:dyDescent="0.3">
      <c r="A1414">
        <v>4055</v>
      </c>
      <c r="B1414">
        <v>189</v>
      </c>
      <c r="C1414" t="s">
        <v>19</v>
      </c>
      <c r="D1414" t="s">
        <v>14</v>
      </c>
      <c r="E1414" s="1">
        <v>5305887216431010</v>
      </c>
      <c r="F1414" s="2">
        <v>44927</v>
      </c>
      <c r="G1414">
        <v>421</v>
      </c>
      <c r="H1414" t="s">
        <v>15</v>
      </c>
      <c r="I1414">
        <v>2</v>
      </c>
      <c r="J1414" s="3">
        <v>26231</v>
      </c>
      <c r="K1414" s="2">
        <v>42917</v>
      </c>
      <c r="L1414">
        <v>2017</v>
      </c>
      <c r="M1414" t="s">
        <v>16</v>
      </c>
    </row>
    <row r="1415" spans="1:13" x14ac:dyDescent="0.3">
      <c r="A1415">
        <v>2367</v>
      </c>
      <c r="B1415">
        <v>466</v>
      </c>
      <c r="C1415" t="s">
        <v>13</v>
      </c>
      <c r="D1415" t="s">
        <v>17</v>
      </c>
      <c r="E1415" s="1">
        <v>4856130775211810</v>
      </c>
      <c r="F1415" s="2">
        <v>44501</v>
      </c>
      <c r="G1415">
        <v>465</v>
      </c>
      <c r="H1415" t="s">
        <v>15</v>
      </c>
      <c r="I1415">
        <v>1</v>
      </c>
      <c r="J1415" s="3">
        <v>7700</v>
      </c>
      <c r="K1415" s="2">
        <v>42795</v>
      </c>
      <c r="L1415">
        <v>2017</v>
      </c>
      <c r="M1415" t="s">
        <v>16</v>
      </c>
    </row>
    <row r="1416" spans="1:13" x14ac:dyDescent="0.3">
      <c r="A1416">
        <v>5467</v>
      </c>
      <c r="B1416">
        <v>466</v>
      </c>
      <c r="C1416" t="s">
        <v>13</v>
      </c>
      <c r="D1416" t="s">
        <v>17</v>
      </c>
      <c r="E1416" s="1">
        <v>4665143171978630</v>
      </c>
      <c r="F1416" s="2">
        <v>44774</v>
      </c>
      <c r="G1416">
        <v>867</v>
      </c>
      <c r="H1416" t="s">
        <v>15</v>
      </c>
      <c r="I1416">
        <v>1</v>
      </c>
      <c r="J1416" s="3">
        <v>6800</v>
      </c>
      <c r="K1416" s="2">
        <v>39022</v>
      </c>
      <c r="L1416">
        <v>2009</v>
      </c>
      <c r="M1416" t="s">
        <v>16</v>
      </c>
    </row>
    <row r="1417" spans="1:13" x14ac:dyDescent="0.3">
      <c r="A1417">
        <v>2247</v>
      </c>
      <c r="B1417">
        <v>466</v>
      </c>
      <c r="C1417" t="s">
        <v>19</v>
      </c>
      <c r="D1417" t="s">
        <v>14</v>
      </c>
      <c r="E1417" s="1">
        <v>5937799398015240</v>
      </c>
      <c r="F1417" s="2">
        <v>44986</v>
      </c>
      <c r="G1417">
        <v>923</v>
      </c>
      <c r="H1417" t="s">
        <v>15</v>
      </c>
      <c r="I1417">
        <v>2</v>
      </c>
      <c r="J1417" s="3">
        <v>736</v>
      </c>
      <c r="K1417" s="2">
        <v>40238</v>
      </c>
      <c r="L1417">
        <v>2015</v>
      </c>
      <c r="M1417" t="s">
        <v>16</v>
      </c>
    </row>
    <row r="1418" spans="1:13" x14ac:dyDescent="0.3">
      <c r="A1418">
        <v>5263</v>
      </c>
      <c r="B1418">
        <v>659</v>
      </c>
      <c r="C1418" t="s">
        <v>13</v>
      </c>
      <c r="D1418" t="s">
        <v>20</v>
      </c>
      <c r="E1418" s="1">
        <v>4060923248609930</v>
      </c>
      <c r="F1418" s="2">
        <v>43313</v>
      </c>
      <c r="G1418">
        <v>596</v>
      </c>
      <c r="H1418" t="s">
        <v>15</v>
      </c>
      <c r="I1418">
        <v>1</v>
      </c>
      <c r="J1418" s="3">
        <v>96</v>
      </c>
      <c r="K1418" s="2">
        <v>41183</v>
      </c>
      <c r="L1418">
        <v>2012</v>
      </c>
      <c r="M1418" t="s">
        <v>16</v>
      </c>
    </row>
    <row r="1419" spans="1:13" x14ac:dyDescent="0.3">
      <c r="A1419">
        <v>5304</v>
      </c>
      <c r="B1419">
        <v>659</v>
      </c>
      <c r="C1419" t="s">
        <v>19</v>
      </c>
      <c r="D1419" t="s">
        <v>14</v>
      </c>
      <c r="E1419" s="1">
        <v>5310596598623890</v>
      </c>
      <c r="F1419" s="2">
        <v>42826</v>
      </c>
      <c r="G1419">
        <v>141</v>
      </c>
      <c r="H1419" t="s">
        <v>18</v>
      </c>
      <c r="I1419">
        <v>1</v>
      </c>
      <c r="J1419" s="3">
        <v>14977</v>
      </c>
      <c r="K1419" s="2">
        <v>42278</v>
      </c>
      <c r="L1419">
        <v>2015</v>
      </c>
      <c r="M1419" t="s">
        <v>16</v>
      </c>
    </row>
    <row r="1420" spans="1:13" x14ac:dyDescent="0.3">
      <c r="A1420">
        <v>1821</v>
      </c>
      <c r="B1420">
        <v>659</v>
      </c>
      <c r="C1420" t="s">
        <v>13</v>
      </c>
      <c r="D1420" t="s">
        <v>14</v>
      </c>
      <c r="E1420" s="1">
        <v>4341345706839090</v>
      </c>
      <c r="F1420" s="2">
        <v>45017</v>
      </c>
      <c r="G1420">
        <v>273</v>
      </c>
      <c r="H1420" t="s">
        <v>15</v>
      </c>
      <c r="I1420">
        <v>1</v>
      </c>
      <c r="J1420" s="3">
        <v>13162</v>
      </c>
      <c r="K1420" s="2">
        <v>43862</v>
      </c>
      <c r="L1420">
        <v>2020</v>
      </c>
      <c r="M1420" t="s">
        <v>16</v>
      </c>
    </row>
    <row r="1421" spans="1:13" x14ac:dyDescent="0.3">
      <c r="A1421">
        <v>4864</v>
      </c>
      <c r="B1421">
        <v>659</v>
      </c>
      <c r="C1421" t="s">
        <v>13</v>
      </c>
      <c r="D1421" t="s">
        <v>14</v>
      </c>
      <c r="E1421" s="1">
        <v>4623542302475010</v>
      </c>
      <c r="F1421" s="2">
        <v>43770</v>
      </c>
      <c r="G1421">
        <v>482</v>
      </c>
      <c r="H1421" t="s">
        <v>15</v>
      </c>
      <c r="I1421">
        <v>2</v>
      </c>
      <c r="J1421" s="3">
        <v>17649</v>
      </c>
      <c r="K1421" s="2">
        <v>41518</v>
      </c>
      <c r="L1421">
        <v>2013</v>
      </c>
      <c r="M1421" t="s">
        <v>16</v>
      </c>
    </row>
    <row r="1422" spans="1:13" x14ac:dyDescent="0.3">
      <c r="A1422">
        <v>5658</v>
      </c>
      <c r="B1422">
        <v>659</v>
      </c>
      <c r="C1422" t="s">
        <v>13</v>
      </c>
      <c r="D1422" t="s">
        <v>14</v>
      </c>
      <c r="E1422" s="1">
        <v>4494703150961660</v>
      </c>
      <c r="F1422" s="2">
        <v>44228</v>
      </c>
      <c r="G1422">
        <v>363</v>
      </c>
      <c r="H1422" t="s">
        <v>15</v>
      </c>
      <c r="I1422">
        <v>1</v>
      </c>
      <c r="J1422" s="3">
        <v>10538</v>
      </c>
      <c r="K1422" s="2">
        <v>40848</v>
      </c>
      <c r="L1422">
        <v>2011</v>
      </c>
      <c r="M1422" t="s">
        <v>16</v>
      </c>
    </row>
    <row r="1423" spans="1:13" x14ac:dyDescent="0.3">
      <c r="A1423">
        <v>5486</v>
      </c>
      <c r="B1423">
        <v>659</v>
      </c>
      <c r="C1423" t="s">
        <v>19</v>
      </c>
      <c r="D1423" t="s">
        <v>17</v>
      </c>
      <c r="E1423" s="1">
        <v>5605519998768270</v>
      </c>
      <c r="F1423" s="2">
        <v>44593</v>
      </c>
      <c r="G1423">
        <v>522</v>
      </c>
      <c r="H1423" t="s">
        <v>15</v>
      </c>
      <c r="I1423">
        <v>2</v>
      </c>
      <c r="J1423" s="3">
        <v>10500</v>
      </c>
      <c r="K1423" s="2">
        <v>39387</v>
      </c>
      <c r="L1423">
        <v>2011</v>
      </c>
      <c r="M1423" t="s">
        <v>16</v>
      </c>
    </row>
    <row r="1424" spans="1:13" x14ac:dyDescent="0.3">
      <c r="A1424">
        <v>128</v>
      </c>
      <c r="B1424">
        <v>659</v>
      </c>
      <c r="C1424" t="s">
        <v>19</v>
      </c>
      <c r="D1424" t="s">
        <v>20</v>
      </c>
      <c r="E1424" s="1">
        <v>5315223005212880</v>
      </c>
      <c r="F1424" s="2">
        <v>44136</v>
      </c>
      <c r="G1424">
        <v>984</v>
      </c>
      <c r="H1424" t="s">
        <v>15</v>
      </c>
      <c r="I1424">
        <v>2</v>
      </c>
      <c r="J1424" s="3">
        <v>74</v>
      </c>
      <c r="K1424" s="2">
        <v>39083</v>
      </c>
      <c r="L1424">
        <v>2010</v>
      </c>
      <c r="M1424" t="s">
        <v>16</v>
      </c>
    </row>
    <row r="1425" spans="1:13" x14ac:dyDescent="0.3">
      <c r="A1425">
        <v>4973</v>
      </c>
      <c r="B1425">
        <v>942</v>
      </c>
      <c r="C1425" t="s">
        <v>13</v>
      </c>
      <c r="D1425" t="s">
        <v>14</v>
      </c>
      <c r="E1425" s="1">
        <v>4374159186975000</v>
      </c>
      <c r="F1425" s="2">
        <v>43132</v>
      </c>
      <c r="G1425">
        <v>407</v>
      </c>
      <c r="H1425" t="s">
        <v>15</v>
      </c>
      <c r="I1425">
        <v>1</v>
      </c>
      <c r="J1425" s="3">
        <v>39441</v>
      </c>
      <c r="K1425" s="2">
        <v>37530</v>
      </c>
      <c r="L1425">
        <v>2008</v>
      </c>
      <c r="M1425" t="s">
        <v>16</v>
      </c>
    </row>
    <row r="1426" spans="1:13" x14ac:dyDescent="0.3">
      <c r="A1426">
        <v>3174</v>
      </c>
      <c r="B1426">
        <v>942</v>
      </c>
      <c r="C1426" t="s">
        <v>19</v>
      </c>
      <c r="D1426" t="s">
        <v>14</v>
      </c>
      <c r="E1426" s="1">
        <v>5253617024037340</v>
      </c>
      <c r="F1426" s="2">
        <v>44866</v>
      </c>
      <c r="G1426">
        <v>224</v>
      </c>
      <c r="H1426" t="s">
        <v>15</v>
      </c>
      <c r="I1426">
        <v>2</v>
      </c>
      <c r="J1426" s="3">
        <v>27720</v>
      </c>
      <c r="K1426" s="2">
        <v>42491</v>
      </c>
      <c r="L1426">
        <v>2016</v>
      </c>
      <c r="M1426" t="s">
        <v>16</v>
      </c>
    </row>
    <row r="1427" spans="1:13" x14ac:dyDescent="0.3">
      <c r="A1427">
        <v>2670</v>
      </c>
      <c r="B1427">
        <v>942</v>
      </c>
      <c r="C1427" t="s">
        <v>22</v>
      </c>
      <c r="D1427" t="s">
        <v>17</v>
      </c>
      <c r="E1427" s="1">
        <v>376110023635089</v>
      </c>
      <c r="F1427" s="2">
        <v>45047</v>
      </c>
      <c r="G1427">
        <v>593</v>
      </c>
      <c r="H1427" t="s">
        <v>15</v>
      </c>
      <c r="I1427">
        <v>1</v>
      </c>
      <c r="J1427" s="3">
        <v>20800</v>
      </c>
      <c r="K1427" s="2">
        <v>40634</v>
      </c>
      <c r="L1427">
        <v>2013</v>
      </c>
      <c r="M1427" t="s">
        <v>16</v>
      </c>
    </row>
    <row r="1428" spans="1:13" x14ac:dyDescent="0.3">
      <c r="A1428">
        <v>2772</v>
      </c>
      <c r="B1428">
        <v>942</v>
      </c>
      <c r="C1428" t="s">
        <v>13</v>
      </c>
      <c r="D1428" t="s">
        <v>17</v>
      </c>
      <c r="E1428" s="1">
        <v>4309882951597540</v>
      </c>
      <c r="F1428" s="2">
        <v>44835</v>
      </c>
      <c r="G1428">
        <v>139</v>
      </c>
      <c r="H1428" t="s">
        <v>15</v>
      </c>
      <c r="I1428">
        <v>2</v>
      </c>
      <c r="J1428" s="3">
        <v>5300</v>
      </c>
      <c r="K1428" s="2">
        <v>42826</v>
      </c>
      <c r="L1428">
        <v>2017</v>
      </c>
      <c r="M1428" t="s">
        <v>16</v>
      </c>
    </row>
    <row r="1429" spans="1:13" x14ac:dyDescent="0.3">
      <c r="A1429">
        <v>22</v>
      </c>
      <c r="B1429">
        <v>1234</v>
      </c>
      <c r="C1429" t="s">
        <v>13</v>
      </c>
      <c r="D1429" t="s">
        <v>20</v>
      </c>
      <c r="E1429" s="1">
        <v>4634294164066040</v>
      </c>
      <c r="F1429" s="2">
        <v>44927</v>
      </c>
      <c r="G1429">
        <v>50</v>
      </c>
      <c r="H1429" t="s">
        <v>18</v>
      </c>
      <c r="I1429">
        <v>1</v>
      </c>
      <c r="J1429" s="3">
        <v>65</v>
      </c>
      <c r="K1429" s="2">
        <v>36892</v>
      </c>
      <c r="L1429">
        <v>2007</v>
      </c>
      <c r="M1429" t="s">
        <v>16</v>
      </c>
    </row>
    <row r="1430" spans="1:13" x14ac:dyDescent="0.3">
      <c r="A1430">
        <v>1822</v>
      </c>
      <c r="B1430">
        <v>841</v>
      </c>
      <c r="C1430" t="s">
        <v>13</v>
      </c>
      <c r="D1430" t="s">
        <v>14</v>
      </c>
      <c r="E1430" s="1">
        <v>4252420197645240</v>
      </c>
      <c r="F1430" s="2">
        <v>44409</v>
      </c>
      <c r="G1430">
        <v>661</v>
      </c>
      <c r="H1430" t="s">
        <v>15</v>
      </c>
      <c r="I1430">
        <v>2</v>
      </c>
      <c r="J1430" s="3">
        <v>20182</v>
      </c>
      <c r="K1430" s="2">
        <v>43862</v>
      </c>
      <c r="L1430">
        <v>2020</v>
      </c>
      <c r="M1430" t="s">
        <v>16</v>
      </c>
    </row>
    <row r="1431" spans="1:13" x14ac:dyDescent="0.3">
      <c r="A1431">
        <v>795</v>
      </c>
      <c r="B1431">
        <v>841</v>
      </c>
      <c r="C1431" t="s">
        <v>13</v>
      </c>
      <c r="D1431" t="s">
        <v>17</v>
      </c>
      <c r="E1431" s="1">
        <v>4729190647946640</v>
      </c>
      <c r="F1431" s="2">
        <v>43831</v>
      </c>
      <c r="G1431">
        <v>219</v>
      </c>
      <c r="H1431" t="s">
        <v>15</v>
      </c>
      <c r="I1431">
        <v>2</v>
      </c>
      <c r="J1431" s="3">
        <v>8700</v>
      </c>
      <c r="K1431" s="2">
        <v>43831</v>
      </c>
      <c r="L1431">
        <v>2020</v>
      </c>
      <c r="M1431" t="s">
        <v>16</v>
      </c>
    </row>
    <row r="1432" spans="1:13" x14ac:dyDescent="0.3">
      <c r="A1432">
        <v>796</v>
      </c>
      <c r="B1432">
        <v>1388</v>
      </c>
      <c r="C1432" t="s">
        <v>13</v>
      </c>
      <c r="D1432" t="s">
        <v>17</v>
      </c>
      <c r="E1432" s="1">
        <v>4272312295078550</v>
      </c>
      <c r="F1432" s="2">
        <v>43952</v>
      </c>
      <c r="G1432">
        <v>575</v>
      </c>
      <c r="H1432" t="s">
        <v>15</v>
      </c>
      <c r="I1432">
        <v>1</v>
      </c>
      <c r="J1432" s="3">
        <v>23300</v>
      </c>
      <c r="K1432" s="2">
        <v>43831</v>
      </c>
      <c r="L1432">
        <v>2020</v>
      </c>
      <c r="M1432" t="s">
        <v>16</v>
      </c>
    </row>
    <row r="1433" spans="1:13" x14ac:dyDescent="0.3">
      <c r="A1433">
        <v>797</v>
      </c>
      <c r="B1433">
        <v>1388</v>
      </c>
      <c r="C1433" t="s">
        <v>13</v>
      </c>
      <c r="D1433" t="s">
        <v>14</v>
      </c>
      <c r="E1433" s="1">
        <v>4159082277360920</v>
      </c>
      <c r="F1433" s="2">
        <v>43862</v>
      </c>
      <c r="G1433">
        <v>566</v>
      </c>
      <c r="H1433" t="s">
        <v>15</v>
      </c>
      <c r="I1433">
        <v>1</v>
      </c>
      <c r="J1433" s="3">
        <v>8989</v>
      </c>
      <c r="K1433" s="2">
        <v>43831</v>
      </c>
      <c r="L1433">
        <v>2020</v>
      </c>
      <c r="M1433" t="s">
        <v>16</v>
      </c>
    </row>
    <row r="1434" spans="1:13" x14ac:dyDescent="0.3">
      <c r="A1434">
        <v>1553</v>
      </c>
      <c r="B1434">
        <v>1056</v>
      </c>
      <c r="C1434" t="s">
        <v>19</v>
      </c>
      <c r="D1434" t="s">
        <v>14</v>
      </c>
      <c r="E1434" s="1">
        <v>5227469913438850</v>
      </c>
      <c r="F1434" s="2">
        <v>45323</v>
      </c>
      <c r="G1434">
        <v>788</v>
      </c>
      <c r="H1434" t="s">
        <v>15</v>
      </c>
      <c r="I1434">
        <v>1</v>
      </c>
      <c r="J1434" s="3">
        <v>41816</v>
      </c>
      <c r="K1434" s="2">
        <v>43862</v>
      </c>
      <c r="L1434">
        <v>2020</v>
      </c>
      <c r="M1434" t="s">
        <v>16</v>
      </c>
    </row>
    <row r="1435" spans="1:13" x14ac:dyDescent="0.3">
      <c r="A1435">
        <v>798</v>
      </c>
      <c r="B1435">
        <v>1056</v>
      </c>
      <c r="C1435" t="s">
        <v>13</v>
      </c>
      <c r="D1435" t="s">
        <v>14</v>
      </c>
      <c r="E1435" s="1">
        <v>4669977836863160</v>
      </c>
      <c r="F1435" s="2">
        <v>43891</v>
      </c>
      <c r="G1435">
        <v>452</v>
      </c>
      <c r="H1435" t="s">
        <v>15</v>
      </c>
      <c r="I1435">
        <v>1</v>
      </c>
      <c r="J1435" s="3">
        <v>16202</v>
      </c>
      <c r="K1435" s="2">
        <v>43831</v>
      </c>
      <c r="L1435">
        <v>2020</v>
      </c>
      <c r="M1435" t="s">
        <v>16</v>
      </c>
    </row>
    <row r="1436" spans="1:13" x14ac:dyDescent="0.3">
      <c r="A1436">
        <v>3586</v>
      </c>
      <c r="B1436">
        <v>1056</v>
      </c>
      <c r="C1436" t="s">
        <v>13</v>
      </c>
      <c r="D1436" t="s">
        <v>14</v>
      </c>
      <c r="E1436" s="1">
        <v>4339544686242550</v>
      </c>
      <c r="F1436" s="2">
        <v>44105</v>
      </c>
      <c r="G1436">
        <v>141</v>
      </c>
      <c r="H1436" t="s">
        <v>15</v>
      </c>
      <c r="I1436">
        <v>2</v>
      </c>
      <c r="J1436" s="3">
        <v>39457</v>
      </c>
      <c r="K1436" s="2">
        <v>41791</v>
      </c>
      <c r="L1436">
        <v>2014</v>
      </c>
      <c r="M1436" t="s">
        <v>16</v>
      </c>
    </row>
    <row r="1437" spans="1:13" x14ac:dyDescent="0.3">
      <c r="A1437">
        <v>3441</v>
      </c>
      <c r="B1437">
        <v>345</v>
      </c>
      <c r="C1437" t="s">
        <v>13</v>
      </c>
      <c r="D1437" t="s">
        <v>17</v>
      </c>
      <c r="E1437" s="1">
        <v>4346937080498800</v>
      </c>
      <c r="F1437" s="2">
        <v>45536</v>
      </c>
      <c r="G1437">
        <v>769</v>
      </c>
      <c r="H1437" t="s">
        <v>15</v>
      </c>
      <c r="I1437">
        <v>3</v>
      </c>
      <c r="J1437" s="3">
        <v>7900</v>
      </c>
      <c r="K1437" s="2">
        <v>39965</v>
      </c>
      <c r="L1437">
        <v>2009</v>
      </c>
      <c r="M1437" t="s">
        <v>16</v>
      </c>
    </row>
    <row r="1438" spans="1:13" x14ac:dyDescent="0.3">
      <c r="A1438">
        <v>1084</v>
      </c>
      <c r="B1438">
        <v>308</v>
      </c>
      <c r="C1438" t="s">
        <v>19</v>
      </c>
      <c r="D1438" t="s">
        <v>17</v>
      </c>
      <c r="E1438" s="1">
        <v>5603668323038210</v>
      </c>
      <c r="F1438" s="2">
        <v>44927</v>
      </c>
      <c r="G1438">
        <v>118</v>
      </c>
      <c r="H1438" t="s">
        <v>15</v>
      </c>
      <c r="I1438">
        <v>2</v>
      </c>
      <c r="J1438" s="3">
        <v>7400</v>
      </c>
      <c r="K1438" s="2">
        <v>38749</v>
      </c>
      <c r="L1438">
        <v>2008</v>
      </c>
      <c r="M1438" t="s">
        <v>16</v>
      </c>
    </row>
    <row r="1439" spans="1:13" x14ac:dyDescent="0.3">
      <c r="A1439">
        <v>3628</v>
      </c>
      <c r="B1439">
        <v>308</v>
      </c>
      <c r="C1439" t="s">
        <v>19</v>
      </c>
      <c r="D1439" t="s">
        <v>20</v>
      </c>
      <c r="E1439" s="1">
        <v>5677571318458570</v>
      </c>
      <c r="F1439" s="2">
        <v>45139</v>
      </c>
      <c r="G1439">
        <v>426</v>
      </c>
      <c r="H1439" t="s">
        <v>15</v>
      </c>
      <c r="I1439">
        <v>2</v>
      </c>
      <c r="J1439" s="3">
        <v>107</v>
      </c>
      <c r="K1439" s="2">
        <v>43252</v>
      </c>
      <c r="L1439">
        <v>2018</v>
      </c>
      <c r="M1439" t="s">
        <v>16</v>
      </c>
    </row>
    <row r="1440" spans="1:13" x14ac:dyDescent="0.3">
      <c r="A1440">
        <v>2421</v>
      </c>
      <c r="B1440">
        <v>1922</v>
      </c>
      <c r="C1440" t="s">
        <v>13</v>
      </c>
      <c r="D1440" t="s">
        <v>20</v>
      </c>
      <c r="E1440" s="1">
        <v>4910699106963260</v>
      </c>
      <c r="F1440" s="2">
        <v>44256</v>
      </c>
      <c r="G1440">
        <v>36</v>
      </c>
      <c r="H1440" t="s">
        <v>15</v>
      </c>
      <c r="I1440">
        <v>1</v>
      </c>
      <c r="J1440" s="3">
        <v>24</v>
      </c>
      <c r="K1440" s="2">
        <v>36982</v>
      </c>
      <c r="L1440">
        <v>2009</v>
      </c>
      <c r="M1440" t="s">
        <v>16</v>
      </c>
    </row>
    <row r="1441" spans="1:13" x14ac:dyDescent="0.3">
      <c r="A1441">
        <v>3280</v>
      </c>
      <c r="B1441">
        <v>1156</v>
      </c>
      <c r="C1441" t="s">
        <v>13</v>
      </c>
      <c r="D1441" t="s">
        <v>14</v>
      </c>
      <c r="E1441" s="1">
        <v>4129256843458770</v>
      </c>
      <c r="F1441" s="2">
        <v>44774</v>
      </c>
      <c r="G1441">
        <v>936</v>
      </c>
      <c r="H1441" t="s">
        <v>15</v>
      </c>
      <c r="I1441">
        <v>2</v>
      </c>
      <c r="J1441" s="3">
        <v>88743</v>
      </c>
      <c r="K1441" s="2">
        <v>38139</v>
      </c>
      <c r="L1441">
        <v>2010</v>
      </c>
      <c r="M1441" t="s">
        <v>16</v>
      </c>
    </row>
    <row r="1442" spans="1:13" x14ac:dyDescent="0.3">
      <c r="A1442">
        <v>12</v>
      </c>
      <c r="B1442">
        <v>1156</v>
      </c>
      <c r="C1442" t="s">
        <v>13</v>
      </c>
      <c r="D1442" t="s">
        <v>17</v>
      </c>
      <c r="E1442" s="1">
        <v>4008696033204120</v>
      </c>
      <c r="F1442" s="2">
        <v>44958</v>
      </c>
      <c r="G1442">
        <v>124</v>
      </c>
      <c r="H1442" t="s">
        <v>18</v>
      </c>
      <c r="I1442">
        <v>1</v>
      </c>
      <c r="J1442" s="3">
        <v>57200</v>
      </c>
      <c r="K1442" s="2">
        <v>36161</v>
      </c>
      <c r="L1442">
        <v>2011</v>
      </c>
      <c r="M1442" t="s">
        <v>16</v>
      </c>
    </row>
    <row r="1443" spans="1:13" x14ac:dyDescent="0.3">
      <c r="A1443">
        <v>3143</v>
      </c>
      <c r="B1443">
        <v>1156</v>
      </c>
      <c r="C1443" t="s">
        <v>21</v>
      </c>
      <c r="D1443" t="s">
        <v>17</v>
      </c>
      <c r="E1443" s="1">
        <v>6822627615926080</v>
      </c>
      <c r="F1443" s="2">
        <v>44774</v>
      </c>
      <c r="G1443">
        <v>344</v>
      </c>
      <c r="H1443" t="s">
        <v>18</v>
      </c>
      <c r="I1443">
        <v>1</v>
      </c>
      <c r="J1443" s="3">
        <v>2500</v>
      </c>
      <c r="K1443" s="2">
        <v>41760</v>
      </c>
      <c r="L1443">
        <v>2014</v>
      </c>
      <c r="M1443" t="s">
        <v>16</v>
      </c>
    </row>
    <row r="1444" spans="1:13" x14ac:dyDescent="0.3">
      <c r="A1444">
        <v>4128</v>
      </c>
      <c r="B1444">
        <v>1156</v>
      </c>
      <c r="C1444" t="s">
        <v>19</v>
      </c>
      <c r="D1444" t="s">
        <v>14</v>
      </c>
      <c r="E1444" s="1">
        <v>5843025504634580</v>
      </c>
      <c r="F1444" s="2">
        <v>40148</v>
      </c>
      <c r="G1444">
        <v>568</v>
      </c>
      <c r="H1444" t="s">
        <v>15</v>
      </c>
      <c r="I1444">
        <v>1</v>
      </c>
      <c r="J1444" s="3">
        <v>151223</v>
      </c>
      <c r="K1444" s="2">
        <v>38200</v>
      </c>
      <c r="L1444">
        <v>2009</v>
      </c>
      <c r="M1444" t="s">
        <v>16</v>
      </c>
    </row>
    <row r="1445" spans="1:13" x14ac:dyDescent="0.3">
      <c r="A1445">
        <v>175</v>
      </c>
      <c r="B1445">
        <v>1156</v>
      </c>
      <c r="C1445" t="s">
        <v>13</v>
      </c>
      <c r="D1445" t="s">
        <v>17</v>
      </c>
      <c r="E1445" s="1">
        <v>4860334220798370</v>
      </c>
      <c r="F1445" s="2">
        <v>43862</v>
      </c>
      <c r="G1445">
        <v>146</v>
      </c>
      <c r="H1445" t="s">
        <v>15</v>
      </c>
      <c r="I1445">
        <v>1</v>
      </c>
      <c r="J1445" s="3">
        <v>61100</v>
      </c>
      <c r="K1445" s="2">
        <v>39448</v>
      </c>
      <c r="L1445">
        <v>2010</v>
      </c>
      <c r="M1445" t="s">
        <v>16</v>
      </c>
    </row>
    <row r="1446" spans="1:13" x14ac:dyDescent="0.3">
      <c r="A1446">
        <v>3764</v>
      </c>
      <c r="B1446">
        <v>561</v>
      </c>
      <c r="C1446" t="s">
        <v>19</v>
      </c>
      <c r="D1446" t="s">
        <v>14</v>
      </c>
      <c r="E1446" s="1">
        <v>5250625336912950</v>
      </c>
      <c r="F1446" s="2">
        <v>44652</v>
      </c>
      <c r="G1446">
        <v>326</v>
      </c>
      <c r="H1446" t="s">
        <v>15</v>
      </c>
      <c r="I1446">
        <v>1</v>
      </c>
      <c r="J1446" s="3">
        <v>26960</v>
      </c>
      <c r="K1446" s="2">
        <v>38899</v>
      </c>
      <c r="L1446">
        <v>2010</v>
      </c>
      <c r="M1446" t="s">
        <v>16</v>
      </c>
    </row>
    <row r="1447" spans="1:13" x14ac:dyDescent="0.3">
      <c r="A1447">
        <v>6053</v>
      </c>
      <c r="B1447">
        <v>561</v>
      </c>
      <c r="C1447" t="s">
        <v>13</v>
      </c>
      <c r="D1447" t="s">
        <v>14</v>
      </c>
      <c r="E1447" s="1">
        <v>4295691183724130</v>
      </c>
      <c r="F1447" s="2">
        <v>44896</v>
      </c>
      <c r="G1447">
        <v>78</v>
      </c>
      <c r="H1447" t="s">
        <v>15</v>
      </c>
      <c r="I1447">
        <v>1</v>
      </c>
      <c r="J1447" s="3">
        <v>16531</v>
      </c>
      <c r="K1447" s="2">
        <v>40878</v>
      </c>
      <c r="L1447">
        <v>2011</v>
      </c>
      <c r="M1447" t="s">
        <v>16</v>
      </c>
    </row>
    <row r="1448" spans="1:13" x14ac:dyDescent="0.3">
      <c r="A1448">
        <v>2716</v>
      </c>
      <c r="B1448">
        <v>561</v>
      </c>
      <c r="C1448" t="s">
        <v>19</v>
      </c>
      <c r="D1448" t="s">
        <v>20</v>
      </c>
      <c r="E1448" s="1">
        <v>5918296616309870</v>
      </c>
      <c r="F1448" s="2">
        <v>45413</v>
      </c>
      <c r="G1448">
        <v>983</v>
      </c>
      <c r="H1448" t="s">
        <v>15</v>
      </c>
      <c r="I1448">
        <v>1</v>
      </c>
      <c r="J1448" s="3">
        <v>69</v>
      </c>
      <c r="K1448" s="2">
        <v>41365</v>
      </c>
      <c r="L1448">
        <v>2013</v>
      </c>
      <c r="M1448" t="s">
        <v>16</v>
      </c>
    </row>
    <row r="1449" spans="1:13" x14ac:dyDescent="0.3">
      <c r="A1449">
        <v>6119</v>
      </c>
      <c r="B1449">
        <v>561</v>
      </c>
      <c r="C1449" t="s">
        <v>19</v>
      </c>
      <c r="D1449" t="s">
        <v>14</v>
      </c>
      <c r="E1449" s="1">
        <v>5051979533646210</v>
      </c>
      <c r="F1449" s="2">
        <v>44409</v>
      </c>
      <c r="G1449">
        <v>72</v>
      </c>
      <c r="H1449" t="s">
        <v>15</v>
      </c>
      <c r="I1449">
        <v>1</v>
      </c>
      <c r="J1449" s="3">
        <v>14054</v>
      </c>
      <c r="K1449" s="2">
        <v>42705</v>
      </c>
      <c r="L1449">
        <v>2016</v>
      </c>
      <c r="M1449" t="s">
        <v>16</v>
      </c>
    </row>
    <row r="1450" spans="1:13" x14ac:dyDescent="0.3">
      <c r="A1450">
        <v>4575</v>
      </c>
      <c r="B1450">
        <v>561</v>
      </c>
      <c r="C1450" t="s">
        <v>19</v>
      </c>
      <c r="D1450" t="s">
        <v>17</v>
      </c>
      <c r="E1450" s="1">
        <v>5175842699412230</v>
      </c>
      <c r="F1450" s="2">
        <v>45627</v>
      </c>
      <c r="G1450">
        <v>438</v>
      </c>
      <c r="H1450" t="s">
        <v>15</v>
      </c>
      <c r="I1450">
        <v>1</v>
      </c>
      <c r="J1450" s="3">
        <v>9100</v>
      </c>
      <c r="K1450" s="2">
        <v>38596</v>
      </c>
      <c r="L1450">
        <v>2015</v>
      </c>
      <c r="M1450" t="s">
        <v>16</v>
      </c>
    </row>
    <row r="1451" spans="1:13" x14ac:dyDescent="0.3">
      <c r="A1451">
        <v>526</v>
      </c>
      <c r="B1451">
        <v>507</v>
      </c>
      <c r="C1451" t="s">
        <v>19</v>
      </c>
      <c r="D1451" t="s">
        <v>20</v>
      </c>
      <c r="E1451" s="1">
        <v>5366433748394940</v>
      </c>
      <c r="F1451" s="2">
        <v>43862</v>
      </c>
      <c r="G1451">
        <v>959</v>
      </c>
      <c r="H1451" t="s">
        <v>15</v>
      </c>
      <c r="I1451">
        <v>3</v>
      </c>
      <c r="J1451" s="3">
        <v>74</v>
      </c>
      <c r="K1451" s="2">
        <v>43831</v>
      </c>
      <c r="L1451">
        <v>2020</v>
      </c>
      <c r="M1451" t="s">
        <v>16</v>
      </c>
    </row>
    <row r="1452" spans="1:13" x14ac:dyDescent="0.3">
      <c r="A1452">
        <v>5316</v>
      </c>
      <c r="B1452">
        <v>1522</v>
      </c>
      <c r="C1452" t="s">
        <v>13</v>
      </c>
      <c r="D1452" t="s">
        <v>17</v>
      </c>
      <c r="E1452" s="1">
        <v>4260588104283620</v>
      </c>
      <c r="F1452" s="2">
        <v>45444</v>
      </c>
      <c r="G1452">
        <v>646</v>
      </c>
      <c r="H1452" t="s">
        <v>15</v>
      </c>
      <c r="I1452">
        <v>2</v>
      </c>
      <c r="J1452" s="3">
        <v>23000</v>
      </c>
      <c r="K1452" s="2">
        <v>42644</v>
      </c>
      <c r="L1452">
        <v>2016</v>
      </c>
      <c r="M1452" t="s">
        <v>16</v>
      </c>
    </row>
    <row r="1453" spans="1:13" x14ac:dyDescent="0.3">
      <c r="A1453">
        <v>5213</v>
      </c>
      <c r="B1453">
        <v>1522</v>
      </c>
      <c r="C1453" t="s">
        <v>13</v>
      </c>
      <c r="D1453" t="s">
        <v>17</v>
      </c>
      <c r="E1453" s="1">
        <v>4328913170467620</v>
      </c>
      <c r="F1453" s="2">
        <v>45536</v>
      </c>
      <c r="G1453">
        <v>875</v>
      </c>
      <c r="H1453" t="s">
        <v>15</v>
      </c>
      <c r="I1453">
        <v>2</v>
      </c>
      <c r="J1453" s="3">
        <v>21900</v>
      </c>
      <c r="K1453" s="2">
        <v>40452</v>
      </c>
      <c r="L1453">
        <v>2013</v>
      </c>
      <c r="M1453" t="s">
        <v>16</v>
      </c>
    </row>
    <row r="1454" spans="1:13" x14ac:dyDescent="0.3">
      <c r="A1454">
        <v>368</v>
      </c>
      <c r="B1454">
        <v>1522</v>
      </c>
      <c r="C1454" t="s">
        <v>19</v>
      </c>
      <c r="D1454" t="s">
        <v>17</v>
      </c>
      <c r="E1454" s="1">
        <v>5856087823647750</v>
      </c>
      <c r="F1454" s="2">
        <v>43862</v>
      </c>
      <c r="G1454">
        <v>101</v>
      </c>
      <c r="H1454" t="s">
        <v>15</v>
      </c>
      <c r="I1454">
        <v>2</v>
      </c>
      <c r="J1454" s="3">
        <v>11200</v>
      </c>
      <c r="K1454" s="2">
        <v>43101</v>
      </c>
      <c r="L1454">
        <v>2018</v>
      </c>
      <c r="M1454" t="s">
        <v>16</v>
      </c>
    </row>
    <row r="1455" spans="1:13" x14ac:dyDescent="0.3">
      <c r="A1455">
        <v>5545</v>
      </c>
      <c r="B1455">
        <v>695</v>
      </c>
      <c r="C1455" t="s">
        <v>13</v>
      </c>
      <c r="D1455" t="s">
        <v>14</v>
      </c>
      <c r="E1455" s="1">
        <v>4918920924597940</v>
      </c>
      <c r="F1455" s="2">
        <v>44166</v>
      </c>
      <c r="G1455">
        <v>463</v>
      </c>
      <c r="H1455" t="s">
        <v>15</v>
      </c>
      <c r="I1455">
        <v>1</v>
      </c>
      <c r="J1455" s="3">
        <v>22676</v>
      </c>
      <c r="K1455" s="2">
        <v>39753</v>
      </c>
      <c r="L1455">
        <v>2012</v>
      </c>
      <c r="M1455" t="s">
        <v>16</v>
      </c>
    </row>
    <row r="1456" spans="1:13" x14ac:dyDescent="0.3">
      <c r="A1456">
        <v>3442</v>
      </c>
      <c r="B1456">
        <v>285</v>
      </c>
      <c r="C1456" t="s">
        <v>13</v>
      </c>
      <c r="D1456" t="s">
        <v>20</v>
      </c>
      <c r="E1456" s="1">
        <v>4099931530727550</v>
      </c>
      <c r="F1456" s="2">
        <v>44593</v>
      </c>
      <c r="G1456">
        <v>393</v>
      </c>
      <c r="H1456" t="s">
        <v>15</v>
      </c>
      <c r="I1456">
        <v>1</v>
      </c>
      <c r="J1456" s="3">
        <v>65</v>
      </c>
      <c r="K1456" s="2">
        <v>39965</v>
      </c>
      <c r="L1456">
        <v>2009</v>
      </c>
      <c r="M1456" t="s">
        <v>16</v>
      </c>
    </row>
    <row r="1457" spans="1:13" x14ac:dyDescent="0.3">
      <c r="A1457">
        <v>4196</v>
      </c>
      <c r="B1457">
        <v>285</v>
      </c>
      <c r="C1457" t="s">
        <v>21</v>
      </c>
      <c r="D1457" t="s">
        <v>17</v>
      </c>
      <c r="E1457" s="1">
        <v>6749467984713170</v>
      </c>
      <c r="F1457" s="2">
        <v>40391</v>
      </c>
      <c r="G1457">
        <v>619</v>
      </c>
      <c r="H1457" t="s">
        <v>15</v>
      </c>
      <c r="I1457">
        <v>2</v>
      </c>
      <c r="J1457" s="3">
        <v>12000</v>
      </c>
      <c r="K1457" s="2">
        <v>39295</v>
      </c>
      <c r="L1457">
        <v>2012</v>
      </c>
      <c r="M1457" t="s">
        <v>16</v>
      </c>
    </row>
    <row r="1458" spans="1:13" x14ac:dyDescent="0.3">
      <c r="A1458">
        <v>2156</v>
      </c>
      <c r="B1458">
        <v>285</v>
      </c>
      <c r="C1458" t="s">
        <v>13</v>
      </c>
      <c r="D1458" t="s">
        <v>14</v>
      </c>
      <c r="E1458" s="1">
        <v>4141516913053060</v>
      </c>
      <c r="F1458" s="2">
        <v>43952</v>
      </c>
      <c r="G1458">
        <v>962</v>
      </c>
      <c r="H1458" t="s">
        <v>15</v>
      </c>
      <c r="I1458">
        <v>1</v>
      </c>
      <c r="J1458" s="3">
        <v>20723</v>
      </c>
      <c r="K1458" s="2">
        <v>39142</v>
      </c>
      <c r="L1458">
        <v>2013</v>
      </c>
      <c r="M1458" t="s">
        <v>16</v>
      </c>
    </row>
    <row r="1459" spans="1:13" x14ac:dyDescent="0.3">
      <c r="A1459">
        <v>2927</v>
      </c>
      <c r="B1459">
        <v>285</v>
      </c>
      <c r="C1459" t="s">
        <v>19</v>
      </c>
      <c r="D1459" t="s">
        <v>17</v>
      </c>
      <c r="E1459" s="1">
        <v>5158289509346680</v>
      </c>
      <c r="F1459" s="2">
        <v>44927</v>
      </c>
      <c r="G1459">
        <v>32</v>
      </c>
      <c r="H1459" t="s">
        <v>15</v>
      </c>
      <c r="I1459">
        <v>2</v>
      </c>
      <c r="J1459" s="3">
        <v>11500</v>
      </c>
      <c r="K1459" s="2">
        <v>39203</v>
      </c>
      <c r="L1459">
        <v>2007</v>
      </c>
      <c r="M1459" t="s">
        <v>16</v>
      </c>
    </row>
    <row r="1460" spans="1:13" x14ac:dyDescent="0.3">
      <c r="A1460">
        <v>5747</v>
      </c>
      <c r="B1460">
        <v>285</v>
      </c>
      <c r="C1460" t="s">
        <v>21</v>
      </c>
      <c r="D1460" t="s">
        <v>17</v>
      </c>
      <c r="E1460" s="1">
        <v>6676808854553550</v>
      </c>
      <c r="F1460" s="2">
        <v>44287</v>
      </c>
      <c r="G1460">
        <v>65</v>
      </c>
      <c r="H1460" t="s">
        <v>15</v>
      </c>
      <c r="I1460">
        <v>2</v>
      </c>
      <c r="J1460" s="3">
        <v>7300</v>
      </c>
      <c r="K1460" s="2">
        <v>33573</v>
      </c>
      <c r="L1460">
        <v>2009</v>
      </c>
      <c r="M1460" t="s">
        <v>16</v>
      </c>
    </row>
    <row r="1461" spans="1:13" x14ac:dyDescent="0.3">
      <c r="A1461">
        <v>5041</v>
      </c>
      <c r="B1461">
        <v>113</v>
      </c>
      <c r="C1461" t="s">
        <v>22</v>
      </c>
      <c r="D1461" t="s">
        <v>17</v>
      </c>
      <c r="E1461" s="1">
        <v>300105541992311</v>
      </c>
      <c r="F1461" s="2">
        <v>40360</v>
      </c>
      <c r="G1461">
        <v>939</v>
      </c>
      <c r="H1461" t="s">
        <v>18</v>
      </c>
      <c r="I1461">
        <v>1</v>
      </c>
      <c r="J1461" s="3">
        <v>14400</v>
      </c>
      <c r="K1461" s="2">
        <v>38991</v>
      </c>
      <c r="L1461">
        <v>2010</v>
      </c>
      <c r="M1461" t="s">
        <v>16</v>
      </c>
    </row>
    <row r="1462" spans="1:13" x14ac:dyDescent="0.3">
      <c r="A1462">
        <v>3608</v>
      </c>
      <c r="B1462">
        <v>113</v>
      </c>
      <c r="C1462" t="s">
        <v>19</v>
      </c>
      <c r="D1462" t="s">
        <v>17</v>
      </c>
      <c r="E1462" s="1">
        <v>5263770459718860</v>
      </c>
      <c r="F1462" s="2">
        <v>44470</v>
      </c>
      <c r="G1462">
        <v>775</v>
      </c>
      <c r="H1462" t="s">
        <v>15</v>
      </c>
      <c r="I1462">
        <v>2</v>
      </c>
      <c r="J1462" s="3">
        <v>14200</v>
      </c>
      <c r="K1462" s="2">
        <v>42522</v>
      </c>
      <c r="L1462">
        <v>2016</v>
      </c>
      <c r="M1462" t="s">
        <v>16</v>
      </c>
    </row>
    <row r="1463" spans="1:13" x14ac:dyDescent="0.3">
      <c r="A1463">
        <v>3705</v>
      </c>
      <c r="B1463">
        <v>113</v>
      </c>
      <c r="C1463" t="s">
        <v>13</v>
      </c>
      <c r="D1463" t="s">
        <v>14</v>
      </c>
      <c r="E1463" s="1">
        <v>4642596554799010</v>
      </c>
      <c r="F1463" s="2">
        <v>43983</v>
      </c>
      <c r="G1463">
        <v>494</v>
      </c>
      <c r="H1463" t="s">
        <v>15</v>
      </c>
      <c r="I1463">
        <v>1</v>
      </c>
      <c r="J1463" s="3">
        <v>18818</v>
      </c>
      <c r="K1463" s="2">
        <v>37803</v>
      </c>
      <c r="L1463">
        <v>2008</v>
      </c>
      <c r="M1463" t="s">
        <v>16</v>
      </c>
    </row>
    <row r="1464" spans="1:13" x14ac:dyDescent="0.3">
      <c r="A1464">
        <v>4586</v>
      </c>
      <c r="B1464">
        <v>113</v>
      </c>
      <c r="C1464" t="s">
        <v>13</v>
      </c>
      <c r="D1464" t="s">
        <v>14</v>
      </c>
      <c r="E1464" s="1">
        <v>4197307053098790</v>
      </c>
      <c r="F1464" s="2">
        <v>44593</v>
      </c>
      <c r="G1464">
        <v>125</v>
      </c>
      <c r="H1464" t="s">
        <v>15</v>
      </c>
      <c r="I1464">
        <v>1</v>
      </c>
      <c r="J1464" s="3">
        <v>20509</v>
      </c>
      <c r="K1464" s="2">
        <v>38596</v>
      </c>
      <c r="L1464">
        <v>2007</v>
      </c>
      <c r="M1464" t="s">
        <v>16</v>
      </c>
    </row>
    <row r="1465" spans="1:13" x14ac:dyDescent="0.3">
      <c r="A1465">
        <v>4526</v>
      </c>
      <c r="B1465">
        <v>113</v>
      </c>
      <c r="C1465" t="s">
        <v>13</v>
      </c>
      <c r="D1465" t="s">
        <v>14</v>
      </c>
      <c r="E1465" s="1">
        <v>4171435281156170</v>
      </c>
      <c r="F1465" s="2">
        <v>44927</v>
      </c>
      <c r="G1465">
        <v>914</v>
      </c>
      <c r="H1465" t="s">
        <v>15</v>
      </c>
      <c r="I1465">
        <v>1</v>
      </c>
      <c r="J1465" s="3">
        <v>17510</v>
      </c>
      <c r="K1465" s="2">
        <v>37500</v>
      </c>
      <c r="L1465">
        <v>2008</v>
      </c>
      <c r="M1465" t="s">
        <v>16</v>
      </c>
    </row>
    <row r="1466" spans="1:13" x14ac:dyDescent="0.3">
      <c r="A1466">
        <v>4937</v>
      </c>
      <c r="B1466">
        <v>1039</v>
      </c>
      <c r="C1466" t="s">
        <v>13</v>
      </c>
      <c r="D1466" t="s">
        <v>14</v>
      </c>
      <c r="E1466" s="1">
        <v>4510409231872100</v>
      </c>
      <c r="F1466" s="2">
        <v>45444</v>
      </c>
      <c r="G1466">
        <v>704</v>
      </c>
      <c r="H1466" t="s">
        <v>15</v>
      </c>
      <c r="I1466">
        <v>1</v>
      </c>
      <c r="J1466" s="3">
        <v>3335</v>
      </c>
      <c r="K1466" s="2">
        <v>36069</v>
      </c>
      <c r="L1466">
        <v>2012</v>
      </c>
      <c r="M1466" t="s">
        <v>16</v>
      </c>
    </row>
    <row r="1467" spans="1:13" x14ac:dyDescent="0.3">
      <c r="A1467">
        <v>5791</v>
      </c>
      <c r="B1467">
        <v>1039</v>
      </c>
      <c r="C1467" t="s">
        <v>19</v>
      </c>
      <c r="D1467" t="s">
        <v>14</v>
      </c>
      <c r="E1467" s="1">
        <v>5804171060704030</v>
      </c>
      <c r="F1467" s="2">
        <v>43862</v>
      </c>
      <c r="G1467">
        <v>104</v>
      </c>
      <c r="H1467" t="s">
        <v>15</v>
      </c>
      <c r="I1467">
        <v>2</v>
      </c>
      <c r="J1467" s="3">
        <v>4598</v>
      </c>
      <c r="K1467" s="2">
        <v>37956</v>
      </c>
      <c r="L1467">
        <v>2017</v>
      </c>
      <c r="M1467" t="s">
        <v>16</v>
      </c>
    </row>
    <row r="1468" spans="1:13" x14ac:dyDescent="0.3">
      <c r="A1468">
        <v>304</v>
      </c>
      <c r="B1468">
        <v>1039</v>
      </c>
      <c r="C1468" t="s">
        <v>13</v>
      </c>
      <c r="D1468" t="s">
        <v>17</v>
      </c>
      <c r="E1468" s="1">
        <v>4015655705133740</v>
      </c>
      <c r="F1468" s="2">
        <v>43831</v>
      </c>
      <c r="G1468">
        <v>144</v>
      </c>
      <c r="H1468" t="s">
        <v>15</v>
      </c>
      <c r="I1468">
        <v>2</v>
      </c>
      <c r="J1468" s="3">
        <v>4900</v>
      </c>
      <c r="K1468" s="2">
        <v>40909</v>
      </c>
      <c r="L1468">
        <v>2012</v>
      </c>
      <c r="M1468" t="s">
        <v>16</v>
      </c>
    </row>
    <row r="1469" spans="1:13" x14ac:dyDescent="0.3">
      <c r="A1469">
        <v>5004</v>
      </c>
      <c r="B1469">
        <v>1039</v>
      </c>
      <c r="C1469" t="s">
        <v>19</v>
      </c>
      <c r="D1469" t="s">
        <v>14</v>
      </c>
      <c r="E1469" s="1">
        <v>5955617938111730</v>
      </c>
      <c r="F1469" s="2">
        <v>41487</v>
      </c>
      <c r="G1469">
        <v>483</v>
      </c>
      <c r="H1469" t="s">
        <v>15</v>
      </c>
      <c r="I1469">
        <v>2</v>
      </c>
      <c r="J1469" s="3">
        <v>18498</v>
      </c>
      <c r="K1469" s="2">
        <v>38261</v>
      </c>
      <c r="L1469">
        <v>2010</v>
      </c>
      <c r="M1469" t="s">
        <v>16</v>
      </c>
    </row>
    <row r="1470" spans="1:13" x14ac:dyDescent="0.3">
      <c r="A1470">
        <v>2943</v>
      </c>
      <c r="B1470">
        <v>176</v>
      </c>
      <c r="C1470" t="s">
        <v>13</v>
      </c>
      <c r="D1470" t="s">
        <v>14</v>
      </c>
      <c r="E1470" s="1">
        <v>4801908937828140</v>
      </c>
      <c r="F1470" s="2">
        <v>45323</v>
      </c>
      <c r="G1470">
        <v>380</v>
      </c>
      <c r="H1470" t="s">
        <v>15</v>
      </c>
      <c r="I1470">
        <v>2</v>
      </c>
      <c r="J1470" s="3">
        <v>7312</v>
      </c>
      <c r="K1470" s="2">
        <v>39203</v>
      </c>
      <c r="L1470">
        <v>2008</v>
      </c>
      <c r="M1470" t="s">
        <v>16</v>
      </c>
    </row>
    <row r="1471" spans="1:13" x14ac:dyDescent="0.3">
      <c r="A1471">
        <v>2603</v>
      </c>
      <c r="B1471">
        <v>176</v>
      </c>
      <c r="C1471" t="s">
        <v>19</v>
      </c>
      <c r="D1471" t="s">
        <v>14</v>
      </c>
      <c r="E1471" s="1">
        <v>5064601983715340</v>
      </c>
      <c r="F1471" s="2">
        <v>45444</v>
      </c>
      <c r="G1471">
        <v>589</v>
      </c>
      <c r="H1471" t="s">
        <v>15</v>
      </c>
      <c r="I1471">
        <v>2</v>
      </c>
      <c r="J1471" s="3">
        <v>34799</v>
      </c>
      <c r="K1471" s="2">
        <v>39904</v>
      </c>
      <c r="L1471">
        <v>2014</v>
      </c>
      <c r="M1471" t="s">
        <v>16</v>
      </c>
    </row>
    <row r="1472" spans="1:13" x14ac:dyDescent="0.3">
      <c r="A1472">
        <v>972</v>
      </c>
      <c r="B1472">
        <v>176</v>
      </c>
      <c r="C1472" t="s">
        <v>13</v>
      </c>
      <c r="D1472" t="s">
        <v>14</v>
      </c>
      <c r="E1472" s="1">
        <v>4826493105617240</v>
      </c>
      <c r="F1472" s="2">
        <v>44287</v>
      </c>
      <c r="G1472">
        <v>588</v>
      </c>
      <c r="H1472" t="s">
        <v>15</v>
      </c>
      <c r="I1472">
        <v>2</v>
      </c>
      <c r="J1472" s="3">
        <v>19882</v>
      </c>
      <c r="K1472" s="2">
        <v>36192</v>
      </c>
      <c r="L1472">
        <v>2010</v>
      </c>
      <c r="M1472" t="s">
        <v>16</v>
      </c>
    </row>
    <row r="1473" spans="1:13" x14ac:dyDescent="0.3">
      <c r="A1473">
        <v>6026</v>
      </c>
      <c r="B1473">
        <v>176</v>
      </c>
      <c r="C1473" t="s">
        <v>13</v>
      </c>
      <c r="D1473" t="s">
        <v>20</v>
      </c>
      <c r="E1473" s="1">
        <v>4787366069867360</v>
      </c>
      <c r="F1473" s="2">
        <v>43800</v>
      </c>
      <c r="G1473">
        <v>787</v>
      </c>
      <c r="H1473" t="s">
        <v>15</v>
      </c>
      <c r="I1473">
        <v>2</v>
      </c>
      <c r="J1473" s="3">
        <v>57</v>
      </c>
      <c r="K1473" s="2">
        <v>40513</v>
      </c>
      <c r="L1473">
        <v>2017</v>
      </c>
      <c r="M1473" t="s">
        <v>16</v>
      </c>
    </row>
    <row r="1474" spans="1:13" x14ac:dyDescent="0.3">
      <c r="A1474">
        <v>2049</v>
      </c>
      <c r="B1474">
        <v>1104</v>
      </c>
      <c r="C1474" t="s">
        <v>13</v>
      </c>
      <c r="D1474" t="s">
        <v>14</v>
      </c>
      <c r="E1474" s="1">
        <v>4860568003530350</v>
      </c>
      <c r="F1474" s="2">
        <v>38504</v>
      </c>
      <c r="G1474">
        <v>137</v>
      </c>
      <c r="H1474" t="s">
        <v>15</v>
      </c>
      <c r="I1474">
        <v>1</v>
      </c>
      <c r="J1474" s="3">
        <v>14383</v>
      </c>
      <c r="K1474" s="2">
        <v>37681</v>
      </c>
      <c r="L1474">
        <v>2011</v>
      </c>
      <c r="M1474" t="s">
        <v>16</v>
      </c>
    </row>
    <row r="1475" spans="1:13" x14ac:dyDescent="0.3">
      <c r="A1475">
        <v>4507</v>
      </c>
      <c r="B1475">
        <v>1104</v>
      </c>
      <c r="C1475" t="s">
        <v>13</v>
      </c>
      <c r="D1475" t="s">
        <v>14</v>
      </c>
      <c r="E1475" s="1">
        <v>4699453860223850</v>
      </c>
      <c r="F1475" s="2">
        <v>38687</v>
      </c>
      <c r="G1475">
        <v>654</v>
      </c>
      <c r="H1475" t="s">
        <v>18</v>
      </c>
      <c r="I1475">
        <v>1</v>
      </c>
      <c r="J1475" s="3">
        <v>20666</v>
      </c>
      <c r="K1475" s="2">
        <v>36770</v>
      </c>
      <c r="L1475">
        <v>2011</v>
      </c>
      <c r="M1475" t="s">
        <v>16</v>
      </c>
    </row>
    <row r="1476" spans="1:13" x14ac:dyDescent="0.3">
      <c r="A1476">
        <v>4768</v>
      </c>
      <c r="B1476">
        <v>1104</v>
      </c>
      <c r="C1476" t="s">
        <v>19</v>
      </c>
      <c r="D1476" t="s">
        <v>17</v>
      </c>
      <c r="E1476" s="1">
        <v>5708794034518410</v>
      </c>
      <c r="F1476" s="2">
        <v>45383</v>
      </c>
      <c r="G1476">
        <v>59</v>
      </c>
      <c r="H1476" t="s">
        <v>18</v>
      </c>
      <c r="I1476">
        <v>1</v>
      </c>
      <c r="J1476" s="3">
        <v>8600</v>
      </c>
      <c r="K1476" s="2">
        <v>40422</v>
      </c>
      <c r="L1476">
        <v>2012</v>
      </c>
      <c r="M1476" t="s">
        <v>16</v>
      </c>
    </row>
    <row r="1477" spans="1:13" x14ac:dyDescent="0.3">
      <c r="A1477">
        <v>4849</v>
      </c>
      <c r="B1477">
        <v>1104</v>
      </c>
      <c r="C1477" t="s">
        <v>19</v>
      </c>
      <c r="D1477" t="s">
        <v>17</v>
      </c>
      <c r="E1477" s="1">
        <v>5882977035145190</v>
      </c>
      <c r="F1477" s="2">
        <v>44470</v>
      </c>
      <c r="G1477">
        <v>491</v>
      </c>
      <c r="H1477" t="s">
        <v>15</v>
      </c>
      <c r="I1477">
        <v>2</v>
      </c>
      <c r="J1477" s="3">
        <v>11400</v>
      </c>
      <c r="K1477" s="2">
        <v>41518</v>
      </c>
      <c r="L1477">
        <v>2013</v>
      </c>
      <c r="M1477" t="s">
        <v>16</v>
      </c>
    </row>
    <row r="1478" spans="1:13" x14ac:dyDescent="0.3">
      <c r="A1478">
        <v>3994</v>
      </c>
      <c r="B1478">
        <v>1104</v>
      </c>
      <c r="C1478" t="s">
        <v>19</v>
      </c>
      <c r="D1478" t="s">
        <v>14</v>
      </c>
      <c r="E1478" s="1">
        <v>5229188034672600</v>
      </c>
      <c r="F1478" s="2">
        <v>41244</v>
      </c>
      <c r="G1478">
        <v>135</v>
      </c>
      <c r="H1478" t="s">
        <v>15</v>
      </c>
      <c r="I1478">
        <v>2</v>
      </c>
      <c r="J1478" s="3">
        <v>19695</v>
      </c>
      <c r="K1478" s="2">
        <v>41091</v>
      </c>
      <c r="L1478">
        <v>2012</v>
      </c>
      <c r="M1478" t="s">
        <v>16</v>
      </c>
    </row>
    <row r="1479" spans="1:13" x14ac:dyDescent="0.3">
      <c r="A1479">
        <v>5766</v>
      </c>
      <c r="B1479">
        <v>1104</v>
      </c>
      <c r="C1479" t="s">
        <v>13</v>
      </c>
      <c r="D1479" t="s">
        <v>14</v>
      </c>
      <c r="E1479" s="1">
        <v>4061173043608030</v>
      </c>
      <c r="F1479" s="2">
        <v>44317</v>
      </c>
      <c r="G1479">
        <v>265</v>
      </c>
      <c r="H1479" t="s">
        <v>15</v>
      </c>
      <c r="I1479">
        <v>1</v>
      </c>
      <c r="J1479" s="3">
        <v>16578</v>
      </c>
      <c r="K1479" s="2">
        <v>36861</v>
      </c>
      <c r="L1479">
        <v>2010</v>
      </c>
      <c r="M1479" t="s">
        <v>16</v>
      </c>
    </row>
    <row r="1480" spans="1:13" x14ac:dyDescent="0.3">
      <c r="A1480">
        <v>5297</v>
      </c>
      <c r="B1480">
        <v>946</v>
      </c>
      <c r="C1480" t="s">
        <v>13</v>
      </c>
      <c r="D1480" t="s">
        <v>17</v>
      </c>
      <c r="E1480" s="1">
        <v>4489171973874620</v>
      </c>
      <c r="F1480" s="2">
        <v>44075</v>
      </c>
      <c r="G1480">
        <v>973</v>
      </c>
      <c r="H1480" t="s">
        <v>15</v>
      </c>
      <c r="I1480">
        <v>2</v>
      </c>
      <c r="J1480" s="3">
        <v>8700</v>
      </c>
      <c r="K1480" s="2">
        <v>41913</v>
      </c>
      <c r="L1480">
        <v>2014</v>
      </c>
      <c r="M1480" t="s">
        <v>16</v>
      </c>
    </row>
    <row r="1481" spans="1:13" x14ac:dyDescent="0.3">
      <c r="A1481">
        <v>5403</v>
      </c>
      <c r="B1481">
        <v>946</v>
      </c>
      <c r="C1481" t="s">
        <v>19</v>
      </c>
      <c r="D1481" t="s">
        <v>17</v>
      </c>
      <c r="E1481" s="1">
        <v>5004215911399090</v>
      </c>
      <c r="F1481" s="2">
        <v>44562</v>
      </c>
      <c r="G1481">
        <v>811</v>
      </c>
      <c r="H1481" t="s">
        <v>15</v>
      </c>
      <c r="I1481">
        <v>1</v>
      </c>
      <c r="J1481" s="3">
        <v>10600</v>
      </c>
      <c r="K1481" s="2">
        <v>38292</v>
      </c>
      <c r="L1481">
        <v>2013</v>
      </c>
      <c r="M1481" t="s">
        <v>16</v>
      </c>
    </row>
    <row r="1482" spans="1:13" x14ac:dyDescent="0.3">
      <c r="A1482">
        <v>97</v>
      </c>
      <c r="B1482">
        <v>946</v>
      </c>
      <c r="C1482" t="s">
        <v>19</v>
      </c>
      <c r="D1482" t="s">
        <v>14</v>
      </c>
      <c r="E1482" s="1">
        <v>5079585270593850</v>
      </c>
      <c r="F1482" s="2">
        <v>44228</v>
      </c>
      <c r="G1482">
        <v>606</v>
      </c>
      <c r="H1482" t="s">
        <v>15</v>
      </c>
      <c r="I1482">
        <v>1</v>
      </c>
      <c r="J1482" s="3">
        <v>12925</v>
      </c>
      <c r="K1482" s="2">
        <v>38718</v>
      </c>
      <c r="L1482">
        <v>2010</v>
      </c>
      <c r="M1482" t="s">
        <v>16</v>
      </c>
    </row>
    <row r="1483" spans="1:13" x14ac:dyDescent="0.3">
      <c r="A1483">
        <v>4487</v>
      </c>
      <c r="B1483">
        <v>946</v>
      </c>
      <c r="C1483" t="s">
        <v>19</v>
      </c>
      <c r="D1483" t="s">
        <v>14</v>
      </c>
      <c r="E1483" s="1">
        <v>5364046151913830</v>
      </c>
      <c r="F1483" s="2">
        <v>35704</v>
      </c>
      <c r="G1483">
        <v>969</v>
      </c>
      <c r="H1483" t="s">
        <v>15</v>
      </c>
      <c r="I1483">
        <v>2</v>
      </c>
      <c r="J1483" s="3">
        <v>906</v>
      </c>
      <c r="K1483" s="2">
        <v>34578</v>
      </c>
      <c r="L1483">
        <v>2013</v>
      </c>
      <c r="M1483" t="s">
        <v>16</v>
      </c>
    </row>
    <row r="1484" spans="1:13" x14ac:dyDescent="0.3">
      <c r="A1484">
        <v>527</v>
      </c>
      <c r="B1484">
        <v>1465</v>
      </c>
      <c r="C1484" t="s">
        <v>19</v>
      </c>
      <c r="D1484" t="s">
        <v>17</v>
      </c>
      <c r="E1484" s="1">
        <v>5118544604271720</v>
      </c>
      <c r="F1484" s="2">
        <v>44927</v>
      </c>
      <c r="G1484">
        <v>774</v>
      </c>
      <c r="H1484" t="s">
        <v>15</v>
      </c>
      <c r="I1484">
        <v>1</v>
      </c>
      <c r="J1484" s="3">
        <v>11600</v>
      </c>
      <c r="K1484" s="2">
        <v>43831</v>
      </c>
      <c r="L1484">
        <v>2020</v>
      </c>
      <c r="M1484" t="s">
        <v>16</v>
      </c>
    </row>
    <row r="1485" spans="1:13" x14ac:dyDescent="0.3">
      <c r="A1485">
        <v>4903</v>
      </c>
      <c r="B1485">
        <v>1465</v>
      </c>
      <c r="C1485" t="s">
        <v>22</v>
      </c>
      <c r="D1485" t="s">
        <v>17</v>
      </c>
      <c r="E1485" s="1">
        <v>315010583302267</v>
      </c>
      <c r="F1485" s="2">
        <v>44348</v>
      </c>
      <c r="G1485">
        <v>201</v>
      </c>
      <c r="H1485" t="s">
        <v>15</v>
      </c>
      <c r="I1485">
        <v>2</v>
      </c>
      <c r="J1485" s="3">
        <v>10700</v>
      </c>
      <c r="K1485" s="2">
        <v>42979</v>
      </c>
      <c r="L1485">
        <v>2017</v>
      </c>
      <c r="M1485" t="s">
        <v>16</v>
      </c>
    </row>
    <row r="1486" spans="1:13" x14ac:dyDescent="0.3">
      <c r="A1486">
        <v>1173</v>
      </c>
      <c r="B1486">
        <v>1465</v>
      </c>
      <c r="C1486" t="s">
        <v>19</v>
      </c>
      <c r="D1486" t="s">
        <v>14</v>
      </c>
      <c r="E1486" s="1">
        <v>5023279394330750</v>
      </c>
      <c r="F1486" s="2">
        <v>44593</v>
      </c>
      <c r="G1486">
        <v>976</v>
      </c>
      <c r="H1486" t="s">
        <v>18</v>
      </c>
      <c r="I1486">
        <v>1</v>
      </c>
      <c r="J1486" s="3">
        <v>42142</v>
      </c>
      <c r="K1486" s="2">
        <v>39845</v>
      </c>
      <c r="L1486">
        <v>2010</v>
      </c>
      <c r="M1486" t="s">
        <v>16</v>
      </c>
    </row>
    <row r="1487" spans="1:13" x14ac:dyDescent="0.3">
      <c r="A1487">
        <v>1554</v>
      </c>
      <c r="B1487">
        <v>25</v>
      </c>
      <c r="C1487" t="s">
        <v>19</v>
      </c>
      <c r="D1487" t="s">
        <v>17</v>
      </c>
      <c r="E1487" s="1">
        <v>5947629329454120</v>
      </c>
      <c r="F1487" s="2">
        <v>43862</v>
      </c>
      <c r="G1487">
        <v>571</v>
      </c>
      <c r="H1487" t="s">
        <v>15</v>
      </c>
      <c r="I1487">
        <v>1</v>
      </c>
      <c r="J1487" s="3">
        <v>4000</v>
      </c>
      <c r="K1487" s="2">
        <v>43862</v>
      </c>
      <c r="L1487">
        <v>2020</v>
      </c>
      <c r="M1487" t="s">
        <v>16</v>
      </c>
    </row>
    <row r="1488" spans="1:13" x14ac:dyDescent="0.3">
      <c r="A1488">
        <v>1350</v>
      </c>
      <c r="B1488">
        <v>571</v>
      </c>
      <c r="C1488" t="s">
        <v>22</v>
      </c>
      <c r="D1488" t="s">
        <v>17</v>
      </c>
      <c r="E1488" s="1">
        <v>398280185520858</v>
      </c>
      <c r="F1488" s="2">
        <v>42309</v>
      </c>
      <c r="G1488">
        <v>89</v>
      </c>
      <c r="H1488" t="s">
        <v>15</v>
      </c>
      <c r="I1488">
        <v>2</v>
      </c>
      <c r="J1488" s="3">
        <v>7200</v>
      </c>
      <c r="K1488" s="2">
        <v>42036</v>
      </c>
      <c r="L1488">
        <v>2015</v>
      </c>
      <c r="M1488" t="s">
        <v>16</v>
      </c>
    </row>
    <row r="1489" spans="1:13" x14ac:dyDescent="0.3">
      <c r="A1489">
        <v>312</v>
      </c>
      <c r="B1489">
        <v>571</v>
      </c>
      <c r="C1489" t="s">
        <v>19</v>
      </c>
      <c r="D1489" t="s">
        <v>14</v>
      </c>
      <c r="E1489" s="1">
        <v>5611435574657610</v>
      </c>
      <c r="F1489" s="2">
        <v>44958</v>
      </c>
      <c r="G1489">
        <v>150</v>
      </c>
      <c r="H1489" t="s">
        <v>15</v>
      </c>
      <c r="I1489">
        <v>2</v>
      </c>
      <c r="J1489" s="3">
        <v>13019</v>
      </c>
      <c r="K1489" s="2">
        <v>41275</v>
      </c>
      <c r="L1489">
        <v>2013</v>
      </c>
      <c r="M1489" t="s">
        <v>16</v>
      </c>
    </row>
    <row r="1490" spans="1:13" x14ac:dyDescent="0.3">
      <c r="A1490">
        <v>4047</v>
      </c>
      <c r="B1490">
        <v>571</v>
      </c>
      <c r="C1490" t="s">
        <v>13</v>
      </c>
      <c r="D1490" t="s">
        <v>14</v>
      </c>
      <c r="E1490" s="1">
        <v>4401126536336200</v>
      </c>
      <c r="F1490" s="2">
        <v>45231</v>
      </c>
      <c r="G1490">
        <v>42</v>
      </c>
      <c r="H1490" t="s">
        <v>15</v>
      </c>
      <c r="I1490">
        <v>1</v>
      </c>
      <c r="J1490" s="3">
        <v>16647</v>
      </c>
      <c r="K1490" s="2">
        <v>42552</v>
      </c>
      <c r="L1490">
        <v>2016</v>
      </c>
      <c r="M1490" t="s">
        <v>16</v>
      </c>
    </row>
    <row r="1491" spans="1:13" x14ac:dyDescent="0.3">
      <c r="A1491">
        <v>5960</v>
      </c>
      <c r="B1491">
        <v>571</v>
      </c>
      <c r="C1491" t="s">
        <v>19</v>
      </c>
      <c r="D1491" t="s">
        <v>14</v>
      </c>
      <c r="E1491" s="1">
        <v>5060522440059030</v>
      </c>
      <c r="F1491" s="2">
        <v>42767</v>
      </c>
      <c r="G1491">
        <v>556</v>
      </c>
      <c r="H1491" t="s">
        <v>15</v>
      </c>
      <c r="I1491">
        <v>1</v>
      </c>
      <c r="J1491" s="3">
        <v>12247</v>
      </c>
      <c r="K1491" s="2">
        <v>40148</v>
      </c>
      <c r="L1491">
        <v>2009</v>
      </c>
      <c r="M1491" t="s">
        <v>16</v>
      </c>
    </row>
    <row r="1492" spans="1:13" x14ac:dyDescent="0.3">
      <c r="A1492">
        <v>528</v>
      </c>
      <c r="B1492">
        <v>1396</v>
      </c>
      <c r="C1492" t="s">
        <v>19</v>
      </c>
      <c r="D1492" t="s">
        <v>20</v>
      </c>
      <c r="E1492" s="1">
        <v>5683429952038140</v>
      </c>
      <c r="F1492" s="2">
        <v>43862</v>
      </c>
      <c r="G1492">
        <v>101</v>
      </c>
      <c r="H1492" t="s">
        <v>15</v>
      </c>
      <c r="I1492">
        <v>1</v>
      </c>
      <c r="J1492" s="3">
        <v>23</v>
      </c>
      <c r="K1492" s="2">
        <v>43831</v>
      </c>
      <c r="L1492">
        <v>2020</v>
      </c>
      <c r="M1492" t="s">
        <v>16</v>
      </c>
    </row>
    <row r="1493" spans="1:13" x14ac:dyDescent="0.3">
      <c r="A1493">
        <v>799</v>
      </c>
      <c r="B1493">
        <v>1396</v>
      </c>
      <c r="C1493" t="s">
        <v>13</v>
      </c>
      <c r="D1493" t="s">
        <v>20</v>
      </c>
      <c r="E1493" s="1">
        <v>4412629636683080</v>
      </c>
      <c r="F1493" s="2">
        <v>45413</v>
      </c>
      <c r="G1493">
        <v>282</v>
      </c>
      <c r="H1493" t="s">
        <v>15</v>
      </c>
      <c r="I1493">
        <v>1</v>
      </c>
      <c r="J1493" s="3">
        <v>91</v>
      </c>
      <c r="K1493" s="2">
        <v>43831</v>
      </c>
      <c r="L1493">
        <v>2020</v>
      </c>
      <c r="M1493" t="s">
        <v>16</v>
      </c>
    </row>
    <row r="1494" spans="1:13" x14ac:dyDescent="0.3">
      <c r="A1494">
        <v>1555</v>
      </c>
      <c r="B1494">
        <v>1396</v>
      </c>
      <c r="C1494" t="s">
        <v>19</v>
      </c>
      <c r="D1494" t="s">
        <v>20</v>
      </c>
      <c r="E1494" s="1">
        <v>5887279363070090</v>
      </c>
      <c r="F1494" s="2">
        <v>43862</v>
      </c>
      <c r="G1494">
        <v>119</v>
      </c>
      <c r="H1494" t="s">
        <v>15</v>
      </c>
      <c r="I1494">
        <v>2</v>
      </c>
      <c r="J1494" s="3">
        <v>77</v>
      </c>
      <c r="K1494" s="2">
        <v>43862</v>
      </c>
      <c r="L1494">
        <v>2020</v>
      </c>
      <c r="M1494" t="s">
        <v>16</v>
      </c>
    </row>
    <row r="1495" spans="1:13" x14ac:dyDescent="0.3">
      <c r="A1495">
        <v>1823</v>
      </c>
      <c r="B1495">
        <v>599</v>
      </c>
      <c r="C1495" t="s">
        <v>13</v>
      </c>
      <c r="D1495" t="s">
        <v>14</v>
      </c>
      <c r="E1495" s="1">
        <v>4802532694603490</v>
      </c>
      <c r="F1495" s="2">
        <v>44256</v>
      </c>
      <c r="G1495">
        <v>868</v>
      </c>
      <c r="H1495" t="s">
        <v>15</v>
      </c>
      <c r="I1495">
        <v>1</v>
      </c>
      <c r="J1495" s="3">
        <v>82677</v>
      </c>
      <c r="K1495" s="2">
        <v>43862</v>
      </c>
      <c r="L1495">
        <v>2020</v>
      </c>
      <c r="M1495" t="s">
        <v>16</v>
      </c>
    </row>
    <row r="1496" spans="1:13" x14ac:dyDescent="0.3">
      <c r="A1496">
        <v>800</v>
      </c>
      <c r="B1496">
        <v>599</v>
      </c>
      <c r="C1496" t="s">
        <v>13</v>
      </c>
      <c r="D1496" t="s">
        <v>17</v>
      </c>
      <c r="E1496" s="1">
        <v>4190870670928430</v>
      </c>
      <c r="F1496" s="2">
        <v>45108</v>
      </c>
      <c r="G1496">
        <v>928</v>
      </c>
      <c r="H1496" t="s">
        <v>15</v>
      </c>
      <c r="I1496">
        <v>2</v>
      </c>
      <c r="J1496" s="3">
        <v>23400</v>
      </c>
      <c r="K1496" s="2">
        <v>43831</v>
      </c>
      <c r="L1496">
        <v>2020</v>
      </c>
      <c r="M1496" t="s">
        <v>16</v>
      </c>
    </row>
    <row r="1497" spans="1:13" x14ac:dyDescent="0.3">
      <c r="A1497">
        <v>529</v>
      </c>
      <c r="B1497">
        <v>599</v>
      </c>
      <c r="C1497" t="s">
        <v>19</v>
      </c>
      <c r="D1497" t="s">
        <v>14</v>
      </c>
      <c r="E1497" s="1">
        <v>5040077771754430</v>
      </c>
      <c r="F1497" s="2">
        <v>43831</v>
      </c>
      <c r="G1497">
        <v>475</v>
      </c>
      <c r="H1497" t="s">
        <v>15</v>
      </c>
      <c r="I1497">
        <v>1</v>
      </c>
      <c r="J1497" s="3">
        <v>72868</v>
      </c>
      <c r="K1497" s="2">
        <v>43831</v>
      </c>
      <c r="L1497">
        <v>2020</v>
      </c>
      <c r="M1497" t="s">
        <v>16</v>
      </c>
    </row>
    <row r="1498" spans="1:13" x14ac:dyDescent="0.3">
      <c r="A1498">
        <v>4539</v>
      </c>
      <c r="B1498">
        <v>1074</v>
      </c>
      <c r="C1498" t="s">
        <v>13</v>
      </c>
      <c r="D1498" t="s">
        <v>14</v>
      </c>
      <c r="E1498" s="1">
        <v>4479936453853470</v>
      </c>
      <c r="F1498" s="2">
        <v>45536</v>
      </c>
      <c r="G1498">
        <v>793</v>
      </c>
      <c r="H1498" t="s">
        <v>18</v>
      </c>
      <c r="I1498">
        <v>2</v>
      </c>
      <c r="J1498" s="3">
        <v>15029</v>
      </c>
      <c r="K1498" s="2">
        <v>37865</v>
      </c>
      <c r="L1498">
        <v>2007</v>
      </c>
      <c r="M1498" t="s">
        <v>16</v>
      </c>
    </row>
    <row r="1499" spans="1:13" x14ac:dyDescent="0.3">
      <c r="A1499">
        <v>3903</v>
      </c>
      <c r="B1499">
        <v>1074</v>
      </c>
      <c r="C1499" t="s">
        <v>13</v>
      </c>
      <c r="D1499" t="s">
        <v>17</v>
      </c>
      <c r="E1499" s="1">
        <v>4131571170230450</v>
      </c>
      <c r="F1499" s="2">
        <v>44317</v>
      </c>
      <c r="G1499">
        <v>738</v>
      </c>
      <c r="H1499" t="s">
        <v>15</v>
      </c>
      <c r="I1499">
        <v>1</v>
      </c>
      <c r="J1499" s="3">
        <v>9700</v>
      </c>
      <c r="K1499" s="2">
        <v>39995</v>
      </c>
      <c r="L1499">
        <v>2013</v>
      </c>
      <c r="M1499" t="s">
        <v>16</v>
      </c>
    </row>
    <row r="1500" spans="1:13" x14ac:dyDescent="0.3">
      <c r="A1500">
        <v>5961</v>
      </c>
      <c r="B1500">
        <v>1074</v>
      </c>
      <c r="C1500" t="s">
        <v>19</v>
      </c>
      <c r="D1500" t="s">
        <v>14</v>
      </c>
      <c r="E1500" s="1">
        <v>5531150587815560</v>
      </c>
      <c r="F1500" s="2">
        <v>45261</v>
      </c>
      <c r="G1500">
        <v>428</v>
      </c>
      <c r="H1500" t="s">
        <v>15</v>
      </c>
      <c r="I1500">
        <v>2</v>
      </c>
      <c r="J1500" s="3">
        <v>6847</v>
      </c>
      <c r="K1500" s="2">
        <v>40148</v>
      </c>
      <c r="L1500">
        <v>2009</v>
      </c>
      <c r="M1500" t="s">
        <v>16</v>
      </c>
    </row>
    <row r="1501" spans="1:13" x14ac:dyDescent="0.3">
      <c r="A1501">
        <v>2044</v>
      </c>
      <c r="B1501">
        <v>1074</v>
      </c>
      <c r="C1501" t="s">
        <v>19</v>
      </c>
      <c r="D1501" t="s">
        <v>17</v>
      </c>
      <c r="E1501" s="1">
        <v>5291527325386650</v>
      </c>
      <c r="F1501" s="2">
        <v>44743</v>
      </c>
      <c r="G1501">
        <v>396</v>
      </c>
      <c r="H1501" t="s">
        <v>15</v>
      </c>
      <c r="I1501">
        <v>2</v>
      </c>
      <c r="J1501" s="3">
        <v>4800</v>
      </c>
      <c r="K1501" s="2">
        <v>37681</v>
      </c>
      <c r="L1501">
        <v>2011</v>
      </c>
      <c r="M1501" t="s">
        <v>16</v>
      </c>
    </row>
    <row r="1502" spans="1:13" x14ac:dyDescent="0.3">
      <c r="A1502">
        <v>4108</v>
      </c>
      <c r="B1502">
        <v>1074</v>
      </c>
      <c r="C1502" t="s">
        <v>19</v>
      </c>
      <c r="D1502" t="s">
        <v>14</v>
      </c>
      <c r="E1502" s="1">
        <v>5482406481344920</v>
      </c>
      <c r="F1502" s="2">
        <v>44593</v>
      </c>
      <c r="G1502">
        <v>332</v>
      </c>
      <c r="H1502" t="s">
        <v>15</v>
      </c>
      <c r="I1502">
        <v>1</v>
      </c>
      <c r="J1502" s="3">
        <v>17294</v>
      </c>
      <c r="K1502" s="2">
        <v>37469</v>
      </c>
      <c r="L1502">
        <v>2010</v>
      </c>
      <c r="M1502" t="s">
        <v>16</v>
      </c>
    </row>
    <row r="1503" spans="1:13" x14ac:dyDescent="0.3">
      <c r="A1503">
        <v>5680</v>
      </c>
      <c r="B1503">
        <v>214</v>
      </c>
      <c r="C1503" t="s">
        <v>13</v>
      </c>
      <c r="D1503" t="s">
        <v>17</v>
      </c>
      <c r="E1503" s="1">
        <v>4159886669620510</v>
      </c>
      <c r="F1503" s="2">
        <v>41214</v>
      </c>
      <c r="G1503">
        <v>693</v>
      </c>
      <c r="H1503" t="s">
        <v>15</v>
      </c>
      <c r="I1503">
        <v>3</v>
      </c>
      <c r="J1503" s="3">
        <v>0</v>
      </c>
      <c r="K1503" s="2">
        <v>41214</v>
      </c>
      <c r="L1503">
        <v>2012</v>
      </c>
      <c r="M1503" t="s">
        <v>16</v>
      </c>
    </row>
    <row r="1504" spans="1:13" x14ac:dyDescent="0.3">
      <c r="A1504">
        <v>5005</v>
      </c>
      <c r="B1504">
        <v>771</v>
      </c>
      <c r="C1504" t="s">
        <v>19</v>
      </c>
      <c r="D1504" t="s">
        <v>14</v>
      </c>
      <c r="E1504" s="1">
        <v>5024268740137320</v>
      </c>
      <c r="F1504" s="2">
        <v>45566</v>
      </c>
      <c r="G1504">
        <v>738</v>
      </c>
      <c r="H1504" t="s">
        <v>15</v>
      </c>
      <c r="I1504">
        <v>2</v>
      </c>
      <c r="J1504" s="3">
        <v>5857</v>
      </c>
      <c r="K1504" s="2">
        <v>38261</v>
      </c>
      <c r="L1504">
        <v>2007</v>
      </c>
      <c r="M1504" t="s">
        <v>16</v>
      </c>
    </row>
    <row r="1505" spans="1:13" x14ac:dyDescent="0.3">
      <c r="A1505">
        <v>4986</v>
      </c>
      <c r="B1505">
        <v>771</v>
      </c>
      <c r="C1505" t="s">
        <v>19</v>
      </c>
      <c r="D1505" t="s">
        <v>14</v>
      </c>
      <c r="E1505" s="1">
        <v>5778350556346100</v>
      </c>
      <c r="F1505" s="2">
        <v>44927</v>
      </c>
      <c r="G1505">
        <v>199</v>
      </c>
      <c r="H1505" t="s">
        <v>15</v>
      </c>
      <c r="I1505">
        <v>2</v>
      </c>
      <c r="J1505" s="3">
        <v>17536</v>
      </c>
      <c r="K1505" s="2">
        <v>37895</v>
      </c>
      <c r="L1505">
        <v>2010</v>
      </c>
      <c r="M1505" t="s">
        <v>16</v>
      </c>
    </row>
    <row r="1506" spans="1:13" x14ac:dyDescent="0.3">
      <c r="A1506">
        <v>3803</v>
      </c>
      <c r="B1506">
        <v>771</v>
      </c>
      <c r="C1506" t="s">
        <v>19</v>
      </c>
      <c r="D1506" t="s">
        <v>20</v>
      </c>
      <c r="E1506" s="1">
        <v>5559733534356390</v>
      </c>
      <c r="F1506" s="2">
        <v>44075</v>
      </c>
      <c r="G1506">
        <v>153</v>
      </c>
      <c r="H1506" t="s">
        <v>15</v>
      </c>
      <c r="I1506">
        <v>2</v>
      </c>
      <c r="J1506" s="3">
        <v>61</v>
      </c>
      <c r="K1506" s="2">
        <v>39264</v>
      </c>
      <c r="L1506">
        <v>2016</v>
      </c>
      <c r="M1506" t="s">
        <v>16</v>
      </c>
    </row>
    <row r="1507" spans="1:13" x14ac:dyDescent="0.3">
      <c r="A1507">
        <v>5104</v>
      </c>
      <c r="B1507">
        <v>520</v>
      </c>
      <c r="C1507" t="s">
        <v>22</v>
      </c>
      <c r="D1507" t="s">
        <v>17</v>
      </c>
      <c r="E1507" s="1">
        <v>371903508360130</v>
      </c>
      <c r="F1507" s="2">
        <v>45383</v>
      </c>
      <c r="G1507">
        <v>251</v>
      </c>
      <c r="H1507" t="s">
        <v>15</v>
      </c>
      <c r="I1507">
        <v>1</v>
      </c>
      <c r="J1507" s="3">
        <v>13300</v>
      </c>
      <c r="K1507" s="2">
        <v>39722</v>
      </c>
      <c r="L1507">
        <v>2014</v>
      </c>
      <c r="M1507" t="s">
        <v>16</v>
      </c>
    </row>
    <row r="1508" spans="1:13" x14ac:dyDescent="0.3">
      <c r="A1508">
        <v>2020</v>
      </c>
      <c r="B1508">
        <v>520</v>
      </c>
      <c r="C1508" t="s">
        <v>19</v>
      </c>
      <c r="D1508" t="s">
        <v>14</v>
      </c>
      <c r="E1508" s="1">
        <v>5905896056968970</v>
      </c>
      <c r="F1508" s="2">
        <v>44682</v>
      </c>
      <c r="G1508">
        <v>924</v>
      </c>
      <c r="H1508" t="s">
        <v>15</v>
      </c>
      <c r="I1508">
        <v>1</v>
      </c>
      <c r="J1508" s="3">
        <v>34278</v>
      </c>
      <c r="K1508" s="2">
        <v>36951</v>
      </c>
      <c r="L1508">
        <v>2010</v>
      </c>
      <c r="M1508" t="s">
        <v>16</v>
      </c>
    </row>
    <row r="1509" spans="1:13" x14ac:dyDescent="0.3">
      <c r="A1509">
        <v>4129</v>
      </c>
      <c r="B1509">
        <v>520</v>
      </c>
      <c r="C1509" t="s">
        <v>19</v>
      </c>
      <c r="D1509" t="s">
        <v>14</v>
      </c>
      <c r="E1509" s="1">
        <v>5844997309688100</v>
      </c>
      <c r="F1509" s="2">
        <v>39356</v>
      </c>
      <c r="G1509">
        <v>563</v>
      </c>
      <c r="H1509" t="s">
        <v>15</v>
      </c>
      <c r="I1509">
        <v>2</v>
      </c>
      <c r="J1509" s="3">
        <v>38235</v>
      </c>
      <c r="K1509" s="2">
        <v>38200</v>
      </c>
      <c r="L1509">
        <v>2016</v>
      </c>
      <c r="M1509" t="s">
        <v>16</v>
      </c>
    </row>
    <row r="1510" spans="1:13" x14ac:dyDescent="0.3">
      <c r="A1510">
        <v>3948</v>
      </c>
      <c r="B1510">
        <v>520</v>
      </c>
      <c r="C1510" t="s">
        <v>13</v>
      </c>
      <c r="D1510" t="s">
        <v>14</v>
      </c>
      <c r="E1510" s="1">
        <v>4719754046419730</v>
      </c>
      <c r="F1510" s="2">
        <v>45536</v>
      </c>
      <c r="G1510">
        <v>990</v>
      </c>
      <c r="H1510" t="s">
        <v>18</v>
      </c>
      <c r="I1510">
        <v>2</v>
      </c>
      <c r="J1510" s="3">
        <v>1587</v>
      </c>
      <c r="K1510" s="2">
        <v>40360</v>
      </c>
      <c r="L1510">
        <v>2013</v>
      </c>
      <c r="M1510" t="s">
        <v>16</v>
      </c>
    </row>
    <row r="1511" spans="1:13" x14ac:dyDescent="0.3">
      <c r="A1511">
        <v>2659</v>
      </c>
      <c r="B1511">
        <v>520</v>
      </c>
      <c r="C1511" t="s">
        <v>13</v>
      </c>
      <c r="D1511" t="s">
        <v>14</v>
      </c>
      <c r="E1511" s="1">
        <v>4594555086793740</v>
      </c>
      <c r="F1511" s="2">
        <v>44835</v>
      </c>
      <c r="G1511">
        <v>454</v>
      </c>
      <c r="H1511" t="s">
        <v>15</v>
      </c>
      <c r="I1511">
        <v>2</v>
      </c>
      <c r="J1511" s="3">
        <v>28156</v>
      </c>
      <c r="K1511" s="2">
        <v>40269</v>
      </c>
      <c r="L1511">
        <v>2010</v>
      </c>
      <c r="M1511" t="s">
        <v>16</v>
      </c>
    </row>
    <row r="1512" spans="1:13" x14ac:dyDescent="0.3">
      <c r="A1512">
        <v>5468</v>
      </c>
      <c r="B1512">
        <v>288</v>
      </c>
      <c r="C1512" t="s">
        <v>13</v>
      </c>
      <c r="D1512" t="s">
        <v>17</v>
      </c>
      <c r="E1512" s="1">
        <v>4591747777139070</v>
      </c>
      <c r="F1512" s="2">
        <v>44682</v>
      </c>
      <c r="G1512">
        <v>694</v>
      </c>
      <c r="H1512" t="s">
        <v>18</v>
      </c>
      <c r="I1512">
        <v>1</v>
      </c>
      <c r="J1512" s="3">
        <v>6500</v>
      </c>
      <c r="K1512" s="2">
        <v>39022</v>
      </c>
      <c r="L1512">
        <v>2018</v>
      </c>
      <c r="M1512" t="s">
        <v>16</v>
      </c>
    </row>
    <row r="1513" spans="1:13" x14ac:dyDescent="0.3">
      <c r="A1513">
        <v>6039</v>
      </c>
      <c r="B1513">
        <v>288</v>
      </c>
      <c r="C1513" t="s">
        <v>19</v>
      </c>
      <c r="D1513" t="s">
        <v>14</v>
      </c>
      <c r="E1513" s="1">
        <v>5592784175875650</v>
      </c>
      <c r="F1513" s="2">
        <v>41183</v>
      </c>
      <c r="G1513">
        <v>692</v>
      </c>
      <c r="H1513" t="s">
        <v>15</v>
      </c>
      <c r="I1513">
        <v>2</v>
      </c>
      <c r="J1513" s="3">
        <v>4324</v>
      </c>
      <c r="K1513" s="2">
        <v>40878</v>
      </c>
      <c r="L1513">
        <v>2011</v>
      </c>
      <c r="M1513" t="s">
        <v>16</v>
      </c>
    </row>
    <row r="1514" spans="1:13" x14ac:dyDescent="0.3">
      <c r="A1514">
        <v>3497</v>
      </c>
      <c r="B1514">
        <v>288</v>
      </c>
      <c r="C1514" t="s">
        <v>13</v>
      </c>
      <c r="D1514" t="s">
        <v>14</v>
      </c>
      <c r="E1514" s="1">
        <v>4495057265994440</v>
      </c>
      <c r="F1514" s="2">
        <v>44562</v>
      </c>
      <c r="G1514">
        <v>846</v>
      </c>
      <c r="H1514" t="s">
        <v>15</v>
      </c>
      <c r="I1514">
        <v>2</v>
      </c>
      <c r="J1514" s="3">
        <v>1112</v>
      </c>
      <c r="K1514" s="2">
        <v>40330</v>
      </c>
      <c r="L1514">
        <v>2010</v>
      </c>
      <c r="M1514" t="s">
        <v>16</v>
      </c>
    </row>
    <row r="1515" spans="1:13" x14ac:dyDescent="0.3">
      <c r="A1515">
        <v>1824</v>
      </c>
      <c r="B1515">
        <v>1979</v>
      </c>
      <c r="C1515" t="s">
        <v>13</v>
      </c>
      <c r="D1515" t="s">
        <v>17</v>
      </c>
      <c r="E1515" s="1">
        <v>4461982939631750</v>
      </c>
      <c r="F1515" s="2">
        <v>43862</v>
      </c>
      <c r="G1515">
        <v>706</v>
      </c>
      <c r="H1515" t="s">
        <v>15</v>
      </c>
      <c r="I1515">
        <v>1</v>
      </c>
      <c r="J1515" s="3">
        <v>19600</v>
      </c>
      <c r="K1515" s="2">
        <v>43862</v>
      </c>
      <c r="L1515">
        <v>2020</v>
      </c>
      <c r="M1515" t="s">
        <v>16</v>
      </c>
    </row>
    <row r="1516" spans="1:13" x14ac:dyDescent="0.3">
      <c r="A1516">
        <v>2548</v>
      </c>
      <c r="B1516">
        <v>1979</v>
      </c>
      <c r="C1516" t="s">
        <v>13</v>
      </c>
      <c r="D1516" t="s">
        <v>14</v>
      </c>
      <c r="E1516" s="1">
        <v>4086265157159120</v>
      </c>
      <c r="F1516" s="2">
        <v>45047</v>
      </c>
      <c r="G1516">
        <v>965</v>
      </c>
      <c r="H1516" t="s">
        <v>15</v>
      </c>
      <c r="I1516">
        <v>2</v>
      </c>
      <c r="J1516" s="3">
        <v>15182</v>
      </c>
      <c r="K1516" s="2">
        <v>39173</v>
      </c>
      <c r="L1516">
        <v>2009</v>
      </c>
      <c r="M1516" t="s">
        <v>16</v>
      </c>
    </row>
    <row r="1517" spans="1:13" x14ac:dyDescent="0.3">
      <c r="A1517">
        <v>4396</v>
      </c>
      <c r="B1517">
        <v>1979</v>
      </c>
      <c r="C1517" t="s">
        <v>13</v>
      </c>
      <c r="D1517" t="s">
        <v>17</v>
      </c>
      <c r="E1517" s="1">
        <v>4813172947971800</v>
      </c>
      <c r="F1517" s="2">
        <v>42856</v>
      </c>
      <c r="G1517">
        <v>550</v>
      </c>
      <c r="H1517" t="s">
        <v>15</v>
      </c>
      <c r="I1517">
        <v>1</v>
      </c>
      <c r="J1517" s="3">
        <v>14200</v>
      </c>
      <c r="K1517" s="2">
        <v>41122</v>
      </c>
      <c r="L1517">
        <v>2012</v>
      </c>
      <c r="M1517" t="s">
        <v>16</v>
      </c>
    </row>
    <row r="1518" spans="1:13" x14ac:dyDescent="0.3">
      <c r="A1518">
        <v>2812</v>
      </c>
      <c r="B1518">
        <v>1979</v>
      </c>
      <c r="C1518" t="s">
        <v>19</v>
      </c>
      <c r="D1518" t="s">
        <v>14</v>
      </c>
      <c r="E1518" s="1">
        <v>5393830319691220</v>
      </c>
      <c r="F1518" s="2">
        <v>44774</v>
      </c>
      <c r="G1518">
        <v>765</v>
      </c>
      <c r="H1518" t="s">
        <v>15</v>
      </c>
      <c r="I1518">
        <v>1</v>
      </c>
      <c r="J1518" s="3">
        <v>30065</v>
      </c>
      <c r="K1518" s="2">
        <v>37012</v>
      </c>
      <c r="L1518">
        <v>2011</v>
      </c>
      <c r="M1518" t="s">
        <v>16</v>
      </c>
    </row>
    <row r="1519" spans="1:13" x14ac:dyDescent="0.3">
      <c r="A1519">
        <v>1825</v>
      </c>
      <c r="B1519">
        <v>1253</v>
      </c>
      <c r="C1519" t="s">
        <v>13</v>
      </c>
      <c r="D1519" t="s">
        <v>17</v>
      </c>
      <c r="E1519" s="1">
        <v>4254314337252550</v>
      </c>
      <c r="F1519" s="2">
        <v>44682</v>
      </c>
      <c r="G1519">
        <v>597</v>
      </c>
      <c r="H1519" t="s">
        <v>18</v>
      </c>
      <c r="I1519">
        <v>1</v>
      </c>
      <c r="J1519" s="3">
        <v>10600</v>
      </c>
      <c r="K1519" s="2">
        <v>43862</v>
      </c>
      <c r="L1519">
        <v>2020</v>
      </c>
      <c r="M1519" t="s">
        <v>16</v>
      </c>
    </row>
    <row r="1520" spans="1:13" x14ac:dyDescent="0.3">
      <c r="A1520">
        <v>5691</v>
      </c>
      <c r="B1520">
        <v>1253</v>
      </c>
      <c r="C1520" t="s">
        <v>13</v>
      </c>
      <c r="D1520" t="s">
        <v>14</v>
      </c>
      <c r="E1520" s="1">
        <v>4792077988071120</v>
      </c>
      <c r="F1520" s="2">
        <v>44044</v>
      </c>
      <c r="G1520">
        <v>969</v>
      </c>
      <c r="H1520" t="s">
        <v>15</v>
      </c>
      <c r="I1520">
        <v>1</v>
      </c>
      <c r="J1520" s="3">
        <v>39764</v>
      </c>
      <c r="K1520" s="2">
        <v>41579</v>
      </c>
      <c r="L1520">
        <v>2013</v>
      </c>
      <c r="M1520" t="s">
        <v>16</v>
      </c>
    </row>
    <row r="1521" spans="1:13" x14ac:dyDescent="0.3">
      <c r="A1521">
        <v>3841</v>
      </c>
      <c r="B1521">
        <v>1253</v>
      </c>
      <c r="C1521" t="s">
        <v>19</v>
      </c>
      <c r="D1521" t="s">
        <v>14</v>
      </c>
      <c r="E1521" s="1">
        <v>5546499017389140</v>
      </c>
      <c r="F1521" s="2">
        <v>45200</v>
      </c>
      <c r="G1521">
        <v>468</v>
      </c>
      <c r="H1521" t="s">
        <v>15</v>
      </c>
      <c r="I1521">
        <v>1</v>
      </c>
      <c r="J1521" s="3">
        <v>27208</v>
      </c>
      <c r="K1521" s="2">
        <v>39630</v>
      </c>
      <c r="L1521">
        <v>2008</v>
      </c>
      <c r="M1521" t="s">
        <v>16</v>
      </c>
    </row>
    <row r="1522" spans="1:13" x14ac:dyDescent="0.3">
      <c r="A1522">
        <v>2248</v>
      </c>
      <c r="B1522">
        <v>1253</v>
      </c>
      <c r="C1522" t="s">
        <v>19</v>
      </c>
      <c r="D1522" t="s">
        <v>14</v>
      </c>
      <c r="E1522" s="1">
        <v>5498290106887750</v>
      </c>
      <c r="F1522" s="2">
        <v>42430</v>
      </c>
      <c r="G1522">
        <v>927</v>
      </c>
      <c r="H1522" t="s">
        <v>18</v>
      </c>
      <c r="I1522">
        <v>1</v>
      </c>
      <c r="J1522" s="3">
        <v>29637</v>
      </c>
      <c r="K1522" s="2">
        <v>40238</v>
      </c>
      <c r="L1522">
        <v>2010</v>
      </c>
      <c r="M1522" t="s">
        <v>16</v>
      </c>
    </row>
    <row r="1523" spans="1:13" x14ac:dyDescent="0.3">
      <c r="A1523">
        <v>1556</v>
      </c>
      <c r="B1523">
        <v>1253</v>
      </c>
      <c r="C1523" t="s">
        <v>19</v>
      </c>
      <c r="D1523" t="s">
        <v>14</v>
      </c>
      <c r="E1523" s="1">
        <v>5969016640971730</v>
      </c>
      <c r="F1523" s="2">
        <v>43862</v>
      </c>
      <c r="G1523">
        <v>625</v>
      </c>
      <c r="H1523" t="s">
        <v>15</v>
      </c>
      <c r="I1523">
        <v>1</v>
      </c>
      <c r="J1523" s="3">
        <v>24442</v>
      </c>
      <c r="K1523" s="2">
        <v>43862</v>
      </c>
      <c r="L1523">
        <v>2020</v>
      </c>
      <c r="M1523" t="s">
        <v>16</v>
      </c>
    </row>
    <row r="1524" spans="1:13" x14ac:dyDescent="0.3">
      <c r="A1524">
        <v>2561</v>
      </c>
      <c r="B1524">
        <v>1253</v>
      </c>
      <c r="C1524" t="s">
        <v>19</v>
      </c>
      <c r="D1524" t="s">
        <v>14</v>
      </c>
      <c r="E1524" s="1">
        <v>5805455899430050</v>
      </c>
      <c r="F1524" s="2">
        <v>45536</v>
      </c>
      <c r="G1524">
        <v>461</v>
      </c>
      <c r="H1524" t="s">
        <v>15</v>
      </c>
      <c r="I1524">
        <v>2</v>
      </c>
      <c r="J1524" s="3">
        <v>28390</v>
      </c>
      <c r="K1524" s="2">
        <v>39539</v>
      </c>
      <c r="L1524">
        <v>2008</v>
      </c>
      <c r="M1524" t="s">
        <v>16</v>
      </c>
    </row>
    <row r="1525" spans="1:13" x14ac:dyDescent="0.3">
      <c r="A1525">
        <v>4869</v>
      </c>
      <c r="B1525">
        <v>311</v>
      </c>
      <c r="C1525" t="s">
        <v>22</v>
      </c>
      <c r="D1525" t="s">
        <v>17</v>
      </c>
      <c r="E1525" s="1">
        <v>398921295633424</v>
      </c>
      <c r="F1525" s="2">
        <v>45292</v>
      </c>
      <c r="G1525">
        <v>659</v>
      </c>
      <c r="H1525" t="s">
        <v>15</v>
      </c>
      <c r="I1525">
        <v>2</v>
      </c>
      <c r="J1525" s="3">
        <v>6600</v>
      </c>
      <c r="K1525" s="2">
        <v>41883</v>
      </c>
      <c r="L1525">
        <v>2014</v>
      </c>
      <c r="M1525" t="s">
        <v>16</v>
      </c>
    </row>
    <row r="1526" spans="1:13" x14ac:dyDescent="0.3">
      <c r="A1526">
        <v>4094</v>
      </c>
      <c r="B1526">
        <v>311</v>
      </c>
      <c r="C1526" t="s">
        <v>19</v>
      </c>
      <c r="D1526" t="s">
        <v>14</v>
      </c>
      <c r="E1526" s="1">
        <v>5922157962642450</v>
      </c>
      <c r="F1526" s="2">
        <v>39356</v>
      </c>
      <c r="G1526">
        <v>869</v>
      </c>
      <c r="H1526" t="s">
        <v>15</v>
      </c>
      <c r="I1526">
        <v>1</v>
      </c>
      <c r="J1526" s="3">
        <v>11510</v>
      </c>
      <c r="K1526" s="2">
        <v>36373</v>
      </c>
      <c r="L1526">
        <v>2011</v>
      </c>
      <c r="M1526" t="s">
        <v>16</v>
      </c>
    </row>
    <row r="1527" spans="1:13" x14ac:dyDescent="0.3">
      <c r="A1527">
        <v>4600</v>
      </c>
      <c r="B1527">
        <v>311</v>
      </c>
      <c r="C1527" t="s">
        <v>19</v>
      </c>
      <c r="D1527" t="s">
        <v>17</v>
      </c>
      <c r="E1527" s="1">
        <v>5840051343792980</v>
      </c>
      <c r="F1527" s="2">
        <v>41061</v>
      </c>
      <c r="G1527">
        <v>650</v>
      </c>
      <c r="H1527" t="s">
        <v>15</v>
      </c>
      <c r="I1527">
        <v>1</v>
      </c>
      <c r="J1527" s="3">
        <v>6400</v>
      </c>
      <c r="K1527" s="2">
        <v>38961</v>
      </c>
      <c r="L1527">
        <v>2011</v>
      </c>
      <c r="M1527" t="s">
        <v>16</v>
      </c>
    </row>
    <row r="1528" spans="1:13" x14ac:dyDescent="0.3">
      <c r="A1528">
        <v>93</v>
      </c>
      <c r="B1528">
        <v>311</v>
      </c>
      <c r="C1528" t="s">
        <v>21</v>
      </c>
      <c r="D1528" t="s">
        <v>17</v>
      </c>
      <c r="E1528" s="1">
        <v>6129847719830710</v>
      </c>
      <c r="F1528" s="2">
        <v>45505</v>
      </c>
      <c r="G1528">
        <v>972</v>
      </c>
      <c r="H1528" t="s">
        <v>15</v>
      </c>
      <c r="I1528">
        <v>1</v>
      </c>
      <c r="J1528" s="3">
        <v>1800</v>
      </c>
      <c r="K1528" s="2">
        <v>38718</v>
      </c>
      <c r="L1528">
        <v>2007</v>
      </c>
      <c r="M1528" t="s">
        <v>16</v>
      </c>
    </row>
    <row r="1529" spans="1:13" x14ac:dyDescent="0.3">
      <c r="A1529">
        <v>81</v>
      </c>
      <c r="B1529">
        <v>1346</v>
      </c>
      <c r="C1529" t="s">
        <v>13</v>
      </c>
      <c r="D1529" t="s">
        <v>17</v>
      </c>
      <c r="E1529" s="1">
        <v>4509891646969770</v>
      </c>
      <c r="F1529" s="2">
        <v>45352</v>
      </c>
      <c r="G1529">
        <v>503</v>
      </c>
      <c r="H1529" t="s">
        <v>15</v>
      </c>
      <c r="I1529">
        <v>2</v>
      </c>
      <c r="J1529" s="3">
        <v>1500</v>
      </c>
      <c r="K1529" s="2">
        <v>38353</v>
      </c>
      <c r="L1529">
        <v>2009</v>
      </c>
      <c r="M1529" t="s">
        <v>16</v>
      </c>
    </row>
    <row r="1530" spans="1:13" x14ac:dyDescent="0.3">
      <c r="A1530">
        <v>801</v>
      </c>
      <c r="B1530">
        <v>1346</v>
      </c>
      <c r="C1530" t="s">
        <v>13</v>
      </c>
      <c r="D1530" t="s">
        <v>14</v>
      </c>
      <c r="E1530" s="1">
        <v>4836727908429080</v>
      </c>
      <c r="F1530" s="2">
        <v>43831</v>
      </c>
      <c r="G1530">
        <v>314</v>
      </c>
      <c r="H1530" t="s">
        <v>15</v>
      </c>
      <c r="I1530">
        <v>1</v>
      </c>
      <c r="J1530" s="3">
        <v>14813</v>
      </c>
      <c r="K1530" s="2">
        <v>43831</v>
      </c>
      <c r="L1530">
        <v>2020</v>
      </c>
      <c r="M1530" t="s">
        <v>16</v>
      </c>
    </row>
    <row r="1531" spans="1:13" x14ac:dyDescent="0.3">
      <c r="A1531">
        <v>2877</v>
      </c>
      <c r="B1531">
        <v>1622</v>
      </c>
      <c r="C1531" t="s">
        <v>19</v>
      </c>
      <c r="D1531" t="s">
        <v>14</v>
      </c>
      <c r="E1531" s="1">
        <v>5215629197170610</v>
      </c>
      <c r="F1531" s="2">
        <v>44166</v>
      </c>
      <c r="G1531">
        <v>502</v>
      </c>
      <c r="H1531" t="s">
        <v>15</v>
      </c>
      <c r="I1531">
        <v>2</v>
      </c>
      <c r="J1531" s="3">
        <v>40176</v>
      </c>
      <c r="K1531" s="2">
        <v>38473</v>
      </c>
      <c r="L1531">
        <v>2009</v>
      </c>
      <c r="M1531" t="s">
        <v>16</v>
      </c>
    </row>
    <row r="1532" spans="1:13" x14ac:dyDescent="0.3">
      <c r="A1532">
        <v>90</v>
      </c>
      <c r="B1532">
        <v>852</v>
      </c>
      <c r="C1532" t="s">
        <v>22</v>
      </c>
      <c r="D1532" t="s">
        <v>17</v>
      </c>
      <c r="E1532" s="1">
        <v>377759808724051</v>
      </c>
      <c r="F1532" s="2">
        <v>45200</v>
      </c>
      <c r="G1532">
        <v>360</v>
      </c>
      <c r="H1532" t="s">
        <v>15</v>
      </c>
      <c r="I1532">
        <v>1</v>
      </c>
      <c r="J1532" s="3">
        <v>10300</v>
      </c>
      <c r="K1532" s="2">
        <v>38718</v>
      </c>
      <c r="L1532">
        <v>2013</v>
      </c>
      <c r="M1532" t="s">
        <v>16</v>
      </c>
    </row>
    <row r="1533" spans="1:13" x14ac:dyDescent="0.3">
      <c r="A1533">
        <v>1282</v>
      </c>
      <c r="B1533">
        <v>852</v>
      </c>
      <c r="C1533" t="s">
        <v>13</v>
      </c>
      <c r="D1533" t="s">
        <v>17</v>
      </c>
      <c r="E1533" s="1">
        <v>4373234712011850</v>
      </c>
      <c r="F1533" s="2">
        <v>43831</v>
      </c>
      <c r="G1533">
        <v>735</v>
      </c>
      <c r="H1533" t="s">
        <v>15</v>
      </c>
      <c r="I1533">
        <v>2</v>
      </c>
      <c r="J1533" s="3">
        <v>4400</v>
      </c>
      <c r="K1533" s="2">
        <v>40575</v>
      </c>
      <c r="L1533">
        <v>2011</v>
      </c>
      <c r="M1533" t="s">
        <v>16</v>
      </c>
    </row>
    <row r="1534" spans="1:13" x14ac:dyDescent="0.3">
      <c r="A1534">
        <v>4187</v>
      </c>
      <c r="B1534">
        <v>852</v>
      </c>
      <c r="C1534" t="s">
        <v>13</v>
      </c>
      <c r="D1534" t="s">
        <v>14</v>
      </c>
      <c r="E1534" s="1">
        <v>4251519859550270</v>
      </c>
      <c r="F1534" s="2">
        <v>43556</v>
      </c>
      <c r="G1534">
        <v>637</v>
      </c>
      <c r="H1534" t="s">
        <v>15</v>
      </c>
      <c r="I1534">
        <v>2</v>
      </c>
      <c r="J1534" s="3">
        <v>15878</v>
      </c>
      <c r="K1534" s="2">
        <v>38930</v>
      </c>
      <c r="L1534">
        <v>2008</v>
      </c>
      <c r="M1534" t="s">
        <v>16</v>
      </c>
    </row>
    <row r="1535" spans="1:13" x14ac:dyDescent="0.3">
      <c r="A1535">
        <v>4039</v>
      </c>
      <c r="B1535">
        <v>1394</v>
      </c>
      <c r="C1535" t="s">
        <v>13</v>
      </c>
      <c r="D1535" t="s">
        <v>17</v>
      </c>
      <c r="E1535" s="1">
        <v>4812870507989200</v>
      </c>
      <c r="F1535" s="2">
        <v>43983</v>
      </c>
      <c r="G1535">
        <v>393</v>
      </c>
      <c r="H1535" t="s">
        <v>15</v>
      </c>
      <c r="I1535">
        <v>2</v>
      </c>
      <c r="J1535" s="3">
        <v>8500</v>
      </c>
      <c r="K1535" s="2">
        <v>42186</v>
      </c>
      <c r="L1535">
        <v>2015</v>
      </c>
      <c r="M1535" t="s">
        <v>16</v>
      </c>
    </row>
    <row r="1536" spans="1:13" x14ac:dyDescent="0.3">
      <c r="A1536">
        <v>530</v>
      </c>
      <c r="B1536">
        <v>1394</v>
      </c>
      <c r="C1536" t="s">
        <v>19</v>
      </c>
      <c r="D1536" t="s">
        <v>14</v>
      </c>
      <c r="E1536" s="1">
        <v>5610324213392850</v>
      </c>
      <c r="F1536" s="2">
        <v>45200</v>
      </c>
      <c r="G1536">
        <v>951</v>
      </c>
      <c r="H1536" t="s">
        <v>15</v>
      </c>
      <c r="I1536">
        <v>2</v>
      </c>
      <c r="J1536" s="3">
        <v>18022</v>
      </c>
      <c r="K1536" s="2">
        <v>43831</v>
      </c>
      <c r="L1536">
        <v>2020</v>
      </c>
      <c r="M1536" t="s">
        <v>16</v>
      </c>
    </row>
    <row r="1537" spans="1:13" x14ac:dyDescent="0.3">
      <c r="A1537">
        <v>3468</v>
      </c>
      <c r="B1537">
        <v>1394</v>
      </c>
      <c r="C1537" t="s">
        <v>19</v>
      </c>
      <c r="D1537" t="s">
        <v>14</v>
      </c>
      <c r="E1537" s="1">
        <v>5542638681640100</v>
      </c>
      <c r="F1537" s="2">
        <v>42522</v>
      </c>
      <c r="G1537">
        <v>555</v>
      </c>
      <c r="H1537" t="s">
        <v>15</v>
      </c>
      <c r="I1537">
        <v>1</v>
      </c>
      <c r="J1537" s="3">
        <v>19597</v>
      </c>
      <c r="K1537" s="2">
        <v>40330</v>
      </c>
      <c r="L1537">
        <v>2010</v>
      </c>
      <c r="M1537" t="s">
        <v>16</v>
      </c>
    </row>
    <row r="1538" spans="1:13" x14ac:dyDescent="0.3">
      <c r="A1538">
        <v>6027</v>
      </c>
      <c r="B1538">
        <v>1394</v>
      </c>
      <c r="C1538" t="s">
        <v>13</v>
      </c>
      <c r="D1538" t="s">
        <v>14</v>
      </c>
      <c r="E1538" s="1">
        <v>4365836294015490</v>
      </c>
      <c r="F1538" s="2">
        <v>44440</v>
      </c>
      <c r="G1538">
        <v>569</v>
      </c>
      <c r="H1538" t="s">
        <v>15</v>
      </c>
      <c r="I1538">
        <v>1</v>
      </c>
      <c r="J1538" s="3">
        <v>51504</v>
      </c>
      <c r="K1538" s="2">
        <v>40513</v>
      </c>
      <c r="L1538">
        <v>2010</v>
      </c>
      <c r="M1538" t="s">
        <v>16</v>
      </c>
    </row>
    <row r="1539" spans="1:13" x14ac:dyDescent="0.3">
      <c r="A1539">
        <v>82</v>
      </c>
      <c r="B1539">
        <v>957</v>
      </c>
      <c r="C1539" t="s">
        <v>13</v>
      </c>
      <c r="D1539" t="s">
        <v>14</v>
      </c>
      <c r="E1539" s="1">
        <v>4823239404534030</v>
      </c>
      <c r="F1539" s="2">
        <v>44470</v>
      </c>
      <c r="G1539">
        <v>123</v>
      </c>
      <c r="H1539" t="s">
        <v>15</v>
      </c>
      <c r="I1539">
        <v>2</v>
      </c>
      <c r="J1539" s="3">
        <v>28717</v>
      </c>
      <c r="K1539" s="2">
        <v>38353</v>
      </c>
      <c r="L1539">
        <v>2014</v>
      </c>
      <c r="M1539" t="s">
        <v>16</v>
      </c>
    </row>
    <row r="1540" spans="1:13" x14ac:dyDescent="0.3">
      <c r="A1540">
        <v>5042</v>
      </c>
      <c r="B1540">
        <v>957</v>
      </c>
      <c r="C1540" t="s">
        <v>22</v>
      </c>
      <c r="D1540" t="s">
        <v>17</v>
      </c>
      <c r="E1540" s="1">
        <v>335477025007820</v>
      </c>
      <c r="F1540" s="2">
        <v>44501</v>
      </c>
      <c r="G1540">
        <v>741</v>
      </c>
      <c r="H1540" t="s">
        <v>18</v>
      </c>
      <c r="I1540">
        <v>1</v>
      </c>
      <c r="J1540" s="3">
        <v>7100</v>
      </c>
      <c r="K1540" s="2">
        <v>38991</v>
      </c>
      <c r="L1540">
        <v>2006</v>
      </c>
      <c r="M1540" t="s">
        <v>16</v>
      </c>
    </row>
    <row r="1541" spans="1:13" x14ac:dyDescent="0.3">
      <c r="A1541">
        <v>4532</v>
      </c>
      <c r="B1541">
        <v>957</v>
      </c>
      <c r="C1541" t="s">
        <v>19</v>
      </c>
      <c r="D1541" t="s">
        <v>14</v>
      </c>
      <c r="E1541" s="1">
        <v>5405712448987530</v>
      </c>
      <c r="F1541" s="2">
        <v>43983</v>
      </c>
      <c r="G1541">
        <v>515</v>
      </c>
      <c r="H1541" t="s">
        <v>18</v>
      </c>
      <c r="I1541">
        <v>1</v>
      </c>
      <c r="J1541" s="3">
        <v>27974</v>
      </c>
      <c r="K1541" s="2">
        <v>37865</v>
      </c>
      <c r="L1541">
        <v>2012</v>
      </c>
      <c r="M1541" t="s">
        <v>16</v>
      </c>
    </row>
    <row r="1542" spans="1:13" x14ac:dyDescent="0.3">
      <c r="A1542">
        <v>5078</v>
      </c>
      <c r="B1542">
        <v>515</v>
      </c>
      <c r="C1542" t="s">
        <v>19</v>
      </c>
      <c r="D1542" t="s">
        <v>14</v>
      </c>
      <c r="E1542" s="1">
        <v>5713915813035530</v>
      </c>
      <c r="F1542" s="2">
        <v>44896</v>
      </c>
      <c r="G1542">
        <v>155</v>
      </c>
      <c r="H1542" t="s">
        <v>18</v>
      </c>
      <c r="I1542">
        <v>2</v>
      </c>
      <c r="J1542" s="3">
        <v>6629</v>
      </c>
      <c r="K1542" s="2">
        <v>39356</v>
      </c>
      <c r="L1542">
        <v>2008</v>
      </c>
      <c r="M1542" t="s">
        <v>16</v>
      </c>
    </row>
    <row r="1543" spans="1:13" x14ac:dyDescent="0.3">
      <c r="A1543">
        <v>5487</v>
      </c>
      <c r="B1543">
        <v>515</v>
      </c>
      <c r="C1543" t="s">
        <v>19</v>
      </c>
      <c r="D1543" t="s">
        <v>14</v>
      </c>
      <c r="E1543" s="1">
        <v>5554873957809710</v>
      </c>
      <c r="F1543" s="2">
        <v>45352</v>
      </c>
      <c r="G1543">
        <v>511</v>
      </c>
      <c r="H1543" t="s">
        <v>15</v>
      </c>
      <c r="I1543">
        <v>2</v>
      </c>
      <c r="J1543" s="3">
        <v>2093</v>
      </c>
      <c r="K1543" s="2">
        <v>39387</v>
      </c>
      <c r="L1543">
        <v>2015</v>
      </c>
      <c r="M1543" t="s">
        <v>16</v>
      </c>
    </row>
    <row r="1544" spans="1:13" x14ac:dyDescent="0.3">
      <c r="A1544">
        <v>3984</v>
      </c>
      <c r="B1544">
        <v>515</v>
      </c>
      <c r="C1544" t="s">
        <v>13</v>
      </c>
      <c r="D1544" t="s">
        <v>14</v>
      </c>
      <c r="E1544" s="1">
        <v>4170871321743410</v>
      </c>
      <c r="F1544" s="2">
        <v>45170</v>
      </c>
      <c r="G1544">
        <v>676</v>
      </c>
      <c r="H1544" t="s">
        <v>15</v>
      </c>
      <c r="I1544">
        <v>2</v>
      </c>
      <c r="J1544" s="3">
        <v>27053</v>
      </c>
      <c r="K1544" s="2">
        <v>40725</v>
      </c>
      <c r="L1544">
        <v>2011</v>
      </c>
      <c r="M1544" t="s">
        <v>16</v>
      </c>
    </row>
    <row r="1545" spans="1:13" x14ac:dyDescent="0.3">
      <c r="A1545">
        <v>3235</v>
      </c>
      <c r="B1545">
        <v>515</v>
      </c>
      <c r="C1545" t="s">
        <v>19</v>
      </c>
      <c r="D1545" t="s">
        <v>14</v>
      </c>
      <c r="E1545" s="1">
        <v>5870786595656020</v>
      </c>
      <c r="F1545" s="2">
        <v>45047</v>
      </c>
      <c r="G1545">
        <v>221</v>
      </c>
      <c r="H1545" t="s">
        <v>15</v>
      </c>
      <c r="I1545">
        <v>2</v>
      </c>
      <c r="J1545" s="3">
        <v>15800</v>
      </c>
      <c r="K1545" s="2">
        <v>37408</v>
      </c>
      <c r="L1545">
        <v>2012</v>
      </c>
      <c r="M1545" t="s">
        <v>16</v>
      </c>
    </row>
    <row r="1546" spans="1:13" x14ac:dyDescent="0.3">
      <c r="A1546">
        <v>2831</v>
      </c>
      <c r="B1546">
        <v>1303</v>
      </c>
      <c r="C1546" t="s">
        <v>13</v>
      </c>
      <c r="D1546" t="s">
        <v>14</v>
      </c>
      <c r="E1546" s="1">
        <v>4178535461392080</v>
      </c>
      <c r="F1546" s="2">
        <v>42125</v>
      </c>
      <c r="G1546">
        <v>804</v>
      </c>
      <c r="H1546" t="s">
        <v>15</v>
      </c>
      <c r="I1546">
        <v>1</v>
      </c>
      <c r="J1546" s="3">
        <v>20699</v>
      </c>
      <c r="K1546" s="2">
        <v>37377</v>
      </c>
      <c r="L1546">
        <v>2008</v>
      </c>
      <c r="M1546" t="s">
        <v>16</v>
      </c>
    </row>
    <row r="1547" spans="1:13" x14ac:dyDescent="0.3">
      <c r="A1547">
        <v>2705</v>
      </c>
      <c r="B1547">
        <v>1303</v>
      </c>
      <c r="C1547" t="s">
        <v>13</v>
      </c>
      <c r="D1547" t="s">
        <v>14</v>
      </c>
      <c r="E1547" s="1">
        <v>4671850635889890</v>
      </c>
      <c r="F1547" s="2">
        <v>44136</v>
      </c>
      <c r="G1547">
        <v>859</v>
      </c>
      <c r="H1547" t="s">
        <v>15</v>
      </c>
      <c r="I1547">
        <v>2</v>
      </c>
      <c r="J1547" s="3">
        <v>31662</v>
      </c>
      <c r="K1547" s="2">
        <v>41000</v>
      </c>
      <c r="L1547">
        <v>2012</v>
      </c>
      <c r="M1547" t="s">
        <v>16</v>
      </c>
    </row>
    <row r="1548" spans="1:13" x14ac:dyDescent="0.3">
      <c r="A1548">
        <v>6000</v>
      </c>
      <c r="B1548">
        <v>1303</v>
      </c>
      <c r="C1548" t="s">
        <v>19</v>
      </c>
      <c r="D1548" t="s">
        <v>17</v>
      </c>
      <c r="E1548" s="1">
        <v>5219123186357730</v>
      </c>
      <c r="F1548" s="2">
        <v>45078</v>
      </c>
      <c r="G1548">
        <v>5</v>
      </c>
      <c r="H1548" t="s">
        <v>15</v>
      </c>
      <c r="I1548">
        <v>1</v>
      </c>
      <c r="J1548" s="3">
        <v>18900</v>
      </c>
      <c r="K1548" s="2">
        <v>40513</v>
      </c>
      <c r="L1548">
        <v>2011</v>
      </c>
      <c r="M1548" t="s">
        <v>16</v>
      </c>
    </row>
    <row r="1549" spans="1:13" x14ac:dyDescent="0.3">
      <c r="A1549">
        <v>5059</v>
      </c>
      <c r="B1549">
        <v>1303</v>
      </c>
      <c r="C1549" t="s">
        <v>13</v>
      </c>
      <c r="D1549" t="s">
        <v>17</v>
      </c>
      <c r="E1549" s="1">
        <v>4135829985251300</v>
      </c>
      <c r="F1549" s="2">
        <v>39022</v>
      </c>
      <c r="G1549">
        <v>69</v>
      </c>
      <c r="H1549" t="s">
        <v>15</v>
      </c>
      <c r="I1549">
        <v>2</v>
      </c>
      <c r="J1549" s="3">
        <v>14200</v>
      </c>
      <c r="K1549" s="2">
        <v>38991</v>
      </c>
      <c r="L1549">
        <v>2010</v>
      </c>
      <c r="M1549" t="s">
        <v>16</v>
      </c>
    </row>
    <row r="1550" spans="1:13" x14ac:dyDescent="0.3">
      <c r="A1550">
        <v>6085</v>
      </c>
      <c r="B1550">
        <v>1303</v>
      </c>
      <c r="C1550" t="s">
        <v>19</v>
      </c>
      <c r="D1550" t="s">
        <v>14</v>
      </c>
      <c r="E1550" s="1">
        <v>5434239693376740</v>
      </c>
      <c r="F1550" s="2">
        <v>44896</v>
      </c>
      <c r="G1550">
        <v>501</v>
      </c>
      <c r="H1550" t="s">
        <v>15</v>
      </c>
      <c r="I1550">
        <v>2</v>
      </c>
      <c r="J1550" s="3">
        <v>25292</v>
      </c>
      <c r="K1550" s="2">
        <v>41609</v>
      </c>
      <c r="L1550">
        <v>2013</v>
      </c>
      <c r="M1550" t="s">
        <v>16</v>
      </c>
    </row>
    <row r="1551" spans="1:13" x14ac:dyDescent="0.3">
      <c r="A1551">
        <v>1557</v>
      </c>
      <c r="B1551">
        <v>1303</v>
      </c>
      <c r="C1551" t="s">
        <v>19</v>
      </c>
      <c r="D1551" t="s">
        <v>14</v>
      </c>
      <c r="E1551" s="1">
        <v>5483162440698410</v>
      </c>
      <c r="F1551" s="2">
        <v>44986</v>
      </c>
      <c r="G1551">
        <v>973</v>
      </c>
      <c r="H1551" t="s">
        <v>15</v>
      </c>
      <c r="I1551">
        <v>1</v>
      </c>
      <c r="J1551" s="3">
        <v>19299</v>
      </c>
      <c r="K1551" s="2">
        <v>43862</v>
      </c>
      <c r="L1551">
        <v>2020</v>
      </c>
      <c r="M1551" t="s">
        <v>16</v>
      </c>
    </row>
    <row r="1552" spans="1:13" x14ac:dyDescent="0.3">
      <c r="A1552">
        <v>4226</v>
      </c>
      <c r="B1552">
        <v>1303</v>
      </c>
      <c r="C1552" t="s">
        <v>13</v>
      </c>
      <c r="D1552" t="s">
        <v>14</v>
      </c>
      <c r="E1552" s="1">
        <v>4815904170762930</v>
      </c>
      <c r="F1552" s="2">
        <v>42795</v>
      </c>
      <c r="G1552">
        <v>581</v>
      </c>
      <c r="H1552" t="s">
        <v>15</v>
      </c>
      <c r="I1552">
        <v>2</v>
      </c>
      <c r="J1552" s="3">
        <v>27215</v>
      </c>
      <c r="K1552" s="2">
        <v>39295</v>
      </c>
      <c r="L1552">
        <v>2010</v>
      </c>
      <c r="M1552" t="s">
        <v>16</v>
      </c>
    </row>
    <row r="1553" spans="1:13" x14ac:dyDescent="0.3">
      <c r="A1553">
        <v>3765</v>
      </c>
      <c r="B1553">
        <v>1287</v>
      </c>
      <c r="C1553" t="s">
        <v>19</v>
      </c>
      <c r="D1553" t="s">
        <v>14</v>
      </c>
      <c r="E1553" s="1">
        <v>5461068745624970</v>
      </c>
      <c r="F1553" s="2">
        <v>41000</v>
      </c>
      <c r="G1553">
        <v>47</v>
      </c>
      <c r="H1553" t="s">
        <v>15</v>
      </c>
      <c r="I1553">
        <v>2</v>
      </c>
      <c r="J1553" s="3">
        <v>10934</v>
      </c>
      <c r="K1553" s="2">
        <v>38899</v>
      </c>
      <c r="L1553">
        <v>2015</v>
      </c>
      <c r="M1553" t="s">
        <v>16</v>
      </c>
    </row>
    <row r="1554" spans="1:13" x14ac:dyDescent="0.3">
      <c r="A1554">
        <v>5564</v>
      </c>
      <c r="B1554">
        <v>296</v>
      </c>
      <c r="C1554" t="s">
        <v>19</v>
      </c>
      <c r="D1554" t="s">
        <v>17</v>
      </c>
      <c r="E1554" s="1">
        <v>5831265252494760</v>
      </c>
      <c r="F1554" s="2">
        <v>42095</v>
      </c>
      <c r="G1554">
        <v>530</v>
      </c>
      <c r="H1554" t="s">
        <v>15</v>
      </c>
      <c r="I1554">
        <v>2</v>
      </c>
      <c r="J1554" s="3">
        <v>20300</v>
      </c>
      <c r="K1554" s="2">
        <v>40118</v>
      </c>
      <c r="L1554">
        <v>2010</v>
      </c>
      <c r="M1554" t="s">
        <v>16</v>
      </c>
    </row>
    <row r="1555" spans="1:13" x14ac:dyDescent="0.3">
      <c r="A1555">
        <v>4939</v>
      </c>
      <c r="B1555">
        <v>296</v>
      </c>
      <c r="C1555" t="s">
        <v>22</v>
      </c>
      <c r="D1555" t="s">
        <v>17</v>
      </c>
      <c r="E1555" s="1">
        <v>364958962386268</v>
      </c>
      <c r="F1555" s="2">
        <v>41183</v>
      </c>
      <c r="G1555">
        <v>140</v>
      </c>
      <c r="H1555" t="s">
        <v>15</v>
      </c>
      <c r="I1555">
        <v>2</v>
      </c>
      <c r="J1555" s="3">
        <v>9700</v>
      </c>
      <c r="K1555" s="2">
        <v>36434</v>
      </c>
      <c r="L1555">
        <v>2007</v>
      </c>
      <c r="M1555" t="s">
        <v>16</v>
      </c>
    </row>
    <row r="1556" spans="1:13" x14ac:dyDescent="0.3">
      <c r="A1556">
        <v>3331</v>
      </c>
      <c r="B1556">
        <v>296</v>
      </c>
      <c r="C1556" t="s">
        <v>13</v>
      </c>
      <c r="D1556" t="s">
        <v>20</v>
      </c>
      <c r="E1556" s="1">
        <v>4237846626072610</v>
      </c>
      <c r="F1556" s="2">
        <v>45139</v>
      </c>
      <c r="G1556">
        <v>204</v>
      </c>
      <c r="H1556" t="s">
        <v>18</v>
      </c>
      <c r="I1556">
        <v>2</v>
      </c>
      <c r="J1556" s="3">
        <v>87</v>
      </c>
      <c r="K1556" s="2">
        <v>38869</v>
      </c>
      <c r="L1556">
        <v>2006</v>
      </c>
      <c r="M1556" t="s">
        <v>16</v>
      </c>
    </row>
    <row r="1557" spans="1:13" x14ac:dyDescent="0.3">
      <c r="A1557">
        <v>1330</v>
      </c>
      <c r="B1557">
        <v>1059</v>
      </c>
      <c r="C1557" t="s">
        <v>13</v>
      </c>
      <c r="D1557" t="s">
        <v>17</v>
      </c>
      <c r="E1557" s="1">
        <v>4365828013345600</v>
      </c>
      <c r="F1557" s="2">
        <v>44958</v>
      </c>
      <c r="G1557">
        <v>945</v>
      </c>
      <c r="H1557" t="s">
        <v>15</v>
      </c>
      <c r="I1557">
        <v>2</v>
      </c>
      <c r="J1557" s="3">
        <v>11700</v>
      </c>
      <c r="K1557" s="2">
        <v>41306</v>
      </c>
      <c r="L1557">
        <v>2013</v>
      </c>
      <c r="M1557" t="s">
        <v>16</v>
      </c>
    </row>
    <row r="1558" spans="1:13" x14ac:dyDescent="0.3">
      <c r="A1558">
        <v>2641</v>
      </c>
      <c r="B1558">
        <v>1059</v>
      </c>
      <c r="C1558" t="s">
        <v>19</v>
      </c>
      <c r="D1558" t="s">
        <v>14</v>
      </c>
      <c r="E1558" s="1">
        <v>5577607865497290</v>
      </c>
      <c r="F1558" s="2">
        <v>45627</v>
      </c>
      <c r="G1558">
        <v>463</v>
      </c>
      <c r="H1558" t="s">
        <v>15</v>
      </c>
      <c r="I1558">
        <v>2</v>
      </c>
      <c r="J1558" s="3">
        <v>16460</v>
      </c>
      <c r="K1558" s="2">
        <v>40269</v>
      </c>
      <c r="L1558">
        <v>2010</v>
      </c>
      <c r="M1558" t="s">
        <v>16</v>
      </c>
    </row>
    <row r="1559" spans="1:13" x14ac:dyDescent="0.3">
      <c r="A1559">
        <v>4483</v>
      </c>
      <c r="B1559">
        <v>1059</v>
      </c>
      <c r="C1559" t="s">
        <v>13</v>
      </c>
      <c r="D1559" t="s">
        <v>14</v>
      </c>
      <c r="E1559" s="1">
        <v>4602472596754070</v>
      </c>
      <c r="F1559" s="2">
        <v>45017</v>
      </c>
      <c r="G1559">
        <v>588</v>
      </c>
      <c r="H1559" t="s">
        <v>15</v>
      </c>
      <c r="I1559">
        <v>1</v>
      </c>
      <c r="J1559" s="3">
        <v>27036</v>
      </c>
      <c r="K1559" s="2">
        <v>43678</v>
      </c>
      <c r="L1559">
        <v>2019</v>
      </c>
      <c r="M1559" t="s">
        <v>16</v>
      </c>
    </row>
    <row r="1560" spans="1:13" x14ac:dyDescent="0.3">
      <c r="A1560">
        <v>5641</v>
      </c>
      <c r="B1560">
        <v>1378</v>
      </c>
      <c r="C1560" t="s">
        <v>22</v>
      </c>
      <c r="D1560" t="s">
        <v>17</v>
      </c>
      <c r="E1560" s="1">
        <v>343796888595234</v>
      </c>
      <c r="F1560" s="2">
        <v>43983</v>
      </c>
      <c r="G1560">
        <v>130</v>
      </c>
      <c r="H1560" t="s">
        <v>15</v>
      </c>
      <c r="I1560">
        <v>2</v>
      </c>
      <c r="J1560" s="3">
        <v>3100</v>
      </c>
      <c r="K1560" s="2">
        <v>40848</v>
      </c>
      <c r="L1560">
        <v>2011</v>
      </c>
      <c r="M1560" t="s">
        <v>16</v>
      </c>
    </row>
    <row r="1561" spans="1:13" x14ac:dyDescent="0.3">
      <c r="A1561">
        <v>283</v>
      </c>
      <c r="B1561">
        <v>1378</v>
      </c>
      <c r="C1561" t="s">
        <v>13</v>
      </c>
      <c r="D1561" t="s">
        <v>14</v>
      </c>
      <c r="E1561" s="1">
        <v>4686786422368480</v>
      </c>
      <c r="F1561" s="2">
        <v>44409</v>
      </c>
      <c r="G1561">
        <v>648</v>
      </c>
      <c r="H1561" t="s">
        <v>15</v>
      </c>
      <c r="I1561">
        <v>1</v>
      </c>
      <c r="J1561" s="3">
        <v>21757</v>
      </c>
      <c r="K1561" s="2">
        <v>40544</v>
      </c>
      <c r="L1561">
        <v>2011</v>
      </c>
      <c r="M1561" t="s">
        <v>16</v>
      </c>
    </row>
    <row r="1562" spans="1:13" x14ac:dyDescent="0.3">
      <c r="A1562">
        <v>4227</v>
      </c>
      <c r="B1562">
        <v>1378</v>
      </c>
      <c r="C1562" t="s">
        <v>13</v>
      </c>
      <c r="D1562" t="s">
        <v>14</v>
      </c>
      <c r="E1562" s="1">
        <v>4584216972557570</v>
      </c>
      <c r="F1562" s="2">
        <v>44378</v>
      </c>
      <c r="G1562">
        <v>880</v>
      </c>
      <c r="H1562" t="s">
        <v>15</v>
      </c>
      <c r="I1562">
        <v>2</v>
      </c>
      <c r="J1562" s="3">
        <v>15925</v>
      </c>
      <c r="K1562" s="2">
        <v>39295</v>
      </c>
      <c r="L1562">
        <v>2007</v>
      </c>
      <c r="M1562" t="s">
        <v>16</v>
      </c>
    </row>
    <row r="1563" spans="1:13" x14ac:dyDescent="0.3">
      <c r="A1563">
        <v>2921</v>
      </c>
      <c r="B1563">
        <v>1378</v>
      </c>
      <c r="C1563" t="s">
        <v>22</v>
      </c>
      <c r="D1563" t="s">
        <v>17</v>
      </c>
      <c r="E1563" s="1">
        <v>335015591165588</v>
      </c>
      <c r="F1563" s="2">
        <v>43800</v>
      </c>
      <c r="G1563">
        <v>916</v>
      </c>
      <c r="H1563" t="s">
        <v>15</v>
      </c>
      <c r="I1563">
        <v>1</v>
      </c>
      <c r="J1563" s="3">
        <v>10100</v>
      </c>
      <c r="K1563" s="2">
        <v>39203</v>
      </c>
      <c r="L1563">
        <v>2016</v>
      </c>
      <c r="M1563" t="s">
        <v>16</v>
      </c>
    </row>
    <row r="1564" spans="1:13" x14ac:dyDescent="0.3">
      <c r="A1564">
        <v>4066</v>
      </c>
      <c r="B1564">
        <v>1297</v>
      </c>
      <c r="C1564" t="s">
        <v>19</v>
      </c>
      <c r="D1564" t="s">
        <v>14</v>
      </c>
      <c r="E1564" s="1">
        <v>5198483282511110</v>
      </c>
      <c r="F1564" s="2">
        <v>44743</v>
      </c>
      <c r="G1564">
        <v>392</v>
      </c>
      <c r="H1564" t="s">
        <v>15</v>
      </c>
      <c r="I1564">
        <v>2</v>
      </c>
      <c r="J1564" s="3">
        <v>20660</v>
      </c>
      <c r="K1564" s="2">
        <v>43282</v>
      </c>
      <c r="L1564">
        <v>2018</v>
      </c>
      <c r="M1564" t="s">
        <v>16</v>
      </c>
    </row>
    <row r="1565" spans="1:13" x14ac:dyDescent="0.3">
      <c r="A1565">
        <v>1242</v>
      </c>
      <c r="B1565">
        <v>1297</v>
      </c>
      <c r="C1565" t="s">
        <v>13</v>
      </c>
      <c r="D1565" t="s">
        <v>14</v>
      </c>
      <c r="E1565" s="1">
        <v>4470355925741360</v>
      </c>
      <c r="F1565" s="2">
        <v>44682</v>
      </c>
      <c r="G1565">
        <v>231</v>
      </c>
      <c r="H1565" t="s">
        <v>15</v>
      </c>
      <c r="I1565">
        <v>1</v>
      </c>
      <c r="J1565" s="3">
        <v>18301</v>
      </c>
      <c r="K1565" s="2">
        <v>40210</v>
      </c>
      <c r="L1565">
        <v>2010</v>
      </c>
      <c r="M1565" t="s">
        <v>16</v>
      </c>
    </row>
    <row r="1566" spans="1:13" x14ac:dyDescent="0.3">
      <c r="A1566">
        <v>5627</v>
      </c>
      <c r="B1566">
        <v>1297</v>
      </c>
      <c r="C1566" t="s">
        <v>13</v>
      </c>
      <c r="D1566" t="s">
        <v>17</v>
      </c>
      <c r="E1566" s="1">
        <v>4118885453058690</v>
      </c>
      <c r="F1566" s="2">
        <v>40664</v>
      </c>
      <c r="G1566">
        <v>419</v>
      </c>
      <c r="H1566" t="s">
        <v>15</v>
      </c>
      <c r="I1566">
        <v>2</v>
      </c>
      <c r="J1566" s="3">
        <v>14200</v>
      </c>
      <c r="K1566" s="2">
        <v>40483</v>
      </c>
      <c r="L1566">
        <v>2018</v>
      </c>
      <c r="M1566" t="s">
        <v>16</v>
      </c>
    </row>
    <row r="1567" spans="1:13" x14ac:dyDescent="0.3">
      <c r="A1567">
        <v>5982</v>
      </c>
      <c r="B1567">
        <v>1727</v>
      </c>
      <c r="C1567" t="s">
        <v>13</v>
      </c>
      <c r="D1567" t="s">
        <v>14</v>
      </c>
      <c r="E1567" s="1">
        <v>4475380884726150</v>
      </c>
      <c r="F1567" s="2">
        <v>45444</v>
      </c>
      <c r="G1567">
        <v>972</v>
      </c>
      <c r="H1567" t="s">
        <v>15</v>
      </c>
      <c r="I1567">
        <v>1</v>
      </c>
      <c r="J1567" s="3">
        <v>24230</v>
      </c>
      <c r="K1567" s="2">
        <v>40148</v>
      </c>
      <c r="L1567">
        <v>2011</v>
      </c>
      <c r="M1567" t="s">
        <v>16</v>
      </c>
    </row>
    <row r="1568" spans="1:13" x14ac:dyDescent="0.3">
      <c r="A1568">
        <v>319</v>
      </c>
      <c r="B1568">
        <v>1727</v>
      </c>
      <c r="C1568" t="s">
        <v>13</v>
      </c>
      <c r="D1568" t="s">
        <v>14</v>
      </c>
      <c r="E1568" s="1">
        <v>4304585079155850</v>
      </c>
      <c r="F1568" s="2">
        <v>41548</v>
      </c>
      <c r="G1568">
        <v>340</v>
      </c>
      <c r="H1568" t="s">
        <v>15</v>
      </c>
      <c r="I1568">
        <v>1</v>
      </c>
      <c r="J1568" s="3">
        <v>19636</v>
      </c>
      <c r="K1568" s="2">
        <v>41275</v>
      </c>
      <c r="L1568">
        <v>2013</v>
      </c>
      <c r="M1568" t="s">
        <v>16</v>
      </c>
    </row>
    <row r="1569" spans="1:13" x14ac:dyDescent="0.3">
      <c r="A1569">
        <v>1379</v>
      </c>
      <c r="B1569">
        <v>1727</v>
      </c>
      <c r="C1569" t="s">
        <v>19</v>
      </c>
      <c r="D1569" t="s">
        <v>20</v>
      </c>
      <c r="E1569" s="1">
        <v>5000846807980560</v>
      </c>
      <c r="F1569" s="2">
        <v>45474</v>
      </c>
      <c r="G1569">
        <v>345</v>
      </c>
      <c r="H1569" t="s">
        <v>15</v>
      </c>
      <c r="I1569">
        <v>3</v>
      </c>
      <c r="J1569" s="3">
        <v>102</v>
      </c>
      <c r="K1569" s="2">
        <v>43132</v>
      </c>
      <c r="L1569">
        <v>2018</v>
      </c>
      <c r="M1569" t="s">
        <v>16</v>
      </c>
    </row>
    <row r="1570" spans="1:13" x14ac:dyDescent="0.3">
      <c r="A1570">
        <v>5329</v>
      </c>
      <c r="B1570">
        <v>1727</v>
      </c>
      <c r="C1570" t="s">
        <v>19</v>
      </c>
      <c r="D1570" t="s">
        <v>14</v>
      </c>
      <c r="E1570" s="1">
        <v>5655027232477390</v>
      </c>
      <c r="F1570" s="2">
        <v>44805</v>
      </c>
      <c r="G1570">
        <v>848</v>
      </c>
      <c r="H1570" t="s">
        <v>15</v>
      </c>
      <c r="I1570">
        <v>2</v>
      </c>
      <c r="J1570" s="3">
        <v>21218</v>
      </c>
      <c r="K1570" s="2">
        <v>43374</v>
      </c>
      <c r="L1570">
        <v>2018</v>
      </c>
      <c r="M1570" t="s">
        <v>16</v>
      </c>
    </row>
    <row r="1571" spans="1:13" x14ac:dyDescent="0.3">
      <c r="A1571">
        <v>4918</v>
      </c>
      <c r="B1571">
        <v>1727</v>
      </c>
      <c r="C1571" t="s">
        <v>13</v>
      </c>
      <c r="D1571" t="s">
        <v>14</v>
      </c>
      <c r="E1571" s="1">
        <v>4602706416826250</v>
      </c>
      <c r="F1571" s="2">
        <v>44256</v>
      </c>
      <c r="G1571">
        <v>862</v>
      </c>
      <c r="H1571" t="s">
        <v>15</v>
      </c>
      <c r="I1571">
        <v>2</v>
      </c>
      <c r="J1571" s="3">
        <v>27066</v>
      </c>
      <c r="K1571" s="2">
        <v>43344</v>
      </c>
      <c r="L1571">
        <v>2018</v>
      </c>
      <c r="M1571" t="s">
        <v>16</v>
      </c>
    </row>
    <row r="1572" spans="1:13" x14ac:dyDescent="0.3">
      <c r="A1572">
        <v>3766</v>
      </c>
      <c r="B1572">
        <v>1727</v>
      </c>
      <c r="C1572" t="s">
        <v>19</v>
      </c>
      <c r="D1572" t="s">
        <v>14</v>
      </c>
      <c r="E1572" s="1">
        <v>5180082121310710</v>
      </c>
      <c r="F1572" s="2">
        <v>42522</v>
      </c>
      <c r="G1572">
        <v>148</v>
      </c>
      <c r="H1572" t="s">
        <v>15</v>
      </c>
      <c r="I1572">
        <v>2</v>
      </c>
      <c r="J1572" s="3">
        <v>19723</v>
      </c>
      <c r="K1572" s="2">
        <v>38899</v>
      </c>
      <c r="L1572">
        <v>2010</v>
      </c>
      <c r="M1572" t="s">
        <v>16</v>
      </c>
    </row>
    <row r="1573" spans="1:13" x14ac:dyDescent="0.3">
      <c r="A1573">
        <v>1826</v>
      </c>
      <c r="B1573">
        <v>310</v>
      </c>
      <c r="C1573" t="s">
        <v>13</v>
      </c>
      <c r="D1573" t="s">
        <v>14</v>
      </c>
      <c r="E1573" s="1">
        <v>4906910670363160</v>
      </c>
      <c r="F1573" s="2">
        <v>44166</v>
      </c>
      <c r="G1573">
        <v>443</v>
      </c>
      <c r="H1573" t="s">
        <v>15</v>
      </c>
      <c r="I1573">
        <v>2</v>
      </c>
      <c r="J1573" s="3">
        <v>21990</v>
      </c>
      <c r="K1573" s="2">
        <v>43862</v>
      </c>
      <c r="L1573">
        <v>2020</v>
      </c>
      <c r="M1573" t="s">
        <v>16</v>
      </c>
    </row>
    <row r="1574" spans="1:13" x14ac:dyDescent="0.3">
      <c r="A1574">
        <v>531</v>
      </c>
      <c r="B1574">
        <v>310</v>
      </c>
      <c r="C1574" t="s">
        <v>19</v>
      </c>
      <c r="D1574" t="s">
        <v>14</v>
      </c>
      <c r="E1574" s="1">
        <v>5037135277339670</v>
      </c>
      <c r="F1574" s="2">
        <v>44501</v>
      </c>
      <c r="G1574">
        <v>719</v>
      </c>
      <c r="H1574" t="s">
        <v>15</v>
      </c>
      <c r="I1574">
        <v>2</v>
      </c>
      <c r="J1574" s="3">
        <v>26251</v>
      </c>
      <c r="K1574" s="2">
        <v>43831</v>
      </c>
      <c r="L1574">
        <v>2020</v>
      </c>
      <c r="M1574" t="s">
        <v>16</v>
      </c>
    </row>
    <row r="1575" spans="1:13" x14ac:dyDescent="0.3">
      <c r="A1575">
        <v>1359</v>
      </c>
      <c r="B1575">
        <v>673</v>
      </c>
      <c r="C1575" t="s">
        <v>13</v>
      </c>
      <c r="D1575" t="s">
        <v>14</v>
      </c>
      <c r="E1575" s="1">
        <v>4815588963693440</v>
      </c>
      <c r="F1575" s="2">
        <v>44652</v>
      </c>
      <c r="G1575">
        <v>752</v>
      </c>
      <c r="H1575" t="s">
        <v>18</v>
      </c>
      <c r="I1575">
        <v>2</v>
      </c>
      <c r="J1575" s="3">
        <v>14614</v>
      </c>
      <c r="K1575" s="2">
        <v>42036</v>
      </c>
      <c r="L1575">
        <v>2015</v>
      </c>
      <c r="M1575" t="s">
        <v>16</v>
      </c>
    </row>
    <row r="1576" spans="1:13" x14ac:dyDescent="0.3">
      <c r="A1576">
        <v>2422</v>
      </c>
      <c r="B1576">
        <v>673</v>
      </c>
      <c r="C1576" t="s">
        <v>13</v>
      </c>
      <c r="D1576" t="s">
        <v>17</v>
      </c>
      <c r="E1576" s="1">
        <v>4239689640583420</v>
      </c>
      <c r="F1576" s="2">
        <v>44866</v>
      </c>
      <c r="G1576">
        <v>10</v>
      </c>
      <c r="H1576" t="s">
        <v>15</v>
      </c>
      <c r="I1576">
        <v>1</v>
      </c>
      <c r="J1576" s="3">
        <v>12800</v>
      </c>
      <c r="K1576" s="2">
        <v>36982</v>
      </c>
      <c r="L1576">
        <v>2003</v>
      </c>
      <c r="M1576" t="s">
        <v>16</v>
      </c>
    </row>
    <row r="1577" spans="1:13" x14ac:dyDescent="0.3">
      <c r="A1577">
        <v>978</v>
      </c>
      <c r="B1577">
        <v>673</v>
      </c>
      <c r="C1577" t="s">
        <v>19</v>
      </c>
      <c r="D1577" t="s">
        <v>14</v>
      </c>
      <c r="E1577" s="1">
        <v>5965680471968380</v>
      </c>
      <c r="F1577" s="2">
        <v>38749</v>
      </c>
      <c r="G1577">
        <v>491</v>
      </c>
      <c r="H1577" t="s">
        <v>15</v>
      </c>
      <c r="I1577">
        <v>2</v>
      </c>
      <c r="J1577" s="3">
        <v>17897</v>
      </c>
      <c r="K1577" s="2">
        <v>36557</v>
      </c>
      <c r="L1577">
        <v>2013</v>
      </c>
      <c r="M1577" t="s">
        <v>16</v>
      </c>
    </row>
    <row r="1578" spans="1:13" x14ac:dyDescent="0.3">
      <c r="A1578">
        <v>1827</v>
      </c>
      <c r="B1578">
        <v>673</v>
      </c>
      <c r="C1578" t="s">
        <v>13</v>
      </c>
      <c r="D1578" t="s">
        <v>17</v>
      </c>
      <c r="E1578" s="1">
        <v>4023269244492110</v>
      </c>
      <c r="F1578" s="2">
        <v>45444</v>
      </c>
      <c r="G1578">
        <v>413</v>
      </c>
      <c r="H1578" t="s">
        <v>15</v>
      </c>
      <c r="I1578">
        <v>1</v>
      </c>
      <c r="J1578" s="3">
        <v>8700</v>
      </c>
      <c r="K1578" s="2">
        <v>43862</v>
      </c>
      <c r="L1578">
        <v>2020</v>
      </c>
      <c r="M1578" t="s">
        <v>16</v>
      </c>
    </row>
    <row r="1579" spans="1:13" x14ac:dyDescent="0.3">
      <c r="A1579">
        <v>4570</v>
      </c>
      <c r="B1579">
        <v>1283</v>
      </c>
      <c r="C1579" t="s">
        <v>22</v>
      </c>
      <c r="D1579" t="s">
        <v>17</v>
      </c>
      <c r="E1579" s="1">
        <v>388335286539294</v>
      </c>
      <c r="F1579" s="2">
        <v>44440</v>
      </c>
      <c r="G1579">
        <v>695</v>
      </c>
      <c r="H1579" t="s">
        <v>15</v>
      </c>
      <c r="I1579">
        <v>2</v>
      </c>
      <c r="J1579" s="3">
        <v>19500</v>
      </c>
      <c r="K1579" s="2">
        <v>38596</v>
      </c>
      <c r="L1579">
        <v>2007</v>
      </c>
      <c r="M1579" t="s">
        <v>16</v>
      </c>
    </row>
    <row r="1580" spans="1:13" x14ac:dyDescent="0.3">
      <c r="A1580">
        <v>2341</v>
      </c>
      <c r="B1580">
        <v>1283</v>
      </c>
      <c r="C1580" t="s">
        <v>19</v>
      </c>
      <c r="D1580" t="s">
        <v>14</v>
      </c>
      <c r="E1580" s="1">
        <v>5418596356337170</v>
      </c>
      <c r="F1580" s="2">
        <v>42156</v>
      </c>
      <c r="G1580">
        <v>899</v>
      </c>
      <c r="H1580" t="s">
        <v>15</v>
      </c>
      <c r="I1580">
        <v>1</v>
      </c>
      <c r="J1580" s="3">
        <v>24111</v>
      </c>
      <c r="K1580" s="2">
        <v>42064</v>
      </c>
      <c r="L1580">
        <v>2015</v>
      </c>
      <c r="M1580" t="s">
        <v>16</v>
      </c>
    </row>
    <row r="1581" spans="1:13" x14ac:dyDescent="0.3">
      <c r="A1581">
        <v>5305</v>
      </c>
      <c r="B1581">
        <v>1283</v>
      </c>
      <c r="C1581" t="s">
        <v>19</v>
      </c>
      <c r="D1581" t="s">
        <v>14</v>
      </c>
      <c r="E1581" s="1">
        <v>5930575507132280</v>
      </c>
      <c r="F1581" s="2">
        <v>45078</v>
      </c>
      <c r="G1581">
        <v>751</v>
      </c>
      <c r="H1581" t="s">
        <v>15</v>
      </c>
      <c r="I1581">
        <v>1</v>
      </c>
      <c r="J1581" s="3">
        <v>34839</v>
      </c>
      <c r="K1581" s="2">
        <v>42278</v>
      </c>
      <c r="L1581">
        <v>2015</v>
      </c>
      <c r="M1581" t="s">
        <v>16</v>
      </c>
    </row>
    <row r="1582" spans="1:13" x14ac:dyDescent="0.3">
      <c r="A1582">
        <v>3469</v>
      </c>
      <c r="B1582">
        <v>1283</v>
      </c>
      <c r="C1582" t="s">
        <v>19</v>
      </c>
      <c r="D1582" t="s">
        <v>17</v>
      </c>
      <c r="E1582" s="1">
        <v>5293527173763220</v>
      </c>
      <c r="F1582" s="2">
        <v>45017</v>
      </c>
      <c r="G1582">
        <v>542</v>
      </c>
      <c r="H1582" t="s">
        <v>15</v>
      </c>
      <c r="I1582">
        <v>1</v>
      </c>
      <c r="J1582" s="3">
        <v>12800</v>
      </c>
      <c r="K1582" s="2">
        <v>40330</v>
      </c>
      <c r="L1582">
        <v>2012</v>
      </c>
      <c r="M1582" t="s">
        <v>16</v>
      </c>
    </row>
    <row r="1583" spans="1:13" x14ac:dyDescent="0.3">
      <c r="A1583">
        <v>5404</v>
      </c>
      <c r="B1583">
        <v>1239</v>
      </c>
      <c r="C1583" t="s">
        <v>19</v>
      </c>
      <c r="D1583" t="s">
        <v>17</v>
      </c>
      <c r="E1583" s="1">
        <v>5073085904399850</v>
      </c>
      <c r="F1583" s="2">
        <v>44470</v>
      </c>
      <c r="G1583">
        <v>19</v>
      </c>
      <c r="H1583" t="s">
        <v>15</v>
      </c>
      <c r="I1583">
        <v>2</v>
      </c>
      <c r="J1583" s="3">
        <v>9600</v>
      </c>
      <c r="K1583" s="2">
        <v>38292</v>
      </c>
      <c r="L1583">
        <v>2011</v>
      </c>
      <c r="M1583" t="s">
        <v>16</v>
      </c>
    </row>
    <row r="1584" spans="1:13" x14ac:dyDescent="0.3">
      <c r="A1584">
        <v>3744</v>
      </c>
      <c r="B1584">
        <v>1239</v>
      </c>
      <c r="C1584" t="s">
        <v>13</v>
      </c>
      <c r="D1584" t="s">
        <v>14</v>
      </c>
      <c r="E1584" s="1">
        <v>4046787704522230</v>
      </c>
      <c r="F1584" s="2">
        <v>44652</v>
      </c>
      <c r="G1584">
        <v>654</v>
      </c>
      <c r="H1584" t="s">
        <v>15</v>
      </c>
      <c r="I1584">
        <v>2</v>
      </c>
      <c r="J1584" s="3">
        <v>15112</v>
      </c>
      <c r="K1584" s="2">
        <v>38534</v>
      </c>
      <c r="L1584">
        <v>2016</v>
      </c>
      <c r="M1584" t="s">
        <v>16</v>
      </c>
    </row>
    <row r="1585" spans="1:13" x14ac:dyDescent="0.3">
      <c r="A1585">
        <v>532</v>
      </c>
      <c r="B1585">
        <v>1239</v>
      </c>
      <c r="C1585" t="s">
        <v>19</v>
      </c>
      <c r="D1585" t="s">
        <v>17</v>
      </c>
      <c r="E1585" s="1">
        <v>5539431041002730</v>
      </c>
      <c r="F1585" s="2">
        <v>45536</v>
      </c>
      <c r="G1585">
        <v>932</v>
      </c>
      <c r="H1585" t="s">
        <v>15</v>
      </c>
      <c r="I1585">
        <v>2</v>
      </c>
      <c r="J1585" s="3">
        <v>11100</v>
      </c>
      <c r="K1585" s="2">
        <v>43831</v>
      </c>
      <c r="L1585">
        <v>2020</v>
      </c>
      <c r="M1585" t="s">
        <v>16</v>
      </c>
    </row>
    <row r="1586" spans="1:13" x14ac:dyDescent="0.3">
      <c r="A1586">
        <v>1243</v>
      </c>
      <c r="B1586">
        <v>1239</v>
      </c>
      <c r="C1586" t="s">
        <v>13</v>
      </c>
      <c r="D1586" t="s">
        <v>14</v>
      </c>
      <c r="E1586" s="1">
        <v>4488660162981930</v>
      </c>
      <c r="F1586" s="2">
        <v>45078</v>
      </c>
      <c r="G1586">
        <v>852</v>
      </c>
      <c r="H1586" t="s">
        <v>15</v>
      </c>
      <c r="I1586">
        <v>1</v>
      </c>
      <c r="J1586" s="3">
        <v>14295</v>
      </c>
      <c r="K1586" s="2">
        <v>40210</v>
      </c>
      <c r="L1586">
        <v>2010</v>
      </c>
      <c r="M1586" t="s">
        <v>16</v>
      </c>
    </row>
    <row r="1587" spans="1:13" x14ac:dyDescent="0.3">
      <c r="A1587">
        <v>533</v>
      </c>
      <c r="B1587">
        <v>1691</v>
      </c>
      <c r="C1587" t="s">
        <v>19</v>
      </c>
      <c r="D1587" t="s">
        <v>17</v>
      </c>
      <c r="E1587" s="1">
        <v>5618482408174950</v>
      </c>
      <c r="F1587" s="2">
        <v>43862</v>
      </c>
      <c r="G1587">
        <v>793</v>
      </c>
      <c r="H1587" t="s">
        <v>15</v>
      </c>
      <c r="I1587">
        <v>1</v>
      </c>
      <c r="J1587" s="3">
        <v>5400</v>
      </c>
      <c r="K1587" s="2">
        <v>43831</v>
      </c>
      <c r="L1587">
        <v>2020</v>
      </c>
      <c r="M1587" t="s">
        <v>16</v>
      </c>
    </row>
    <row r="1588" spans="1:13" x14ac:dyDescent="0.3">
      <c r="A1588">
        <v>225</v>
      </c>
      <c r="B1588">
        <v>1078</v>
      </c>
      <c r="C1588" t="s">
        <v>19</v>
      </c>
      <c r="D1588" t="s">
        <v>14</v>
      </c>
      <c r="E1588" s="1">
        <v>5792661772040760</v>
      </c>
      <c r="F1588" s="2">
        <v>45200</v>
      </c>
      <c r="G1588">
        <v>862</v>
      </c>
      <c r="H1588" t="s">
        <v>15</v>
      </c>
      <c r="I1588">
        <v>2</v>
      </c>
      <c r="J1588" s="3">
        <v>18092</v>
      </c>
      <c r="K1588" s="2">
        <v>40179</v>
      </c>
      <c r="L1588">
        <v>2015</v>
      </c>
      <c r="M1588" t="s">
        <v>16</v>
      </c>
    </row>
    <row r="1589" spans="1:13" x14ac:dyDescent="0.3">
      <c r="A1589">
        <v>5488</v>
      </c>
      <c r="B1589">
        <v>1078</v>
      </c>
      <c r="C1589" t="s">
        <v>19</v>
      </c>
      <c r="D1589" t="s">
        <v>14</v>
      </c>
      <c r="E1589" s="1">
        <v>5446646218200600</v>
      </c>
      <c r="F1589" s="2">
        <v>44896</v>
      </c>
      <c r="G1589">
        <v>473</v>
      </c>
      <c r="H1589" t="s">
        <v>15</v>
      </c>
      <c r="I1589">
        <v>2</v>
      </c>
      <c r="J1589" s="3">
        <v>23244</v>
      </c>
      <c r="K1589" s="2">
        <v>39387</v>
      </c>
      <c r="L1589">
        <v>2007</v>
      </c>
      <c r="M1589" t="s">
        <v>16</v>
      </c>
    </row>
    <row r="1590" spans="1:13" x14ac:dyDescent="0.3">
      <c r="A1590">
        <v>4397</v>
      </c>
      <c r="B1590">
        <v>124</v>
      </c>
      <c r="C1590" t="s">
        <v>13</v>
      </c>
      <c r="D1590" t="s">
        <v>14</v>
      </c>
      <c r="E1590" s="1">
        <v>4886036634951650</v>
      </c>
      <c r="F1590" s="2">
        <v>45017</v>
      </c>
      <c r="G1590">
        <v>841</v>
      </c>
      <c r="H1590" t="s">
        <v>15</v>
      </c>
      <c r="I1590">
        <v>1</v>
      </c>
      <c r="J1590" s="3">
        <v>12639</v>
      </c>
      <c r="K1590" s="2">
        <v>41122</v>
      </c>
      <c r="L1590">
        <v>2012</v>
      </c>
      <c r="M1590" t="s">
        <v>16</v>
      </c>
    </row>
    <row r="1591" spans="1:13" x14ac:dyDescent="0.3">
      <c r="A1591">
        <v>4022</v>
      </c>
      <c r="B1591">
        <v>124</v>
      </c>
      <c r="C1591" t="s">
        <v>19</v>
      </c>
      <c r="D1591" t="s">
        <v>14</v>
      </c>
      <c r="E1591" s="1">
        <v>5208111902646300</v>
      </c>
      <c r="F1591" s="2">
        <v>44531</v>
      </c>
      <c r="G1591">
        <v>143</v>
      </c>
      <c r="H1591" t="s">
        <v>15</v>
      </c>
      <c r="I1591">
        <v>1</v>
      </c>
      <c r="J1591" s="3">
        <v>13482</v>
      </c>
      <c r="K1591" s="2">
        <v>41821</v>
      </c>
      <c r="L1591">
        <v>2014</v>
      </c>
      <c r="M1591" t="s">
        <v>16</v>
      </c>
    </row>
    <row r="1592" spans="1:13" x14ac:dyDescent="0.3">
      <c r="A1592">
        <v>3050</v>
      </c>
      <c r="B1592">
        <v>124</v>
      </c>
      <c r="C1592" t="s">
        <v>19</v>
      </c>
      <c r="D1592" t="s">
        <v>14</v>
      </c>
      <c r="E1592" s="1">
        <v>5683051566552760</v>
      </c>
      <c r="F1592" s="2">
        <v>45352</v>
      </c>
      <c r="G1592">
        <v>924</v>
      </c>
      <c r="H1592" t="s">
        <v>15</v>
      </c>
      <c r="I1592">
        <v>1</v>
      </c>
      <c r="J1592" s="3">
        <v>13022</v>
      </c>
      <c r="K1592" s="2">
        <v>40299</v>
      </c>
      <c r="L1592">
        <v>2010</v>
      </c>
      <c r="M1592" t="s">
        <v>16</v>
      </c>
    </row>
    <row r="1593" spans="1:13" x14ac:dyDescent="0.3">
      <c r="A1593">
        <v>2725</v>
      </c>
      <c r="B1593">
        <v>124</v>
      </c>
      <c r="C1593" t="s">
        <v>19</v>
      </c>
      <c r="D1593" t="s">
        <v>14</v>
      </c>
      <c r="E1593" s="1">
        <v>5024398810633930</v>
      </c>
      <c r="F1593" s="2">
        <v>43862</v>
      </c>
      <c r="G1593">
        <v>575</v>
      </c>
      <c r="H1593" t="s">
        <v>18</v>
      </c>
      <c r="I1593">
        <v>2</v>
      </c>
      <c r="J1593" s="3">
        <v>23999</v>
      </c>
      <c r="K1593" s="2">
        <v>41730</v>
      </c>
      <c r="L1593">
        <v>2014</v>
      </c>
      <c r="M1593" t="s">
        <v>16</v>
      </c>
    </row>
    <row r="1594" spans="1:13" x14ac:dyDescent="0.3">
      <c r="A1594">
        <v>2819</v>
      </c>
      <c r="B1594">
        <v>99</v>
      </c>
      <c r="C1594" t="s">
        <v>13</v>
      </c>
      <c r="D1594" t="s">
        <v>14</v>
      </c>
      <c r="E1594" s="1">
        <v>4388509355512100</v>
      </c>
      <c r="F1594" s="2">
        <v>43831</v>
      </c>
      <c r="G1594">
        <v>52</v>
      </c>
      <c r="H1594" t="s">
        <v>15</v>
      </c>
      <c r="I1594">
        <v>2</v>
      </c>
      <c r="J1594" s="3">
        <v>12837</v>
      </c>
      <c r="K1594" s="2">
        <v>37012</v>
      </c>
      <c r="L1594">
        <v>2013</v>
      </c>
      <c r="M1594" t="s">
        <v>16</v>
      </c>
    </row>
    <row r="1595" spans="1:13" x14ac:dyDescent="0.3">
      <c r="A1595">
        <v>3345</v>
      </c>
      <c r="B1595">
        <v>99</v>
      </c>
      <c r="C1595" t="s">
        <v>19</v>
      </c>
      <c r="D1595" t="s">
        <v>14</v>
      </c>
      <c r="E1595" s="1">
        <v>5133994303927340</v>
      </c>
      <c r="F1595" s="2">
        <v>41091</v>
      </c>
      <c r="G1595">
        <v>12</v>
      </c>
      <c r="H1595" t="s">
        <v>15</v>
      </c>
      <c r="I1595">
        <v>1</v>
      </c>
      <c r="J1595" s="3">
        <v>25177</v>
      </c>
      <c r="K1595" s="2">
        <v>39234</v>
      </c>
      <c r="L1595">
        <v>2012</v>
      </c>
      <c r="M1595" t="s">
        <v>16</v>
      </c>
    </row>
    <row r="1596" spans="1:13" x14ac:dyDescent="0.3">
      <c r="A1596">
        <v>2869</v>
      </c>
      <c r="B1596">
        <v>99</v>
      </c>
      <c r="C1596" t="s">
        <v>13</v>
      </c>
      <c r="D1596" t="s">
        <v>17</v>
      </c>
      <c r="E1596" s="1">
        <v>4999872563975230</v>
      </c>
      <c r="F1596" s="2">
        <v>38718</v>
      </c>
      <c r="G1596">
        <v>258</v>
      </c>
      <c r="H1596" t="s">
        <v>15</v>
      </c>
      <c r="I1596">
        <v>1</v>
      </c>
      <c r="J1596" s="3">
        <v>18800</v>
      </c>
      <c r="K1596" s="2">
        <v>38108</v>
      </c>
      <c r="L1596">
        <v>2011</v>
      </c>
      <c r="M1596" t="s">
        <v>16</v>
      </c>
    </row>
    <row r="1597" spans="1:13" x14ac:dyDescent="0.3">
      <c r="A1597">
        <v>2736</v>
      </c>
      <c r="B1597">
        <v>1722</v>
      </c>
      <c r="C1597" t="s">
        <v>13</v>
      </c>
      <c r="D1597" t="s">
        <v>17</v>
      </c>
      <c r="E1597" s="1">
        <v>4012239673381940</v>
      </c>
      <c r="F1597" s="2">
        <v>43891</v>
      </c>
      <c r="G1597">
        <v>960</v>
      </c>
      <c r="H1597" t="s">
        <v>15</v>
      </c>
      <c r="I1597">
        <v>2</v>
      </c>
      <c r="J1597" s="3">
        <v>3900</v>
      </c>
      <c r="K1597" s="2">
        <v>41730</v>
      </c>
      <c r="L1597">
        <v>2014</v>
      </c>
      <c r="M1597" t="s">
        <v>16</v>
      </c>
    </row>
    <row r="1598" spans="1:13" x14ac:dyDescent="0.3">
      <c r="A1598">
        <v>427</v>
      </c>
      <c r="B1598">
        <v>562</v>
      </c>
      <c r="C1598" t="s">
        <v>21</v>
      </c>
      <c r="D1598" t="s">
        <v>17</v>
      </c>
      <c r="E1598" s="1">
        <v>6491563889949650</v>
      </c>
      <c r="F1598" s="2">
        <v>44958</v>
      </c>
      <c r="G1598">
        <v>834</v>
      </c>
      <c r="H1598" t="s">
        <v>15</v>
      </c>
      <c r="I1598">
        <v>2</v>
      </c>
      <c r="J1598" s="3">
        <v>7200</v>
      </c>
      <c r="K1598" s="2">
        <v>43831</v>
      </c>
      <c r="L1598">
        <v>2020</v>
      </c>
      <c r="M1598" t="s">
        <v>16</v>
      </c>
    </row>
    <row r="1599" spans="1:13" x14ac:dyDescent="0.3">
      <c r="A1599">
        <v>3250</v>
      </c>
      <c r="B1599">
        <v>750</v>
      </c>
      <c r="C1599" t="s">
        <v>19</v>
      </c>
      <c r="D1599" t="s">
        <v>14</v>
      </c>
      <c r="E1599" s="1">
        <v>5040046262063370</v>
      </c>
      <c r="F1599" s="2">
        <v>45627</v>
      </c>
      <c r="G1599">
        <v>731</v>
      </c>
      <c r="H1599" t="s">
        <v>15</v>
      </c>
      <c r="I1599">
        <v>2</v>
      </c>
      <c r="J1599" s="3">
        <v>11749</v>
      </c>
      <c r="K1599" s="2">
        <v>37773</v>
      </c>
      <c r="L1599">
        <v>2015</v>
      </c>
      <c r="M1599" t="s">
        <v>16</v>
      </c>
    </row>
    <row r="1600" spans="1:13" x14ac:dyDescent="0.3">
      <c r="A1600">
        <v>4550</v>
      </c>
      <c r="B1600">
        <v>750</v>
      </c>
      <c r="C1600" t="s">
        <v>19</v>
      </c>
      <c r="D1600" t="s">
        <v>20</v>
      </c>
      <c r="E1600" s="1">
        <v>5361683790644830</v>
      </c>
      <c r="F1600" s="2">
        <v>44197</v>
      </c>
      <c r="G1600">
        <v>225</v>
      </c>
      <c r="H1600" t="s">
        <v>15</v>
      </c>
      <c r="I1600">
        <v>1</v>
      </c>
      <c r="J1600" s="3">
        <v>77</v>
      </c>
      <c r="K1600" s="2">
        <v>38231</v>
      </c>
      <c r="L1600">
        <v>2011</v>
      </c>
      <c r="M1600" t="s">
        <v>16</v>
      </c>
    </row>
    <row r="1601" spans="1:13" x14ac:dyDescent="0.3">
      <c r="A1601">
        <v>5251</v>
      </c>
      <c r="B1601">
        <v>1223</v>
      </c>
      <c r="C1601" t="s">
        <v>13</v>
      </c>
      <c r="D1601" t="s">
        <v>14</v>
      </c>
      <c r="E1601" s="1">
        <v>4239806874218450</v>
      </c>
      <c r="F1601" s="2">
        <v>40848</v>
      </c>
      <c r="G1601">
        <v>564</v>
      </c>
      <c r="H1601" t="s">
        <v>15</v>
      </c>
      <c r="I1601">
        <v>2</v>
      </c>
      <c r="J1601" s="3">
        <v>86262</v>
      </c>
      <c r="K1601" s="2">
        <v>40817</v>
      </c>
      <c r="L1601">
        <v>2011</v>
      </c>
      <c r="M1601" t="s">
        <v>16</v>
      </c>
    </row>
    <row r="1602" spans="1:13" x14ac:dyDescent="0.3">
      <c r="A1602">
        <v>1042</v>
      </c>
      <c r="B1602">
        <v>1223</v>
      </c>
      <c r="C1602" t="s">
        <v>13</v>
      </c>
      <c r="D1602" t="s">
        <v>14</v>
      </c>
      <c r="E1602" s="1">
        <v>4546418791213680</v>
      </c>
      <c r="F1602" s="2">
        <v>40330</v>
      </c>
      <c r="G1602">
        <v>955</v>
      </c>
      <c r="H1602" t="s">
        <v>15</v>
      </c>
      <c r="I1602">
        <v>1</v>
      </c>
      <c r="J1602" s="3">
        <v>92939</v>
      </c>
      <c r="K1602" s="2">
        <v>38018</v>
      </c>
      <c r="L1602">
        <v>2011</v>
      </c>
      <c r="M1602" t="s">
        <v>16</v>
      </c>
    </row>
    <row r="1603" spans="1:13" x14ac:dyDescent="0.3">
      <c r="A1603">
        <v>384</v>
      </c>
      <c r="B1603">
        <v>1223</v>
      </c>
      <c r="C1603" t="s">
        <v>13</v>
      </c>
      <c r="D1603" t="s">
        <v>14</v>
      </c>
      <c r="E1603" s="1">
        <v>4025546651211980</v>
      </c>
      <c r="F1603" s="2">
        <v>45323</v>
      </c>
      <c r="G1603">
        <v>741</v>
      </c>
      <c r="H1603" t="s">
        <v>15</v>
      </c>
      <c r="I1603">
        <v>2</v>
      </c>
      <c r="J1603" s="3">
        <v>64613</v>
      </c>
      <c r="K1603" s="2">
        <v>43466</v>
      </c>
      <c r="L1603">
        <v>2019</v>
      </c>
      <c r="M1603" t="s">
        <v>16</v>
      </c>
    </row>
    <row r="1604" spans="1:13" x14ac:dyDescent="0.3">
      <c r="A1604">
        <v>1828</v>
      </c>
      <c r="B1604">
        <v>1319</v>
      </c>
      <c r="C1604" t="s">
        <v>13</v>
      </c>
      <c r="D1604" t="s">
        <v>14</v>
      </c>
      <c r="E1604" s="1">
        <v>4576325893639020</v>
      </c>
      <c r="F1604" s="2">
        <v>43862</v>
      </c>
      <c r="G1604">
        <v>8</v>
      </c>
      <c r="H1604" t="s">
        <v>15</v>
      </c>
      <c r="I1604">
        <v>2</v>
      </c>
      <c r="J1604" s="3">
        <v>27305</v>
      </c>
      <c r="K1604" s="2">
        <v>43862</v>
      </c>
      <c r="L1604">
        <v>2020</v>
      </c>
      <c r="M1604" t="s">
        <v>16</v>
      </c>
    </row>
    <row r="1605" spans="1:13" x14ac:dyDescent="0.3">
      <c r="A1605">
        <v>4271</v>
      </c>
      <c r="B1605">
        <v>575</v>
      </c>
      <c r="C1605" t="s">
        <v>13</v>
      </c>
      <c r="D1605" t="s">
        <v>14</v>
      </c>
      <c r="E1605" s="1">
        <v>4816684331004030</v>
      </c>
      <c r="F1605" s="2">
        <v>44927</v>
      </c>
      <c r="G1605">
        <v>757</v>
      </c>
      <c r="H1605" t="s">
        <v>15</v>
      </c>
      <c r="I1605">
        <v>1</v>
      </c>
      <c r="J1605" s="3">
        <v>24546</v>
      </c>
      <c r="K1605" s="2">
        <v>39661</v>
      </c>
      <c r="L1605">
        <v>2010</v>
      </c>
      <c r="M1605" t="s">
        <v>16</v>
      </c>
    </row>
    <row r="1606" spans="1:13" x14ac:dyDescent="0.3">
      <c r="A1606">
        <v>369</v>
      </c>
      <c r="B1606">
        <v>575</v>
      </c>
      <c r="C1606" t="s">
        <v>19</v>
      </c>
      <c r="D1606" t="s">
        <v>14</v>
      </c>
      <c r="E1606" s="1">
        <v>5313945757861650</v>
      </c>
      <c r="F1606" s="2">
        <v>43344</v>
      </c>
      <c r="G1606">
        <v>764</v>
      </c>
      <c r="H1606" t="s">
        <v>15</v>
      </c>
      <c r="I1606">
        <v>1</v>
      </c>
      <c r="J1606" s="3">
        <v>25121</v>
      </c>
      <c r="K1606" s="2">
        <v>43101</v>
      </c>
      <c r="L1606">
        <v>2018</v>
      </c>
      <c r="M1606" t="s">
        <v>16</v>
      </c>
    </row>
    <row r="1607" spans="1:13" x14ac:dyDescent="0.3">
      <c r="A1607">
        <v>3663</v>
      </c>
      <c r="B1607">
        <v>575</v>
      </c>
      <c r="C1607" t="s">
        <v>21</v>
      </c>
      <c r="D1607" t="s">
        <v>17</v>
      </c>
      <c r="E1607" s="1">
        <v>6733959530204170</v>
      </c>
      <c r="F1607" s="2">
        <v>44805</v>
      </c>
      <c r="G1607">
        <v>878</v>
      </c>
      <c r="H1607" t="s">
        <v>15</v>
      </c>
      <c r="I1607">
        <v>1</v>
      </c>
      <c r="J1607" s="3">
        <v>17000</v>
      </c>
      <c r="K1607" s="2">
        <v>37073</v>
      </c>
      <c r="L1607">
        <v>2018</v>
      </c>
      <c r="M1607" t="s">
        <v>16</v>
      </c>
    </row>
    <row r="1608" spans="1:13" x14ac:dyDescent="0.3">
      <c r="A1608">
        <v>5278</v>
      </c>
      <c r="B1608">
        <v>575</v>
      </c>
      <c r="C1608" t="s">
        <v>13</v>
      </c>
      <c r="D1608" t="s">
        <v>17</v>
      </c>
      <c r="E1608" s="1">
        <v>4506945480857980</v>
      </c>
      <c r="F1608" s="2">
        <v>45047</v>
      </c>
      <c r="G1608">
        <v>476</v>
      </c>
      <c r="H1608" t="s">
        <v>15</v>
      </c>
      <c r="I1608">
        <v>2</v>
      </c>
      <c r="J1608" s="3">
        <v>6800</v>
      </c>
      <c r="K1608" s="2">
        <v>41548</v>
      </c>
      <c r="L1608">
        <v>2013</v>
      </c>
      <c r="M1608" t="s">
        <v>16</v>
      </c>
    </row>
    <row r="1609" spans="1:13" x14ac:dyDescent="0.3">
      <c r="A1609">
        <v>4360</v>
      </c>
      <c r="B1609">
        <v>575</v>
      </c>
      <c r="C1609" t="s">
        <v>19</v>
      </c>
      <c r="D1609" t="s">
        <v>17</v>
      </c>
      <c r="E1609" s="1">
        <v>5891397747740840</v>
      </c>
      <c r="F1609" s="2">
        <v>41609</v>
      </c>
      <c r="G1609">
        <v>198</v>
      </c>
      <c r="H1609" t="s">
        <v>15</v>
      </c>
      <c r="I1609">
        <v>2</v>
      </c>
      <c r="J1609" s="3">
        <v>15100</v>
      </c>
      <c r="K1609" s="2">
        <v>40756</v>
      </c>
      <c r="L1609">
        <v>2011</v>
      </c>
      <c r="M1609" t="s">
        <v>16</v>
      </c>
    </row>
    <row r="1610" spans="1:13" x14ac:dyDescent="0.3">
      <c r="A1610">
        <v>3842</v>
      </c>
      <c r="B1610">
        <v>428</v>
      </c>
      <c r="C1610" t="s">
        <v>19</v>
      </c>
      <c r="D1610" t="s">
        <v>17</v>
      </c>
      <c r="E1610" s="1">
        <v>5479226934776670</v>
      </c>
      <c r="F1610" s="2">
        <v>41518</v>
      </c>
      <c r="G1610">
        <v>276</v>
      </c>
      <c r="H1610" t="s">
        <v>15</v>
      </c>
      <c r="I1610">
        <v>1</v>
      </c>
      <c r="J1610" s="3">
        <v>14300</v>
      </c>
      <c r="K1610" s="2">
        <v>39630</v>
      </c>
      <c r="L1610">
        <v>2008</v>
      </c>
      <c r="M1610" t="s">
        <v>16</v>
      </c>
    </row>
    <row r="1611" spans="1:13" x14ac:dyDescent="0.3">
      <c r="A1611">
        <v>1351</v>
      </c>
      <c r="B1611">
        <v>428</v>
      </c>
      <c r="C1611" t="s">
        <v>22</v>
      </c>
      <c r="D1611" t="s">
        <v>17</v>
      </c>
      <c r="E1611" s="1">
        <v>340213655737651</v>
      </c>
      <c r="F1611" s="2">
        <v>45597</v>
      </c>
      <c r="G1611">
        <v>108</v>
      </c>
      <c r="H1611" t="s">
        <v>15</v>
      </c>
      <c r="I1611">
        <v>2</v>
      </c>
      <c r="J1611" s="3">
        <v>8800</v>
      </c>
      <c r="K1611" s="2">
        <v>42036</v>
      </c>
      <c r="L1611">
        <v>2015</v>
      </c>
      <c r="M1611" t="s">
        <v>16</v>
      </c>
    </row>
    <row r="1612" spans="1:13" x14ac:dyDescent="0.3">
      <c r="A1612">
        <v>3126</v>
      </c>
      <c r="B1612">
        <v>828</v>
      </c>
      <c r="C1612" t="s">
        <v>13</v>
      </c>
      <c r="D1612" t="s">
        <v>17</v>
      </c>
      <c r="E1612" s="1">
        <v>4073585160932950</v>
      </c>
      <c r="F1612" s="2">
        <v>45047</v>
      </c>
      <c r="G1612">
        <v>635</v>
      </c>
      <c r="H1612" t="s">
        <v>15</v>
      </c>
      <c r="I1612">
        <v>2</v>
      </c>
      <c r="J1612" s="3">
        <v>4100</v>
      </c>
      <c r="K1612" s="2">
        <v>41030</v>
      </c>
      <c r="L1612">
        <v>2012</v>
      </c>
      <c r="M1612" t="s">
        <v>16</v>
      </c>
    </row>
    <row r="1613" spans="1:13" x14ac:dyDescent="0.3">
      <c r="A1613">
        <v>4235</v>
      </c>
      <c r="B1613">
        <v>828</v>
      </c>
      <c r="C1613" t="s">
        <v>22</v>
      </c>
      <c r="D1613" t="s">
        <v>17</v>
      </c>
      <c r="E1613" s="1">
        <v>354919576312722</v>
      </c>
      <c r="F1613" s="2">
        <v>44409</v>
      </c>
      <c r="G1613">
        <v>795</v>
      </c>
      <c r="H1613" t="s">
        <v>15</v>
      </c>
      <c r="I1613">
        <v>1</v>
      </c>
      <c r="J1613" s="3">
        <v>9500</v>
      </c>
      <c r="K1613" s="2">
        <v>39661</v>
      </c>
      <c r="L1613">
        <v>2016</v>
      </c>
      <c r="M1613" t="s">
        <v>16</v>
      </c>
    </row>
    <row r="1614" spans="1:13" x14ac:dyDescent="0.3">
      <c r="A1614">
        <v>3767</v>
      </c>
      <c r="B1614">
        <v>828</v>
      </c>
      <c r="C1614" t="s">
        <v>19</v>
      </c>
      <c r="D1614" t="s">
        <v>17</v>
      </c>
      <c r="E1614" s="1">
        <v>5569011066508190</v>
      </c>
      <c r="F1614" s="2">
        <v>40330</v>
      </c>
      <c r="G1614">
        <v>780</v>
      </c>
      <c r="H1614" t="s">
        <v>15</v>
      </c>
      <c r="I1614">
        <v>1</v>
      </c>
      <c r="J1614" s="3">
        <v>8500</v>
      </c>
      <c r="K1614" s="2">
        <v>38899</v>
      </c>
      <c r="L1614">
        <v>2011</v>
      </c>
      <c r="M1614" t="s">
        <v>16</v>
      </c>
    </row>
    <row r="1615" spans="1:13" x14ac:dyDescent="0.3">
      <c r="A1615">
        <v>1829</v>
      </c>
      <c r="B1615">
        <v>1580</v>
      </c>
      <c r="C1615" t="s">
        <v>13</v>
      </c>
      <c r="D1615" t="s">
        <v>14</v>
      </c>
      <c r="E1615" s="1">
        <v>4699690787956730</v>
      </c>
      <c r="F1615" s="2">
        <v>45047</v>
      </c>
      <c r="G1615">
        <v>5</v>
      </c>
      <c r="H1615" t="s">
        <v>18</v>
      </c>
      <c r="I1615">
        <v>2</v>
      </c>
      <c r="J1615" s="3">
        <v>21741</v>
      </c>
      <c r="K1615" s="2">
        <v>43862</v>
      </c>
      <c r="L1615">
        <v>2020</v>
      </c>
      <c r="M1615" t="s">
        <v>16</v>
      </c>
    </row>
    <row r="1616" spans="1:13" x14ac:dyDescent="0.3">
      <c r="A1616">
        <v>1830</v>
      </c>
      <c r="B1616">
        <v>1580</v>
      </c>
      <c r="C1616" t="s">
        <v>13</v>
      </c>
      <c r="D1616" t="s">
        <v>14</v>
      </c>
      <c r="E1616" s="1">
        <v>4748742930224050</v>
      </c>
      <c r="F1616" s="2">
        <v>44075</v>
      </c>
      <c r="G1616">
        <v>974</v>
      </c>
      <c r="H1616" t="s">
        <v>15</v>
      </c>
      <c r="I1616">
        <v>1</v>
      </c>
      <c r="J1616" s="3">
        <v>1741</v>
      </c>
      <c r="K1616" s="2">
        <v>43862</v>
      </c>
      <c r="L1616">
        <v>2020</v>
      </c>
      <c r="M1616" t="s">
        <v>16</v>
      </c>
    </row>
    <row r="1617" spans="1:13" x14ac:dyDescent="0.3">
      <c r="A1617">
        <v>1558</v>
      </c>
      <c r="B1617">
        <v>1570</v>
      </c>
      <c r="C1617" t="s">
        <v>19</v>
      </c>
      <c r="D1617" t="s">
        <v>20</v>
      </c>
      <c r="E1617" s="1">
        <v>5941982171557630</v>
      </c>
      <c r="F1617" s="2">
        <v>44287</v>
      </c>
      <c r="G1617">
        <v>756</v>
      </c>
      <c r="H1617" t="s">
        <v>15</v>
      </c>
      <c r="I1617">
        <v>2</v>
      </c>
      <c r="J1617" s="3">
        <v>74</v>
      </c>
      <c r="K1617" s="2">
        <v>43862</v>
      </c>
      <c r="L1617">
        <v>2020</v>
      </c>
      <c r="M1617" t="s">
        <v>16</v>
      </c>
    </row>
    <row r="1618" spans="1:13" x14ac:dyDescent="0.3">
      <c r="A1618">
        <v>1831</v>
      </c>
      <c r="B1618">
        <v>1570</v>
      </c>
      <c r="C1618" t="s">
        <v>13</v>
      </c>
      <c r="D1618" t="s">
        <v>17</v>
      </c>
      <c r="E1618" s="1">
        <v>4224965156816540</v>
      </c>
      <c r="F1618" s="2">
        <v>45323</v>
      </c>
      <c r="G1618">
        <v>389</v>
      </c>
      <c r="H1618" t="s">
        <v>18</v>
      </c>
      <c r="I1618">
        <v>1</v>
      </c>
      <c r="J1618" s="3">
        <v>8700</v>
      </c>
      <c r="K1618" s="2">
        <v>43862</v>
      </c>
      <c r="L1618">
        <v>2020</v>
      </c>
      <c r="M1618" t="s">
        <v>16</v>
      </c>
    </row>
    <row r="1619" spans="1:13" x14ac:dyDescent="0.3">
      <c r="A1619">
        <v>534</v>
      </c>
      <c r="B1619">
        <v>1570</v>
      </c>
      <c r="C1619" t="s">
        <v>19</v>
      </c>
      <c r="D1619" t="s">
        <v>20</v>
      </c>
      <c r="E1619" s="1">
        <v>5515026771729880</v>
      </c>
      <c r="F1619" s="2">
        <v>45352</v>
      </c>
      <c r="G1619">
        <v>311</v>
      </c>
      <c r="H1619" t="s">
        <v>15</v>
      </c>
      <c r="I1619">
        <v>1</v>
      </c>
      <c r="J1619" s="3">
        <v>63</v>
      </c>
      <c r="K1619" s="2">
        <v>43831</v>
      </c>
      <c r="L1619">
        <v>2020</v>
      </c>
      <c r="M1619" t="s">
        <v>16</v>
      </c>
    </row>
    <row r="1620" spans="1:13" x14ac:dyDescent="0.3">
      <c r="A1620">
        <v>221</v>
      </c>
      <c r="B1620">
        <v>846</v>
      </c>
      <c r="C1620" t="s">
        <v>22</v>
      </c>
      <c r="D1620" t="s">
        <v>17</v>
      </c>
      <c r="E1620" s="1">
        <v>371624685132627</v>
      </c>
      <c r="F1620" s="2">
        <v>44835</v>
      </c>
      <c r="G1620">
        <v>297</v>
      </c>
      <c r="H1620" t="s">
        <v>15</v>
      </c>
      <c r="I1620">
        <v>2</v>
      </c>
      <c r="J1620" s="3">
        <v>18400</v>
      </c>
      <c r="K1620" s="2">
        <v>40179</v>
      </c>
      <c r="L1620">
        <v>2015</v>
      </c>
      <c r="M1620" t="s">
        <v>16</v>
      </c>
    </row>
    <row r="1621" spans="1:13" x14ac:dyDescent="0.3">
      <c r="A1621">
        <v>2789</v>
      </c>
      <c r="B1621">
        <v>846</v>
      </c>
      <c r="C1621" t="s">
        <v>13</v>
      </c>
      <c r="D1621" t="s">
        <v>17</v>
      </c>
      <c r="E1621" s="1">
        <v>4682031333555580</v>
      </c>
      <c r="F1621" s="2">
        <v>44896</v>
      </c>
      <c r="G1621">
        <v>219</v>
      </c>
      <c r="H1621" t="s">
        <v>15</v>
      </c>
      <c r="I1621">
        <v>2</v>
      </c>
      <c r="J1621" s="3">
        <v>9700</v>
      </c>
      <c r="K1621" s="2">
        <v>43556</v>
      </c>
      <c r="L1621">
        <v>2019</v>
      </c>
      <c r="M1621" t="s">
        <v>16</v>
      </c>
    </row>
    <row r="1622" spans="1:13" x14ac:dyDescent="0.3">
      <c r="A1622">
        <v>3886</v>
      </c>
      <c r="B1622">
        <v>846</v>
      </c>
      <c r="C1622" t="s">
        <v>19</v>
      </c>
      <c r="D1622" t="s">
        <v>17</v>
      </c>
      <c r="E1622" s="1">
        <v>5437152511733310</v>
      </c>
      <c r="F1622" s="2">
        <v>44562</v>
      </c>
      <c r="G1622">
        <v>853</v>
      </c>
      <c r="H1622" t="s">
        <v>15</v>
      </c>
      <c r="I1622">
        <v>1</v>
      </c>
      <c r="J1622" s="3">
        <v>13800</v>
      </c>
      <c r="K1622" s="2">
        <v>39995</v>
      </c>
      <c r="L1622">
        <v>2017</v>
      </c>
      <c r="M1622" t="s">
        <v>16</v>
      </c>
    </row>
    <row r="1623" spans="1:13" x14ac:dyDescent="0.3">
      <c r="A1623">
        <v>3443</v>
      </c>
      <c r="B1623">
        <v>846</v>
      </c>
      <c r="C1623" t="s">
        <v>13</v>
      </c>
      <c r="D1623" t="s">
        <v>17</v>
      </c>
      <c r="E1623" s="1">
        <v>4518067619451760</v>
      </c>
      <c r="F1623" s="2">
        <v>43983</v>
      </c>
      <c r="G1623">
        <v>429</v>
      </c>
      <c r="H1623" t="s">
        <v>15</v>
      </c>
      <c r="I1623">
        <v>2</v>
      </c>
      <c r="J1623" s="3">
        <v>0</v>
      </c>
      <c r="K1623" s="2">
        <v>39965</v>
      </c>
      <c r="L1623">
        <v>2011</v>
      </c>
      <c r="M1623" t="s">
        <v>16</v>
      </c>
    </row>
    <row r="1624" spans="1:13" x14ac:dyDescent="0.3">
      <c r="A1624">
        <v>1244</v>
      </c>
      <c r="B1624">
        <v>666</v>
      </c>
      <c r="C1624" t="s">
        <v>13</v>
      </c>
      <c r="D1624" t="s">
        <v>14</v>
      </c>
      <c r="E1624" s="1">
        <v>4422198494122150</v>
      </c>
      <c r="F1624" s="2">
        <v>44105</v>
      </c>
      <c r="G1624">
        <v>852</v>
      </c>
      <c r="H1624" t="s">
        <v>15</v>
      </c>
      <c r="I1624">
        <v>2</v>
      </c>
      <c r="J1624" s="3">
        <v>22501</v>
      </c>
      <c r="K1624" s="2">
        <v>40210</v>
      </c>
      <c r="L1624">
        <v>2010</v>
      </c>
      <c r="M1624" t="s">
        <v>16</v>
      </c>
    </row>
    <row r="1625" spans="1:13" x14ac:dyDescent="0.3">
      <c r="A1625">
        <v>4838</v>
      </c>
      <c r="B1625">
        <v>335</v>
      </c>
      <c r="C1625" t="s">
        <v>13</v>
      </c>
      <c r="D1625" t="s">
        <v>14</v>
      </c>
      <c r="E1625" s="1">
        <v>4680510288921420</v>
      </c>
      <c r="F1625" s="2">
        <v>41518</v>
      </c>
      <c r="G1625">
        <v>217</v>
      </c>
      <c r="H1625" t="s">
        <v>15</v>
      </c>
      <c r="I1625">
        <v>2</v>
      </c>
      <c r="J1625" s="3">
        <v>25307</v>
      </c>
      <c r="K1625" s="2">
        <v>41153</v>
      </c>
      <c r="L1625">
        <v>2012</v>
      </c>
      <c r="M1625" t="s">
        <v>16</v>
      </c>
    </row>
    <row r="1626" spans="1:13" x14ac:dyDescent="0.3">
      <c r="A1626">
        <v>5131</v>
      </c>
      <c r="B1626">
        <v>335</v>
      </c>
      <c r="C1626" t="s">
        <v>13</v>
      </c>
      <c r="D1626" t="s">
        <v>14</v>
      </c>
      <c r="E1626" s="1">
        <v>4414800408438410</v>
      </c>
      <c r="F1626" s="2">
        <v>43983</v>
      </c>
      <c r="G1626">
        <v>833</v>
      </c>
      <c r="H1626" t="s">
        <v>15</v>
      </c>
      <c r="I1626">
        <v>1</v>
      </c>
      <c r="J1626" s="3">
        <v>23401</v>
      </c>
      <c r="K1626" s="2">
        <v>39722</v>
      </c>
      <c r="L1626">
        <v>2011</v>
      </c>
      <c r="M1626" t="s">
        <v>16</v>
      </c>
    </row>
    <row r="1627" spans="1:13" x14ac:dyDescent="0.3">
      <c r="A1627">
        <v>353</v>
      </c>
      <c r="B1627">
        <v>335</v>
      </c>
      <c r="C1627" t="s">
        <v>19</v>
      </c>
      <c r="D1627" t="s">
        <v>14</v>
      </c>
      <c r="E1627" s="1">
        <v>5039380212110230</v>
      </c>
      <c r="F1627" s="2">
        <v>44013</v>
      </c>
      <c r="G1627">
        <v>830</v>
      </c>
      <c r="H1627" t="s">
        <v>15</v>
      </c>
      <c r="I1627">
        <v>1</v>
      </c>
      <c r="J1627" s="3">
        <v>34385</v>
      </c>
      <c r="K1627" s="2">
        <v>42370</v>
      </c>
      <c r="L1627">
        <v>2016</v>
      </c>
      <c r="M1627" t="s">
        <v>16</v>
      </c>
    </row>
    <row r="1628" spans="1:13" x14ac:dyDescent="0.3">
      <c r="A1628">
        <v>5016</v>
      </c>
      <c r="B1628">
        <v>639</v>
      </c>
      <c r="C1628" t="s">
        <v>13</v>
      </c>
      <c r="D1628" t="s">
        <v>14</v>
      </c>
      <c r="E1628" s="1">
        <v>4201603557566120</v>
      </c>
      <c r="F1628" s="2">
        <v>44927</v>
      </c>
      <c r="G1628">
        <v>380</v>
      </c>
      <c r="H1628" t="s">
        <v>15</v>
      </c>
      <c r="I1628">
        <v>2</v>
      </c>
      <c r="J1628" s="3">
        <v>15485</v>
      </c>
      <c r="K1628" s="2">
        <v>38261</v>
      </c>
      <c r="L1628">
        <v>2010</v>
      </c>
      <c r="M1628" t="s">
        <v>16</v>
      </c>
    </row>
    <row r="1629" spans="1:13" x14ac:dyDescent="0.3">
      <c r="A1629">
        <v>129</v>
      </c>
      <c r="B1629">
        <v>639</v>
      </c>
      <c r="C1629" t="s">
        <v>19</v>
      </c>
      <c r="D1629" t="s">
        <v>14</v>
      </c>
      <c r="E1629" s="1">
        <v>5903118148557390</v>
      </c>
      <c r="F1629" s="2">
        <v>44866</v>
      </c>
      <c r="G1629">
        <v>939</v>
      </c>
      <c r="H1629" t="s">
        <v>18</v>
      </c>
      <c r="I1629">
        <v>3</v>
      </c>
      <c r="J1629" s="3">
        <v>14156</v>
      </c>
      <c r="K1629" s="2">
        <v>39083</v>
      </c>
      <c r="L1629">
        <v>2018</v>
      </c>
      <c r="M1629" t="s">
        <v>16</v>
      </c>
    </row>
    <row r="1630" spans="1:13" x14ac:dyDescent="0.3">
      <c r="A1630">
        <v>4877</v>
      </c>
      <c r="B1630">
        <v>639</v>
      </c>
      <c r="C1630" t="s">
        <v>13</v>
      </c>
      <c r="D1630" t="s">
        <v>17</v>
      </c>
      <c r="E1630" s="1">
        <v>4433520087348350</v>
      </c>
      <c r="F1630" s="2">
        <v>44501</v>
      </c>
      <c r="G1630">
        <v>303</v>
      </c>
      <c r="H1630" t="s">
        <v>15</v>
      </c>
      <c r="I1630">
        <v>2</v>
      </c>
      <c r="J1630" s="3">
        <v>12400</v>
      </c>
      <c r="K1630" s="2">
        <v>41883</v>
      </c>
      <c r="L1630">
        <v>2014</v>
      </c>
      <c r="M1630" t="s">
        <v>16</v>
      </c>
    </row>
    <row r="1631" spans="1:13" x14ac:dyDescent="0.3">
      <c r="A1631">
        <v>4833</v>
      </c>
      <c r="B1631">
        <v>639</v>
      </c>
      <c r="C1631" t="s">
        <v>19</v>
      </c>
      <c r="D1631" t="s">
        <v>14</v>
      </c>
      <c r="E1631" s="1">
        <v>5653383391642960</v>
      </c>
      <c r="F1631" s="2">
        <v>45413</v>
      </c>
      <c r="G1631">
        <v>280</v>
      </c>
      <c r="H1631" t="s">
        <v>15</v>
      </c>
      <c r="I1631">
        <v>2</v>
      </c>
      <c r="J1631" s="3">
        <v>14850</v>
      </c>
      <c r="K1631" s="2">
        <v>41153</v>
      </c>
      <c r="L1631">
        <v>2012</v>
      </c>
      <c r="M1631" t="s">
        <v>16</v>
      </c>
    </row>
    <row r="1632" spans="1:13" x14ac:dyDescent="0.3">
      <c r="A1632">
        <v>3673</v>
      </c>
      <c r="B1632">
        <v>386</v>
      </c>
      <c r="C1632" t="s">
        <v>19</v>
      </c>
      <c r="D1632" t="s">
        <v>14</v>
      </c>
      <c r="E1632" s="1">
        <v>5639527120868390</v>
      </c>
      <c r="F1632" s="2">
        <v>45200</v>
      </c>
      <c r="G1632">
        <v>126</v>
      </c>
      <c r="H1632" t="s">
        <v>15</v>
      </c>
      <c r="I1632">
        <v>1</v>
      </c>
      <c r="J1632" s="3">
        <v>25093</v>
      </c>
      <c r="K1632" s="2">
        <v>37438</v>
      </c>
      <c r="L1632">
        <v>2006</v>
      </c>
      <c r="M1632" t="s">
        <v>16</v>
      </c>
    </row>
    <row r="1633" spans="1:13" x14ac:dyDescent="0.3">
      <c r="A1633">
        <v>535</v>
      </c>
      <c r="B1633">
        <v>886</v>
      </c>
      <c r="C1633" t="s">
        <v>19</v>
      </c>
      <c r="D1633" t="s">
        <v>14</v>
      </c>
      <c r="E1633" s="1">
        <v>5283951994405150</v>
      </c>
      <c r="F1633" s="2">
        <v>43831</v>
      </c>
      <c r="G1633">
        <v>201</v>
      </c>
      <c r="H1633" t="s">
        <v>18</v>
      </c>
      <c r="I1633">
        <v>1</v>
      </c>
      <c r="J1633" s="3">
        <v>19991</v>
      </c>
      <c r="K1633" s="2">
        <v>43831</v>
      </c>
      <c r="L1633">
        <v>2020</v>
      </c>
      <c r="M1633" t="s">
        <v>16</v>
      </c>
    </row>
    <row r="1634" spans="1:13" x14ac:dyDescent="0.3">
      <c r="A1634">
        <v>536</v>
      </c>
      <c r="B1634">
        <v>297</v>
      </c>
      <c r="C1634" t="s">
        <v>19</v>
      </c>
      <c r="D1634" t="s">
        <v>20</v>
      </c>
      <c r="E1634" s="1">
        <v>5876773249686690</v>
      </c>
      <c r="F1634" s="2">
        <v>44805</v>
      </c>
      <c r="G1634">
        <v>942</v>
      </c>
      <c r="H1634" t="s">
        <v>15</v>
      </c>
      <c r="I1634">
        <v>2</v>
      </c>
      <c r="J1634" s="3">
        <v>29</v>
      </c>
      <c r="K1634" s="2">
        <v>43831</v>
      </c>
      <c r="L1634">
        <v>2020</v>
      </c>
      <c r="M1634" t="s">
        <v>16</v>
      </c>
    </row>
    <row r="1635" spans="1:13" x14ac:dyDescent="0.3">
      <c r="A1635">
        <v>1832</v>
      </c>
      <c r="B1635">
        <v>1860</v>
      </c>
      <c r="C1635" t="s">
        <v>13</v>
      </c>
      <c r="D1635" t="s">
        <v>14</v>
      </c>
      <c r="E1635" s="1">
        <v>4786571889403860</v>
      </c>
      <c r="F1635" s="2">
        <v>45139</v>
      </c>
      <c r="G1635">
        <v>592</v>
      </c>
      <c r="H1635" t="s">
        <v>15</v>
      </c>
      <c r="I1635">
        <v>2</v>
      </c>
      <c r="J1635" s="3">
        <v>28422</v>
      </c>
      <c r="K1635" s="2">
        <v>43862</v>
      </c>
      <c r="L1635">
        <v>2020</v>
      </c>
      <c r="M1635" t="s">
        <v>16</v>
      </c>
    </row>
    <row r="1636" spans="1:13" x14ac:dyDescent="0.3">
      <c r="A1636">
        <v>1833</v>
      </c>
      <c r="B1636">
        <v>1860</v>
      </c>
      <c r="C1636" t="s">
        <v>13</v>
      </c>
      <c r="D1636" t="s">
        <v>17</v>
      </c>
      <c r="E1636" s="1">
        <v>4061205624693610</v>
      </c>
      <c r="F1636" s="2">
        <v>43862</v>
      </c>
      <c r="G1636">
        <v>148</v>
      </c>
      <c r="H1636" t="s">
        <v>15</v>
      </c>
      <c r="I1636">
        <v>1</v>
      </c>
      <c r="J1636" s="3">
        <v>10100</v>
      </c>
      <c r="K1636" s="2">
        <v>43862</v>
      </c>
      <c r="L1636">
        <v>2020</v>
      </c>
      <c r="M1636" t="s">
        <v>16</v>
      </c>
    </row>
    <row r="1637" spans="1:13" x14ac:dyDescent="0.3">
      <c r="A1637">
        <v>4244</v>
      </c>
      <c r="B1637">
        <v>1860</v>
      </c>
      <c r="C1637" t="s">
        <v>19</v>
      </c>
      <c r="D1637" t="s">
        <v>20</v>
      </c>
      <c r="E1637" s="1">
        <v>5565765822212470</v>
      </c>
      <c r="F1637" s="2">
        <v>45261</v>
      </c>
      <c r="G1637">
        <v>119</v>
      </c>
      <c r="H1637" t="s">
        <v>15</v>
      </c>
      <c r="I1637">
        <v>2</v>
      </c>
      <c r="J1637" s="3">
        <v>40</v>
      </c>
      <c r="K1637" s="2">
        <v>39661</v>
      </c>
      <c r="L1637">
        <v>2018</v>
      </c>
      <c r="M1637" t="s">
        <v>16</v>
      </c>
    </row>
    <row r="1638" spans="1:13" x14ac:dyDescent="0.3">
      <c r="A1638">
        <v>211</v>
      </c>
      <c r="B1638">
        <v>581</v>
      </c>
      <c r="C1638" t="s">
        <v>13</v>
      </c>
      <c r="D1638" t="s">
        <v>14</v>
      </c>
      <c r="E1638" s="1">
        <v>4566018104845490</v>
      </c>
      <c r="F1638" s="2">
        <v>44044</v>
      </c>
      <c r="G1638">
        <v>490</v>
      </c>
      <c r="H1638" t="s">
        <v>15</v>
      </c>
      <c r="I1638">
        <v>1</v>
      </c>
      <c r="J1638" s="3">
        <v>12589</v>
      </c>
      <c r="K1638" s="2">
        <v>39814</v>
      </c>
      <c r="L1638">
        <v>2011</v>
      </c>
      <c r="M1638" t="s">
        <v>16</v>
      </c>
    </row>
    <row r="1639" spans="1:13" x14ac:dyDescent="0.3">
      <c r="A1639">
        <v>2320</v>
      </c>
      <c r="B1639">
        <v>581</v>
      </c>
      <c r="C1639" t="s">
        <v>13</v>
      </c>
      <c r="D1639" t="s">
        <v>14</v>
      </c>
      <c r="E1639" s="1">
        <v>4997480551334710</v>
      </c>
      <c r="F1639" s="2">
        <v>45170</v>
      </c>
      <c r="G1639">
        <v>51</v>
      </c>
      <c r="H1639" t="s">
        <v>15</v>
      </c>
      <c r="I1639">
        <v>2</v>
      </c>
      <c r="J1639" s="3">
        <v>11885</v>
      </c>
      <c r="K1639" s="2">
        <v>41334</v>
      </c>
      <c r="L1639">
        <v>2013</v>
      </c>
      <c r="M1639" t="s">
        <v>16</v>
      </c>
    </row>
    <row r="1640" spans="1:13" x14ac:dyDescent="0.3">
      <c r="A1640">
        <v>3691</v>
      </c>
      <c r="B1640">
        <v>581</v>
      </c>
      <c r="C1640" t="s">
        <v>19</v>
      </c>
      <c r="D1640" t="s">
        <v>14</v>
      </c>
      <c r="E1640" s="1">
        <v>5572601780823600</v>
      </c>
      <c r="F1640" s="2">
        <v>45352</v>
      </c>
      <c r="G1640">
        <v>642</v>
      </c>
      <c r="H1640" t="s">
        <v>15</v>
      </c>
      <c r="I1640">
        <v>1</v>
      </c>
      <c r="J1640" s="3">
        <v>18820</v>
      </c>
      <c r="K1640" s="2">
        <v>37803</v>
      </c>
      <c r="L1640">
        <v>2008</v>
      </c>
      <c r="M1640" t="s">
        <v>16</v>
      </c>
    </row>
    <row r="1641" spans="1:13" x14ac:dyDescent="0.3">
      <c r="A1641">
        <v>4615</v>
      </c>
      <c r="B1641">
        <v>1910</v>
      </c>
      <c r="C1641" t="s">
        <v>13</v>
      </c>
      <c r="D1641" t="s">
        <v>14</v>
      </c>
      <c r="E1641" s="1">
        <v>4101200741078800</v>
      </c>
      <c r="F1641" s="2">
        <v>43983</v>
      </c>
      <c r="G1641">
        <v>810</v>
      </c>
      <c r="H1641" t="s">
        <v>15</v>
      </c>
      <c r="I1641">
        <v>2</v>
      </c>
      <c r="J1641" s="3">
        <v>8562</v>
      </c>
      <c r="K1641" s="2">
        <v>38961</v>
      </c>
      <c r="L1641">
        <v>2008</v>
      </c>
      <c r="M1641" t="s">
        <v>16</v>
      </c>
    </row>
    <row r="1642" spans="1:13" x14ac:dyDescent="0.3">
      <c r="A1642">
        <v>5505</v>
      </c>
      <c r="B1642">
        <v>1910</v>
      </c>
      <c r="C1642" t="s">
        <v>13</v>
      </c>
      <c r="D1642" t="s">
        <v>14</v>
      </c>
      <c r="E1642" s="1">
        <v>4153032185259100</v>
      </c>
      <c r="F1642" s="2">
        <v>44682</v>
      </c>
      <c r="G1642">
        <v>614</v>
      </c>
      <c r="H1642" t="s">
        <v>15</v>
      </c>
      <c r="I1642">
        <v>1</v>
      </c>
      <c r="J1642" s="3">
        <v>5933</v>
      </c>
      <c r="K1642" s="2">
        <v>39387</v>
      </c>
      <c r="L1642">
        <v>2009</v>
      </c>
      <c r="M1642" t="s">
        <v>16</v>
      </c>
    </row>
    <row r="1643" spans="1:13" x14ac:dyDescent="0.3">
      <c r="A1643">
        <v>3242</v>
      </c>
      <c r="B1643">
        <v>1910</v>
      </c>
      <c r="C1643" t="s">
        <v>13</v>
      </c>
      <c r="D1643" t="s">
        <v>20</v>
      </c>
      <c r="E1643" s="1">
        <v>4227171668701150</v>
      </c>
      <c r="F1643" s="2">
        <v>45566</v>
      </c>
      <c r="G1643">
        <v>319</v>
      </c>
      <c r="H1643" t="s">
        <v>15</v>
      </c>
      <c r="I1643">
        <v>2</v>
      </c>
      <c r="J1643" s="3">
        <v>33</v>
      </c>
      <c r="K1643" s="2">
        <v>37408</v>
      </c>
      <c r="L1643">
        <v>2018</v>
      </c>
      <c r="M1643" t="s">
        <v>16</v>
      </c>
    </row>
    <row r="1644" spans="1:13" x14ac:dyDescent="0.3">
      <c r="A1644">
        <v>3288</v>
      </c>
      <c r="B1644">
        <v>1910</v>
      </c>
      <c r="C1644" t="s">
        <v>19</v>
      </c>
      <c r="D1644" t="s">
        <v>14</v>
      </c>
      <c r="E1644" s="1">
        <v>5465784735932040</v>
      </c>
      <c r="F1644" s="2">
        <v>44409</v>
      </c>
      <c r="G1644">
        <v>490</v>
      </c>
      <c r="H1644" t="s">
        <v>15</v>
      </c>
      <c r="I1644">
        <v>1</v>
      </c>
      <c r="J1644" s="3">
        <v>10764</v>
      </c>
      <c r="K1644" s="2">
        <v>38504</v>
      </c>
      <c r="L1644">
        <v>2007</v>
      </c>
      <c r="M1644" t="s">
        <v>16</v>
      </c>
    </row>
    <row r="1645" spans="1:13" x14ac:dyDescent="0.3">
      <c r="A1645">
        <v>1559</v>
      </c>
      <c r="B1645">
        <v>731</v>
      </c>
      <c r="C1645" t="s">
        <v>19</v>
      </c>
      <c r="D1645" t="s">
        <v>17</v>
      </c>
      <c r="E1645" s="1">
        <v>5448351633948320</v>
      </c>
      <c r="F1645" s="2">
        <v>43983</v>
      </c>
      <c r="G1645">
        <v>592</v>
      </c>
      <c r="H1645" t="s">
        <v>15</v>
      </c>
      <c r="I1645">
        <v>1</v>
      </c>
      <c r="J1645" s="3">
        <v>8900</v>
      </c>
      <c r="K1645" s="2">
        <v>43862</v>
      </c>
      <c r="L1645">
        <v>2020</v>
      </c>
      <c r="M1645" t="s">
        <v>16</v>
      </c>
    </row>
    <row r="1646" spans="1:13" x14ac:dyDescent="0.3">
      <c r="A1646">
        <v>5659</v>
      </c>
      <c r="B1646">
        <v>731</v>
      </c>
      <c r="C1646" t="s">
        <v>13</v>
      </c>
      <c r="D1646" t="s">
        <v>14</v>
      </c>
      <c r="E1646" s="1">
        <v>4778187080028210</v>
      </c>
      <c r="F1646" s="2">
        <v>45292</v>
      </c>
      <c r="G1646">
        <v>74</v>
      </c>
      <c r="H1646" t="s">
        <v>15</v>
      </c>
      <c r="I1646">
        <v>2</v>
      </c>
      <c r="J1646" s="3">
        <v>6781</v>
      </c>
      <c r="K1646" s="2">
        <v>40848</v>
      </c>
      <c r="L1646">
        <v>2011</v>
      </c>
      <c r="M1646" t="s">
        <v>16</v>
      </c>
    </row>
    <row r="1647" spans="1:13" x14ac:dyDescent="0.3">
      <c r="A1647">
        <v>802</v>
      </c>
      <c r="B1647">
        <v>731</v>
      </c>
      <c r="C1647" t="s">
        <v>13</v>
      </c>
      <c r="D1647" t="s">
        <v>14</v>
      </c>
      <c r="E1647" s="1">
        <v>4514571438412410</v>
      </c>
      <c r="F1647" s="2">
        <v>43831</v>
      </c>
      <c r="G1647">
        <v>377</v>
      </c>
      <c r="H1647" t="s">
        <v>15</v>
      </c>
      <c r="I1647">
        <v>2</v>
      </c>
      <c r="J1647" s="3">
        <v>12116</v>
      </c>
      <c r="K1647" s="2">
        <v>43831</v>
      </c>
      <c r="L1647">
        <v>2020</v>
      </c>
      <c r="M1647" t="s">
        <v>16</v>
      </c>
    </row>
    <row r="1648" spans="1:13" x14ac:dyDescent="0.3">
      <c r="A1648">
        <v>1111</v>
      </c>
      <c r="B1648">
        <v>21</v>
      </c>
      <c r="C1648" t="s">
        <v>19</v>
      </c>
      <c r="D1648" t="s">
        <v>14</v>
      </c>
      <c r="E1648" s="1">
        <v>5962105909908850</v>
      </c>
      <c r="F1648" s="2">
        <v>44409</v>
      </c>
      <c r="G1648">
        <v>615</v>
      </c>
      <c r="H1648" t="s">
        <v>15</v>
      </c>
      <c r="I1648">
        <v>2</v>
      </c>
      <c r="J1648" s="3">
        <v>21131</v>
      </c>
      <c r="K1648" s="2">
        <v>39114</v>
      </c>
      <c r="L1648">
        <v>2007</v>
      </c>
      <c r="M1648" t="s">
        <v>16</v>
      </c>
    </row>
    <row r="1649" spans="1:13" x14ac:dyDescent="0.3">
      <c r="A1649">
        <v>2745</v>
      </c>
      <c r="B1649">
        <v>21</v>
      </c>
      <c r="C1649" t="s">
        <v>19</v>
      </c>
      <c r="D1649" t="s">
        <v>14</v>
      </c>
      <c r="E1649" s="1">
        <v>5977475805952050</v>
      </c>
      <c r="F1649" s="2">
        <v>42156</v>
      </c>
      <c r="G1649">
        <v>815</v>
      </c>
      <c r="H1649" t="s">
        <v>15</v>
      </c>
      <c r="I1649">
        <v>2</v>
      </c>
      <c r="J1649" s="3">
        <v>13383</v>
      </c>
      <c r="K1649" s="2">
        <v>42095</v>
      </c>
      <c r="L1649">
        <v>2015</v>
      </c>
      <c r="M1649" t="s">
        <v>16</v>
      </c>
    </row>
    <row r="1650" spans="1:13" x14ac:dyDescent="0.3">
      <c r="A1650">
        <v>4769</v>
      </c>
      <c r="B1650">
        <v>21</v>
      </c>
      <c r="C1650" t="s">
        <v>19</v>
      </c>
      <c r="D1650" t="s">
        <v>20</v>
      </c>
      <c r="E1650" s="1">
        <v>5491556655486860</v>
      </c>
      <c r="F1650" s="2">
        <v>45047</v>
      </c>
      <c r="G1650">
        <v>226</v>
      </c>
      <c r="H1650" t="s">
        <v>15</v>
      </c>
      <c r="I1650">
        <v>1</v>
      </c>
      <c r="J1650" s="3">
        <v>58</v>
      </c>
      <c r="K1650" s="2">
        <v>40422</v>
      </c>
      <c r="L1650">
        <v>2010</v>
      </c>
      <c r="M1650" t="s">
        <v>16</v>
      </c>
    </row>
    <row r="1651" spans="1:13" x14ac:dyDescent="0.3">
      <c r="A1651">
        <v>5777</v>
      </c>
      <c r="B1651">
        <v>273</v>
      </c>
      <c r="C1651" t="s">
        <v>21</v>
      </c>
      <c r="D1651" t="s">
        <v>17</v>
      </c>
      <c r="E1651" s="1">
        <v>6375330614788150</v>
      </c>
      <c r="F1651" s="2">
        <v>44228</v>
      </c>
      <c r="G1651">
        <v>523</v>
      </c>
      <c r="H1651" t="s">
        <v>15</v>
      </c>
      <c r="I1651">
        <v>2</v>
      </c>
      <c r="J1651" s="3">
        <v>14600</v>
      </c>
      <c r="K1651" s="2">
        <v>37591</v>
      </c>
      <c r="L1651">
        <v>2008</v>
      </c>
      <c r="M1651" t="s">
        <v>16</v>
      </c>
    </row>
    <row r="1652" spans="1:13" x14ac:dyDescent="0.3">
      <c r="A1652">
        <v>397</v>
      </c>
      <c r="B1652">
        <v>63</v>
      </c>
      <c r="C1652" t="s">
        <v>22</v>
      </c>
      <c r="D1652" t="s">
        <v>17</v>
      </c>
      <c r="E1652" s="1">
        <v>356226851008135</v>
      </c>
      <c r="F1652" s="2">
        <v>43831</v>
      </c>
      <c r="G1652">
        <v>792</v>
      </c>
      <c r="H1652" t="s">
        <v>18</v>
      </c>
      <c r="I1652">
        <v>1</v>
      </c>
      <c r="J1652" s="3">
        <v>6600</v>
      </c>
      <c r="K1652" s="2">
        <v>43831</v>
      </c>
      <c r="L1652">
        <v>2020</v>
      </c>
      <c r="M1652" t="s">
        <v>16</v>
      </c>
    </row>
    <row r="1653" spans="1:13" x14ac:dyDescent="0.3">
      <c r="A1653">
        <v>2805</v>
      </c>
      <c r="B1653">
        <v>63</v>
      </c>
      <c r="C1653" t="s">
        <v>13</v>
      </c>
      <c r="D1653" t="s">
        <v>14</v>
      </c>
      <c r="E1653" s="1">
        <v>4128926575959190</v>
      </c>
      <c r="F1653" s="2">
        <v>43983</v>
      </c>
      <c r="G1653">
        <v>827</v>
      </c>
      <c r="H1653" t="s">
        <v>15</v>
      </c>
      <c r="I1653">
        <v>1</v>
      </c>
      <c r="J1653" s="3">
        <v>23806</v>
      </c>
      <c r="K1653" s="2">
        <v>36281</v>
      </c>
      <c r="L1653">
        <v>2008</v>
      </c>
      <c r="M1653" t="s">
        <v>16</v>
      </c>
    </row>
    <row r="1654" spans="1:13" x14ac:dyDescent="0.3">
      <c r="A1654">
        <v>60</v>
      </c>
      <c r="B1654">
        <v>63</v>
      </c>
      <c r="C1654" t="s">
        <v>13</v>
      </c>
      <c r="D1654" t="s">
        <v>14</v>
      </c>
      <c r="E1654" s="1">
        <v>4840372814737200</v>
      </c>
      <c r="F1654" s="2">
        <v>44866</v>
      </c>
      <c r="G1654">
        <v>357</v>
      </c>
      <c r="H1654" t="s">
        <v>15</v>
      </c>
      <c r="I1654">
        <v>2</v>
      </c>
      <c r="J1654" s="3">
        <v>17082</v>
      </c>
      <c r="K1654" s="2">
        <v>37987</v>
      </c>
      <c r="L1654">
        <v>2011</v>
      </c>
      <c r="M1654" t="s">
        <v>16</v>
      </c>
    </row>
    <row r="1655" spans="1:13" x14ac:dyDescent="0.3">
      <c r="A1655">
        <v>5489</v>
      </c>
      <c r="B1655">
        <v>63</v>
      </c>
      <c r="C1655" t="s">
        <v>19</v>
      </c>
      <c r="D1655" t="s">
        <v>14</v>
      </c>
      <c r="E1655" s="1">
        <v>5573468131965560</v>
      </c>
      <c r="F1655" s="2">
        <v>45536</v>
      </c>
      <c r="G1655">
        <v>258</v>
      </c>
      <c r="H1655" t="s">
        <v>15</v>
      </c>
      <c r="I1655">
        <v>1</v>
      </c>
      <c r="J1655" s="3">
        <v>16422</v>
      </c>
      <c r="K1655" s="2">
        <v>39387</v>
      </c>
      <c r="L1655">
        <v>2011</v>
      </c>
      <c r="M1655" t="s">
        <v>16</v>
      </c>
    </row>
    <row r="1656" spans="1:13" x14ac:dyDescent="0.3">
      <c r="A1656">
        <v>4632</v>
      </c>
      <c r="B1656">
        <v>63</v>
      </c>
      <c r="C1656" t="s">
        <v>19</v>
      </c>
      <c r="D1656" t="s">
        <v>14</v>
      </c>
      <c r="E1656" s="1">
        <v>5566429737412050</v>
      </c>
      <c r="F1656" s="2">
        <v>45383</v>
      </c>
      <c r="G1656">
        <v>6</v>
      </c>
      <c r="H1656" t="s">
        <v>15</v>
      </c>
      <c r="I1656">
        <v>1</v>
      </c>
      <c r="J1656" s="3">
        <v>15353</v>
      </c>
      <c r="K1656" s="2">
        <v>39326</v>
      </c>
      <c r="L1656">
        <v>2011</v>
      </c>
      <c r="M1656" t="s">
        <v>16</v>
      </c>
    </row>
    <row r="1657" spans="1:13" x14ac:dyDescent="0.3">
      <c r="A1657">
        <v>4067</v>
      </c>
      <c r="B1657">
        <v>63</v>
      </c>
      <c r="C1657" t="s">
        <v>19</v>
      </c>
      <c r="D1657" t="s">
        <v>20</v>
      </c>
      <c r="E1657" s="1">
        <v>5570187893542290</v>
      </c>
      <c r="F1657" s="2">
        <v>45474</v>
      </c>
      <c r="G1657">
        <v>610</v>
      </c>
      <c r="H1657" t="s">
        <v>15</v>
      </c>
      <c r="I1657">
        <v>1</v>
      </c>
      <c r="J1657" s="3">
        <v>66</v>
      </c>
      <c r="K1657" s="2">
        <v>43282</v>
      </c>
      <c r="L1657">
        <v>2018</v>
      </c>
      <c r="M1657" t="s">
        <v>16</v>
      </c>
    </row>
    <row r="1658" spans="1:13" x14ac:dyDescent="0.3">
      <c r="A1658">
        <v>537</v>
      </c>
      <c r="B1658">
        <v>786</v>
      </c>
      <c r="C1658" t="s">
        <v>19</v>
      </c>
      <c r="D1658" t="s">
        <v>14</v>
      </c>
      <c r="E1658" s="1">
        <v>5360341319255160</v>
      </c>
      <c r="F1658" s="2">
        <v>45474</v>
      </c>
      <c r="G1658">
        <v>985</v>
      </c>
      <c r="H1658" t="s">
        <v>15</v>
      </c>
      <c r="I1658">
        <v>2</v>
      </c>
      <c r="J1658" s="3">
        <v>7221</v>
      </c>
      <c r="K1658" s="2">
        <v>43831</v>
      </c>
      <c r="L1658">
        <v>2020</v>
      </c>
      <c r="M1658" t="s">
        <v>16</v>
      </c>
    </row>
    <row r="1659" spans="1:13" x14ac:dyDescent="0.3">
      <c r="A1659">
        <v>1834</v>
      </c>
      <c r="B1659">
        <v>786</v>
      </c>
      <c r="C1659" t="s">
        <v>13</v>
      </c>
      <c r="D1659" t="s">
        <v>14</v>
      </c>
      <c r="E1659" s="1">
        <v>4892181339731570</v>
      </c>
      <c r="F1659" s="2">
        <v>44743</v>
      </c>
      <c r="G1659">
        <v>846</v>
      </c>
      <c r="H1659" t="s">
        <v>15</v>
      </c>
      <c r="I1659">
        <v>2</v>
      </c>
      <c r="J1659" s="3">
        <v>21032</v>
      </c>
      <c r="K1659" s="2">
        <v>43862</v>
      </c>
      <c r="L1659">
        <v>2020</v>
      </c>
      <c r="M1659" t="s">
        <v>16</v>
      </c>
    </row>
    <row r="1660" spans="1:13" x14ac:dyDescent="0.3">
      <c r="A1660">
        <v>538</v>
      </c>
      <c r="B1660">
        <v>1886</v>
      </c>
      <c r="C1660" t="s">
        <v>19</v>
      </c>
      <c r="D1660" t="s">
        <v>17</v>
      </c>
      <c r="E1660" s="1">
        <v>5437743244958180</v>
      </c>
      <c r="F1660" s="2">
        <v>44805</v>
      </c>
      <c r="G1660">
        <v>676</v>
      </c>
      <c r="H1660" t="s">
        <v>15</v>
      </c>
      <c r="I1660">
        <v>1</v>
      </c>
      <c r="J1660" s="3">
        <v>11900</v>
      </c>
      <c r="K1660" s="2">
        <v>43831</v>
      </c>
      <c r="L1660">
        <v>2020</v>
      </c>
      <c r="M1660" t="s">
        <v>16</v>
      </c>
    </row>
    <row r="1661" spans="1:13" x14ac:dyDescent="0.3">
      <c r="A1661">
        <v>803</v>
      </c>
      <c r="B1661">
        <v>1886</v>
      </c>
      <c r="C1661" t="s">
        <v>13</v>
      </c>
      <c r="D1661" t="s">
        <v>14</v>
      </c>
      <c r="E1661" s="1">
        <v>4064511982908640</v>
      </c>
      <c r="F1661" s="2">
        <v>43862</v>
      </c>
      <c r="G1661">
        <v>861</v>
      </c>
      <c r="H1661" t="s">
        <v>15</v>
      </c>
      <c r="I1661">
        <v>2</v>
      </c>
      <c r="J1661" s="3">
        <v>15328</v>
      </c>
      <c r="K1661" s="2">
        <v>43831</v>
      </c>
      <c r="L1661">
        <v>2020</v>
      </c>
      <c r="M1661" t="s">
        <v>16</v>
      </c>
    </row>
    <row r="1662" spans="1:13" x14ac:dyDescent="0.3">
      <c r="A1662">
        <v>270</v>
      </c>
      <c r="B1662">
        <v>103</v>
      </c>
      <c r="C1662" t="s">
        <v>19</v>
      </c>
      <c r="D1662" t="s">
        <v>14</v>
      </c>
      <c r="E1662" s="1">
        <v>5593047322938360</v>
      </c>
      <c r="F1662" s="2">
        <v>43862</v>
      </c>
      <c r="G1662">
        <v>697</v>
      </c>
      <c r="H1662" t="s">
        <v>15</v>
      </c>
      <c r="I1662">
        <v>1</v>
      </c>
      <c r="J1662" s="3">
        <v>15023</v>
      </c>
      <c r="K1662" s="2">
        <v>40544</v>
      </c>
      <c r="L1662">
        <v>2011</v>
      </c>
      <c r="M1662" t="s">
        <v>16</v>
      </c>
    </row>
    <row r="1663" spans="1:13" x14ac:dyDescent="0.3">
      <c r="A1663">
        <v>5113</v>
      </c>
      <c r="B1663">
        <v>103</v>
      </c>
      <c r="C1663" t="s">
        <v>19</v>
      </c>
      <c r="D1663" t="s">
        <v>17</v>
      </c>
      <c r="E1663" s="1">
        <v>5027469645306340</v>
      </c>
      <c r="F1663" s="2">
        <v>44986</v>
      </c>
      <c r="G1663">
        <v>841</v>
      </c>
      <c r="H1663" t="s">
        <v>15</v>
      </c>
      <c r="I1663">
        <v>2</v>
      </c>
      <c r="J1663" s="3">
        <v>8500</v>
      </c>
      <c r="K1663" s="2">
        <v>39722</v>
      </c>
      <c r="L1663">
        <v>2008</v>
      </c>
      <c r="M1663" t="s">
        <v>16</v>
      </c>
    </row>
    <row r="1664" spans="1:13" x14ac:dyDescent="0.3">
      <c r="A1664">
        <v>3930</v>
      </c>
      <c r="B1664">
        <v>103</v>
      </c>
      <c r="C1664" t="s">
        <v>19</v>
      </c>
      <c r="D1664" t="s">
        <v>14</v>
      </c>
      <c r="E1664" s="1">
        <v>5260164218460490</v>
      </c>
      <c r="F1664" s="2">
        <v>41974</v>
      </c>
      <c r="G1664">
        <v>234</v>
      </c>
      <c r="H1664" t="s">
        <v>15</v>
      </c>
      <c r="I1664">
        <v>2</v>
      </c>
      <c r="J1664" s="3">
        <v>17667</v>
      </c>
      <c r="K1664" s="2">
        <v>40360</v>
      </c>
      <c r="L1664">
        <v>2011</v>
      </c>
      <c r="M1664" t="s">
        <v>16</v>
      </c>
    </row>
    <row r="1665" spans="1:13" x14ac:dyDescent="0.3">
      <c r="A1665">
        <v>110</v>
      </c>
      <c r="B1665">
        <v>103</v>
      </c>
      <c r="C1665" t="s">
        <v>13</v>
      </c>
      <c r="D1665" t="s">
        <v>14</v>
      </c>
      <c r="E1665" s="1">
        <v>4891248998438640</v>
      </c>
      <c r="F1665" s="2">
        <v>45017</v>
      </c>
      <c r="G1665">
        <v>860</v>
      </c>
      <c r="H1665" t="s">
        <v>15</v>
      </c>
      <c r="I1665">
        <v>2</v>
      </c>
      <c r="J1665" s="3">
        <v>20549</v>
      </c>
      <c r="K1665" s="2">
        <v>38718</v>
      </c>
      <c r="L1665">
        <v>2007</v>
      </c>
      <c r="M1665" t="s">
        <v>16</v>
      </c>
    </row>
    <row r="1666" spans="1:13" x14ac:dyDescent="0.3">
      <c r="A1666">
        <v>967</v>
      </c>
      <c r="B1666">
        <v>103</v>
      </c>
      <c r="C1666" t="s">
        <v>19</v>
      </c>
      <c r="D1666" t="s">
        <v>14</v>
      </c>
      <c r="E1666" s="1">
        <v>5998541932516710</v>
      </c>
      <c r="F1666" s="2">
        <v>40118</v>
      </c>
      <c r="G1666">
        <v>863</v>
      </c>
      <c r="H1666" t="s">
        <v>15</v>
      </c>
      <c r="I1666">
        <v>1</v>
      </c>
      <c r="J1666" s="3">
        <v>1738</v>
      </c>
      <c r="K1666" s="2">
        <v>36192</v>
      </c>
      <c r="L1666">
        <v>2007</v>
      </c>
      <c r="M1666" t="s">
        <v>16</v>
      </c>
    </row>
    <row r="1667" spans="1:13" x14ac:dyDescent="0.3">
      <c r="A1667">
        <v>5681</v>
      </c>
      <c r="B1667">
        <v>1193</v>
      </c>
      <c r="C1667" t="s">
        <v>13</v>
      </c>
      <c r="D1667" t="s">
        <v>14</v>
      </c>
      <c r="E1667" s="1">
        <v>4933381182408320</v>
      </c>
      <c r="F1667" s="2">
        <v>44136</v>
      </c>
      <c r="G1667">
        <v>961</v>
      </c>
      <c r="H1667" t="s">
        <v>15</v>
      </c>
      <c r="I1667">
        <v>1</v>
      </c>
      <c r="J1667" s="3">
        <v>34013</v>
      </c>
      <c r="K1667" s="2">
        <v>41214</v>
      </c>
      <c r="L1667">
        <v>2012</v>
      </c>
      <c r="M1667" t="s">
        <v>16</v>
      </c>
    </row>
    <row r="1668" spans="1:13" x14ac:dyDescent="0.3">
      <c r="A1668">
        <v>4023</v>
      </c>
      <c r="B1668">
        <v>1193</v>
      </c>
      <c r="C1668" t="s">
        <v>19</v>
      </c>
      <c r="D1668" t="s">
        <v>14</v>
      </c>
      <c r="E1668" s="1">
        <v>5896188747962560</v>
      </c>
      <c r="F1668" s="2">
        <v>44896</v>
      </c>
      <c r="G1668">
        <v>194</v>
      </c>
      <c r="H1668" t="s">
        <v>15</v>
      </c>
      <c r="I1668">
        <v>1</v>
      </c>
      <c r="J1668" s="3">
        <v>38290</v>
      </c>
      <c r="K1668" s="2">
        <v>41821</v>
      </c>
      <c r="L1668">
        <v>2014</v>
      </c>
      <c r="M1668" t="s">
        <v>16</v>
      </c>
    </row>
    <row r="1669" spans="1:13" x14ac:dyDescent="0.3">
      <c r="A1669">
        <v>5962</v>
      </c>
      <c r="B1669">
        <v>1193</v>
      </c>
      <c r="C1669" t="s">
        <v>19</v>
      </c>
      <c r="D1669" t="s">
        <v>14</v>
      </c>
      <c r="E1669" s="1">
        <v>5429242008081570</v>
      </c>
      <c r="F1669" s="2">
        <v>43435</v>
      </c>
      <c r="G1669">
        <v>151</v>
      </c>
      <c r="H1669" t="s">
        <v>15</v>
      </c>
      <c r="I1669">
        <v>1</v>
      </c>
      <c r="J1669" s="3">
        <v>17718</v>
      </c>
      <c r="K1669" s="2">
        <v>40148</v>
      </c>
      <c r="L1669">
        <v>2010</v>
      </c>
      <c r="M1669" t="s">
        <v>16</v>
      </c>
    </row>
    <row r="1670" spans="1:13" x14ac:dyDescent="0.3">
      <c r="A1670">
        <v>4533</v>
      </c>
      <c r="B1670">
        <v>1193</v>
      </c>
      <c r="C1670" t="s">
        <v>19</v>
      </c>
      <c r="D1670" t="s">
        <v>14</v>
      </c>
      <c r="E1670" s="1">
        <v>5485368757971900</v>
      </c>
      <c r="F1670" s="2">
        <v>43831</v>
      </c>
      <c r="G1670">
        <v>442</v>
      </c>
      <c r="H1670" t="s">
        <v>18</v>
      </c>
      <c r="I1670">
        <v>1</v>
      </c>
      <c r="J1670" s="3">
        <v>25878</v>
      </c>
      <c r="K1670" s="2">
        <v>37865</v>
      </c>
      <c r="L1670">
        <v>2009</v>
      </c>
      <c r="M1670" t="s">
        <v>16</v>
      </c>
    </row>
    <row r="1671" spans="1:13" x14ac:dyDescent="0.3">
      <c r="A1671">
        <v>2963</v>
      </c>
      <c r="B1671">
        <v>1193</v>
      </c>
      <c r="C1671" t="s">
        <v>19</v>
      </c>
      <c r="D1671" t="s">
        <v>14</v>
      </c>
      <c r="E1671" s="1">
        <v>5771106543332280</v>
      </c>
      <c r="F1671" s="2">
        <v>41334</v>
      </c>
      <c r="G1671">
        <v>600</v>
      </c>
      <c r="H1671" t="s">
        <v>15</v>
      </c>
      <c r="I1671">
        <v>1</v>
      </c>
      <c r="J1671" s="3">
        <v>22858</v>
      </c>
      <c r="K1671" s="2">
        <v>39569</v>
      </c>
      <c r="L1671">
        <v>2010</v>
      </c>
      <c r="M1671" t="s">
        <v>16</v>
      </c>
    </row>
    <row r="1672" spans="1:13" x14ac:dyDescent="0.3">
      <c r="A1672">
        <v>5881</v>
      </c>
      <c r="B1672">
        <v>585</v>
      </c>
      <c r="C1672" t="s">
        <v>19</v>
      </c>
      <c r="D1672" t="s">
        <v>14</v>
      </c>
      <c r="E1672" s="1">
        <v>5035566276017340</v>
      </c>
      <c r="F1672" s="2">
        <v>45536</v>
      </c>
      <c r="G1672">
        <v>348</v>
      </c>
      <c r="H1672" t="s">
        <v>18</v>
      </c>
      <c r="I1672">
        <v>1</v>
      </c>
      <c r="J1672" s="3">
        <v>19913</v>
      </c>
      <c r="K1672" s="2">
        <v>39417</v>
      </c>
      <c r="L1672">
        <v>2010</v>
      </c>
      <c r="M1672" t="s">
        <v>16</v>
      </c>
    </row>
    <row r="1673" spans="1:13" x14ac:dyDescent="0.3">
      <c r="A1673">
        <v>1560</v>
      </c>
      <c r="B1673">
        <v>1532</v>
      </c>
      <c r="C1673" t="s">
        <v>19</v>
      </c>
      <c r="D1673" t="s">
        <v>14</v>
      </c>
      <c r="E1673" s="1">
        <v>5146721520853890</v>
      </c>
      <c r="F1673" s="2">
        <v>44713</v>
      </c>
      <c r="G1673">
        <v>597</v>
      </c>
      <c r="H1673" t="s">
        <v>15</v>
      </c>
      <c r="I1673">
        <v>1</v>
      </c>
      <c r="J1673" s="3">
        <v>18648</v>
      </c>
      <c r="K1673" s="2">
        <v>43862</v>
      </c>
      <c r="L1673">
        <v>2020</v>
      </c>
      <c r="M1673" t="s">
        <v>16</v>
      </c>
    </row>
    <row r="1674" spans="1:13" x14ac:dyDescent="0.3">
      <c r="A1674">
        <v>3215</v>
      </c>
      <c r="B1674">
        <v>1958</v>
      </c>
      <c r="C1674" t="s">
        <v>19</v>
      </c>
      <c r="D1674" t="s">
        <v>14</v>
      </c>
      <c r="E1674" s="1">
        <v>5622888585637620</v>
      </c>
      <c r="F1674" s="2">
        <v>44927</v>
      </c>
      <c r="G1674">
        <v>818</v>
      </c>
      <c r="H1674" t="s">
        <v>15</v>
      </c>
      <c r="I1674">
        <v>1</v>
      </c>
      <c r="J1674" s="3">
        <v>9676</v>
      </c>
      <c r="K1674" s="2">
        <v>36678</v>
      </c>
      <c r="L1674">
        <v>2009</v>
      </c>
      <c r="M1674" t="s">
        <v>16</v>
      </c>
    </row>
    <row r="1675" spans="1:13" x14ac:dyDescent="0.3">
      <c r="A1675">
        <v>3680</v>
      </c>
      <c r="B1675">
        <v>1958</v>
      </c>
      <c r="C1675" t="s">
        <v>13</v>
      </c>
      <c r="D1675" t="s">
        <v>17</v>
      </c>
      <c r="E1675" s="1">
        <v>4090651468730800</v>
      </c>
      <c r="F1675" s="2">
        <v>45474</v>
      </c>
      <c r="G1675">
        <v>347</v>
      </c>
      <c r="H1675" t="s">
        <v>15</v>
      </c>
      <c r="I1675">
        <v>2</v>
      </c>
      <c r="J1675" s="3">
        <v>4900</v>
      </c>
      <c r="K1675" s="2">
        <v>37438</v>
      </c>
      <c r="L1675">
        <v>2004</v>
      </c>
      <c r="M1675" t="s">
        <v>16</v>
      </c>
    </row>
    <row r="1676" spans="1:13" x14ac:dyDescent="0.3">
      <c r="A1676">
        <v>1283</v>
      </c>
      <c r="B1676">
        <v>1958</v>
      </c>
      <c r="C1676" t="s">
        <v>13</v>
      </c>
      <c r="D1676" t="s">
        <v>20</v>
      </c>
      <c r="E1676" s="1">
        <v>4015493899295530</v>
      </c>
      <c r="F1676" s="2">
        <v>45017</v>
      </c>
      <c r="G1676">
        <v>455</v>
      </c>
      <c r="H1676" t="s">
        <v>15</v>
      </c>
      <c r="I1676">
        <v>1</v>
      </c>
      <c r="J1676" s="3">
        <v>62</v>
      </c>
      <c r="K1676" s="2">
        <v>40575</v>
      </c>
      <c r="L1676">
        <v>2011</v>
      </c>
      <c r="M1676" t="s">
        <v>16</v>
      </c>
    </row>
    <row r="1677" spans="1:13" x14ac:dyDescent="0.3">
      <c r="A1677">
        <v>3578</v>
      </c>
      <c r="B1677">
        <v>1958</v>
      </c>
      <c r="C1677" t="s">
        <v>19</v>
      </c>
      <c r="D1677" t="s">
        <v>14</v>
      </c>
      <c r="E1677" s="1">
        <v>5331374110302610</v>
      </c>
      <c r="F1677" s="2">
        <v>44044</v>
      </c>
      <c r="G1677">
        <v>392</v>
      </c>
      <c r="H1677" t="s">
        <v>15</v>
      </c>
      <c r="I1677">
        <v>1</v>
      </c>
      <c r="J1677" s="3">
        <v>17957</v>
      </c>
      <c r="K1677" s="2">
        <v>41791</v>
      </c>
      <c r="L1677">
        <v>2014</v>
      </c>
      <c r="M1677" t="s">
        <v>16</v>
      </c>
    </row>
    <row r="1678" spans="1:13" x14ac:dyDescent="0.3">
      <c r="A1678">
        <v>3843</v>
      </c>
      <c r="B1678">
        <v>1958</v>
      </c>
      <c r="C1678" t="s">
        <v>19</v>
      </c>
      <c r="D1678" t="s">
        <v>17</v>
      </c>
      <c r="E1678" s="1">
        <v>5120155075854700</v>
      </c>
      <c r="F1678" s="2">
        <v>45200</v>
      </c>
      <c r="G1678">
        <v>69</v>
      </c>
      <c r="H1678" t="s">
        <v>15</v>
      </c>
      <c r="I1678">
        <v>2</v>
      </c>
      <c r="J1678" s="3">
        <v>13100</v>
      </c>
      <c r="K1678" s="2">
        <v>39630</v>
      </c>
      <c r="L1678">
        <v>2008</v>
      </c>
      <c r="M1678" t="s">
        <v>16</v>
      </c>
    </row>
    <row r="1679" spans="1:13" x14ac:dyDescent="0.3">
      <c r="A1679">
        <v>4594</v>
      </c>
      <c r="B1679">
        <v>744</v>
      </c>
      <c r="C1679" t="s">
        <v>21</v>
      </c>
      <c r="D1679" t="s">
        <v>17</v>
      </c>
      <c r="E1679" s="1">
        <v>6907469862919140</v>
      </c>
      <c r="F1679" s="2">
        <v>44197</v>
      </c>
      <c r="G1679">
        <v>78</v>
      </c>
      <c r="H1679" t="s">
        <v>15</v>
      </c>
      <c r="I1679">
        <v>1</v>
      </c>
      <c r="J1679" s="3">
        <v>10700</v>
      </c>
      <c r="K1679" s="2">
        <v>38961</v>
      </c>
      <c r="L1679">
        <v>2017</v>
      </c>
      <c r="M1679" t="s">
        <v>16</v>
      </c>
    </row>
    <row r="1680" spans="1:13" x14ac:dyDescent="0.3">
      <c r="A1680">
        <v>5720</v>
      </c>
      <c r="B1680">
        <v>744</v>
      </c>
      <c r="C1680" t="s">
        <v>22</v>
      </c>
      <c r="D1680" t="s">
        <v>17</v>
      </c>
      <c r="E1680" s="1">
        <v>397876125303268</v>
      </c>
      <c r="F1680" s="2">
        <v>44652</v>
      </c>
      <c r="G1680">
        <v>283</v>
      </c>
      <c r="H1680" t="s">
        <v>15</v>
      </c>
      <c r="I1680">
        <v>1</v>
      </c>
      <c r="J1680" s="3">
        <v>14400</v>
      </c>
      <c r="K1680" s="2">
        <v>42675</v>
      </c>
      <c r="L1680">
        <v>2016</v>
      </c>
      <c r="M1680" t="s">
        <v>16</v>
      </c>
    </row>
    <row r="1681" spans="1:13" x14ac:dyDescent="0.3">
      <c r="A1681">
        <v>4571</v>
      </c>
      <c r="B1681">
        <v>744</v>
      </c>
      <c r="C1681" t="s">
        <v>22</v>
      </c>
      <c r="D1681" t="s">
        <v>17</v>
      </c>
      <c r="E1681" s="1">
        <v>320874983741928</v>
      </c>
      <c r="F1681" s="2">
        <v>44409</v>
      </c>
      <c r="G1681">
        <v>637</v>
      </c>
      <c r="H1681" t="s">
        <v>15</v>
      </c>
      <c r="I1681">
        <v>1</v>
      </c>
      <c r="J1681" s="3">
        <v>20400</v>
      </c>
      <c r="K1681" s="2">
        <v>38596</v>
      </c>
      <c r="L1681">
        <v>2016</v>
      </c>
      <c r="M1681" t="s">
        <v>16</v>
      </c>
    </row>
    <row r="1682" spans="1:13" x14ac:dyDescent="0.3">
      <c r="A1682">
        <v>4158</v>
      </c>
      <c r="B1682">
        <v>744</v>
      </c>
      <c r="C1682" t="s">
        <v>19</v>
      </c>
      <c r="D1682" t="s">
        <v>14</v>
      </c>
      <c r="E1682" s="1">
        <v>5216119435076200</v>
      </c>
      <c r="F1682" s="2">
        <v>45627</v>
      </c>
      <c r="G1682">
        <v>938</v>
      </c>
      <c r="H1682" t="s">
        <v>15</v>
      </c>
      <c r="I1682">
        <v>2</v>
      </c>
      <c r="J1682" s="3">
        <v>1816</v>
      </c>
      <c r="K1682" s="2">
        <v>38565</v>
      </c>
      <c r="L1682">
        <v>2009</v>
      </c>
      <c r="M1682" t="s">
        <v>16</v>
      </c>
    </row>
    <row r="1683" spans="1:13" x14ac:dyDescent="0.3">
      <c r="A1683">
        <v>2849</v>
      </c>
      <c r="B1683">
        <v>744</v>
      </c>
      <c r="C1683" t="s">
        <v>22</v>
      </c>
      <c r="D1683" t="s">
        <v>17</v>
      </c>
      <c r="E1683" s="1">
        <v>388894604011447</v>
      </c>
      <c r="F1683" s="2">
        <v>40118</v>
      </c>
      <c r="G1683">
        <v>475</v>
      </c>
      <c r="H1683" t="s">
        <v>15</v>
      </c>
      <c r="I1683">
        <v>2</v>
      </c>
      <c r="J1683" s="3">
        <v>2200</v>
      </c>
      <c r="K1683" s="2">
        <v>38108</v>
      </c>
      <c r="L1683">
        <v>2008</v>
      </c>
      <c r="M1683" t="s">
        <v>16</v>
      </c>
    </row>
    <row r="1684" spans="1:13" x14ac:dyDescent="0.3">
      <c r="A1684">
        <v>4140</v>
      </c>
      <c r="B1684">
        <v>1836</v>
      </c>
      <c r="C1684" t="s">
        <v>13</v>
      </c>
      <c r="D1684" t="s">
        <v>17</v>
      </c>
      <c r="E1684" s="1">
        <v>4477205451217980</v>
      </c>
      <c r="F1684" s="2">
        <v>43831</v>
      </c>
      <c r="G1684">
        <v>510</v>
      </c>
      <c r="H1684" t="s">
        <v>15</v>
      </c>
      <c r="I1684">
        <v>2</v>
      </c>
      <c r="J1684" s="3">
        <v>4600</v>
      </c>
      <c r="K1684" s="2">
        <v>38200</v>
      </c>
      <c r="L1684">
        <v>2011</v>
      </c>
      <c r="M1684" t="s">
        <v>16</v>
      </c>
    </row>
    <row r="1685" spans="1:13" x14ac:dyDescent="0.3">
      <c r="A1685">
        <v>2450</v>
      </c>
      <c r="B1685">
        <v>477</v>
      </c>
      <c r="C1685" t="s">
        <v>13</v>
      </c>
      <c r="D1685" t="s">
        <v>20</v>
      </c>
      <c r="E1685" s="1">
        <v>4832425456568310</v>
      </c>
      <c r="F1685" s="2">
        <v>44896</v>
      </c>
      <c r="G1685">
        <v>771</v>
      </c>
      <c r="H1685" t="s">
        <v>15</v>
      </c>
      <c r="I1685">
        <v>2</v>
      </c>
      <c r="J1685" s="3">
        <v>91</v>
      </c>
      <c r="K1685" s="2">
        <v>37712</v>
      </c>
      <c r="L1685">
        <v>2015</v>
      </c>
      <c r="M1685" t="s">
        <v>16</v>
      </c>
    </row>
    <row r="1686" spans="1:13" x14ac:dyDescent="0.3">
      <c r="A1686">
        <v>2692</v>
      </c>
      <c r="B1686">
        <v>477</v>
      </c>
      <c r="C1686" t="s">
        <v>19</v>
      </c>
      <c r="D1686" t="s">
        <v>17</v>
      </c>
      <c r="E1686" s="1">
        <v>5573356132288870</v>
      </c>
      <c r="F1686" s="2">
        <v>45323</v>
      </c>
      <c r="G1686">
        <v>39</v>
      </c>
      <c r="H1686" t="s">
        <v>18</v>
      </c>
      <c r="I1686">
        <v>2</v>
      </c>
      <c r="J1686" s="3">
        <v>14400</v>
      </c>
      <c r="K1686" s="2">
        <v>41000</v>
      </c>
      <c r="L1686">
        <v>2012</v>
      </c>
      <c r="M1686" t="s">
        <v>16</v>
      </c>
    </row>
    <row r="1687" spans="1:13" x14ac:dyDescent="0.3">
      <c r="A1687">
        <v>1064</v>
      </c>
      <c r="B1687">
        <v>477</v>
      </c>
      <c r="C1687" t="s">
        <v>13</v>
      </c>
      <c r="D1687" t="s">
        <v>14</v>
      </c>
      <c r="E1687" s="1">
        <v>4990883053108040</v>
      </c>
      <c r="F1687" s="2">
        <v>39326</v>
      </c>
      <c r="G1687">
        <v>717</v>
      </c>
      <c r="H1687" t="s">
        <v>15</v>
      </c>
      <c r="I1687">
        <v>1</v>
      </c>
      <c r="J1687" s="3">
        <v>18647</v>
      </c>
      <c r="K1687" s="2">
        <v>38384</v>
      </c>
      <c r="L1687">
        <v>2007</v>
      </c>
      <c r="M1687" t="s">
        <v>16</v>
      </c>
    </row>
    <row r="1688" spans="1:13" x14ac:dyDescent="0.3">
      <c r="A1688">
        <v>4168</v>
      </c>
      <c r="B1688">
        <v>477</v>
      </c>
      <c r="C1688" t="s">
        <v>13</v>
      </c>
      <c r="D1688" t="s">
        <v>17</v>
      </c>
      <c r="E1688" s="1">
        <v>4205703038691360</v>
      </c>
      <c r="F1688" s="2">
        <v>44105</v>
      </c>
      <c r="G1688">
        <v>715</v>
      </c>
      <c r="H1688" t="s">
        <v>15</v>
      </c>
      <c r="I1688">
        <v>1</v>
      </c>
      <c r="J1688" s="3">
        <v>18100</v>
      </c>
      <c r="K1688" s="2">
        <v>38565</v>
      </c>
      <c r="L1688">
        <v>2008</v>
      </c>
      <c r="M1688" t="s">
        <v>16</v>
      </c>
    </row>
    <row r="1689" spans="1:13" x14ac:dyDescent="0.3">
      <c r="A1689">
        <v>3419</v>
      </c>
      <c r="B1689">
        <v>477</v>
      </c>
      <c r="C1689" t="s">
        <v>19</v>
      </c>
      <c r="D1689" t="s">
        <v>20</v>
      </c>
      <c r="E1689" s="1">
        <v>5452849951871910</v>
      </c>
      <c r="F1689" s="2">
        <v>43922</v>
      </c>
      <c r="G1689">
        <v>510</v>
      </c>
      <c r="H1689" t="s">
        <v>15</v>
      </c>
      <c r="I1689">
        <v>2</v>
      </c>
      <c r="J1689" s="3">
        <v>35</v>
      </c>
      <c r="K1689" s="2">
        <v>39965</v>
      </c>
      <c r="L1689">
        <v>2009</v>
      </c>
      <c r="M1689" t="s">
        <v>16</v>
      </c>
    </row>
    <row r="1690" spans="1:13" x14ac:dyDescent="0.3">
      <c r="A1690">
        <v>1835</v>
      </c>
      <c r="B1690">
        <v>1713</v>
      </c>
      <c r="C1690" t="s">
        <v>13</v>
      </c>
      <c r="D1690" t="s">
        <v>14</v>
      </c>
      <c r="E1690" s="1">
        <v>4798004786727360</v>
      </c>
      <c r="F1690" s="2">
        <v>45017</v>
      </c>
      <c r="G1690">
        <v>439</v>
      </c>
      <c r="H1690" t="s">
        <v>15</v>
      </c>
      <c r="I1690">
        <v>1</v>
      </c>
      <c r="J1690" s="3">
        <v>19079</v>
      </c>
      <c r="K1690" s="2">
        <v>43862</v>
      </c>
      <c r="L1690">
        <v>2020</v>
      </c>
      <c r="M1690" t="s">
        <v>16</v>
      </c>
    </row>
    <row r="1691" spans="1:13" x14ac:dyDescent="0.3">
      <c r="A1691">
        <v>804</v>
      </c>
      <c r="B1691">
        <v>1506</v>
      </c>
      <c r="C1691" t="s">
        <v>13</v>
      </c>
      <c r="D1691" t="s">
        <v>14</v>
      </c>
      <c r="E1691" s="1">
        <v>4146173833591120</v>
      </c>
      <c r="F1691" s="2">
        <v>43862</v>
      </c>
      <c r="G1691">
        <v>127</v>
      </c>
      <c r="H1691" t="s">
        <v>15</v>
      </c>
      <c r="I1691">
        <v>1</v>
      </c>
      <c r="J1691" s="3">
        <v>10686</v>
      </c>
      <c r="K1691" s="2">
        <v>43831</v>
      </c>
      <c r="L1691">
        <v>2020</v>
      </c>
      <c r="M1691" t="s">
        <v>16</v>
      </c>
    </row>
    <row r="1692" spans="1:13" x14ac:dyDescent="0.3">
      <c r="A1692">
        <v>1836</v>
      </c>
      <c r="B1692">
        <v>1506</v>
      </c>
      <c r="C1692" t="s">
        <v>13</v>
      </c>
      <c r="D1692" t="s">
        <v>14</v>
      </c>
      <c r="E1692" s="1">
        <v>4170284395296710</v>
      </c>
      <c r="F1692" s="2">
        <v>44228</v>
      </c>
      <c r="G1692">
        <v>886</v>
      </c>
      <c r="H1692" t="s">
        <v>15</v>
      </c>
      <c r="I1692">
        <v>2</v>
      </c>
      <c r="J1692" s="3">
        <v>30000</v>
      </c>
      <c r="K1692" s="2">
        <v>43862</v>
      </c>
      <c r="L1692">
        <v>2020</v>
      </c>
      <c r="M1692" t="s">
        <v>16</v>
      </c>
    </row>
    <row r="1693" spans="1:13" x14ac:dyDescent="0.3">
      <c r="A1693">
        <v>3706</v>
      </c>
      <c r="B1693">
        <v>357</v>
      </c>
      <c r="C1693" t="s">
        <v>13</v>
      </c>
      <c r="D1693" t="s">
        <v>14</v>
      </c>
      <c r="E1693" s="1">
        <v>4908013395790270</v>
      </c>
      <c r="F1693" s="2">
        <v>44378</v>
      </c>
      <c r="G1693">
        <v>30</v>
      </c>
      <c r="H1693" t="s">
        <v>15</v>
      </c>
      <c r="I1693">
        <v>1</v>
      </c>
      <c r="J1693" s="3">
        <v>41221</v>
      </c>
      <c r="K1693" s="2">
        <v>37803</v>
      </c>
      <c r="L1693">
        <v>2011</v>
      </c>
      <c r="M1693" t="s">
        <v>16</v>
      </c>
    </row>
    <row r="1694" spans="1:13" x14ac:dyDescent="0.3">
      <c r="A1694">
        <v>2085</v>
      </c>
      <c r="B1694">
        <v>357</v>
      </c>
      <c r="C1694" t="s">
        <v>19</v>
      </c>
      <c r="D1694" t="s">
        <v>14</v>
      </c>
      <c r="E1694" s="1">
        <v>5565610768898340</v>
      </c>
      <c r="F1694" s="2">
        <v>45474</v>
      </c>
      <c r="G1694">
        <v>214</v>
      </c>
      <c r="H1694" t="s">
        <v>15</v>
      </c>
      <c r="I1694">
        <v>1</v>
      </c>
      <c r="J1694" s="3">
        <v>29170</v>
      </c>
      <c r="K1694" s="2">
        <v>38412</v>
      </c>
      <c r="L1694">
        <v>2006</v>
      </c>
      <c r="M1694" t="s">
        <v>16</v>
      </c>
    </row>
    <row r="1695" spans="1:13" x14ac:dyDescent="0.3">
      <c r="A1695">
        <v>5481</v>
      </c>
      <c r="B1695">
        <v>357</v>
      </c>
      <c r="C1695" t="s">
        <v>21</v>
      </c>
      <c r="D1695" t="s">
        <v>17</v>
      </c>
      <c r="E1695" s="1">
        <v>6194011434705930</v>
      </c>
      <c r="F1695" s="2">
        <v>44652</v>
      </c>
      <c r="G1695">
        <v>513</v>
      </c>
      <c r="H1695" t="s">
        <v>15</v>
      </c>
      <c r="I1695">
        <v>3</v>
      </c>
      <c r="J1695" s="3">
        <v>19800</v>
      </c>
      <c r="K1695" s="2">
        <v>39387</v>
      </c>
      <c r="L1695">
        <v>2011</v>
      </c>
      <c r="M1695" t="s">
        <v>16</v>
      </c>
    </row>
    <row r="1696" spans="1:13" x14ac:dyDescent="0.3">
      <c r="A1696">
        <v>2832</v>
      </c>
      <c r="B1696">
        <v>357</v>
      </c>
      <c r="C1696" t="s">
        <v>13</v>
      </c>
      <c r="D1696" t="s">
        <v>17</v>
      </c>
      <c r="E1696" s="1">
        <v>4227790214165420</v>
      </c>
      <c r="F1696" s="2">
        <v>44652</v>
      </c>
      <c r="G1696">
        <v>326</v>
      </c>
      <c r="H1696" t="s">
        <v>15</v>
      </c>
      <c r="I1696">
        <v>2</v>
      </c>
      <c r="J1696" s="3">
        <v>14500</v>
      </c>
      <c r="K1696" s="2">
        <v>37377</v>
      </c>
      <c r="L1696">
        <v>2007</v>
      </c>
      <c r="M1696" t="s">
        <v>16</v>
      </c>
    </row>
    <row r="1697" spans="1:13" x14ac:dyDescent="0.3">
      <c r="A1697">
        <v>4883</v>
      </c>
      <c r="B1697">
        <v>535</v>
      </c>
      <c r="C1697" t="s">
        <v>19</v>
      </c>
      <c r="D1697" t="s">
        <v>17</v>
      </c>
      <c r="E1697" s="1">
        <v>5449971634656590</v>
      </c>
      <c r="F1697" s="2">
        <v>45444</v>
      </c>
      <c r="G1697">
        <v>172</v>
      </c>
      <c r="H1697" t="s">
        <v>15</v>
      </c>
      <c r="I1697">
        <v>2</v>
      </c>
      <c r="J1697" s="3">
        <v>12200</v>
      </c>
      <c r="K1697" s="2">
        <v>42248</v>
      </c>
      <c r="L1697">
        <v>2015</v>
      </c>
      <c r="M1697" t="s">
        <v>16</v>
      </c>
    </row>
    <row r="1698" spans="1:13" x14ac:dyDescent="0.3">
      <c r="A1698">
        <v>1085</v>
      </c>
      <c r="B1698">
        <v>778</v>
      </c>
      <c r="C1698" t="s">
        <v>19</v>
      </c>
      <c r="D1698" t="s">
        <v>14</v>
      </c>
      <c r="E1698" s="1">
        <v>5726263807352660</v>
      </c>
      <c r="F1698" s="2">
        <v>44621</v>
      </c>
      <c r="G1698">
        <v>675</v>
      </c>
      <c r="H1698" t="s">
        <v>15</v>
      </c>
      <c r="I1698">
        <v>2</v>
      </c>
      <c r="J1698" s="3">
        <v>1500</v>
      </c>
      <c r="K1698" s="2">
        <v>38749</v>
      </c>
      <c r="L1698">
        <v>2018</v>
      </c>
      <c r="M1698" t="s">
        <v>16</v>
      </c>
    </row>
    <row r="1699" spans="1:13" x14ac:dyDescent="0.3">
      <c r="A1699">
        <v>3228</v>
      </c>
      <c r="B1699">
        <v>778</v>
      </c>
      <c r="C1699" t="s">
        <v>13</v>
      </c>
      <c r="D1699" t="s">
        <v>17</v>
      </c>
      <c r="E1699" s="1">
        <v>4367416449267710</v>
      </c>
      <c r="F1699" s="2">
        <v>41852</v>
      </c>
      <c r="G1699">
        <v>163</v>
      </c>
      <c r="H1699" t="s">
        <v>18</v>
      </c>
      <c r="I1699">
        <v>1</v>
      </c>
      <c r="J1699" s="3">
        <v>13700</v>
      </c>
      <c r="K1699" s="2">
        <v>37043</v>
      </c>
      <c r="L1699">
        <v>2005</v>
      </c>
      <c r="M1699" t="s">
        <v>16</v>
      </c>
    </row>
    <row r="1700" spans="1:13" x14ac:dyDescent="0.3">
      <c r="A1700">
        <v>539</v>
      </c>
      <c r="B1700">
        <v>778</v>
      </c>
      <c r="C1700" t="s">
        <v>19</v>
      </c>
      <c r="D1700" t="s">
        <v>14</v>
      </c>
      <c r="E1700" s="1">
        <v>5103357334539480</v>
      </c>
      <c r="F1700" s="2">
        <v>45170</v>
      </c>
      <c r="G1700">
        <v>3</v>
      </c>
      <c r="H1700" t="s">
        <v>15</v>
      </c>
      <c r="I1700">
        <v>2</v>
      </c>
      <c r="J1700" s="3">
        <v>15895</v>
      </c>
      <c r="K1700" s="2">
        <v>43831</v>
      </c>
      <c r="L1700">
        <v>2020</v>
      </c>
      <c r="M1700" t="s">
        <v>16</v>
      </c>
    </row>
    <row r="1701" spans="1:13" x14ac:dyDescent="0.3">
      <c r="A1701">
        <v>1837</v>
      </c>
      <c r="B1701">
        <v>950</v>
      </c>
      <c r="C1701" t="s">
        <v>13</v>
      </c>
      <c r="D1701" t="s">
        <v>17</v>
      </c>
      <c r="E1701" s="1">
        <v>4989332552056920</v>
      </c>
      <c r="F1701" s="2">
        <v>43922</v>
      </c>
      <c r="G1701">
        <v>250</v>
      </c>
      <c r="H1701" t="s">
        <v>15</v>
      </c>
      <c r="I1701">
        <v>1</v>
      </c>
      <c r="J1701" s="3">
        <v>3000</v>
      </c>
      <c r="K1701" s="2">
        <v>43862</v>
      </c>
      <c r="L1701">
        <v>2020</v>
      </c>
      <c r="M1701" t="s">
        <v>16</v>
      </c>
    </row>
    <row r="1702" spans="1:13" x14ac:dyDescent="0.3">
      <c r="A1702">
        <v>2562</v>
      </c>
      <c r="B1702">
        <v>1080</v>
      </c>
      <c r="C1702" t="s">
        <v>19</v>
      </c>
      <c r="D1702" t="s">
        <v>14</v>
      </c>
      <c r="E1702" s="1">
        <v>5657550046539670</v>
      </c>
      <c r="F1702" s="2">
        <v>44348</v>
      </c>
      <c r="G1702">
        <v>692</v>
      </c>
      <c r="H1702" t="s">
        <v>15</v>
      </c>
      <c r="I1702">
        <v>1</v>
      </c>
      <c r="J1702" s="3">
        <v>1470</v>
      </c>
      <c r="K1702" s="2">
        <v>39539</v>
      </c>
      <c r="L1702">
        <v>2008</v>
      </c>
      <c r="M1702" t="s">
        <v>16</v>
      </c>
    </row>
    <row r="1703" spans="1:13" x14ac:dyDescent="0.3">
      <c r="A1703">
        <v>5844</v>
      </c>
      <c r="B1703">
        <v>1080</v>
      </c>
      <c r="C1703" t="s">
        <v>13</v>
      </c>
      <c r="D1703" t="s">
        <v>17</v>
      </c>
      <c r="E1703" s="1">
        <v>4590969585932290</v>
      </c>
      <c r="F1703" s="2">
        <v>45261</v>
      </c>
      <c r="G1703">
        <v>836</v>
      </c>
      <c r="H1703" t="s">
        <v>15</v>
      </c>
      <c r="I1703">
        <v>2</v>
      </c>
      <c r="J1703" s="3">
        <v>5500</v>
      </c>
      <c r="K1703" s="2">
        <v>38687</v>
      </c>
      <c r="L1703">
        <v>2010</v>
      </c>
      <c r="M1703" t="s">
        <v>16</v>
      </c>
    </row>
    <row r="1704" spans="1:13" x14ac:dyDescent="0.3">
      <c r="A1704">
        <v>1838</v>
      </c>
      <c r="B1704">
        <v>1197</v>
      </c>
      <c r="C1704" t="s">
        <v>13</v>
      </c>
      <c r="D1704" t="s">
        <v>14</v>
      </c>
      <c r="E1704" s="1">
        <v>4320531705592790</v>
      </c>
      <c r="F1704" s="2">
        <v>44531</v>
      </c>
      <c r="G1704">
        <v>275</v>
      </c>
      <c r="H1704" t="s">
        <v>15</v>
      </c>
      <c r="I1704">
        <v>2</v>
      </c>
      <c r="J1704" s="3">
        <v>4326</v>
      </c>
      <c r="K1704" s="2">
        <v>43862</v>
      </c>
      <c r="L1704">
        <v>2020</v>
      </c>
      <c r="M1704" t="s">
        <v>16</v>
      </c>
    </row>
    <row r="1705" spans="1:13" x14ac:dyDescent="0.3">
      <c r="A1705">
        <v>1839</v>
      </c>
      <c r="B1705">
        <v>1197</v>
      </c>
      <c r="C1705" t="s">
        <v>13</v>
      </c>
      <c r="D1705" t="s">
        <v>17</v>
      </c>
      <c r="E1705" s="1">
        <v>4713354839986610</v>
      </c>
      <c r="F1705" s="2">
        <v>45047</v>
      </c>
      <c r="G1705">
        <v>290</v>
      </c>
      <c r="H1705" t="s">
        <v>15</v>
      </c>
      <c r="I1705">
        <v>2</v>
      </c>
      <c r="J1705" s="3">
        <v>13600</v>
      </c>
      <c r="K1705" s="2">
        <v>43862</v>
      </c>
      <c r="L1705">
        <v>2020</v>
      </c>
      <c r="M1705" t="s">
        <v>16</v>
      </c>
    </row>
    <row r="1706" spans="1:13" x14ac:dyDescent="0.3">
      <c r="A1706">
        <v>540</v>
      </c>
      <c r="B1706">
        <v>1197</v>
      </c>
      <c r="C1706" t="s">
        <v>19</v>
      </c>
      <c r="D1706" t="s">
        <v>14</v>
      </c>
      <c r="E1706" s="1">
        <v>5083490519087270</v>
      </c>
      <c r="F1706" s="2">
        <v>44562</v>
      </c>
      <c r="G1706">
        <v>232</v>
      </c>
      <c r="H1706" t="s">
        <v>15</v>
      </c>
      <c r="I1706">
        <v>1</v>
      </c>
      <c r="J1706" s="3">
        <v>37002</v>
      </c>
      <c r="K1706" s="2">
        <v>43831</v>
      </c>
      <c r="L1706">
        <v>2020</v>
      </c>
      <c r="M1706" t="s">
        <v>16</v>
      </c>
    </row>
    <row r="1707" spans="1:13" x14ac:dyDescent="0.3">
      <c r="A1707">
        <v>4689</v>
      </c>
      <c r="B1707">
        <v>711</v>
      </c>
      <c r="C1707" t="s">
        <v>13</v>
      </c>
      <c r="D1707" t="s">
        <v>14</v>
      </c>
      <c r="E1707" s="1">
        <v>4460024958657540</v>
      </c>
      <c r="F1707" s="2">
        <v>43831</v>
      </c>
      <c r="G1707">
        <v>704</v>
      </c>
      <c r="H1707" t="s">
        <v>15</v>
      </c>
      <c r="I1707">
        <v>2</v>
      </c>
      <c r="J1707" s="3">
        <v>9562</v>
      </c>
      <c r="K1707" s="2">
        <v>39692</v>
      </c>
      <c r="L1707">
        <v>2011</v>
      </c>
      <c r="M1707" t="s">
        <v>16</v>
      </c>
    </row>
    <row r="1708" spans="1:13" x14ac:dyDescent="0.3">
      <c r="A1708">
        <v>3995</v>
      </c>
      <c r="B1708">
        <v>1731</v>
      </c>
      <c r="C1708" t="s">
        <v>19</v>
      </c>
      <c r="D1708" t="s">
        <v>14</v>
      </c>
      <c r="E1708" s="1">
        <v>5872752390879510</v>
      </c>
      <c r="F1708" s="2">
        <v>44075</v>
      </c>
      <c r="G1708">
        <v>772</v>
      </c>
      <c r="H1708" t="s">
        <v>15</v>
      </c>
      <c r="I1708">
        <v>1</v>
      </c>
      <c r="J1708" s="3">
        <v>18244</v>
      </c>
      <c r="K1708" s="2">
        <v>41091</v>
      </c>
      <c r="L1708">
        <v>2012</v>
      </c>
      <c r="M1708" t="s">
        <v>16</v>
      </c>
    </row>
    <row r="1709" spans="1:13" x14ac:dyDescent="0.3">
      <c r="A1709">
        <v>4888</v>
      </c>
      <c r="B1709">
        <v>1731</v>
      </c>
      <c r="C1709" t="s">
        <v>13</v>
      </c>
      <c r="D1709" t="s">
        <v>20</v>
      </c>
      <c r="E1709" s="1">
        <v>4662000840694240</v>
      </c>
      <c r="F1709" s="2">
        <v>45170</v>
      </c>
      <c r="G1709">
        <v>924</v>
      </c>
      <c r="H1709" t="s">
        <v>15</v>
      </c>
      <c r="I1709">
        <v>2</v>
      </c>
      <c r="J1709" s="3">
        <v>81</v>
      </c>
      <c r="K1709" s="2">
        <v>42248</v>
      </c>
      <c r="L1709">
        <v>2015</v>
      </c>
      <c r="M1709" t="s">
        <v>16</v>
      </c>
    </row>
    <row r="1710" spans="1:13" x14ac:dyDescent="0.3">
      <c r="A1710">
        <v>34</v>
      </c>
      <c r="B1710">
        <v>1731</v>
      </c>
      <c r="C1710" t="s">
        <v>22</v>
      </c>
      <c r="D1710" t="s">
        <v>17</v>
      </c>
      <c r="E1710" s="1">
        <v>375953550153829</v>
      </c>
      <c r="F1710" s="2">
        <v>44896</v>
      </c>
      <c r="G1710">
        <v>888</v>
      </c>
      <c r="H1710" t="s">
        <v>15</v>
      </c>
      <c r="I1710">
        <v>1</v>
      </c>
      <c r="J1710" s="3">
        <v>13700</v>
      </c>
      <c r="K1710" s="2">
        <v>37622</v>
      </c>
      <c r="L1710">
        <v>2017</v>
      </c>
      <c r="M1710" t="s">
        <v>16</v>
      </c>
    </row>
    <row r="1711" spans="1:13" x14ac:dyDescent="0.3">
      <c r="A1711">
        <v>5930</v>
      </c>
      <c r="B1711">
        <v>1731</v>
      </c>
      <c r="C1711" t="s">
        <v>19</v>
      </c>
      <c r="D1711" t="s">
        <v>17</v>
      </c>
      <c r="E1711" s="1">
        <v>5225763870748430</v>
      </c>
      <c r="F1711" s="2">
        <v>43983</v>
      </c>
      <c r="G1711">
        <v>627</v>
      </c>
      <c r="H1711" t="s">
        <v>15</v>
      </c>
      <c r="I1711">
        <v>1</v>
      </c>
      <c r="J1711" s="3">
        <v>6000</v>
      </c>
      <c r="K1711" s="2">
        <v>39783</v>
      </c>
      <c r="L1711">
        <v>2010</v>
      </c>
      <c r="M1711" t="s">
        <v>16</v>
      </c>
    </row>
    <row r="1712" spans="1:13" x14ac:dyDescent="0.3">
      <c r="A1712">
        <v>2797</v>
      </c>
      <c r="B1712">
        <v>1731</v>
      </c>
      <c r="C1712" t="s">
        <v>19</v>
      </c>
      <c r="D1712" t="s">
        <v>14</v>
      </c>
      <c r="E1712" s="1">
        <v>5543346867967370</v>
      </c>
      <c r="F1712" s="2">
        <v>45597</v>
      </c>
      <c r="G1712">
        <v>275</v>
      </c>
      <c r="H1712" t="s">
        <v>15</v>
      </c>
      <c r="I1712">
        <v>1</v>
      </c>
      <c r="J1712" s="3">
        <v>16409</v>
      </c>
      <c r="K1712" s="2">
        <v>35916</v>
      </c>
      <c r="L1712">
        <v>2008</v>
      </c>
      <c r="M1712" t="s">
        <v>16</v>
      </c>
    </row>
    <row r="1713" spans="1:13" x14ac:dyDescent="0.3">
      <c r="A1713">
        <v>4616</v>
      </c>
      <c r="B1713">
        <v>1731</v>
      </c>
      <c r="C1713" t="s">
        <v>13</v>
      </c>
      <c r="D1713" t="s">
        <v>14</v>
      </c>
      <c r="E1713" s="1">
        <v>4601299602284610</v>
      </c>
      <c r="F1713" s="2">
        <v>44621</v>
      </c>
      <c r="G1713">
        <v>652</v>
      </c>
      <c r="H1713" t="s">
        <v>15</v>
      </c>
      <c r="I1713">
        <v>2</v>
      </c>
      <c r="J1713" s="3">
        <v>15822</v>
      </c>
      <c r="K1713" s="2">
        <v>38961</v>
      </c>
      <c r="L1713">
        <v>2009</v>
      </c>
      <c r="M1713" t="s">
        <v>16</v>
      </c>
    </row>
    <row r="1714" spans="1:13" x14ac:dyDescent="0.3">
      <c r="A1714">
        <v>5810</v>
      </c>
      <c r="B1714">
        <v>451</v>
      </c>
      <c r="C1714" t="s">
        <v>19</v>
      </c>
      <c r="D1714" t="s">
        <v>14</v>
      </c>
      <c r="E1714" s="1">
        <v>5238065973168610</v>
      </c>
      <c r="F1714" s="2">
        <v>45170</v>
      </c>
      <c r="G1714">
        <v>266</v>
      </c>
      <c r="H1714" t="s">
        <v>15</v>
      </c>
      <c r="I1714">
        <v>2</v>
      </c>
      <c r="J1714" s="3">
        <v>1447</v>
      </c>
      <c r="K1714" s="2">
        <v>38322</v>
      </c>
      <c r="L1714">
        <v>2010</v>
      </c>
      <c r="M1714" t="s">
        <v>16</v>
      </c>
    </row>
    <row r="1715" spans="1:13" x14ac:dyDescent="0.3">
      <c r="A1715">
        <v>3768</v>
      </c>
      <c r="B1715">
        <v>451</v>
      </c>
      <c r="C1715" t="s">
        <v>19</v>
      </c>
      <c r="D1715" t="s">
        <v>17</v>
      </c>
      <c r="E1715" s="1">
        <v>5187091395766790</v>
      </c>
      <c r="F1715" s="2">
        <v>43952</v>
      </c>
      <c r="G1715">
        <v>843</v>
      </c>
      <c r="H1715" t="s">
        <v>15</v>
      </c>
      <c r="I1715">
        <v>3</v>
      </c>
      <c r="J1715" s="3">
        <v>6600</v>
      </c>
      <c r="K1715" s="2">
        <v>38899</v>
      </c>
      <c r="L1715">
        <v>2010</v>
      </c>
      <c r="M1715" t="s">
        <v>16</v>
      </c>
    </row>
    <row r="1716" spans="1:13" x14ac:dyDescent="0.3">
      <c r="A1716">
        <v>3786</v>
      </c>
      <c r="B1716">
        <v>1290</v>
      </c>
      <c r="C1716" t="s">
        <v>13</v>
      </c>
      <c r="D1716" t="s">
        <v>17</v>
      </c>
      <c r="E1716" s="1">
        <v>4603076242608160</v>
      </c>
      <c r="F1716" s="2">
        <v>40087</v>
      </c>
      <c r="G1716">
        <v>377</v>
      </c>
      <c r="H1716" t="s">
        <v>15</v>
      </c>
      <c r="I1716">
        <v>1</v>
      </c>
      <c r="J1716" s="3">
        <v>15700</v>
      </c>
      <c r="K1716" s="2">
        <v>38899</v>
      </c>
      <c r="L1716">
        <v>2011</v>
      </c>
      <c r="M1716" t="s">
        <v>16</v>
      </c>
    </row>
    <row r="1717" spans="1:13" x14ac:dyDescent="0.3">
      <c r="A1717">
        <v>3629</v>
      </c>
      <c r="B1717">
        <v>1290</v>
      </c>
      <c r="C1717" t="s">
        <v>19</v>
      </c>
      <c r="D1717" t="s">
        <v>14</v>
      </c>
      <c r="E1717" s="1">
        <v>5588067020596080</v>
      </c>
      <c r="F1717" s="2">
        <v>44197</v>
      </c>
      <c r="G1717">
        <v>208</v>
      </c>
      <c r="H1717" t="s">
        <v>15</v>
      </c>
      <c r="I1717">
        <v>2</v>
      </c>
      <c r="J1717" s="3">
        <v>26704</v>
      </c>
      <c r="K1717" s="2">
        <v>43252</v>
      </c>
      <c r="L1717">
        <v>2018</v>
      </c>
      <c r="M1717" t="s">
        <v>16</v>
      </c>
    </row>
    <row r="1718" spans="1:13" x14ac:dyDescent="0.3">
      <c r="A1718">
        <v>2530</v>
      </c>
      <c r="B1718">
        <v>1817</v>
      </c>
      <c r="C1718" t="s">
        <v>19</v>
      </c>
      <c r="D1718" t="s">
        <v>14</v>
      </c>
      <c r="E1718" s="1">
        <v>5686575699244480</v>
      </c>
      <c r="F1718" s="2">
        <v>45627</v>
      </c>
      <c r="G1718">
        <v>666</v>
      </c>
      <c r="H1718" t="s">
        <v>15</v>
      </c>
      <c r="I1718">
        <v>2</v>
      </c>
      <c r="J1718" s="3">
        <v>43033</v>
      </c>
      <c r="K1718" s="2">
        <v>39173</v>
      </c>
      <c r="L1718">
        <v>2013</v>
      </c>
      <c r="M1718" t="s">
        <v>16</v>
      </c>
    </row>
    <row r="1719" spans="1:13" x14ac:dyDescent="0.3">
      <c r="A1719">
        <v>1444</v>
      </c>
      <c r="B1719">
        <v>56</v>
      </c>
      <c r="C1719" t="s">
        <v>21</v>
      </c>
      <c r="D1719" t="s">
        <v>17</v>
      </c>
      <c r="E1719" s="1">
        <v>6658549025356900</v>
      </c>
      <c r="F1719" s="2">
        <v>45323</v>
      </c>
      <c r="G1719">
        <v>578</v>
      </c>
      <c r="H1719" t="s">
        <v>15</v>
      </c>
      <c r="I1719">
        <v>1</v>
      </c>
      <c r="J1719" s="3">
        <v>5800</v>
      </c>
      <c r="K1719" s="2">
        <v>43862</v>
      </c>
      <c r="L1719">
        <v>2020</v>
      </c>
      <c r="M1719" t="s">
        <v>16</v>
      </c>
    </row>
    <row r="1720" spans="1:13" x14ac:dyDescent="0.3">
      <c r="A1720">
        <v>805</v>
      </c>
      <c r="B1720">
        <v>56</v>
      </c>
      <c r="C1720" t="s">
        <v>13</v>
      </c>
      <c r="D1720" t="s">
        <v>17</v>
      </c>
      <c r="E1720" s="1">
        <v>4609674436334770</v>
      </c>
      <c r="F1720" s="2">
        <v>45108</v>
      </c>
      <c r="G1720">
        <v>820</v>
      </c>
      <c r="H1720" t="s">
        <v>15</v>
      </c>
      <c r="I1720">
        <v>1</v>
      </c>
      <c r="J1720" s="3">
        <v>6900</v>
      </c>
      <c r="K1720" s="2">
        <v>43831</v>
      </c>
      <c r="L1720">
        <v>2020</v>
      </c>
      <c r="M1720" t="s">
        <v>16</v>
      </c>
    </row>
    <row r="1721" spans="1:13" x14ac:dyDescent="0.3">
      <c r="A1721">
        <v>4949</v>
      </c>
      <c r="B1721">
        <v>1383</v>
      </c>
      <c r="C1721" t="s">
        <v>19</v>
      </c>
      <c r="D1721" t="s">
        <v>14</v>
      </c>
      <c r="E1721" s="1">
        <v>5027291418907390</v>
      </c>
      <c r="F1721" s="2">
        <v>44593</v>
      </c>
      <c r="G1721">
        <v>118</v>
      </c>
      <c r="H1721" t="s">
        <v>15</v>
      </c>
      <c r="I1721">
        <v>1</v>
      </c>
      <c r="J1721" s="3">
        <v>17432</v>
      </c>
      <c r="K1721" s="2">
        <v>37165</v>
      </c>
      <c r="L1721">
        <v>2014</v>
      </c>
      <c r="M1721" t="s">
        <v>16</v>
      </c>
    </row>
    <row r="1722" spans="1:13" x14ac:dyDescent="0.3">
      <c r="A1722">
        <v>3146</v>
      </c>
      <c r="B1722">
        <v>1915</v>
      </c>
      <c r="C1722" t="s">
        <v>19</v>
      </c>
      <c r="D1722" t="s">
        <v>14</v>
      </c>
      <c r="E1722" s="1">
        <v>5937648730770380</v>
      </c>
      <c r="F1722" s="2">
        <v>45627</v>
      </c>
      <c r="G1722">
        <v>903</v>
      </c>
      <c r="H1722" t="s">
        <v>15</v>
      </c>
      <c r="I1722">
        <v>1</v>
      </c>
      <c r="J1722" s="3">
        <v>34453</v>
      </c>
      <c r="K1722" s="2">
        <v>41760</v>
      </c>
      <c r="L1722">
        <v>2014</v>
      </c>
      <c r="M1722" t="s">
        <v>16</v>
      </c>
    </row>
    <row r="1723" spans="1:13" x14ac:dyDescent="0.3">
      <c r="A1723">
        <v>4116</v>
      </c>
      <c r="B1723">
        <v>1915</v>
      </c>
      <c r="C1723" t="s">
        <v>19</v>
      </c>
      <c r="D1723" t="s">
        <v>17</v>
      </c>
      <c r="E1723" s="1">
        <v>5892514772578310</v>
      </c>
      <c r="F1723" s="2">
        <v>45017</v>
      </c>
      <c r="G1723">
        <v>771</v>
      </c>
      <c r="H1723" t="s">
        <v>15</v>
      </c>
      <c r="I1723">
        <v>1</v>
      </c>
      <c r="J1723" s="3">
        <v>14800</v>
      </c>
      <c r="K1723" s="2">
        <v>37834</v>
      </c>
      <c r="L1723">
        <v>2018</v>
      </c>
      <c r="M1723" t="s">
        <v>16</v>
      </c>
    </row>
    <row r="1724" spans="1:13" x14ac:dyDescent="0.3">
      <c r="A1724">
        <v>5031</v>
      </c>
      <c r="B1724">
        <v>1915</v>
      </c>
      <c r="C1724" t="s">
        <v>13</v>
      </c>
      <c r="D1724" t="s">
        <v>14</v>
      </c>
      <c r="E1724" s="1">
        <v>4750687309919000</v>
      </c>
      <c r="F1724" s="2">
        <v>44228</v>
      </c>
      <c r="G1724">
        <v>667</v>
      </c>
      <c r="H1724" t="s">
        <v>15</v>
      </c>
      <c r="I1724">
        <v>1</v>
      </c>
      <c r="J1724" s="3">
        <v>2603</v>
      </c>
      <c r="K1724" s="2">
        <v>38626</v>
      </c>
      <c r="L1724">
        <v>2012</v>
      </c>
      <c r="M1724" t="s">
        <v>16</v>
      </c>
    </row>
    <row r="1725" spans="1:13" x14ac:dyDescent="0.3">
      <c r="A1725">
        <v>2113</v>
      </c>
      <c r="B1725">
        <v>1915</v>
      </c>
      <c r="C1725" t="s">
        <v>19</v>
      </c>
      <c r="D1725" t="s">
        <v>14</v>
      </c>
      <c r="E1725" s="1">
        <v>5409845888265720</v>
      </c>
      <c r="F1725" s="2">
        <v>45200</v>
      </c>
      <c r="G1725">
        <v>832</v>
      </c>
      <c r="H1725" t="s">
        <v>15</v>
      </c>
      <c r="I1725">
        <v>2</v>
      </c>
      <c r="J1725" s="3">
        <v>11568</v>
      </c>
      <c r="K1725" s="2">
        <v>38777</v>
      </c>
      <c r="L1725">
        <v>2008</v>
      </c>
      <c r="M1725" t="s">
        <v>16</v>
      </c>
    </row>
    <row r="1726" spans="1:13" x14ac:dyDescent="0.3">
      <c r="A1726">
        <v>3229</v>
      </c>
      <c r="B1726">
        <v>1882</v>
      </c>
      <c r="C1726" t="s">
        <v>13</v>
      </c>
      <c r="D1726" t="s">
        <v>14</v>
      </c>
      <c r="E1726" s="1">
        <v>4848394515179450</v>
      </c>
      <c r="F1726" s="2">
        <v>45292</v>
      </c>
      <c r="G1726">
        <v>918</v>
      </c>
      <c r="H1726" t="s">
        <v>15</v>
      </c>
      <c r="I1726">
        <v>1</v>
      </c>
      <c r="J1726" s="3">
        <v>35943</v>
      </c>
      <c r="K1726" s="2">
        <v>37043</v>
      </c>
      <c r="L1726">
        <v>2009</v>
      </c>
      <c r="M1726" t="s">
        <v>16</v>
      </c>
    </row>
    <row r="1727" spans="1:13" x14ac:dyDescent="0.3">
      <c r="A1727">
        <v>2672</v>
      </c>
      <c r="B1727">
        <v>1882</v>
      </c>
      <c r="C1727" t="s">
        <v>21</v>
      </c>
      <c r="D1727" t="s">
        <v>17</v>
      </c>
      <c r="E1727" s="1">
        <v>6504367247289960</v>
      </c>
      <c r="F1727" s="2">
        <v>43466</v>
      </c>
      <c r="G1727">
        <v>580</v>
      </c>
      <c r="H1727" t="s">
        <v>15</v>
      </c>
      <c r="I1727">
        <v>1</v>
      </c>
      <c r="J1727" s="3">
        <v>13600</v>
      </c>
      <c r="K1727" s="2">
        <v>40634</v>
      </c>
      <c r="L1727">
        <v>2011</v>
      </c>
      <c r="M1727" t="s">
        <v>16</v>
      </c>
    </row>
    <row r="1728" spans="1:13" x14ac:dyDescent="0.3">
      <c r="A1728">
        <v>5882</v>
      </c>
      <c r="B1728">
        <v>1882</v>
      </c>
      <c r="C1728" t="s">
        <v>19</v>
      </c>
      <c r="D1728" t="s">
        <v>14</v>
      </c>
      <c r="E1728" s="1">
        <v>5964535277999790</v>
      </c>
      <c r="F1728" s="2">
        <v>44621</v>
      </c>
      <c r="G1728">
        <v>245</v>
      </c>
      <c r="H1728" t="s">
        <v>15</v>
      </c>
      <c r="I1728">
        <v>2</v>
      </c>
      <c r="J1728" s="3">
        <v>8671</v>
      </c>
      <c r="K1728" s="2">
        <v>39417</v>
      </c>
      <c r="L1728">
        <v>2009</v>
      </c>
      <c r="M1728" t="s">
        <v>16</v>
      </c>
    </row>
    <row r="1729" spans="1:13" x14ac:dyDescent="0.3">
      <c r="A1729">
        <v>3556</v>
      </c>
      <c r="B1729">
        <v>1467</v>
      </c>
      <c r="C1729" t="s">
        <v>13</v>
      </c>
      <c r="D1729" t="s">
        <v>14</v>
      </c>
      <c r="E1729" s="1">
        <v>4479897458047270</v>
      </c>
      <c r="F1729" s="2">
        <v>45627</v>
      </c>
      <c r="G1729">
        <v>411</v>
      </c>
      <c r="H1729" t="s">
        <v>15</v>
      </c>
      <c r="I1729">
        <v>1</v>
      </c>
      <c r="J1729" s="3">
        <v>24498</v>
      </c>
      <c r="K1729" s="2">
        <v>41061</v>
      </c>
      <c r="L1729">
        <v>2012</v>
      </c>
      <c r="M1729" t="s">
        <v>16</v>
      </c>
    </row>
    <row r="1730" spans="1:13" x14ac:dyDescent="0.3">
      <c r="A1730">
        <v>5132</v>
      </c>
      <c r="B1730">
        <v>1791</v>
      </c>
      <c r="C1730" t="s">
        <v>13</v>
      </c>
      <c r="D1730" t="s">
        <v>14</v>
      </c>
      <c r="E1730" s="1">
        <v>4270283600301120</v>
      </c>
      <c r="F1730" s="2">
        <v>44075</v>
      </c>
      <c r="G1730">
        <v>51</v>
      </c>
      <c r="H1730" t="s">
        <v>15</v>
      </c>
      <c r="I1730">
        <v>1</v>
      </c>
      <c r="J1730" s="3">
        <v>21751</v>
      </c>
      <c r="K1730" s="2">
        <v>39722</v>
      </c>
      <c r="L1730">
        <v>2008</v>
      </c>
      <c r="M1730" t="s">
        <v>16</v>
      </c>
    </row>
    <row r="1731" spans="1:13" x14ac:dyDescent="0.3">
      <c r="A1731">
        <v>2215</v>
      </c>
      <c r="B1731">
        <v>1791</v>
      </c>
      <c r="C1731" t="s">
        <v>19</v>
      </c>
      <c r="D1731" t="s">
        <v>14</v>
      </c>
      <c r="E1731" s="1">
        <v>5324796450432100</v>
      </c>
      <c r="F1731" s="2">
        <v>44866</v>
      </c>
      <c r="G1731">
        <v>746</v>
      </c>
      <c r="H1731" t="s">
        <v>15</v>
      </c>
      <c r="I1731">
        <v>3</v>
      </c>
      <c r="J1731" s="3">
        <v>18021</v>
      </c>
      <c r="K1731" s="2">
        <v>39873</v>
      </c>
      <c r="L1731">
        <v>2009</v>
      </c>
      <c r="M1731" t="s">
        <v>16</v>
      </c>
    </row>
    <row r="1732" spans="1:13" x14ac:dyDescent="0.3">
      <c r="A1732">
        <v>4587</v>
      </c>
      <c r="B1732">
        <v>1791</v>
      </c>
      <c r="C1732" t="s">
        <v>13</v>
      </c>
      <c r="D1732" t="s">
        <v>14</v>
      </c>
      <c r="E1732" s="1">
        <v>4510686870861750</v>
      </c>
      <c r="F1732" s="2">
        <v>44927</v>
      </c>
      <c r="G1732">
        <v>713</v>
      </c>
      <c r="H1732" t="s">
        <v>15</v>
      </c>
      <c r="I1732">
        <v>2</v>
      </c>
      <c r="J1732" s="3">
        <v>7830</v>
      </c>
      <c r="K1732" s="2">
        <v>38596</v>
      </c>
      <c r="L1732">
        <v>2010</v>
      </c>
      <c r="M1732" t="s">
        <v>16</v>
      </c>
    </row>
    <row r="1733" spans="1:13" x14ac:dyDescent="0.3">
      <c r="A1733">
        <v>2142</v>
      </c>
      <c r="B1733">
        <v>447</v>
      </c>
      <c r="C1733" t="s">
        <v>19</v>
      </c>
      <c r="D1733" t="s">
        <v>14</v>
      </c>
      <c r="E1733" s="1">
        <v>5345290500556930</v>
      </c>
      <c r="F1733" s="2">
        <v>44531</v>
      </c>
      <c r="G1733">
        <v>888</v>
      </c>
      <c r="H1733" t="s">
        <v>15</v>
      </c>
      <c r="I1733">
        <v>2</v>
      </c>
      <c r="J1733" s="3">
        <v>17980</v>
      </c>
      <c r="K1733" s="2">
        <v>39142</v>
      </c>
      <c r="L1733">
        <v>2007</v>
      </c>
      <c r="M1733" t="s">
        <v>16</v>
      </c>
    </row>
    <row r="1734" spans="1:13" x14ac:dyDescent="0.3">
      <c r="A1734">
        <v>4617</v>
      </c>
      <c r="B1734">
        <v>447</v>
      </c>
      <c r="C1734" t="s">
        <v>13</v>
      </c>
      <c r="D1734" t="s">
        <v>17</v>
      </c>
      <c r="E1734" s="1">
        <v>4659755318123490</v>
      </c>
      <c r="F1734" s="2">
        <v>45292</v>
      </c>
      <c r="G1734">
        <v>764</v>
      </c>
      <c r="H1734" t="s">
        <v>15</v>
      </c>
      <c r="I1734">
        <v>2</v>
      </c>
      <c r="J1734" s="3">
        <v>9000</v>
      </c>
      <c r="K1734" s="2">
        <v>38961</v>
      </c>
      <c r="L1734">
        <v>2008</v>
      </c>
      <c r="M1734" t="s">
        <v>16</v>
      </c>
    </row>
    <row r="1735" spans="1:13" x14ac:dyDescent="0.3">
      <c r="A1735">
        <v>5405</v>
      </c>
      <c r="B1735">
        <v>447</v>
      </c>
      <c r="C1735" t="s">
        <v>19</v>
      </c>
      <c r="D1735" t="s">
        <v>14</v>
      </c>
      <c r="E1735" s="1">
        <v>5357793088955280</v>
      </c>
      <c r="F1735" s="2">
        <v>41091</v>
      </c>
      <c r="G1735">
        <v>544</v>
      </c>
      <c r="H1735" t="s">
        <v>15</v>
      </c>
      <c r="I1735">
        <v>1</v>
      </c>
      <c r="J1735" s="3">
        <v>16034</v>
      </c>
      <c r="K1735" s="2">
        <v>38292</v>
      </c>
      <c r="L1735">
        <v>2013</v>
      </c>
      <c r="M1735" t="s">
        <v>16</v>
      </c>
    </row>
    <row r="1736" spans="1:13" x14ac:dyDescent="0.3">
      <c r="A1736">
        <v>3692</v>
      </c>
      <c r="B1736">
        <v>447</v>
      </c>
      <c r="C1736" t="s">
        <v>19</v>
      </c>
      <c r="D1736" t="s">
        <v>14</v>
      </c>
      <c r="E1736" s="1">
        <v>5625327420318300</v>
      </c>
      <c r="F1736" s="2">
        <v>44896</v>
      </c>
      <c r="G1736">
        <v>428</v>
      </c>
      <c r="H1736" t="s">
        <v>15</v>
      </c>
      <c r="I1736">
        <v>2</v>
      </c>
      <c r="J1736" s="3">
        <v>323</v>
      </c>
      <c r="K1736" s="2">
        <v>37803</v>
      </c>
      <c r="L1736">
        <v>2009</v>
      </c>
      <c r="M1736" t="s">
        <v>16</v>
      </c>
    </row>
    <row r="1737" spans="1:13" x14ac:dyDescent="0.3">
      <c r="A1737">
        <v>3865</v>
      </c>
      <c r="B1737">
        <v>447</v>
      </c>
      <c r="C1737" t="s">
        <v>13</v>
      </c>
      <c r="D1737" t="s">
        <v>14</v>
      </c>
      <c r="E1737" s="1">
        <v>4607469261117910</v>
      </c>
      <c r="F1737" s="2">
        <v>44348</v>
      </c>
      <c r="G1737">
        <v>388</v>
      </c>
      <c r="H1737" t="s">
        <v>15</v>
      </c>
      <c r="I1737">
        <v>1</v>
      </c>
      <c r="J1737" s="3">
        <v>6611</v>
      </c>
      <c r="K1737" s="2">
        <v>39630</v>
      </c>
      <c r="L1737">
        <v>2008</v>
      </c>
      <c r="M1737" t="s">
        <v>16</v>
      </c>
    </row>
    <row r="1738" spans="1:13" x14ac:dyDescent="0.3">
      <c r="A1738">
        <v>4967</v>
      </c>
      <c r="B1738">
        <v>1640</v>
      </c>
      <c r="C1738" t="s">
        <v>19</v>
      </c>
      <c r="D1738" t="s">
        <v>14</v>
      </c>
      <c r="E1738" s="1">
        <v>5592976284572730</v>
      </c>
      <c r="F1738" s="2">
        <v>45078</v>
      </c>
      <c r="G1738">
        <v>696</v>
      </c>
      <c r="H1738" t="s">
        <v>15</v>
      </c>
      <c r="I1738">
        <v>1</v>
      </c>
      <c r="J1738" s="3">
        <v>14231</v>
      </c>
      <c r="K1738" s="2">
        <v>37530</v>
      </c>
      <c r="L1738">
        <v>2010</v>
      </c>
      <c r="M1738" t="s">
        <v>16</v>
      </c>
    </row>
    <row r="1739" spans="1:13" x14ac:dyDescent="0.3">
      <c r="A1739">
        <v>5171</v>
      </c>
      <c r="B1739">
        <v>1640</v>
      </c>
      <c r="C1739" t="s">
        <v>13</v>
      </c>
      <c r="D1739" t="s">
        <v>17</v>
      </c>
      <c r="E1739" s="1">
        <v>4897415542074810</v>
      </c>
      <c r="F1739" s="2">
        <v>43466</v>
      </c>
      <c r="G1739">
        <v>363</v>
      </c>
      <c r="H1739" t="s">
        <v>15</v>
      </c>
      <c r="I1739">
        <v>1</v>
      </c>
      <c r="J1739" s="3">
        <v>11400</v>
      </c>
      <c r="K1739" s="2">
        <v>40087</v>
      </c>
      <c r="L1739">
        <v>2009</v>
      </c>
      <c r="M1739" t="s">
        <v>16</v>
      </c>
    </row>
    <row r="1740" spans="1:13" x14ac:dyDescent="0.3">
      <c r="A1740">
        <v>1065</v>
      </c>
      <c r="B1740">
        <v>1640</v>
      </c>
      <c r="C1740" t="s">
        <v>13</v>
      </c>
      <c r="D1740" t="s">
        <v>17</v>
      </c>
      <c r="E1740" s="1">
        <v>4533131033936540</v>
      </c>
      <c r="F1740" s="2">
        <v>44470</v>
      </c>
      <c r="G1740">
        <v>612</v>
      </c>
      <c r="H1740" t="s">
        <v>15</v>
      </c>
      <c r="I1740">
        <v>2</v>
      </c>
      <c r="J1740" s="3">
        <v>5900</v>
      </c>
      <c r="K1740" s="2">
        <v>38384</v>
      </c>
      <c r="L1740">
        <v>2009</v>
      </c>
      <c r="M1740" t="s">
        <v>16</v>
      </c>
    </row>
    <row r="1741" spans="1:13" x14ac:dyDescent="0.3">
      <c r="A1741">
        <v>4795</v>
      </c>
      <c r="B1741">
        <v>636</v>
      </c>
      <c r="C1741" t="s">
        <v>13</v>
      </c>
      <c r="D1741" t="s">
        <v>14</v>
      </c>
      <c r="E1741" s="1">
        <v>4711994375142420</v>
      </c>
      <c r="F1741" s="2">
        <v>44652</v>
      </c>
      <c r="G1741">
        <v>577</v>
      </c>
      <c r="H1741" t="s">
        <v>15</v>
      </c>
      <c r="I1741">
        <v>1</v>
      </c>
      <c r="J1741" s="3">
        <v>3915</v>
      </c>
      <c r="K1741" s="2">
        <v>40422</v>
      </c>
      <c r="L1741">
        <v>2010</v>
      </c>
      <c r="M1741" t="s">
        <v>16</v>
      </c>
    </row>
    <row r="1742" spans="1:13" x14ac:dyDescent="0.3">
      <c r="A1742">
        <v>3420</v>
      </c>
      <c r="B1742">
        <v>636</v>
      </c>
      <c r="C1742" t="s">
        <v>19</v>
      </c>
      <c r="D1742" t="s">
        <v>14</v>
      </c>
      <c r="E1742" s="1">
        <v>5898219587988120</v>
      </c>
      <c r="F1742" s="2">
        <v>44774</v>
      </c>
      <c r="G1742">
        <v>295</v>
      </c>
      <c r="H1742" t="s">
        <v>15</v>
      </c>
      <c r="I1742">
        <v>2</v>
      </c>
      <c r="J1742" s="3">
        <v>8882</v>
      </c>
      <c r="K1742" s="2">
        <v>39965</v>
      </c>
      <c r="L1742">
        <v>2015</v>
      </c>
      <c r="M1742" t="s">
        <v>16</v>
      </c>
    </row>
    <row r="1743" spans="1:13" x14ac:dyDescent="0.3">
      <c r="A1743">
        <v>4361</v>
      </c>
      <c r="B1743">
        <v>636</v>
      </c>
      <c r="C1743" t="s">
        <v>19</v>
      </c>
      <c r="D1743" t="s">
        <v>14</v>
      </c>
      <c r="E1743" s="1">
        <v>5673609398481610</v>
      </c>
      <c r="F1743" s="2">
        <v>43862</v>
      </c>
      <c r="G1743">
        <v>990</v>
      </c>
      <c r="H1743" t="s">
        <v>15</v>
      </c>
      <c r="I1743">
        <v>1</v>
      </c>
      <c r="J1743" s="3">
        <v>1218</v>
      </c>
      <c r="K1743" s="2">
        <v>40756</v>
      </c>
      <c r="L1743">
        <v>2012</v>
      </c>
      <c r="M1743" t="s">
        <v>16</v>
      </c>
    </row>
    <row r="1744" spans="1:13" x14ac:dyDescent="0.3">
      <c r="A1744">
        <v>284</v>
      </c>
      <c r="B1744">
        <v>636</v>
      </c>
      <c r="C1744" t="s">
        <v>13</v>
      </c>
      <c r="D1744" t="s">
        <v>14</v>
      </c>
      <c r="E1744" s="1">
        <v>4071490746118660</v>
      </c>
      <c r="F1744" s="2">
        <v>44013</v>
      </c>
      <c r="G1744">
        <v>498</v>
      </c>
      <c r="H1744" t="s">
        <v>15</v>
      </c>
      <c r="I1744">
        <v>1</v>
      </c>
      <c r="J1744" s="3">
        <v>12057</v>
      </c>
      <c r="K1744" s="2">
        <v>40544</v>
      </c>
      <c r="L1744">
        <v>2018</v>
      </c>
      <c r="M1744" t="s">
        <v>16</v>
      </c>
    </row>
    <row r="1745" spans="1:13" x14ac:dyDescent="0.3">
      <c r="A1745">
        <v>4169</v>
      </c>
      <c r="B1745">
        <v>782</v>
      </c>
      <c r="C1745" t="s">
        <v>13</v>
      </c>
      <c r="D1745" t="s">
        <v>14</v>
      </c>
      <c r="E1745" s="1">
        <v>4310420575646290</v>
      </c>
      <c r="F1745" s="2">
        <v>44927</v>
      </c>
      <c r="G1745">
        <v>18</v>
      </c>
      <c r="H1745" t="s">
        <v>15</v>
      </c>
      <c r="I1745">
        <v>2</v>
      </c>
      <c r="J1745" s="3">
        <v>13435</v>
      </c>
      <c r="K1745" s="2">
        <v>38565</v>
      </c>
      <c r="L1745">
        <v>2008</v>
      </c>
      <c r="M1745" t="s">
        <v>16</v>
      </c>
    </row>
    <row r="1746" spans="1:13" x14ac:dyDescent="0.3">
      <c r="A1746">
        <v>3051</v>
      </c>
      <c r="B1746">
        <v>782</v>
      </c>
      <c r="C1746" t="s">
        <v>19</v>
      </c>
      <c r="D1746" t="s">
        <v>14</v>
      </c>
      <c r="E1746" s="1">
        <v>5863102770923370</v>
      </c>
      <c r="F1746" s="2">
        <v>45352</v>
      </c>
      <c r="G1746">
        <v>62</v>
      </c>
      <c r="H1746" t="s">
        <v>18</v>
      </c>
      <c r="I1746">
        <v>2</v>
      </c>
      <c r="J1746" s="3">
        <v>13055</v>
      </c>
      <c r="K1746" s="2">
        <v>40299</v>
      </c>
      <c r="L1746">
        <v>2010</v>
      </c>
      <c r="M1746" t="s">
        <v>16</v>
      </c>
    </row>
    <row r="1747" spans="1:13" x14ac:dyDescent="0.3">
      <c r="A1747">
        <v>2216</v>
      </c>
      <c r="B1747">
        <v>782</v>
      </c>
      <c r="C1747" t="s">
        <v>19</v>
      </c>
      <c r="D1747" t="s">
        <v>20</v>
      </c>
      <c r="E1747" s="1">
        <v>5659519661095760</v>
      </c>
      <c r="F1747" s="2">
        <v>44105</v>
      </c>
      <c r="G1747">
        <v>634</v>
      </c>
      <c r="H1747" t="s">
        <v>15</v>
      </c>
      <c r="I1747">
        <v>2</v>
      </c>
      <c r="J1747" s="3">
        <v>85</v>
      </c>
      <c r="K1747" s="2">
        <v>39873</v>
      </c>
      <c r="L1747">
        <v>2011</v>
      </c>
      <c r="M1747" t="s">
        <v>16</v>
      </c>
    </row>
    <row r="1748" spans="1:13" x14ac:dyDescent="0.3">
      <c r="A1748">
        <v>29</v>
      </c>
      <c r="B1748">
        <v>316</v>
      </c>
      <c r="C1748" t="s">
        <v>13</v>
      </c>
      <c r="D1748" t="s">
        <v>17</v>
      </c>
      <c r="E1748" s="1">
        <v>4934996934968530</v>
      </c>
      <c r="F1748" s="2">
        <v>44287</v>
      </c>
      <c r="G1748">
        <v>547</v>
      </c>
      <c r="H1748" t="s">
        <v>15</v>
      </c>
      <c r="I1748">
        <v>3</v>
      </c>
      <c r="J1748" s="3">
        <v>1200</v>
      </c>
      <c r="K1748" s="2">
        <v>37257</v>
      </c>
      <c r="L1748">
        <v>2011</v>
      </c>
      <c r="M1748" t="s">
        <v>16</v>
      </c>
    </row>
    <row r="1749" spans="1:13" x14ac:dyDescent="0.3">
      <c r="A1749">
        <v>2038</v>
      </c>
      <c r="B1749">
        <v>316</v>
      </c>
      <c r="C1749" t="s">
        <v>13</v>
      </c>
      <c r="D1749" t="s">
        <v>17</v>
      </c>
      <c r="E1749" s="1">
        <v>4331814593567420</v>
      </c>
      <c r="F1749" s="2">
        <v>44927</v>
      </c>
      <c r="G1749">
        <v>448</v>
      </c>
      <c r="H1749" t="s">
        <v>15</v>
      </c>
      <c r="I1749">
        <v>2</v>
      </c>
      <c r="J1749" s="3">
        <v>10500</v>
      </c>
      <c r="K1749" s="2">
        <v>37316</v>
      </c>
      <c r="L1749">
        <v>2010</v>
      </c>
      <c r="M1749" t="s">
        <v>16</v>
      </c>
    </row>
    <row r="1750" spans="1:13" x14ac:dyDescent="0.3">
      <c r="A1750">
        <v>4125</v>
      </c>
      <c r="B1750">
        <v>316</v>
      </c>
      <c r="C1750" t="s">
        <v>22</v>
      </c>
      <c r="D1750" t="s">
        <v>17</v>
      </c>
      <c r="E1750" s="1">
        <v>383176667828985</v>
      </c>
      <c r="F1750" s="2">
        <v>44470</v>
      </c>
      <c r="G1750">
        <v>459</v>
      </c>
      <c r="H1750" t="s">
        <v>15</v>
      </c>
      <c r="I1750">
        <v>2</v>
      </c>
      <c r="J1750" s="3">
        <v>9300</v>
      </c>
      <c r="K1750" s="2">
        <v>38200</v>
      </c>
      <c r="L1750">
        <v>2008</v>
      </c>
      <c r="M1750" t="s">
        <v>16</v>
      </c>
    </row>
    <row r="1751" spans="1:13" x14ac:dyDescent="0.3">
      <c r="A1751">
        <v>5857</v>
      </c>
      <c r="B1751">
        <v>316</v>
      </c>
      <c r="C1751" t="s">
        <v>19</v>
      </c>
      <c r="D1751" t="s">
        <v>14</v>
      </c>
      <c r="E1751" s="1">
        <v>5603296596869730</v>
      </c>
      <c r="F1751" s="2">
        <v>44348</v>
      </c>
      <c r="G1751">
        <v>386</v>
      </c>
      <c r="H1751" t="s">
        <v>15</v>
      </c>
      <c r="I1751">
        <v>1</v>
      </c>
      <c r="J1751" s="3">
        <v>14056</v>
      </c>
      <c r="K1751" s="2">
        <v>39052</v>
      </c>
      <c r="L1751">
        <v>2008</v>
      </c>
      <c r="M1751" t="s">
        <v>16</v>
      </c>
    </row>
    <row r="1752" spans="1:13" x14ac:dyDescent="0.3">
      <c r="A1752">
        <v>1211</v>
      </c>
      <c r="B1752">
        <v>1192</v>
      </c>
      <c r="C1752" t="s">
        <v>19</v>
      </c>
      <c r="D1752" t="s">
        <v>14</v>
      </c>
      <c r="E1752" s="1">
        <v>5303411542373680</v>
      </c>
      <c r="F1752" s="2">
        <v>45200</v>
      </c>
      <c r="G1752">
        <v>305</v>
      </c>
      <c r="H1752" t="s">
        <v>15</v>
      </c>
      <c r="I1752">
        <v>1</v>
      </c>
      <c r="J1752" s="3">
        <v>2001</v>
      </c>
      <c r="K1752" s="2">
        <v>40210</v>
      </c>
      <c r="L1752">
        <v>2018</v>
      </c>
      <c r="M1752" t="s">
        <v>16</v>
      </c>
    </row>
    <row r="1753" spans="1:13" x14ac:dyDescent="0.3">
      <c r="A1753">
        <v>541</v>
      </c>
      <c r="B1753">
        <v>787</v>
      </c>
      <c r="C1753" t="s">
        <v>19</v>
      </c>
      <c r="D1753" t="s">
        <v>20</v>
      </c>
      <c r="E1753" s="1">
        <v>5536825392398620</v>
      </c>
      <c r="F1753" s="2">
        <v>45597</v>
      </c>
      <c r="G1753">
        <v>829</v>
      </c>
      <c r="H1753" t="s">
        <v>15</v>
      </c>
      <c r="I1753">
        <v>1</v>
      </c>
      <c r="J1753" s="3">
        <v>80</v>
      </c>
      <c r="K1753" s="2">
        <v>43831</v>
      </c>
      <c r="L1753">
        <v>2020</v>
      </c>
      <c r="M1753" t="s">
        <v>16</v>
      </c>
    </row>
    <row r="1754" spans="1:13" x14ac:dyDescent="0.3">
      <c r="A1754">
        <v>1561</v>
      </c>
      <c r="B1754">
        <v>787</v>
      </c>
      <c r="C1754" t="s">
        <v>19</v>
      </c>
      <c r="D1754" t="s">
        <v>17</v>
      </c>
      <c r="E1754" s="1">
        <v>5736136415216030</v>
      </c>
      <c r="F1754" s="2">
        <v>43862</v>
      </c>
      <c r="G1754">
        <v>332</v>
      </c>
      <c r="H1754" t="s">
        <v>15</v>
      </c>
      <c r="I1754">
        <v>1</v>
      </c>
      <c r="J1754" s="3">
        <v>19500</v>
      </c>
      <c r="K1754" s="2">
        <v>43862</v>
      </c>
      <c r="L1754">
        <v>2020</v>
      </c>
      <c r="M1754" t="s">
        <v>16</v>
      </c>
    </row>
    <row r="1755" spans="1:13" x14ac:dyDescent="0.3">
      <c r="A1755">
        <v>1562</v>
      </c>
      <c r="B1755">
        <v>251</v>
      </c>
      <c r="C1755" t="s">
        <v>19</v>
      </c>
      <c r="D1755" t="s">
        <v>14</v>
      </c>
      <c r="E1755" s="1">
        <v>5179703588055800</v>
      </c>
      <c r="F1755" s="2">
        <v>44562</v>
      </c>
      <c r="G1755">
        <v>41</v>
      </c>
      <c r="H1755" t="s">
        <v>15</v>
      </c>
      <c r="I1755">
        <v>1</v>
      </c>
      <c r="J1755" s="3">
        <v>14797</v>
      </c>
      <c r="K1755" s="2">
        <v>43862</v>
      </c>
      <c r="L1755">
        <v>2020</v>
      </c>
      <c r="M1755" t="s">
        <v>16</v>
      </c>
    </row>
    <row r="1756" spans="1:13" x14ac:dyDescent="0.3">
      <c r="A1756">
        <v>806</v>
      </c>
      <c r="B1756">
        <v>251</v>
      </c>
      <c r="C1756" t="s">
        <v>13</v>
      </c>
      <c r="D1756" t="s">
        <v>14</v>
      </c>
      <c r="E1756" s="1">
        <v>4263037313230470</v>
      </c>
      <c r="F1756" s="2">
        <v>44287</v>
      </c>
      <c r="G1756">
        <v>719</v>
      </c>
      <c r="H1756" t="s">
        <v>15</v>
      </c>
      <c r="I1756">
        <v>1</v>
      </c>
      <c r="J1756" s="3">
        <v>14420</v>
      </c>
      <c r="K1756" s="2">
        <v>43831</v>
      </c>
      <c r="L1756">
        <v>2020</v>
      </c>
      <c r="M1756" t="s">
        <v>16</v>
      </c>
    </row>
    <row r="1757" spans="1:13" x14ac:dyDescent="0.3">
      <c r="A1757">
        <v>1563</v>
      </c>
      <c r="B1757">
        <v>1351</v>
      </c>
      <c r="C1757" t="s">
        <v>19</v>
      </c>
      <c r="D1757" t="s">
        <v>17</v>
      </c>
      <c r="E1757" s="1">
        <v>5250335239588570</v>
      </c>
      <c r="F1757" s="2">
        <v>43862</v>
      </c>
      <c r="G1757">
        <v>728</v>
      </c>
      <c r="H1757" t="s">
        <v>15</v>
      </c>
      <c r="I1757">
        <v>2</v>
      </c>
      <c r="J1757" s="3">
        <v>13600</v>
      </c>
      <c r="K1757" s="2">
        <v>43862</v>
      </c>
      <c r="L1757">
        <v>2020</v>
      </c>
      <c r="M1757" t="s">
        <v>16</v>
      </c>
    </row>
    <row r="1758" spans="1:13" x14ac:dyDescent="0.3">
      <c r="A1758">
        <v>3769</v>
      </c>
      <c r="B1758">
        <v>490</v>
      </c>
      <c r="C1758" t="s">
        <v>19</v>
      </c>
      <c r="D1758" t="s">
        <v>14</v>
      </c>
      <c r="E1758" s="1">
        <v>5302369835874370</v>
      </c>
      <c r="F1758" s="2">
        <v>45536</v>
      </c>
      <c r="G1758">
        <v>368</v>
      </c>
      <c r="H1758" t="s">
        <v>15</v>
      </c>
      <c r="I1758">
        <v>2</v>
      </c>
      <c r="J1758" s="3">
        <v>3013</v>
      </c>
      <c r="K1758" s="2">
        <v>38899</v>
      </c>
      <c r="L1758">
        <v>2006</v>
      </c>
      <c r="M1758" t="s">
        <v>16</v>
      </c>
    </row>
    <row r="1759" spans="1:13" x14ac:dyDescent="0.3">
      <c r="A1759">
        <v>5963</v>
      </c>
      <c r="B1759">
        <v>490</v>
      </c>
      <c r="C1759" t="s">
        <v>19</v>
      </c>
      <c r="D1759" t="s">
        <v>14</v>
      </c>
      <c r="E1759" s="1">
        <v>5277210517488880</v>
      </c>
      <c r="F1759" s="2">
        <v>45413</v>
      </c>
      <c r="G1759">
        <v>589</v>
      </c>
      <c r="H1759" t="s">
        <v>15</v>
      </c>
      <c r="I1759">
        <v>1</v>
      </c>
      <c r="J1759" s="3">
        <v>22304</v>
      </c>
      <c r="K1759" s="2">
        <v>40148</v>
      </c>
      <c r="L1759">
        <v>2010</v>
      </c>
      <c r="M1759" t="s">
        <v>16</v>
      </c>
    </row>
    <row r="1760" spans="1:13" x14ac:dyDescent="0.3">
      <c r="A1760">
        <v>176</v>
      </c>
      <c r="B1760">
        <v>490</v>
      </c>
      <c r="C1760" t="s">
        <v>13</v>
      </c>
      <c r="D1760" t="s">
        <v>14</v>
      </c>
      <c r="E1760" s="1">
        <v>4654267845248710</v>
      </c>
      <c r="F1760" s="2">
        <v>44470</v>
      </c>
      <c r="G1760">
        <v>929</v>
      </c>
      <c r="H1760" t="s">
        <v>15</v>
      </c>
      <c r="I1760">
        <v>3</v>
      </c>
      <c r="J1760" s="3">
        <v>30242</v>
      </c>
      <c r="K1760" s="2">
        <v>39448</v>
      </c>
      <c r="L1760">
        <v>2013</v>
      </c>
      <c r="M1760" t="s">
        <v>16</v>
      </c>
    </row>
    <row r="1761" spans="1:13" x14ac:dyDescent="0.3">
      <c r="A1761">
        <v>5133</v>
      </c>
      <c r="B1761">
        <v>490</v>
      </c>
      <c r="C1761" t="s">
        <v>13</v>
      </c>
      <c r="D1761" t="s">
        <v>14</v>
      </c>
      <c r="E1761" s="1">
        <v>4048588745318460</v>
      </c>
      <c r="F1761" s="2">
        <v>43647</v>
      </c>
      <c r="G1761">
        <v>741</v>
      </c>
      <c r="H1761" t="s">
        <v>15</v>
      </c>
      <c r="I1761">
        <v>1</v>
      </c>
      <c r="J1761" s="3">
        <v>12948</v>
      </c>
      <c r="K1761" s="2">
        <v>39722</v>
      </c>
      <c r="L1761">
        <v>2008</v>
      </c>
      <c r="M1761" t="s">
        <v>16</v>
      </c>
    </row>
    <row r="1762" spans="1:13" x14ac:dyDescent="0.3">
      <c r="A1762">
        <v>1564</v>
      </c>
      <c r="B1762">
        <v>1935</v>
      </c>
      <c r="C1762" t="s">
        <v>19</v>
      </c>
      <c r="D1762" t="s">
        <v>14</v>
      </c>
      <c r="E1762" s="1">
        <v>5677329350701310</v>
      </c>
      <c r="F1762" s="2">
        <v>44105</v>
      </c>
      <c r="G1762">
        <v>768</v>
      </c>
      <c r="H1762" t="s">
        <v>15</v>
      </c>
      <c r="I1762">
        <v>1</v>
      </c>
      <c r="J1762" s="3">
        <v>20695</v>
      </c>
      <c r="K1762" s="2">
        <v>43862</v>
      </c>
      <c r="L1762">
        <v>2020</v>
      </c>
      <c r="M1762" t="s">
        <v>16</v>
      </c>
    </row>
    <row r="1763" spans="1:13" x14ac:dyDescent="0.3">
      <c r="A1763">
        <v>542</v>
      </c>
      <c r="B1763">
        <v>1935</v>
      </c>
      <c r="C1763" t="s">
        <v>19</v>
      </c>
      <c r="D1763" t="s">
        <v>14</v>
      </c>
      <c r="E1763" s="1">
        <v>5708163356892630</v>
      </c>
      <c r="F1763" s="2">
        <v>43831</v>
      </c>
      <c r="G1763">
        <v>148</v>
      </c>
      <c r="H1763" t="s">
        <v>15</v>
      </c>
      <c r="I1763">
        <v>2</v>
      </c>
      <c r="J1763" s="3">
        <v>23716</v>
      </c>
      <c r="K1763" s="2">
        <v>43831</v>
      </c>
      <c r="L1763">
        <v>2020</v>
      </c>
      <c r="M1763" t="s">
        <v>16</v>
      </c>
    </row>
    <row r="1764" spans="1:13" x14ac:dyDescent="0.3">
      <c r="A1764">
        <v>1840</v>
      </c>
      <c r="B1764">
        <v>1935</v>
      </c>
      <c r="C1764" t="s">
        <v>13</v>
      </c>
      <c r="D1764" t="s">
        <v>14</v>
      </c>
      <c r="E1764" s="1">
        <v>4172298033102500</v>
      </c>
      <c r="F1764" s="2">
        <v>43952</v>
      </c>
      <c r="G1764">
        <v>477</v>
      </c>
      <c r="H1764" t="s">
        <v>15</v>
      </c>
      <c r="I1764">
        <v>1</v>
      </c>
      <c r="J1764" s="3">
        <v>17223</v>
      </c>
      <c r="K1764" s="2">
        <v>43862</v>
      </c>
      <c r="L1764">
        <v>2020</v>
      </c>
      <c r="M1764" t="s">
        <v>16</v>
      </c>
    </row>
    <row r="1765" spans="1:13" x14ac:dyDescent="0.3">
      <c r="A1765">
        <v>4601</v>
      </c>
      <c r="B1765">
        <v>387</v>
      </c>
      <c r="C1765" t="s">
        <v>19</v>
      </c>
      <c r="D1765" t="s">
        <v>20</v>
      </c>
      <c r="E1765" s="1">
        <v>5954988204081790</v>
      </c>
      <c r="F1765" s="2">
        <v>42309</v>
      </c>
      <c r="G1765">
        <v>200</v>
      </c>
      <c r="H1765" t="s">
        <v>15</v>
      </c>
      <c r="I1765">
        <v>2</v>
      </c>
      <c r="J1765" s="3">
        <v>49</v>
      </c>
      <c r="K1765" s="2">
        <v>38961</v>
      </c>
      <c r="L1765">
        <v>2010</v>
      </c>
      <c r="M1765" t="s">
        <v>16</v>
      </c>
    </row>
    <row r="1766" spans="1:13" x14ac:dyDescent="0.3">
      <c r="A1766">
        <v>3103</v>
      </c>
      <c r="B1766">
        <v>869</v>
      </c>
      <c r="C1766" t="s">
        <v>13</v>
      </c>
      <c r="D1766" t="s">
        <v>14</v>
      </c>
      <c r="E1766" s="1">
        <v>4705406456208640</v>
      </c>
      <c r="F1766" s="2">
        <v>44652</v>
      </c>
      <c r="G1766">
        <v>542</v>
      </c>
      <c r="H1766" t="s">
        <v>15</v>
      </c>
      <c r="I1766">
        <v>2</v>
      </c>
      <c r="J1766" s="3">
        <v>19792</v>
      </c>
      <c r="K1766" s="2">
        <v>40664</v>
      </c>
      <c r="L1766">
        <v>2011</v>
      </c>
      <c r="M1766" t="s">
        <v>16</v>
      </c>
    </row>
    <row r="1767" spans="1:13" x14ac:dyDescent="0.3">
      <c r="A1767">
        <v>3104</v>
      </c>
      <c r="B1767">
        <v>869</v>
      </c>
      <c r="C1767" t="s">
        <v>13</v>
      </c>
      <c r="D1767" t="s">
        <v>20</v>
      </c>
      <c r="E1767" s="1">
        <v>4751613092399340</v>
      </c>
      <c r="F1767" s="2">
        <v>45536</v>
      </c>
      <c r="G1767">
        <v>600</v>
      </c>
      <c r="H1767" t="s">
        <v>15</v>
      </c>
      <c r="I1767">
        <v>2</v>
      </c>
      <c r="J1767" s="3">
        <v>76</v>
      </c>
      <c r="K1767" s="2">
        <v>40664</v>
      </c>
      <c r="L1767">
        <v>2011</v>
      </c>
      <c r="M1767" t="s">
        <v>16</v>
      </c>
    </row>
    <row r="1768" spans="1:13" x14ac:dyDescent="0.3">
      <c r="A1768">
        <v>4405</v>
      </c>
      <c r="B1768">
        <v>869</v>
      </c>
      <c r="C1768" t="s">
        <v>19</v>
      </c>
      <c r="D1768" t="s">
        <v>14</v>
      </c>
      <c r="E1768" s="1">
        <v>5176023312287830</v>
      </c>
      <c r="F1768" s="2">
        <v>45200</v>
      </c>
      <c r="G1768">
        <v>444</v>
      </c>
      <c r="H1768" t="s">
        <v>15</v>
      </c>
      <c r="I1768">
        <v>1</v>
      </c>
      <c r="J1768" s="3">
        <v>19811</v>
      </c>
      <c r="K1768" s="2">
        <v>41487</v>
      </c>
      <c r="L1768">
        <v>2013</v>
      </c>
      <c r="M1768" t="s">
        <v>16</v>
      </c>
    </row>
    <row r="1769" spans="1:13" x14ac:dyDescent="0.3">
      <c r="A1769">
        <v>3517</v>
      </c>
      <c r="B1769">
        <v>869</v>
      </c>
      <c r="C1769" t="s">
        <v>19</v>
      </c>
      <c r="D1769" t="s">
        <v>14</v>
      </c>
      <c r="E1769" s="1">
        <v>5737557443858190</v>
      </c>
      <c r="F1769" s="2">
        <v>44136</v>
      </c>
      <c r="G1769">
        <v>462</v>
      </c>
      <c r="H1769" t="s">
        <v>15</v>
      </c>
      <c r="I1769">
        <v>2</v>
      </c>
      <c r="J1769" s="3">
        <v>17602</v>
      </c>
      <c r="K1769" s="2">
        <v>40695</v>
      </c>
      <c r="L1769">
        <v>2011</v>
      </c>
      <c r="M1769" t="s">
        <v>16</v>
      </c>
    </row>
    <row r="1770" spans="1:13" x14ac:dyDescent="0.3">
      <c r="A1770">
        <v>5490</v>
      </c>
      <c r="B1770">
        <v>869</v>
      </c>
      <c r="C1770" t="s">
        <v>19</v>
      </c>
      <c r="D1770" t="s">
        <v>20</v>
      </c>
      <c r="E1770" s="1">
        <v>5709040626294720</v>
      </c>
      <c r="F1770" s="2">
        <v>44287</v>
      </c>
      <c r="G1770">
        <v>579</v>
      </c>
      <c r="H1770" t="s">
        <v>15</v>
      </c>
      <c r="I1770">
        <v>1</v>
      </c>
      <c r="J1770" s="3">
        <v>96</v>
      </c>
      <c r="K1770" s="2">
        <v>39387</v>
      </c>
      <c r="L1770">
        <v>2011</v>
      </c>
      <c r="M1770" t="s">
        <v>16</v>
      </c>
    </row>
    <row r="1771" spans="1:13" x14ac:dyDescent="0.3">
      <c r="A1771">
        <v>1565</v>
      </c>
      <c r="B1771">
        <v>1865</v>
      </c>
      <c r="C1771" t="s">
        <v>19</v>
      </c>
      <c r="D1771" t="s">
        <v>17</v>
      </c>
      <c r="E1771" s="1">
        <v>5571567914533580</v>
      </c>
      <c r="F1771" s="2">
        <v>44927</v>
      </c>
      <c r="G1771">
        <v>845</v>
      </c>
      <c r="H1771" t="s">
        <v>15</v>
      </c>
      <c r="I1771">
        <v>2</v>
      </c>
      <c r="J1771" s="3">
        <v>36900</v>
      </c>
      <c r="K1771" s="2">
        <v>43862</v>
      </c>
      <c r="L1771">
        <v>2020</v>
      </c>
      <c r="M1771" t="s">
        <v>16</v>
      </c>
    </row>
    <row r="1772" spans="1:13" x14ac:dyDescent="0.3">
      <c r="A1772">
        <v>1841</v>
      </c>
      <c r="B1772">
        <v>268</v>
      </c>
      <c r="C1772" t="s">
        <v>13</v>
      </c>
      <c r="D1772" t="s">
        <v>14</v>
      </c>
      <c r="E1772" s="1">
        <v>4772137298381080</v>
      </c>
      <c r="F1772" s="2">
        <v>43862</v>
      </c>
      <c r="G1772">
        <v>231</v>
      </c>
      <c r="H1772" t="s">
        <v>15</v>
      </c>
      <c r="I1772">
        <v>2</v>
      </c>
      <c r="J1772" s="3">
        <v>14263</v>
      </c>
      <c r="K1772" s="2">
        <v>43862</v>
      </c>
      <c r="L1772">
        <v>2020</v>
      </c>
      <c r="M1772" t="s">
        <v>16</v>
      </c>
    </row>
    <row r="1773" spans="1:13" x14ac:dyDescent="0.3">
      <c r="A1773">
        <v>1566</v>
      </c>
      <c r="B1773">
        <v>268</v>
      </c>
      <c r="C1773" t="s">
        <v>19</v>
      </c>
      <c r="D1773" t="s">
        <v>14</v>
      </c>
      <c r="E1773" s="1">
        <v>5458281950154230</v>
      </c>
      <c r="F1773" s="2">
        <v>43862</v>
      </c>
      <c r="G1773">
        <v>671</v>
      </c>
      <c r="H1773" t="s">
        <v>15</v>
      </c>
      <c r="I1773">
        <v>2</v>
      </c>
      <c r="J1773" s="3">
        <v>3013</v>
      </c>
      <c r="K1773" s="2">
        <v>43862</v>
      </c>
      <c r="L1773">
        <v>2020</v>
      </c>
      <c r="M1773" t="s">
        <v>16</v>
      </c>
    </row>
    <row r="1774" spans="1:13" x14ac:dyDescent="0.3">
      <c r="A1774">
        <v>543</v>
      </c>
      <c r="B1774">
        <v>268</v>
      </c>
      <c r="C1774" t="s">
        <v>19</v>
      </c>
      <c r="D1774" t="s">
        <v>14</v>
      </c>
      <c r="E1774" s="1">
        <v>5171844589281130</v>
      </c>
      <c r="F1774" s="2">
        <v>45261</v>
      </c>
      <c r="G1774">
        <v>998</v>
      </c>
      <c r="H1774" t="s">
        <v>15</v>
      </c>
      <c r="I1774">
        <v>2</v>
      </c>
      <c r="J1774" s="3">
        <v>17789</v>
      </c>
      <c r="K1774" s="2">
        <v>43831</v>
      </c>
      <c r="L1774">
        <v>2020</v>
      </c>
      <c r="M1774" t="s">
        <v>16</v>
      </c>
    </row>
    <row r="1775" spans="1:13" x14ac:dyDescent="0.3">
      <c r="A1775">
        <v>6067</v>
      </c>
      <c r="B1775">
        <v>1124</v>
      </c>
      <c r="C1775" t="s">
        <v>19</v>
      </c>
      <c r="D1775" t="s">
        <v>14</v>
      </c>
      <c r="E1775" s="1">
        <v>5128558439499170</v>
      </c>
      <c r="F1775" s="2">
        <v>44256</v>
      </c>
      <c r="G1775">
        <v>199</v>
      </c>
      <c r="H1775" t="s">
        <v>15</v>
      </c>
      <c r="I1775">
        <v>1</v>
      </c>
      <c r="J1775" s="3">
        <v>7184</v>
      </c>
      <c r="K1775" s="2">
        <v>41244</v>
      </c>
      <c r="L1775">
        <v>2012</v>
      </c>
      <c r="M1775" t="s">
        <v>16</v>
      </c>
    </row>
    <row r="1776" spans="1:13" x14ac:dyDescent="0.3">
      <c r="A1776">
        <v>5437</v>
      </c>
      <c r="B1776">
        <v>1124</v>
      </c>
      <c r="C1776" t="s">
        <v>13</v>
      </c>
      <c r="D1776" t="s">
        <v>20</v>
      </c>
      <c r="E1776" s="1">
        <v>4891182896802210</v>
      </c>
      <c r="F1776" s="2">
        <v>44682</v>
      </c>
      <c r="G1776">
        <v>936</v>
      </c>
      <c r="H1776" t="s">
        <v>15</v>
      </c>
      <c r="I1776">
        <v>1</v>
      </c>
      <c r="J1776" s="3">
        <v>62</v>
      </c>
      <c r="K1776" s="2">
        <v>38657</v>
      </c>
      <c r="L1776">
        <v>2007</v>
      </c>
      <c r="M1776" t="s">
        <v>16</v>
      </c>
    </row>
    <row r="1777" spans="1:13" x14ac:dyDescent="0.3">
      <c r="A1777">
        <v>4130</v>
      </c>
      <c r="B1777">
        <v>1124</v>
      </c>
      <c r="C1777" t="s">
        <v>19</v>
      </c>
      <c r="D1777" t="s">
        <v>17</v>
      </c>
      <c r="E1777" s="1">
        <v>5252814681308250</v>
      </c>
      <c r="F1777" s="2">
        <v>44986</v>
      </c>
      <c r="G1777">
        <v>635</v>
      </c>
      <c r="H1777" t="s">
        <v>15</v>
      </c>
      <c r="I1777">
        <v>2</v>
      </c>
      <c r="J1777" s="3">
        <v>8300</v>
      </c>
      <c r="K1777" s="2">
        <v>38200</v>
      </c>
      <c r="L1777">
        <v>2018</v>
      </c>
      <c r="M1777" t="s">
        <v>16</v>
      </c>
    </row>
    <row r="1778" spans="1:13" x14ac:dyDescent="0.3">
      <c r="A1778">
        <v>1245</v>
      </c>
      <c r="B1778">
        <v>721</v>
      </c>
      <c r="C1778" t="s">
        <v>13</v>
      </c>
      <c r="D1778" t="s">
        <v>17</v>
      </c>
      <c r="E1778" s="1">
        <v>4024411952428030</v>
      </c>
      <c r="F1778" s="2">
        <v>44652</v>
      </c>
      <c r="G1778">
        <v>865</v>
      </c>
      <c r="H1778" t="s">
        <v>15</v>
      </c>
      <c r="I1778">
        <v>1</v>
      </c>
      <c r="J1778" s="3">
        <v>11900</v>
      </c>
      <c r="K1778" s="2">
        <v>40210</v>
      </c>
      <c r="L1778">
        <v>2014</v>
      </c>
      <c r="M1778" t="s">
        <v>16</v>
      </c>
    </row>
    <row r="1779" spans="1:13" x14ac:dyDescent="0.3">
      <c r="A1779">
        <v>3949</v>
      </c>
      <c r="B1779">
        <v>721</v>
      </c>
      <c r="C1779" t="s">
        <v>13</v>
      </c>
      <c r="D1779" t="s">
        <v>17</v>
      </c>
      <c r="E1779" s="1">
        <v>4472564488537910</v>
      </c>
      <c r="F1779" s="2">
        <v>43435</v>
      </c>
      <c r="G1779">
        <v>194</v>
      </c>
      <c r="H1779" t="s">
        <v>18</v>
      </c>
      <c r="I1779">
        <v>2</v>
      </c>
      <c r="J1779" s="3">
        <v>2000</v>
      </c>
      <c r="K1779" s="2">
        <v>40360</v>
      </c>
      <c r="L1779">
        <v>2010</v>
      </c>
      <c r="M1779" t="s">
        <v>16</v>
      </c>
    </row>
    <row r="1780" spans="1:13" x14ac:dyDescent="0.3">
      <c r="A1780">
        <v>4426</v>
      </c>
      <c r="B1780">
        <v>721</v>
      </c>
      <c r="C1780" t="s">
        <v>19</v>
      </c>
      <c r="D1780" t="s">
        <v>14</v>
      </c>
      <c r="E1780" s="1">
        <v>5869951817550270</v>
      </c>
      <c r="F1780" s="2">
        <v>45170</v>
      </c>
      <c r="G1780">
        <v>672</v>
      </c>
      <c r="H1780" t="s">
        <v>15</v>
      </c>
      <c r="I1780">
        <v>2</v>
      </c>
      <c r="J1780" s="3">
        <v>12827</v>
      </c>
      <c r="K1780" s="2">
        <v>41852</v>
      </c>
      <c r="L1780">
        <v>2014</v>
      </c>
      <c r="M1780" t="s">
        <v>16</v>
      </c>
    </row>
    <row r="1781" spans="1:13" x14ac:dyDescent="0.3">
      <c r="A1781">
        <v>2563</v>
      </c>
      <c r="B1781">
        <v>721</v>
      </c>
      <c r="C1781" t="s">
        <v>19</v>
      </c>
      <c r="D1781" t="s">
        <v>17</v>
      </c>
      <c r="E1781" s="1">
        <v>5933265709179130</v>
      </c>
      <c r="F1781" s="2">
        <v>40422</v>
      </c>
      <c r="G1781">
        <v>730</v>
      </c>
      <c r="H1781" t="s">
        <v>15</v>
      </c>
      <c r="I1781">
        <v>1</v>
      </c>
      <c r="J1781" s="3">
        <v>10800</v>
      </c>
      <c r="K1781" s="2">
        <v>39539</v>
      </c>
      <c r="L1781">
        <v>2012</v>
      </c>
      <c r="M1781" t="s">
        <v>16</v>
      </c>
    </row>
    <row r="1782" spans="1:13" x14ac:dyDescent="0.3">
      <c r="A1782">
        <v>3361</v>
      </c>
      <c r="B1782">
        <v>721</v>
      </c>
      <c r="C1782" t="s">
        <v>13</v>
      </c>
      <c r="D1782" t="s">
        <v>14</v>
      </c>
      <c r="E1782" s="1">
        <v>4093356206877400</v>
      </c>
      <c r="F1782" s="2">
        <v>44348</v>
      </c>
      <c r="G1782">
        <v>202</v>
      </c>
      <c r="H1782" t="s">
        <v>15</v>
      </c>
      <c r="I1782">
        <v>1</v>
      </c>
      <c r="J1782" s="3">
        <v>8400</v>
      </c>
      <c r="K1782" s="2">
        <v>39234</v>
      </c>
      <c r="L1782">
        <v>2008</v>
      </c>
      <c r="M1782" t="s">
        <v>16</v>
      </c>
    </row>
    <row r="1783" spans="1:13" x14ac:dyDescent="0.3">
      <c r="A1783">
        <v>4377</v>
      </c>
      <c r="B1783">
        <v>721</v>
      </c>
      <c r="C1783" t="s">
        <v>13</v>
      </c>
      <c r="D1783" t="s">
        <v>17</v>
      </c>
      <c r="E1783" s="1">
        <v>4650428198678080</v>
      </c>
      <c r="F1783" s="2">
        <v>40817</v>
      </c>
      <c r="G1783">
        <v>741</v>
      </c>
      <c r="H1783" t="s">
        <v>15</v>
      </c>
      <c r="I1783">
        <v>2</v>
      </c>
      <c r="J1783" s="3">
        <v>6700</v>
      </c>
      <c r="K1783" s="2">
        <v>40756</v>
      </c>
      <c r="L1783">
        <v>2011</v>
      </c>
      <c r="M1783" t="s">
        <v>16</v>
      </c>
    </row>
    <row r="1784" spans="1:13" x14ac:dyDescent="0.3">
      <c r="A1784">
        <v>158</v>
      </c>
      <c r="B1784">
        <v>813</v>
      </c>
      <c r="C1784" t="s">
        <v>19</v>
      </c>
      <c r="D1784" t="s">
        <v>14</v>
      </c>
      <c r="E1784" s="1">
        <v>5188366223912130</v>
      </c>
      <c r="F1784" s="2">
        <v>44470</v>
      </c>
      <c r="G1784">
        <v>649</v>
      </c>
      <c r="H1784" t="s">
        <v>15</v>
      </c>
      <c r="I1784">
        <v>2</v>
      </c>
      <c r="J1784" s="3">
        <v>13417</v>
      </c>
      <c r="K1784" s="2">
        <v>39448</v>
      </c>
      <c r="L1784">
        <v>2008</v>
      </c>
      <c r="M1784" t="s">
        <v>16</v>
      </c>
    </row>
    <row r="1785" spans="1:13" x14ac:dyDescent="0.3">
      <c r="A1785">
        <v>2587</v>
      </c>
      <c r="B1785">
        <v>152</v>
      </c>
      <c r="C1785" t="s">
        <v>13</v>
      </c>
      <c r="D1785" t="s">
        <v>20</v>
      </c>
      <c r="E1785" s="1">
        <v>4745512667212880</v>
      </c>
      <c r="F1785" s="2">
        <v>44470</v>
      </c>
      <c r="G1785">
        <v>371</v>
      </c>
      <c r="H1785" t="s">
        <v>15</v>
      </c>
      <c r="I1785">
        <v>2</v>
      </c>
      <c r="J1785" s="3">
        <v>60</v>
      </c>
      <c r="K1785" s="2">
        <v>39539</v>
      </c>
      <c r="L1785">
        <v>2009</v>
      </c>
      <c r="M1785" t="s">
        <v>16</v>
      </c>
    </row>
    <row r="1786" spans="1:13" x14ac:dyDescent="0.3">
      <c r="A1786">
        <v>2848</v>
      </c>
      <c r="B1786">
        <v>152</v>
      </c>
      <c r="C1786" t="s">
        <v>13</v>
      </c>
      <c r="D1786" t="s">
        <v>17</v>
      </c>
      <c r="E1786" s="1">
        <v>4361942024605010</v>
      </c>
      <c r="F1786" s="2">
        <v>44256</v>
      </c>
      <c r="G1786">
        <v>649</v>
      </c>
      <c r="H1786" t="s">
        <v>15</v>
      </c>
      <c r="I1786">
        <v>1</v>
      </c>
      <c r="J1786" s="3">
        <v>10300</v>
      </c>
      <c r="K1786" s="2">
        <v>37742</v>
      </c>
      <c r="L1786">
        <v>2016</v>
      </c>
      <c r="M1786" t="s">
        <v>16</v>
      </c>
    </row>
    <row r="1787" spans="1:13" x14ac:dyDescent="0.3">
      <c r="A1787">
        <v>1401</v>
      </c>
      <c r="B1787">
        <v>152</v>
      </c>
      <c r="C1787" t="s">
        <v>22</v>
      </c>
      <c r="D1787" t="s">
        <v>17</v>
      </c>
      <c r="E1787" s="1">
        <v>353041795366517</v>
      </c>
      <c r="F1787" s="2">
        <v>44348</v>
      </c>
      <c r="G1787">
        <v>896</v>
      </c>
      <c r="H1787" t="s">
        <v>15</v>
      </c>
      <c r="I1787">
        <v>2</v>
      </c>
      <c r="J1787" s="3">
        <v>4900</v>
      </c>
      <c r="K1787" s="2">
        <v>43862</v>
      </c>
      <c r="L1787">
        <v>2020</v>
      </c>
      <c r="M1787" t="s">
        <v>16</v>
      </c>
    </row>
    <row r="1788" spans="1:13" x14ac:dyDescent="0.3">
      <c r="A1788">
        <v>4272</v>
      </c>
      <c r="B1788">
        <v>1896</v>
      </c>
      <c r="C1788" t="s">
        <v>13</v>
      </c>
      <c r="D1788" t="s">
        <v>14</v>
      </c>
      <c r="E1788" s="1">
        <v>4772324802242470</v>
      </c>
      <c r="F1788" s="2">
        <v>42339</v>
      </c>
      <c r="G1788">
        <v>104</v>
      </c>
      <c r="H1788" t="s">
        <v>15</v>
      </c>
      <c r="I1788">
        <v>2</v>
      </c>
      <c r="J1788" s="3">
        <v>9073</v>
      </c>
      <c r="K1788" s="2">
        <v>39661</v>
      </c>
      <c r="L1788">
        <v>2012</v>
      </c>
      <c r="M1788" t="s">
        <v>16</v>
      </c>
    </row>
    <row r="1789" spans="1:13" x14ac:dyDescent="0.3">
      <c r="A1789">
        <v>2944</v>
      </c>
      <c r="B1789">
        <v>1896</v>
      </c>
      <c r="C1789" t="s">
        <v>13</v>
      </c>
      <c r="D1789" t="s">
        <v>14</v>
      </c>
      <c r="E1789" s="1">
        <v>4222966508731550</v>
      </c>
      <c r="F1789" s="2">
        <v>45108</v>
      </c>
      <c r="G1789">
        <v>816</v>
      </c>
      <c r="H1789" t="s">
        <v>15</v>
      </c>
      <c r="I1789">
        <v>2</v>
      </c>
      <c r="J1789" s="3">
        <v>19635</v>
      </c>
      <c r="K1789" s="2">
        <v>39203</v>
      </c>
      <c r="L1789">
        <v>2018</v>
      </c>
      <c r="M1789" t="s">
        <v>16</v>
      </c>
    </row>
    <row r="1790" spans="1:13" x14ac:dyDescent="0.3">
      <c r="A1790">
        <v>1124</v>
      </c>
      <c r="B1790">
        <v>1896</v>
      </c>
      <c r="C1790" t="s">
        <v>13</v>
      </c>
      <c r="D1790" t="s">
        <v>14</v>
      </c>
      <c r="E1790" s="1">
        <v>4748375055768050</v>
      </c>
      <c r="F1790" s="2">
        <v>43862</v>
      </c>
      <c r="G1790">
        <v>425</v>
      </c>
      <c r="H1790" t="s">
        <v>15</v>
      </c>
      <c r="I1790">
        <v>1</v>
      </c>
      <c r="J1790" s="3">
        <v>21207</v>
      </c>
      <c r="K1790" s="2">
        <v>39114</v>
      </c>
      <c r="L1790">
        <v>2007</v>
      </c>
      <c r="M1790" t="s">
        <v>16</v>
      </c>
    </row>
    <row r="1791" spans="1:13" x14ac:dyDescent="0.3">
      <c r="A1791">
        <v>4974</v>
      </c>
      <c r="B1791">
        <v>1896</v>
      </c>
      <c r="C1791" t="s">
        <v>13</v>
      </c>
      <c r="D1791" t="s">
        <v>17</v>
      </c>
      <c r="E1791" s="1">
        <v>4468355695964450</v>
      </c>
      <c r="F1791" s="2">
        <v>45261</v>
      </c>
      <c r="G1791">
        <v>955</v>
      </c>
      <c r="H1791" t="s">
        <v>15</v>
      </c>
      <c r="I1791">
        <v>1</v>
      </c>
      <c r="J1791" s="3">
        <v>14000</v>
      </c>
      <c r="K1791" s="2">
        <v>37530</v>
      </c>
      <c r="L1791">
        <v>2008</v>
      </c>
      <c r="M1791" t="s">
        <v>16</v>
      </c>
    </row>
    <row r="1792" spans="1:13" x14ac:dyDescent="0.3">
      <c r="A1792">
        <v>4529</v>
      </c>
      <c r="B1792">
        <v>1896</v>
      </c>
      <c r="C1792" t="s">
        <v>21</v>
      </c>
      <c r="D1792" t="s">
        <v>17</v>
      </c>
      <c r="E1792" s="1">
        <v>6771746312163080</v>
      </c>
      <c r="F1792" s="2">
        <v>41214</v>
      </c>
      <c r="G1792">
        <v>841</v>
      </c>
      <c r="H1792" t="s">
        <v>18</v>
      </c>
      <c r="I1792">
        <v>1</v>
      </c>
      <c r="J1792" s="3">
        <v>14400</v>
      </c>
      <c r="K1792" s="2">
        <v>37865</v>
      </c>
      <c r="L1792">
        <v>2011</v>
      </c>
      <c r="M1792" t="s">
        <v>16</v>
      </c>
    </row>
    <row r="1793" spans="1:13" x14ac:dyDescent="0.3">
      <c r="A1793">
        <v>1567</v>
      </c>
      <c r="B1793">
        <v>1028</v>
      </c>
      <c r="C1793" t="s">
        <v>19</v>
      </c>
      <c r="D1793" t="s">
        <v>20</v>
      </c>
      <c r="E1793" s="1">
        <v>5811487719571760</v>
      </c>
      <c r="F1793" s="2">
        <v>43983</v>
      </c>
      <c r="G1793">
        <v>355</v>
      </c>
      <c r="H1793" t="s">
        <v>15</v>
      </c>
      <c r="I1793">
        <v>1</v>
      </c>
      <c r="J1793" s="3">
        <v>72</v>
      </c>
      <c r="K1793" s="2">
        <v>43862</v>
      </c>
      <c r="L1793">
        <v>2020</v>
      </c>
      <c r="M1793" t="s">
        <v>16</v>
      </c>
    </row>
    <row r="1794" spans="1:13" x14ac:dyDescent="0.3">
      <c r="A1794">
        <v>139</v>
      </c>
      <c r="B1794">
        <v>1028</v>
      </c>
      <c r="C1794" t="s">
        <v>13</v>
      </c>
      <c r="D1794" t="s">
        <v>17</v>
      </c>
      <c r="E1794" s="1">
        <v>4838655730073770</v>
      </c>
      <c r="F1794" s="2">
        <v>44197</v>
      </c>
      <c r="G1794">
        <v>654</v>
      </c>
      <c r="H1794" t="s">
        <v>15</v>
      </c>
      <c r="I1794">
        <v>1</v>
      </c>
      <c r="J1794" s="3">
        <v>24600</v>
      </c>
      <c r="K1794" s="2">
        <v>39083</v>
      </c>
      <c r="L1794">
        <v>2011</v>
      </c>
      <c r="M1794" t="s">
        <v>16</v>
      </c>
    </row>
    <row r="1795" spans="1:13" x14ac:dyDescent="0.3">
      <c r="A1795">
        <v>2878</v>
      </c>
      <c r="B1795">
        <v>1028</v>
      </c>
      <c r="C1795" t="s">
        <v>19</v>
      </c>
      <c r="D1795" t="s">
        <v>14</v>
      </c>
      <c r="E1795" s="1">
        <v>5154620986833690</v>
      </c>
      <c r="F1795" s="2">
        <v>44682</v>
      </c>
      <c r="G1795">
        <v>7</v>
      </c>
      <c r="H1795" t="s">
        <v>15</v>
      </c>
      <c r="I1795">
        <v>1</v>
      </c>
      <c r="J1795" s="3">
        <v>43289</v>
      </c>
      <c r="K1795" s="2">
        <v>38473</v>
      </c>
      <c r="L1795">
        <v>2017</v>
      </c>
      <c r="M1795" t="s">
        <v>16</v>
      </c>
    </row>
    <row r="1796" spans="1:13" x14ac:dyDescent="0.3">
      <c r="A1796">
        <v>2564</v>
      </c>
      <c r="B1796">
        <v>1028</v>
      </c>
      <c r="C1796" t="s">
        <v>19</v>
      </c>
      <c r="D1796" t="s">
        <v>14</v>
      </c>
      <c r="E1796" s="1">
        <v>5249989431095310</v>
      </c>
      <c r="F1796" s="2">
        <v>45323</v>
      </c>
      <c r="G1796">
        <v>844</v>
      </c>
      <c r="H1796" t="s">
        <v>15</v>
      </c>
      <c r="I1796">
        <v>2</v>
      </c>
      <c r="J1796" s="3">
        <v>16475</v>
      </c>
      <c r="K1796" s="2">
        <v>39539</v>
      </c>
      <c r="L1796">
        <v>2009</v>
      </c>
      <c r="M1796" t="s">
        <v>16</v>
      </c>
    </row>
    <row r="1797" spans="1:13" x14ac:dyDescent="0.3">
      <c r="A1797">
        <v>342</v>
      </c>
      <c r="B1797">
        <v>1028</v>
      </c>
      <c r="C1797" t="s">
        <v>22</v>
      </c>
      <c r="D1797" t="s">
        <v>17</v>
      </c>
      <c r="E1797" s="1">
        <v>355983307821258</v>
      </c>
      <c r="F1797" s="2">
        <v>45200</v>
      </c>
      <c r="G1797">
        <v>647</v>
      </c>
      <c r="H1797" t="s">
        <v>18</v>
      </c>
      <c r="I1797">
        <v>2</v>
      </c>
      <c r="J1797" s="3">
        <v>14600</v>
      </c>
      <c r="K1797" s="2">
        <v>42005</v>
      </c>
      <c r="L1797">
        <v>2015</v>
      </c>
      <c r="M1797" t="s">
        <v>16</v>
      </c>
    </row>
    <row r="1798" spans="1:13" x14ac:dyDescent="0.3">
      <c r="A1798">
        <v>544</v>
      </c>
      <c r="B1798">
        <v>922</v>
      </c>
      <c r="C1798" t="s">
        <v>19</v>
      </c>
      <c r="D1798" t="s">
        <v>20</v>
      </c>
      <c r="E1798" s="1">
        <v>5070468758051890</v>
      </c>
      <c r="F1798" s="2">
        <v>43831</v>
      </c>
      <c r="G1798">
        <v>783</v>
      </c>
      <c r="H1798" t="s">
        <v>15</v>
      </c>
      <c r="I1798">
        <v>2</v>
      </c>
      <c r="J1798" s="3">
        <v>28</v>
      </c>
      <c r="K1798" s="2">
        <v>43831</v>
      </c>
      <c r="L1798">
        <v>2020</v>
      </c>
      <c r="M1798" t="s">
        <v>16</v>
      </c>
    </row>
    <row r="1799" spans="1:13" x14ac:dyDescent="0.3">
      <c r="A1799">
        <v>4770</v>
      </c>
      <c r="B1799">
        <v>549</v>
      </c>
      <c r="C1799" t="s">
        <v>19</v>
      </c>
      <c r="D1799" t="s">
        <v>17</v>
      </c>
      <c r="E1799" s="1">
        <v>5045264762203410</v>
      </c>
      <c r="F1799" s="2">
        <v>44896</v>
      </c>
      <c r="G1799">
        <v>83</v>
      </c>
      <c r="H1799" t="s">
        <v>18</v>
      </c>
      <c r="I1799">
        <v>1</v>
      </c>
      <c r="J1799" s="3">
        <v>12600</v>
      </c>
      <c r="K1799" s="2">
        <v>40422</v>
      </c>
      <c r="L1799">
        <v>2012</v>
      </c>
      <c r="M1799" t="s">
        <v>16</v>
      </c>
    </row>
    <row r="1800" spans="1:13" x14ac:dyDescent="0.3">
      <c r="A1800">
        <v>98</v>
      </c>
      <c r="B1800">
        <v>549</v>
      </c>
      <c r="C1800" t="s">
        <v>19</v>
      </c>
      <c r="D1800" t="s">
        <v>14</v>
      </c>
      <c r="E1800" s="1">
        <v>5231421564510110</v>
      </c>
      <c r="F1800" s="2">
        <v>42736</v>
      </c>
      <c r="G1800">
        <v>865</v>
      </c>
      <c r="H1800" t="s">
        <v>15</v>
      </c>
      <c r="I1800">
        <v>2</v>
      </c>
      <c r="J1800" s="3">
        <v>15416</v>
      </c>
      <c r="K1800" s="2">
        <v>38718</v>
      </c>
      <c r="L1800">
        <v>2014</v>
      </c>
      <c r="M1800" t="s">
        <v>16</v>
      </c>
    </row>
    <row r="1801" spans="1:13" x14ac:dyDescent="0.3">
      <c r="A1801">
        <v>4467</v>
      </c>
      <c r="B1801">
        <v>549</v>
      </c>
      <c r="C1801" t="s">
        <v>22</v>
      </c>
      <c r="D1801" t="s">
        <v>17</v>
      </c>
      <c r="E1801" s="1">
        <v>305358883388381</v>
      </c>
      <c r="F1801" s="2">
        <v>43862</v>
      </c>
      <c r="G1801">
        <v>712</v>
      </c>
      <c r="H1801" t="s">
        <v>15</v>
      </c>
      <c r="I1801">
        <v>2</v>
      </c>
      <c r="J1801" s="3">
        <v>7100</v>
      </c>
      <c r="K1801" s="2">
        <v>43313</v>
      </c>
      <c r="L1801">
        <v>2018</v>
      </c>
      <c r="M1801" t="s">
        <v>16</v>
      </c>
    </row>
    <row r="1802" spans="1:13" x14ac:dyDescent="0.3">
      <c r="A1802">
        <v>2588</v>
      </c>
      <c r="B1802">
        <v>549</v>
      </c>
      <c r="C1802" t="s">
        <v>13</v>
      </c>
      <c r="D1802" t="s">
        <v>17</v>
      </c>
      <c r="E1802" s="1">
        <v>4321088757745040</v>
      </c>
      <c r="F1802" s="2">
        <v>45047</v>
      </c>
      <c r="G1802">
        <v>450</v>
      </c>
      <c r="H1802" t="s">
        <v>15</v>
      </c>
      <c r="I1802">
        <v>2</v>
      </c>
      <c r="J1802" s="3">
        <v>16200</v>
      </c>
      <c r="K1802" s="2">
        <v>39539</v>
      </c>
      <c r="L1802">
        <v>2013</v>
      </c>
      <c r="M1802" t="s">
        <v>16</v>
      </c>
    </row>
    <row r="1803" spans="1:13" x14ac:dyDescent="0.3">
      <c r="A1803">
        <v>5459</v>
      </c>
      <c r="B1803">
        <v>565</v>
      </c>
      <c r="C1803" t="s">
        <v>19</v>
      </c>
      <c r="D1803" t="s">
        <v>14</v>
      </c>
      <c r="E1803" s="1">
        <v>5345514962286660</v>
      </c>
      <c r="F1803" s="2">
        <v>43862</v>
      </c>
      <c r="G1803">
        <v>181</v>
      </c>
      <c r="H1803" t="s">
        <v>15</v>
      </c>
      <c r="I1803">
        <v>1</v>
      </c>
      <c r="J1803" s="3">
        <v>17689</v>
      </c>
      <c r="K1803" s="2">
        <v>39022</v>
      </c>
      <c r="L1803">
        <v>2006</v>
      </c>
      <c r="M1803" t="s">
        <v>16</v>
      </c>
    </row>
    <row r="1804" spans="1:13" x14ac:dyDescent="0.3">
      <c r="A1804">
        <v>1314</v>
      </c>
      <c r="B1804">
        <v>565</v>
      </c>
      <c r="C1804" t="s">
        <v>19</v>
      </c>
      <c r="D1804" t="s">
        <v>14</v>
      </c>
      <c r="E1804" s="1">
        <v>5122535818803520</v>
      </c>
      <c r="F1804" s="2">
        <v>44136</v>
      </c>
      <c r="G1804">
        <v>15</v>
      </c>
      <c r="H1804" t="s">
        <v>18</v>
      </c>
      <c r="I1804">
        <v>1</v>
      </c>
      <c r="J1804" s="3">
        <v>18090</v>
      </c>
      <c r="K1804" s="2">
        <v>41306</v>
      </c>
      <c r="L1804">
        <v>2013</v>
      </c>
      <c r="M1804" t="s">
        <v>16</v>
      </c>
    </row>
    <row r="1805" spans="1:13" x14ac:dyDescent="0.3">
      <c r="A1805">
        <v>4071</v>
      </c>
      <c r="B1805">
        <v>565</v>
      </c>
      <c r="C1805" t="s">
        <v>13</v>
      </c>
      <c r="D1805" t="s">
        <v>14</v>
      </c>
      <c r="E1805" s="1">
        <v>4125650435743080</v>
      </c>
      <c r="F1805" s="2">
        <v>45536</v>
      </c>
      <c r="G1805">
        <v>385</v>
      </c>
      <c r="H1805" t="s">
        <v>18</v>
      </c>
      <c r="I1805">
        <v>1</v>
      </c>
      <c r="J1805" s="3">
        <v>16080</v>
      </c>
      <c r="K1805" s="2">
        <v>43282</v>
      </c>
      <c r="L1805">
        <v>2018</v>
      </c>
      <c r="M1805" t="s">
        <v>16</v>
      </c>
    </row>
    <row r="1806" spans="1:13" x14ac:dyDescent="0.3">
      <c r="A1806">
        <v>3175</v>
      </c>
      <c r="B1806">
        <v>565</v>
      </c>
      <c r="C1806" t="s">
        <v>19</v>
      </c>
      <c r="D1806" t="s">
        <v>14</v>
      </c>
      <c r="E1806" s="1">
        <v>5971222369856300</v>
      </c>
      <c r="F1806" s="2">
        <v>45505</v>
      </c>
      <c r="G1806">
        <v>849</v>
      </c>
      <c r="H1806" t="s">
        <v>18</v>
      </c>
      <c r="I1806">
        <v>1</v>
      </c>
      <c r="J1806" s="3">
        <v>17599</v>
      </c>
      <c r="K1806" s="2">
        <v>42491</v>
      </c>
      <c r="L1806">
        <v>2016</v>
      </c>
      <c r="M1806" t="s">
        <v>16</v>
      </c>
    </row>
    <row r="1807" spans="1:13" x14ac:dyDescent="0.3">
      <c r="A1807">
        <v>5829</v>
      </c>
      <c r="B1807">
        <v>1980</v>
      </c>
      <c r="C1807" t="s">
        <v>19</v>
      </c>
      <c r="D1807" t="s">
        <v>14</v>
      </c>
      <c r="E1807" s="1">
        <v>5950930953873240</v>
      </c>
      <c r="F1807" s="2">
        <v>45231</v>
      </c>
      <c r="G1807">
        <v>808</v>
      </c>
      <c r="H1807" t="s">
        <v>15</v>
      </c>
      <c r="I1807">
        <v>2</v>
      </c>
      <c r="J1807" s="3">
        <v>12224</v>
      </c>
      <c r="K1807" s="2">
        <v>38687</v>
      </c>
      <c r="L1807">
        <v>2006</v>
      </c>
      <c r="M1807" t="s">
        <v>16</v>
      </c>
    </row>
    <row r="1808" spans="1:13" x14ac:dyDescent="0.3">
      <c r="A1808">
        <v>545</v>
      </c>
      <c r="B1808">
        <v>1494</v>
      </c>
      <c r="C1808" t="s">
        <v>19</v>
      </c>
      <c r="D1808" t="s">
        <v>14</v>
      </c>
      <c r="E1808" s="1">
        <v>5548555538116200</v>
      </c>
      <c r="F1808" s="2">
        <v>45536</v>
      </c>
      <c r="G1808">
        <v>20</v>
      </c>
      <c r="H1808" t="s">
        <v>15</v>
      </c>
      <c r="I1808">
        <v>1</v>
      </c>
      <c r="J1808" s="3">
        <v>8998</v>
      </c>
      <c r="K1808" s="2">
        <v>43831</v>
      </c>
      <c r="L1808">
        <v>2020</v>
      </c>
      <c r="M1808" t="s">
        <v>16</v>
      </c>
    </row>
    <row r="1809" spans="1:13" x14ac:dyDescent="0.3">
      <c r="A1809">
        <v>3579</v>
      </c>
      <c r="B1809">
        <v>1494</v>
      </c>
      <c r="C1809" t="s">
        <v>19</v>
      </c>
      <c r="D1809" t="s">
        <v>14</v>
      </c>
      <c r="E1809" s="1">
        <v>5975842385182410</v>
      </c>
      <c r="F1809" s="2">
        <v>45536</v>
      </c>
      <c r="G1809">
        <v>596</v>
      </c>
      <c r="H1809" t="s">
        <v>15</v>
      </c>
      <c r="I1809">
        <v>2</v>
      </c>
      <c r="J1809" s="3">
        <v>10726</v>
      </c>
      <c r="K1809" s="2">
        <v>41791</v>
      </c>
      <c r="L1809">
        <v>2014</v>
      </c>
      <c r="M1809" t="s">
        <v>16</v>
      </c>
    </row>
    <row r="1810" spans="1:13" x14ac:dyDescent="0.3">
      <c r="A1810">
        <v>1842</v>
      </c>
      <c r="B1810">
        <v>1494</v>
      </c>
      <c r="C1810" t="s">
        <v>13</v>
      </c>
      <c r="D1810" t="s">
        <v>17</v>
      </c>
      <c r="E1810" s="1">
        <v>4001128847479530</v>
      </c>
      <c r="F1810" s="2">
        <v>43862</v>
      </c>
      <c r="G1810">
        <v>545</v>
      </c>
      <c r="H1810" t="s">
        <v>15</v>
      </c>
      <c r="I1810">
        <v>1</v>
      </c>
      <c r="J1810" s="3">
        <v>6300</v>
      </c>
      <c r="K1810" s="2">
        <v>43862</v>
      </c>
      <c r="L1810">
        <v>2020</v>
      </c>
      <c r="M1810" t="s">
        <v>16</v>
      </c>
    </row>
    <row r="1811" spans="1:13" x14ac:dyDescent="0.3">
      <c r="A1811">
        <v>2340</v>
      </c>
      <c r="B1811">
        <v>1494</v>
      </c>
      <c r="C1811" t="s">
        <v>21</v>
      </c>
      <c r="D1811" t="s">
        <v>17</v>
      </c>
      <c r="E1811" s="1">
        <v>6256655285791150</v>
      </c>
      <c r="F1811" s="2">
        <v>43831</v>
      </c>
      <c r="G1811">
        <v>723</v>
      </c>
      <c r="H1811" t="s">
        <v>15</v>
      </c>
      <c r="I1811">
        <v>2</v>
      </c>
      <c r="J1811" s="3">
        <v>4400</v>
      </c>
      <c r="K1811" s="2">
        <v>42064</v>
      </c>
      <c r="L1811">
        <v>2015</v>
      </c>
      <c r="M1811" t="s">
        <v>16</v>
      </c>
    </row>
    <row r="1812" spans="1:13" x14ac:dyDescent="0.3">
      <c r="A1812">
        <v>5830</v>
      </c>
      <c r="B1812">
        <v>1809</v>
      </c>
      <c r="C1812" t="s">
        <v>19</v>
      </c>
      <c r="D1812" t="s">
        <v>14</v>
      </c>
      <c r="E1812" s="1">
        <v>5983963364999900</v>
      </c>
      <c r="F1812" s="2">
        <v>43891</v>
      </c>
      <c r="G1812">
        <v>398</v>
      </c>
      <c r="H1812" t="s">
        <v>15</v>
      </c>
      <c r="I1812">
        <v>2</v>
      </c>
      <c r="J1812" s="3">
        <v>18089</v>
      </c>
      <c r="K1812" s="2">
        <v>38687</v>
      </c>
      <c r="L1812">
        <v>2013</v>
      </c>
      <c r="M1812" t="s">
        <v>16</v>
      </c>
    </row>
    <row r="1813" spans="1:13" x14ac:dyDescent="0.3">
      <c r="A1813">
        <v>2114</v>
      </c>
      <c r="B1813">
        <v>1809</v>
      </c>
      <c r="C1813" t="s">
        <v>19</v>
      </c>
      <c r="D1813" t="s">
        <v>14</v>
      </c>
      <c r="E1813" s="1">
        <v>5267464048631430</v>
      </c>
      <c r="F1813" s="2">
        <v>43922</v>
      </c>
      <c r="G1813">
        <v>482</v>
      </c>
      <c r="H1813" t="s">
        <v>15</v>
      </c>
      <c r="I1813">
        <v>1</v>
      </c>
      <c r="J1813" s="3">
        <v>10683</v>
      </c>
      <c r="K1813" s="2">
        <v>38777</v>
      </c>
      <c r="L1813">
        <v>2009</v>
      </c>
      <c r="M1813" t="s">
        <v>16</v>
      </c>
    </row>
    <row r="1814" spans="1:13" x14ac:dyDescent="0.3">
      <c r="A1814">
        <v>4026</v>
      </c>
      <c r="B1814">
        <v>1809</v>
      </c>
      <c r="C1814" t="s">
        <v>13</v>
      </c>
      <c r="D1814" t="s">
        <v>17</v>
      </c>
      <c r="E1814" s="1">
        <v>4993554379679380</v>
      </c>
      <c r="F1814" s="2">
        <v>44317</v>
      </c>
      <c r="G1814">
        <v>872</v>
      </c>
      <c r="H1814" t="s">
        <v>15</v>
      </c>
      <c r="I1814">
        <v>1</v>
      </c>
      <c r="J1814" s="3">
        <v>14600</v>
      </c>
      <c r="K1814" s="2">
        <v>41821</v>
      </c>
      <c r="L1814">
        <v>2014</v>
      </c>
      <c r="M1814" t="s">
        <v>16</v>
      </c>
    </row>
    <row r="1815" spans="1:13" x14ac:dyDescent="0.3">
      <c r="A1815">
        <v>370</v>
      </c>
      <c r="B1815">
        <v>1809</v>
      </c>
      <c r="C1815" t="s">
        <v>19</v>
      </c>
      <c r="D1815" t="s">
        <v>20</v>
      </c>
      <c r="E1815" s="1">
        <v>5654819097107070</v>
      </c>
      <c r="F1815" s="2">
        <v>43466</v>
      </c>
      <c r="G1815">
        <v>842</v>
      </c>
      <c r="H1815" t="s">
        <v>15</v>
      </c>
      <c r="I1815">
        <v>1</v>
      </c>
      <c r="J1815" s="3">
        <v>94</v>
      </c>
      <c r="K1815" s="2">
        <v>43101</v>
      </c>
      <c r="L1815">
        <v>2018</v>
      </c>
      <c r="M1815" t="s">
        <v>16</v>
      </c>
    </row>
    <row r="1816" spans="1:13" x14ac:dyDescent="0.3">
      <c r="A1816">
        <v>1338</v>
      </c>
      <c r="B1816">
        <v>1809</v>
      </c>
      <c r="C1816" t="s">
        <v>19</v>
      </c>
      <c r="D1816" t="s">
        <v>14</v>
      </c>
      <c r="E1816" s="1">
        <v>5396886931773520</v>
      </c>
      <c r="F1816" s="2">
        <v>45505</v>
      </c>
      <c r="G1816">
        <v>7</v>
      </c>
      <c r="H1816" t="s">
        <v>15</v>
      </c>
      <c r="I1816">
        <v>1</v>
      </c>
      <c r="J1816" s="3">
        <v>27308</v>
      </c>
      <c r="K1816" s="2">
        <v>41671</v>
      </c>
      <c r="L1816">
        <v>2014</v>
      </c>
      <c r="M1816" t="s">
        <v>16</v>
      </c>
    </row>
    <row r="1817" spans="1:13" x14ac:dyDescent="0.3">
      <c r="A1817">
        <v>3866</v>
      </c>
      <c r="B1817">
        <v>1809</v>
      </c>
      <c r="C1817" t="s">
        <v>13</v>
      </c>
      <c r="D1817" t="s">
        <v>17</v>
      </c>
      <c r="E1817" s="1">
        <v>4638912192601820</v>
      </c>
      <c r="F1817" s="2">
        <v>44562</v>
      </c>
      <c r="G1817">
        <v>730</v>
      </c>
      <c r="H1817" t="s">
        <v>15</v>
      </c>
      <c r="I1817">
        <v>1</v>
      </c>
      <c r="J1817" s="3">
        <v>17900</v>
      </c>
      <c r="K1817" s="2">
        <v>39630</v>
      </c>
      <c r="L1817">
        <v>2008</v>
      </c>
      <c r="M1817" t="s">
        <v>16</v>
      </c>
    </row>
    <row r="1818" spans="1:13" x14ac:dyDescent="0.3">
      <c r="A1818">
        <v>2981</v>
      </c>
      <c r="B1818">
        <v>637</v>
      </c>
      <c r="C1818" t="s">
        <v>13</v>
      </c>
      <c r="D1818" t="s">
        <v>14</v>
      </c>
      <c r="E1818" s="1">
        <v>4710368677781810</v>
      </c>
      <c r="F1818" s="2">
        <v>44896</v>
      </c>
      <c r="G1818">
        <v>979</v>
      </c>
      <c r="H1818" t="s">
        <v>15</v>
      </c>
      <c r="I1818">
        <v>1</v>
      </c>
      <c r="J1818" s="3">
        <v>26410</v>
      </c>
      <c r="K1818" s="2">
        <v>39569</v>
      </c>
      <c r="L1818">
        <v>2011</v>
      </c>
      <c r="M1818" t="s">
        <v>16</v>
      </c>
    </row>
    <row r="1819" spans="1:13" x14ac:dyDescent="0.3">
      <c r="A1819">
        <v>3745</v>
      </c>
      <c r="B1819">
        <v>637</v>
      </c>
      <c r="C1819" t="s">
        <v>13</v>
      </c>
      <c r="D1819" t="s">
        <v>17</v>
      </c>
      <c r="E1819" s="1">
        <v>4668652753651990</v>
      </c>
      <c r="F1819" s="2">
        <v>40817</v>
      </c>
      <c r="G1819">
        <v>262</v>
      </c>
      <c r="H1819" t="s">
        <v>15</v>
      </c>
      <c r="I1819">
        <v>2</v>
      </c>
      <c r="J1819" s="3">
        <v>28600</v>
      </c>
      <c r="K1819" s="2">
        <v>38534</v>
      </c>
      <c r="L1819">
        <v>2011</v>
      </c>
      <c r="M1819" t="s">
        <v>16</v>
      </c>
    </row>
    <row r="1820" spans="1:13" x14ac:dyDescent="0.3">
      <c r="A1820">
        <v>2115</v>
      </c>
      <c r="B1820">
        <v>637</v>
      </c>
      <c r="C1820" t="s">
        <v>19</v>
      </c>
      <c r="D1820" t="s">
        <v>14</v>
      </c>
      <c r="E1820" s="1">
        <v>5861641374361780</v>
      </c>
      <c r="F1820" s="2">
        <v>43739</v>
      </c>
      <c r="G1820">
        <v>253</v>
      </c>
      <c r="H1820" t="s">
        <v>15</v>
      </c>
      <c r="I1820">
        <v>2</v>
      </c>
      <c r="J1820" s="3">
        <v>41057</v>
      </c>
      <c r="K1820" s="2">
        <v>38777</v>
      </c>
      <c r="L1820">
        <v>2010</v>
      </c>
      <c r="M1820" t="s">
        <v>16</v>
      </c>
    </row>
    <row r="1821" spans="1:13" x14ac:dyDescent="0.3">
      <c r="A1821">
        <v>3078</v>
      </c>
      <c r="B1821">
        <v>637</v>
      </c>
      <c r="C1821" t="s">
        <v>13</v>
      </c>
      <c r="D1821" t="s">
        <v>14</v>
      </c>
      <c r="E1821" s="1">
        <v>4769992479242560</v>
      </c>
      <c r="F1821" s="2">
        <v>41122</v>
      </c>
      <c r="G1821">
        <v>572</v>
      </c>
      <c r="H1821" t="s">
        <v>15</v>
      </c>
      <c r="I1821">
        <v>2</v>
      </c>
      <c r="J1821" s="3">
        <v>3864</v>
      </c>
      <c r="K1821" s="2">
        <v>40299</v>
      </c>
      <c r="L1821">
        <v>2015</v>
      </c>
      <c r="M1821" t="s">
        <v>16</v>
      </c>
    </row>
    <row r="1822" spans="1:13" x14ac:dyDescent="0.3">
      <c r="A1822">
        <v>1402</v>
      </c>
      <c r="B1822">
        <v>1770</v>
      </c>
      <c r="C1822" t="s">
        <v>22</v>
      </c>
      <c r="D1822" t="s">
        <v>17</v>
      </c>
      <c r="E1822" s="1">
        <v>360626221519170</v>
      </c>
      <c r="F1822" s="2">
        <v>44713</v>
      </c>
      <c r="G1822">
        <v>933</v>
      </c>
      <c r="H1822" t="s">
        <v>15</v>
      </c>
      <c r="I1822">
        <v>1</v>
      </c>
      <c r="J1822" s="3">
        <v>8400</v>
      </c>
      <c r="K1822" s="2">
        <v>43862</v>
      </c>
      <c r="L1822">
        <v>2020</v>
      </c>
      <c r="M1822" t="s">
        <v>16</v>
      </c>
    </row>
    <row r="1823" spans="1:13" x14ac:dyDescent="0.3">
      <c r="A1823">
        <v>6054</v>
      </c>
      <c r="B1823">
        <v>1770</v>
      </c>
      <c r="C1823" t="s">
        <v>13</v>
      </c>
      <c r="D1823" t="s">
        <v>14</v>
      </c>
      <c r="E1823" s="1">
        <v>4357425484787560</v>
      </c>
      <c r="F1823" s="2">
        <v>44682</v>
      </c>
      <c r="G1823">
        <v>368</v>
      </c>
      <c r="H1823" t="s">
        <v>15</v>
      </c>
      <c r="I1823">
        <v>1</v>
      </c>
      <c r="J1823" s="3">
        <v>5024</v>
      </c>
      <c r="K1823" s="2">
        <v>40878</v>
      </c>
      <c r="L1823">
        <v>2012</v>
      </c>
      <c r="M1823" t="s">
        <v>16</v>
      </c>
    </row>
    <row r="1824" spans="1:13" x14ac:dyDescent="0.3">
      <c r="A1824">
        <v>1843</v>
      </c>
      <c r="B1824">
        <v>1770</v>
      </c>
      <c r="C1824" t="s">
        <v>13</v>
      </c>
      <c r="D1824" t="s">
        <v>14</v>
      </c>
      <c r="E1824" s="1">
        <v>4026093953102400</v>
      </c>
      <c r="F1824" s="2">
        <v>45170</v>
      </c>
      <c r="G1824">
        <v>100</v>
      </c>
      <c r="H1824" t="s">
        <v>15</v>
      </c>
      <c r="I1824">
        <v>2</v>
      </c>
      <c r="J1824" s="3">
        <v>10607</v>
      </c>
      <c r="K1824" s="2">
        <v>43862</v>
      </c>
      <c r="L1824">
        <v>2020</v>
      </c>
      <c r="M1824" t="s">
        <v>16</v>
      </c>
    </row>
    <row r="1825" spans="1:13" x14ac:dyDescent="0.3">
      <c r="A1825">
        <v>5264</v>
      </c>
      <c r="B1825">
        <v>1770</v>
      </c>
      <c r="C1825" t="s">
        <v>13</v>
      </c>
      <c r="D1825" t="s">
        <v>17</v>
      </c>
      <c r="E1825" s="1">
        <v>4908479439696230</v>
      </c>
      <c r="F1825" s="2">
        <v>43070</v>
      </c>
      <c r="G1825">
        <v>597</v>
      </c>
      <c r="H1825" t="s">
        <v>15</v>
      </c>
      <c r="I1825">
        <v>1</v>
      </c>
      <c r="J1825" s="3">
        <v>0</v>
      </c>
      <c r="K1825" s="2">
        <v>41183</v>
      </c>
      <c r="L1825">
        <v>2012</v>
      </c>
      <c r="M1825" t="s">
        <v>16</v>
      </c>
    </row>
    <row r="1826" spans="1:13" x14ac:dyDescent="0.3">
      <c r="A1826">
        <v>4427</v>
      </c>
      <c r="B1826">
        <v>527</v>
      </c>
      <c r="C1826" t="s">
        <v>19</v>
      </c>
      <c r="D1826" t="s">
        <v>17</v>
      </c>
      <c r="E1826" s="1">
        <v>5048637026282690</v>
      </c>
      <c r="F1826" s="2">
        <v>42248</v>
      </c>
      <c r="G1826">
        <v>671</v>
      </c>
      <c r="H1826" t="s">
        <v>15</v>
      </c>
      <c r="I1826">
        <v>2</v>
      </c>
      <c r="J1826" s="3">
        <v>10500</v>
      </c>
      <c r="K1826" s="2">
        <v>41852</v>
      </c>
      <c r="L1826">
        <v>2014</v>
      </c>
      <c r="M1826" t="s">
        <v>16</v>
      </c>
    </row>
    <row r="1827" spans="1:13" x14ac:dyDescent="0.3">
      <c r="A1827">
        <v>546</v>
      </c>
      <c r="B1827">
        <v>1139</v>
      </c>
      <c r="C1827" t="s">
        <v>19</v>
      </c>
      <c r="D1827" t="s">
        <v>14</v>
      </c>
      <c r="E1827" s="1">
        <v>5986665930699660</v>
      </c>
      <c r="F1827" s="2">
        <v>44531</v>
      </c>
      <c r="G1827">
        <v>654</v>
      </c>
      <c r="H1827" t="s">
        <v>15</v>
      </c>
      <c r="I1827">
        <v>2</v>
      </c>
      <c r="J1827" s="3">
        <v>19185</v>
      </c>
      <c r="K1827" s="2">
        <v>43831</v>
      </c>
      <c r="L1827">
        <v>2020</v>
      </c>
      <c r="M1827" t="s">
        <v>16</v>
      </c>
    </row>
    <row r="1828" spans="1:13" x14ac:dyDescent="0.3">
      <c r="A1828">
        <v>177</v>
      </c>
      <c r="B1828">
        <v>1459</v>
      </c>
      <c r="C1828" t="s">
        <v>13</v>
      </c>
      <c r="D1828" t="s">
        <v>17</v>
      </c>
      <c r="E1828" s="1">
        <v>4382384960777390</v>
      </c>
      <c r="F1828" s="2">
        <v>43952</v>
      </c>
      <c r="G1828">
        <v>622</v>
      </c>
      <c r="H1828" t="s">
        <v>18</v>
      </c>
      <c r="I1828">
        <v>2</v>
      </c>
      <c r="J1828" s="3">
        <v>7100</v>
      </c>
      <c r="K1828" s="2">
        <v>39448</v>
      </c>
      <c r="L1828">
        <v>2011</v>
      </c>
      <c r="M1828" t="s">
        <v>16</v>
      </c>
    </row>
    <row r="1829" spans="1:13" x14ac:dyDescent="0.3">
      <c r="A1829">
        <v>3147</v>
      </c>
      <c r="B1829">
        <v>1459</v>
      </c>
      <c r="C1829" t="s">
        <v>19</v>
      </c>
      <c r="D1829" t="s">
        <v>17</v>
      </c>
      <c r="E1829" s="1">
        <v>5890992850865870</v>
      </c>
      <c r="F1829" s="2">
        <v>41852</v>
      </c>
      <c r="G1829">
        <v>901</v>
      </c>
      <c r="H1829" t="s">
        <v>15</v>
      </c>
      <c r="I1829">
        <v>1</v>
      </c>
      <c r="J1829" s="3">
        <v>4000</v>
      </c>
      <c r="K1829" s="2">
        <v>41760</v>
      </c>
      <c r="L1829">
        <v>2014</v>
      </c>
      <c r="M1829" t="s">
        <v>16</v>
      </c>
    </row>
    <row r="1830" spans="1:13" x14ac:dyDescent="0.3">
      <c r="A1830">
        <v>3383</v>
      </c>
      <c r="B1830">
        <v>1459</v>
      </c>
      <c r="C1830" t="s">
        <v>19</v>
      </c>
      <c r="D1830" t="s">
        <v>14</v>
      </c>
      <c r="E1830" s="1">
        <v>5197434740318520</v>
      </c>
      <c r="F1830" s="2">
        <v>45139</v>
      </c>
      <c r="G1830">
        <v>239</v>
      </c>
      <c r="H1830" t="s">
        <v>18</v>
      </c>
      <c r="I1830">
        <v>2</v>
      </c>
      <c r="J1830" s="3">
        <v>12708</v>
      </c>
      <c r="K1830" s="2">
        <v>39600</v>
      </c>
      <c r="L1830">
        <v>2008</v>
      </c>
      <c r="M1830" t="s">
        <v>16</v>
      </c>
    </row>
    <row r="1831" spans="1:13" x14ac:dyDescent="0.3">
      <c r="A1831">
        <v>352</v>
      </c>
      <c r="B1831">
        <v>1544</v>
      </c>
      <c r="C1831" t="s">
        <v>22</v>
      </c>
      <c r="D1831" t="s">
        <v>17</v>
      </c>
      <c r="E1831" s="1">
        <v>391180215396039</v>
      </c>
      <c r="F1831" s="2">
        <v>44593</v>
      </c>
      <c r="G1831">
        <v>329</v>
      </c>
      <c r="H1831" t="s">
        <v>15</v>
      </c>
      <c r="I1831">
        <v>2</v>
      </c>
      <c r="J1831" s="3">
        <v>4400</v>
      </c>
      <c r="K1831" s="2">
        <v>42370</v>
      </c>
      <c r="L1831">
        <v>2016</v>
      </c>
      <c r="M1831" t="s">
        <v>16</v>
      </c>
    </row>
    <row r="1832" spans="1:13" x14ac:dyDescent="0.3">
      <c r="A1832">
        <v>3137</v>
      </c>
      <c r="B1832">
        <v>1544</v>
      </c>
      <c r="C1832" t="s">
        <v>13</v>
      </c>
      <c r="D1832" t="s">
        <v>14</v>
      </c>
      <c r="E1832" s="1">
        <v>4875181033970230</v>
      </c>
      <c r="F1832" s="2">
        <v>43831</v>
      </c>
      <c r="G1832">
        <v>251</v>
      </c>
      <c r="H1832" t="s">
        <v>15</v>
      </c>
      <c r="I1832">
        <v>1</v>
      </c>
      <c r="J1832" s="3">
        <v>16017</v>
      </c>
      <c r="K1832" s="2">
        <v>41395</v>
      </c>
      <c r="L1832">
        <v>2013</v>
      </c>
      <c r="M1832" t="s">
        <v>16</v>
      </c>
    </row>
    <row r="1833" spans="1:13" x14ac:dyDescent="0.3">
      <c r="A1833">
        <v>547</v>
      </c>
      <c r="B1833">
        <v>1174</v>
      </c>
      <c r="C1833" t="s">
        <v>19</v>
      </c>
      <c r="D1833" t="s">
        <v>14</v>
      </c>
      <c r="E1833" s="1">
        <v>5860197030769930</v>
      </c>
      <c r="F1833" s="2">
        <v>45505</v>
      </c>
      <c r="G1833">
        <v>281</v>
      </c>
      <c r="H1833" t="s">
        <v>15</v>
      </c>
      <c r="I1833">
        <v>2</v>
      </c>
      <c r="J1833" s="3">
        <v>2066</v>
      </c>
      <c r="K1833" s="2">
        <v>43831</v>
      </c>
      <c r="L1833">
        <v>2020</v>
      </c>
      <c r="M1833" t="s">
        <v>16</v>
      </c>
    </row>
    <row r="1834" spans="1:13" x14ac:dyDescent="0.3">
      <c r="A1834">
        <v>6040</v>
      </c>
      <c r="B1834">
        <v>112</v>
      </c>
      <c r="C1834" t="s">
        <v>19</v>
      </c>
      <c r="D1834" t="s">
        <v>14</v>
      </c>
      <c r="E1834" s="1">
        <v>5640702051187580</v>
      </c>
      <c r="F1834" s="2">
        <v>43952</v>
      </c>
      <c r="G1834">
        <v>931</v>
      </c>
      <c r="H1834" t="s">
        <v>15</v>
      </c>
      <c r="I1834">
        <v>1</v>
      </c>
      <c r="J1834" s="3">
        <v>16320</v>
      </c>
      <c r="K1834" s="2">
        <v>40878</v>
      </c>
      <c r="L1834">
        <v>2011</v>
      </c>
      <c r="M1834" t="s">
        <v>16</v>
      </c>
    </row>
    <row r="1835" spans="1:13" x14ac:dyDescent="0.3">
      <c r="A1835">
        <v>4398</v>
      </c>
      <c r="B1835">
        <v>112</v>
      </c>
      <c r="C1835" t="s">
        <v>13</v>
      </c>
      <c r="D1835" t="s">
        <v>14</v>
      </c>
      <c r="E1835" s="1">
        <v>4992803371205190</v>
      </c>
      <c r="F1835" s="2">
        <v>45261</v>
      </c>
      <c r="G1835">
        <v>569</v>
      </c>
      <c r="H1835" t="s">
        <v>15</v>
      </c>
      <c r="I1835">
        <v>2</v>
      </c>
      <c r="J1835" s="3">
        <v>13060</v>
      </c>
      <c r="K1835" s="2">
        <v>41122</v>
      </c>
      <c r="L1835">
        <v>2012</v>
      </c>
      <c r="M1835" t="s">
        <v>16</v>
      </c>
    </row>
    <row r="1836" spans="1:13" x14ac:dyDescent="0.3">
      <c r="A1836">
        <v>1134</v>
      </c>
      <c r="B1836">
        <v>112</v>
      </c>
      <c r="C1836" t="s">
        <v>22</v>
      </c>
      <c r="D1836" t="s">
        <v>17</v>
      </c>
      <c r="E1836" s="1">
        <v>302014253634948</v>
      </c>
      <c r="F1836" s="2">
        <v>44621</v>
      </c>
      <c r="G1836">
        <v>649</v>
      </c>
      <c r="H1836" t="s">
        <v>15</v>
      </c>
      <c r="I1836">
        <v>2</v>
      </c>
      <c r="J1836" s="3">
        <v>8900</v>
      </c>
      <c r="K1836" s="2">
        <v>39479</v>
      </c>
      <c r="L1836">
        <v>2015</v>
      </c>
      <c r="M1836" t="s">
        <v>16</v>
      </c>
    </row>
    <row r="1837" spans="1:13" x14ac:dyDescent="0.3">
      <c r="A1837">
        <v>4339</v>
      </c>
      <c r="B1837">
        <v>112</v>
      </c>
      <c r="C1837" t="s">
        <v>13</v>
      </c>
      <c r="D1837" t="s">
        <v>14</v>
      </c>
      <c r="E1837" s="1">
        <v>4630099263440870</v>
      </c>
      <c r="F1837" s="2">
        <v>44348</v>
      </c>
      <c r="G1837">
        <v>412</v>
      </c>
      <c r="H1837" t="s">
        <v>15</v>
      </c>
      <c r="I1837">
        <v>2</v>
      </c>
      <c r="J1837" s="3">
        <v>10517</v>
      </c>
      <c r="K1837" s="2">
        <v>40391</v>
      </c>
      <c r="L1837">
        <v>2014</v>
      </c>
      <c r="M1837" t="s">
        <v>16</v>
      </c>
    </row>
    <row r="1838" spans="1:13" x14ac:dyDescent="0.3">
      <c r="A1838">
        <v>3470</v>
      </c>
      <c r="B1838">
        <v>112</v>
      </c>
      <c r="C1838" t="s">
        <v>19</v>
      </c>
      <c r="D1838" t="s">
        <v>14</v>
      </c>
      <c r="E1838" s="1">
        <v>5374280583814630</v>
      </c>
      <c r="F1838" s="2">
        <v>45627</v>
      </c>
      <c r="G1838">
        <v>56</v>
      </c>
      <c r="H1838" t="s">
        <v>18</v>
      </c>
      <c r="I1838">
        <v>2</v>
      </c>
      <c r="J1838" s="3">
        <v>13245</v>
      </c>
      <c r="K1838" s="2">
        <v>40330</v>
      </c>
      <c r="L1838">
        <v>2012</v>
      </c>
      <c r="M1838" t="s">
        <v>16</v>
      </c>
    </row>
    <row r="1839" spans="1:13" x14ac:dyDescent="0.3">
      <c r="A1839">
        <v>5378</v>
      </c>
      <c r="B1839">
        <v>369</v>
      </c>
      <c r="C1839" t="s">
        <v>19</v>
      </c>
      <c r="D1839" t="s">
        <v>20</v>
      </c>
      <c r="E1839" s="1">
        <v>5446800304569120</v>
      </c>
      <c r="F1839" s="2">
        <v>44927</v>
      </c>
      <c r="G1839">
        <v>445</v>
      </c>
      <c r="H1839" t="s">
        <v>15</v>
      </c>
      <c r="I1839">
        <v>1</v>
      </c>
      <c r="J1839" s="3">
        <v>90</v>
      </c>
      <c r="K1839" s="2">
        <v>37561</v>
      </c>
      <c r="L1839">
        <v>2009</v>
      </c>
      <c r="M1839" t="s">
        <v>16</v>
      </c>
    </row>
    <row r="1840" spans="1:13" x14ac:dyDescent="0.3">
      <c r="A1840">
        <v>2779</v>
      </c>
      <c r="B1840">
        <v>369</v>
      </c>
      <c r="C1840" t="s">
        <v>19</v>
      </c>
      <c r="D1840" t="s">
        <v>20</v>
      </c>
      <c r="E1840" s="1">
        <v>5156265505747460</v>
      </c>
      <c r="F1840" s="2">
        <v>45261</v>
      </c>
      <c r="G1840">
        <v>637</v>
      </c>
      <c r="H1840" t="s">
        <v>15</v>
      </c>
      <c r="I1840">
        <v>1</v>
      </c>
      <c r="J1840" s="3">
        <v>72</v>
      </c>
      <c r="K1840" s="2">
        <v>43191</v>
      </c>
      <c r="L1840">
        <v>2018</v>
      </c>
      <c r="M1840" t="s">
        <v>16</v>
      </c>
    </row>
    <row r="1841" spans="1:13" x14ac:dyDescent="0.3">
      <c r="A1841">
        <v>2982</v>
      </c>
      <c r="B1841">
        <v>369</v>
      </c>
      <c r="C1841" t="s">
        <v>13</v>
      </c>
      <c r="D1841" t="s">
        <v>14</v>
      </c>
      <c r="E1841" s="1">
        <v>4294953678019550</v>
      </c>
      <c r="F1841" s="2">
        <v>41365</v>
      </c>
      <c r="G1841">
        <v>826</v>
      </c>
      <c r="H1841" t="s">
        <v>15</v>
      </c>
      <c r="I1841">
        <v>1</v>
      </c>
      <c r="J1841" s="3">
        <v>18280</v>
      </c>
      <c r="K1841" s="2">
        <v>39569</v>
      </c>
      <c r="L1841">
        <v>2011</v>
      </c>
      <c r="M1841" t="s">
        <v>16</v>
      </c>
    </row>
    <row r="1842" spans="1:13" x14ac:dyDescent="0.3">
      <c r="A1842">
        <v>2443</v>
      </c>
      <c r="B1842">
        <v>369</v>
      </c>
      <c r="C1842" t="s">
        <v>19</v>
      </c>
      <c r="D1842" t="s">
        <v>17</v>
      </c>
      <c r="E1842" s="1">
        <v>5146321258920930</v>
      </c>
      <c r="F1842" s="2">
        <v>44501</v>
      </c>
      <c r="G1842">
        <v>990</v>
      </c>
      <c r="H1842" t="s">
        <v>18</v>
      </c>
      <c r="I1842">
        <v>1</v>
      </c>
      <c r="J1842" s="3">
        <v>13600</v>
      </c>
      <c r="K1842" s="2">
        <v>37712</v>
      </c>
      <c r="L1842">
        <v>2012</v>
      </c>
      <c r="M1842" t="s">
        <v>16</v>
      </c>
    </row>
    <row r="1843" spans="1:13" x14ac:dyDescent="0.3">
      <c r="A1843">
        <v>2889</v>
      </c>
      <c r="B1843">
        <v>994</v>
      </c>
      <c r="C1843" t="s">
        <v>13</v>
      </c>
      <c r="D1843" t="s">
        <v>14</v>
      </c>
      <c r="E1843" s="1">
        <v>4992900043507940</v>
      </c>
      <c r="F1843" s="2">
        <v>44317</v>
      </c>
      <c r="G1843">
        <v>759</v>
      </c>
      <c r="H1843" t="s">
        <v>15</v>
      </c>
      <c r="I1843">
        <v>1</v>
      </c>
      <c r="J1843" s="3">
        <v>12778</v>
      </c>
      <c r="K1843" s="2">
        <v>38473</v>
      </c>
      <c r="L1843">
        <v>2010</v>
      </c>
      <c r="M1843" t="s">
        <v>16</v>
      </c>
    </row>
    <row r="1844" spans="1:13" x14ac:dyDescent="0.3">
      <c r="A1844">
        <v>4008</v>
      </c>
      <c r="B1844">
        <v>994</v>
      </c>
      <c r="C1844" t="s">
        <v>19</v>
      </c>
      <c r="D1844" t="s">
        <v>14</v>
      </c>
      <c r="E1844" s="1">
        <v>5105306234690030</v>
      </c>
      <c r="F1844" s="2">
        <v>44378</v>
      </c>
      <c r="G1844">
        <v>820</v>
      </c>
      <c r="H1844" t="s">
        <v>15</v>
      </c>
      <c r="I1844">
        <v>1</v>
      </c>
      <c r="J1844" s="3">
        <v>12917</v>
      </c>
      <c r="K1844" s="2">
        <v>41456</v>
      </c>
      <c r="L1844">
        <v>2013</v>
      </c>
      <c r="M1844" t="s">
        <v>16</v>
      </c>
    </row>
    <row r="1845" spans="1:13" x14ac:dyDescent="0.3">
      <c r="A1845">
        <v>50</v>
      </c>
      <c r="B1845">
        <v>994</v>
      </c>
      <c r="C1845" t="s">
        <v>19</v>
      </c>
      <c r="D1845" t="s">
        <v>17</v>
      </c>
      <c r="E1845" s="1">
        <v>5313764903937410</v>
      </c>
      <c r="F1845" s="2">
        <v>39295</v>
      </c>
      <c r="G1845">
        <v>767</v>
      </c>
      <c r="H1845" t="s">
        <v>15</v>
      </c>
      <c r="I1845">
        <v>2</v>
      </c>
      <c r="J1845" s="3">
        <v>6000</v>
      </c>
      <c r="K1845" s="2">
        <v>37987</v>
      </c>
      <c r="L1845">
        <v>2010</v>
      </c>
      <c r="M1845" t="s">
        <v>16</v>
      </c>
    </row>
    <row r="1846" spans="1:13" x14ac:dyDescent="0.3">
      <c r="A1846">
        <v>3243</v>
      </c>
      <c r="B1846">
        <v>994</v>
      </c>
      <c r="C1846" t="s">
        <v>13</v>
      </c>
      <c r="D1846" t="s">
        <v>14</v>
      </c>
      <c r="E1846" s="1">
        <v>4700657272928280</v>
      </c>
      <c r="F1846" s="2">
        <v>45078</v>
      </c>
      <c r="G1846">
        <v>777</v>
      </c>
      <c r="H1846" t="s">
        <v>15</v>
      </c>
      <c r="I1846">
        <v>2</v>
      </c>
      <c r="J1846" s="3">
        <v>8874</v>
      </c>
      <c r="K1846" s="2">
        <v>37408</v>
      </c>
      <c r="L1846">
        <v>2012</v>
      </c>
      <c r="M1846" t="s">
        <v>16</v>
      </c>
    </row>
    <row r="1847" spans="1:13" x14ac:dyDescent="0.3">
      <c r="A1847">
        <v>3904</v>
      </c>
      <c r="B1847">
        <v>994</v>
      </c>
      <c r="C1847" t="s">
        <v>13</v>
      </c>
      <c r="D1847" t="s">
        <v>14</v>
      </c>
      <c r="E1847" s="1">
        <v>4580268631896000</v>
      </c>
      <c r="F1847" s="2">
        <v>42248</v>
      </c>
      <c r="G1847">
        <v>809</v>
      </c>
      <c r="H1847" t="s">
        <v>15</v>
      </c>
      <c r="I1847">
        <v>2</v>
      </c>
      <c r="J1847" s="3">
        <v>4322</v>
      </c>
      <c r="K1847" s="2">
        <v>39995</v>
      </c>
      <c r="L1847">
        <v>2013</v>
      </c>
      <c r="M1847" t="s">
        <v>16</v>
      </c>
    </row>
    <row r="1848" spans="1:13" x14ac:dyDescent="0.3">
      <c r="A1848">
        <v>3734</v>
      </c>
      <c r="B1848">
        <v>994</v>
      </c>
      <c r="C1848" t="s">
        <v>19</v>
      </c>
      <c r="D1848" t="s">
        <v>14</v>
      </c>
      <c r="E1848" s="1">
        <v>5489321492149950</v>
      </c>
      <c r="F1848" s="2">
        <v>45413</v>
      </c>
      <c r="G1848">
        <v>649</v>
      </c>
      <c r="H1848" t="s">
        <v>15</v>
      </c>
      <c r="I1848">
        <v>1</v>
      </c>
      <c r="J1848" s="3">
        <v>9219</v>
      </c>
      <c r="K1848" s="2">
        <v>38534</v>
      </c>
      <c r="L1848">
        <v>2008</v>
      </c>
      <c r="M1848" t="s">
        <v>16</v>
      </c>
    </row>
    <row r="1849" spans="1:13" x14ac:dyDescent="0.3">
      <c r="A1849">
        <v>5367</v>
      </c>
      <c r="B1849">
        <v>994</v>
      </c>
      <c r="C1849" t="s">
        <v>19</v>
      </c>
      <c r="D1849" t="s">
        <v>14</v>
      </c>
      <c r="E1849" s="1">
        <v>5465749251061860</v>
      </c>
      <c r="F1849" s="2">
        <v>44440</v>
      </c>
      <c r="G1849">
        <v>326</v>
      </c>
      <c r="H1849" t="s">
        <v>15</v>
      </c>
      <c r="I1849">
        <v>1</v>
      </c>
      <c r="J1849" s="3">
        <v>6088</v>
      </c>
      <c r="K1849" s="2">
        <v>37196</v>
      </c>
      <c r="L1849">
        <v>2005</v>
      </c>
      <c r="M1849" t="s">
        <v>16</v>
      </c>
    </row>
    <row r="1850" spans="1:13" x14ac:dyDescent="0.3">
      <c r="A1850">
        <v>1403</v>
      </c>
      <c r="B1850">
        <v>1592</v>
      </c>
      <c r="C1850" t="s">
        <v>22</v>
      </c>
      <c r="D1850" t="s">
        <v>17</v>
      </c>
      <c r="E1850" s="1">
        <v>357520397345697</v>
      </c>
      <c r="F1850" s="2">
        <v>44562</v>
      </c>
      <c r="G1850">
        <v>371</v>
      </c>
      <c r="H1850" t="s">
        <v>15</v>
      </c>
      <c r="I1850">
        <v>2</v>
      </c>
      <c r="J1850" s="3">
        <v>20800</v>
      </c>
      <c r="K1850" s="2">
        <v>43862</v>
      </c>
      <c r="L1850">
        <v>2020</v>
      </c>
      <c r="M1850" t="s">
        <v>16</v>
      </c>
    </row>
    <row r="1851" spans="1:13" x14ac:dyDescent="0.3">
      <c r="A1851">
        <v>1844</v>
      </c>
      <c r="B1851">
        <v>1592</v>
      </c>
      <c r="C1851" t="s">
        <v>13</v>
      </c>
      <c r="D1851" t="s">
        <v>17</v>
      </c>
      <c r="E1851" s="1">
        <v>4346868490904980</v>
      </c>
      <c r="F1851" s="2">
        <v>44136</v>
      </c>
      <c r="G1851">
        <v>171</v>
      </c>
      <c r="H1851" t="s">
        <v>15</v>
      </c>
      <c r="I1851">
        <v>2</v>
      </c>
      <c r="J1851" s="3">
        <v>12700</v>
      </c>
      <c r="K1851" s="2">
        <v>43862</v>
      </c>
      <c r="L1851">
        <v>2020</v>
      </c>
      <c r="M1851" t="s">
        <v>16</v>
      </c>
    </row>
    <row r="1852" spans="1:13" x14ac:dyDescent="0.3">
      <c r="A1852">
        <v>1845</v>
      </c>
      <c r="B1852">
        <v>1592</v>
      </c>
      <c r="C1852" t="s">
        <v>13</v>
      </c>
      <c r="D1852" t="s">
        <v>20</v>
      </c>
      <c r="E1852" s="1">
        <v>4656354454428690</v>
      </c>
      <c r="F1852" s="2">
        <v>43862</v>
      </c>
      <c r="G1852">
        <v>733</v>
      </c>
      <c r="H1852" t="s">
        <v>15</v>
      </c>
      <c r="I1852">
        <v>2</v>
      </c>
      <c r="J1852" s="3">
        <v>76</v>
      </c>
      <c r="K1852" s="2">
        <v>43862</v>
      </c>
      <c r="L1852">
        <v>2020</v>
      </c>
      <c r="M1852" t="s">
        <v>16</v>
      </c>
    </row>
    <row r="1853" spans="1:13" x14ac:dyDescent="0.3">
      <c r="A1853">
        <v>3346</v>
      </c>
      <c r="B1853">
        <v>1029</v>
      </c>
      <c r="C1853" t="s">
        <v>19</v>
      </c>
      <c r="D1853" t="s">
        <v>14</v>
      </c>
      <c r="E1853" s="1">
        <v>5044033311360210</v>
      </c>
      <c r="F1853" s="2">
        <v>41000</v>
      </c>
      <c r="G1853">
        <v>274</v>
      </c>
      <c r="H1853" t="s">
        <v>15</v>
      </c>
      <c r="I1853">
        <v>2</v>
      </c>
      <c r="J1853" s="3">
        <v>12760</v>
      </c>
      <c r="K1853" s="2">
        <v>39234</v>
      </c>
      <c r="L1853">
        <v>2009</v>
      </c>
      <c r="M1853" t="s">
        <v>16</v>
      </c>
    </row>
    <row r="1854" spans="1:13" x14ac:dyDescent="0.3">
      <c r="A1854">
        <v>5285</v>
      </c>
      <c r="B1854">
        <v>1029</v>
      </c>
      <c r="C1854" t="s">
        <v>21</v>
      </c>
      <c r="D1854" t="s">
        <v>17</v>
      </c>
      <c r="E1854" s="1">
        <v>6303613152539120</v>
      </c>
      <c r="F1854" s="2">
        <v>44440</v>
      </c>
      <c r="G1854">
        <v>328</v>
      </c>
      <c r="H1854" t="s">
        <v>15</v>
      </c>
      <c r="I1854">
        <v>1</v>
      </c>
      <c r="J1854" s="3">
        <v>3600</v>
      </c>
      <c r="K1854" s="2">
        <v>41913</v>
      </c>
      <c r="L1854">
        <v>2014</v>
      </c>
      <c r="M1854" t="s">
        <v>16</v>
      </c>
    </row>
    <row r="1855" spans="1:13" x14ac:dyDescent="0.3">
      <c r="A1855">
        <v>3471</v>
      </c>
      <c r="B1855">
        <v>1029</v>
      </c>
      <c r="C1855" t="s">
        <v>19</v>
      </c>
      <c r="D1855" t="s">
        <v>14</v>
      </c>
      <c r="E1855" s="1">
        <v>5986920336497200</v>
      </c>
      <c r="F1855" s="2">
        <v>45170</v>
      </c>
      <c r="G1855">
        <v>114</v>
      </c>
      <c r="H1855" t="s">
        <v>18</v>
      </c>
      <c r="I1855">
        <v>2</v>
      </c>
      <c r="J1855" s="3">
        <v>15894</v>
      </c>
      <c r="K1855" s="2">
        <v>40330</v>
      </c>
      <c r="L1855">
        <v>2010</v>
      </c>
      <c r="M1855" t="s">
        <v>16</v>
      </c>
    </row>
    <row r="1856" spans="1:13" x14ac:dyDescent="0.3">
      <c r="A1856">
        <v>1846</v>
      </c>
      <c r="B1856">
        <v>1680</v>
      </c>
      <c r="C1856" t="s">
        <v>13</v>
      </c>
      <c r="D1856" t="s">
        <v>17</v>
      </c>
      <c r="E1856" s="1">
        <v>4041948266255610</v>
      </c>
      <c r="F1856" s="2">
        <v>44075</v>
      </c>
      <c r="G1856">
        <v>531</v>
      </c>
      <c r="H1856" t="s">
        <v>15</v>
      </c>
      <c r="I1856">
        <v>2</v>
      </c>
      <c r="J1856" s="3">
        <v>11500</v>
      </c>
      <c r="K1856" s="2">
        <v>43862</v>
      </c>
      <c r="L1856">
        <v>2020</v>
      </c>
      <c r="M1856" t="s">
        <v>16</v>
      </c>
    </row>
    <row r="1857" spans="1:13" x14ac:dyDescent="0.3">
      <c r="A1857">
        <v>5325</v>
      </c>
      <c r="B1857">
        <v>1680</v>
      </c>
      <c r="C1857" t="s">
        <v>13</v>
      </c>
      <c r="D1857" t="s">
        <v>14</v>
      </c>
      <c r="E1857" s="1">
        <v>4632545212498670</v>
      </c>
      <c r="F1857" s="2">
        <v>45139</v>
      </c>
      <c r="G1857">
        <v>330</v>
      </c>
      <c r="H1857" t="s">
        <v>15</v>
      </c>
      <c r="I1857">
        <v>2</v>
      </c>
      <c r="J1857" s="3">
        <v>21439</v>
      </c>
      <c r="K1857" s="2">
        <v>43009</v>
      </c>
      <c r="L1857">
        <v>2017</v>
      </c>
      <c r="M1857" t="s">
        <v>16</v>
      </c>
    </row>
    <row r="1858" spans="1:13" x14ac:dyDescent="0.3">
      <c r="A1858">
        <v>5460</v>
      </c>
      <c r="B1858">
        <v>1052</v>
      </c>
      <c r="C1858" t="s">
        <v>19</v>
      </c>
      <c r="D1858" t="s">
        <v>14</v>
      </c>
      <c r="E1858" s="1">
        <v>5000065227125900</v>
      </c>
      <c r="F1858" s="2">
        <v>43374</v>
      </c>
      <c r="G1858">
        <v>388</v>
      </c>
      <c r="H1858" t="s">
        <v>15</v>
      </c>
      <c r="I1858">
        <v>1</v>
      </c>
      <c r="J1858" s="3">
        <v>32165</v>
      </c>
      <c r="K1858" s="2">
        <v>39022</v>
      </c>
      <c r="L1858">
        <v>2014</v>
      </c>
      <c r="M1858" t="s">
        <v>16</v>
      </c>
    </row>
    <row r="1859" spans="1:13" x14ac:dyDescent="0.3">
      <c r="A1859">
        <v>3651</v>
      </c>
      <c r="B1859">
        <v>1052</v>
      </c>
      <c r="C1859" t="s">
        <v>19</v>
      </c>
      <c r="D1859" t="s">
        <v>14</v>
      </c>
      <c r="E1859" s="1">
        <v>5750094419099840</v>
      </c>
      <c r="F1859" s="2">
        <v>45536</v>
      </c>
      <c r="G1859">
        <v>433</v>
      </c>
      <c r="H1859" t="s">
        <v>15</v>
      </c>
      <c r="I1859">
        <v>2</v>
      </c>
      <c r="J1859" s="3">
        <v>12346</v>
      </c>
      <c r="K1859" s="2">
        <v>35977</v>
      </c>
      <c r="L1859">
        <v>2006</v>
      </c>
      <c r="M1859" t="s">
        <v>16</v>
      </c>
    </row>
    <row r="1860" spans="1:13" x14ac:dyDescent="0.3">
      <c r="A1860">
        <v>3273</v>
      </c>
      <c r="B1860">
        <v>494</v>
      </c>
      <c r="C1860" t="s">
        <v>19</v>
      </c>
      <c r="D1860" t="s">
        <v>17</v>
      </c>
      <c r="E1860" s="1">
        <v>5445638120890620</v>
      </c>
      <c r="F1860" s="2">
        <v>44470</v>
      </c>
      <c r="G1860">
        <v>265</v>
      </c>
      <c r="H1860" t="s">
        <v>15</v>
      </c>
      <c r="I1860">
        <v>2</v>
      </c>
      <c r="J1860" s="3">
        <v>13500</v>
      </c>
      <c r="K1860" s="2">
        <v>38139</v>
      </c>
      <c r="L1860">
        <v>2014</v>
      </c>
      <c r="M1860" t="s">
        <v>16</v>
      </c>
    </row>
    <row r="1861" spans="1:13" x14ac:dyDescent="0.3">
      <c r="A1861">
        <v>2333</v>
      </c>
      <c r="B1861">
        <v>494</v>
      </c>
      <c r="C1861" t="s">
        <v>13</v>
      </c>
      <c r="D1861" t="s">
        <v>17</v>
      </c>
      <c r="E1861" s="1">
        <v>4633191730342520</v>
      </c>
      <c r="F1861" s="2">
        <v>45108</v>
      </c>
      <c r="G1861">
        <v>779</v>
      </c>
      <c r="H1861" t="s">
        <v>15</v>
      </c>
      <c r="I1861">
        <v>2</v>
      </c>
      <c r="J1861" s="3">
        <v>12700</v>
      </c>
      <c r="K1861" s="2">
        <v>41699</v>
      </c>
      <c r="L1861">
        <v>2014</v>
      </c>
      <c r="M1861" t="s">
        <v>16</v>
      </c>
    </row>
    <row r="1862" spans="1:13" x14ac:dyDescent="0.3">
      <c r="A1862">
        <v>1847</v>
      </c>
      <c r="B1862">
        <v>494</v>
      </c>
      <c r="C1862" t="s">
        <v>13</v>
      </c>
      <c r="D1862" t="s">
        <v>14</v>
      </c>
      <c r="E1862" s="1">
        <v>4578081011383130</v>
      </c>
      <c r="F1862" s="2">
        <v>45292</v>
      </c>
      <c r="G1862">
        <v>45</v>
      </c>
      <c r="H1862" t="s">
        <v>15</v>
      </c>
      <c r="I1862">
        <v>1</v>
      </c>
      <c r="J1862" s="3">
        <v>29335</v>
      </c>
      <c r="K1862" s="2">
        <v>43862</v>
      </c>
      <c r="L1862">
        <v>2020</v>
      </c>
      <c r="M1862" t="s">
        <v>16</v>
      </c>
    </row>
    <row r="1863" spans="1:13" x14ac:dyDescent="0.3">
      <c r="A1863">
        <v>2890</v>
      </c>
      <c r="B1863">
        <v>94</v>
      </c>
      <c r="C1863" t="s">
        <v>13</v>
      </c>
      <c r="D1863" t="s">
        <v>14</v>
      </c>
      <c r="E1863" s="1">
        <v>4044839537020410</v>
      </c>
      <c r="F1863" s="2">
        <v>45108</v>
      </c>
      <c r="G1863">
        <v>113</v>
      </c>
      <c r="H1863" t="s">
        <v>15</v>
      </c>
      <c r="I1863">
        <v>1</v>
      </c>
      <c r="J1863" s="3">
        <v>16962</v>
      </c>
      <c r="K1863" s="2">
        <v>38473</v>
      </c>
      <c r="L1863">
        <v>2010</v>
      </c>
      <c r="M1863" t="s">
        <v>16</v>
      </c>
    </row>
    <row r="1864" spans="1:13" x14ac:dyDescent="0.3">
      <c r="A1864">
        <v>3313</v>
      </c>
      <c r="B1864">
        <v>94</v>
      </c>
      <c r="C1864" t="s">
        <v>19</v>
      </c>
      <c r="D1864" t="s">
        <v>14</v>
      </c>
      <c r="E1864" s="1">
        <v>5468915979157790</v>
      </c>
      <c r="F1864" s="2">
        <v>39203</v>
      </c>
      <c r="G1864">
        <v>571</v>
      </c>
      <c r="H1864" t="s">
        <v>15</v>
      </c>
      <c r="I1864">
        <v>2</v>
      </c>
      <c r="J1864" s="3">
        <v>17007</v>
      </c>
      <c r="K1864" s="2">
        <v>38869</v>
      </c>
      <c r="L1864">
        <v>2009</v>
      </c>
      <c r="M1864" t="s">
        <v>16</v>
      </c>
    </row>
    <row r="1865" spans="1:13" x14ac:dyDescent="0.3">
      <c r="A1865">
        <v>3931</v>
      </c>
      <c r="B1865">
        <v>425</v>
      </c>
      <c r="C1865" t="s">
        <v>19</v>
      </c>
      <c r="D1865" t="s">
        <v>14</v>
      </c>
      <c r="E1865" s="1">
        <v>5551364240063140</v>
      </c>
      <c r="F1865" s="2">
        <v>44228</v>
      </c>
      <c r="G1865">
        <v>192</v>
      </c>
      <c r="H1865" t="s">
        <v>15</v>
      </c>
      <c r="I1865">
        <v>1</v>
      </c>
      <c r="J1865" s="3">
        <v>43673</v>
      </c>
      <c r="K1865" s="2">
        <v>40360</v>
      </c>
      <c r="L1865">
        <v>2011</v>
      </c>
      <c r="M1865" t="s">
        <v>16</v>
      </c>
    </row>
    <row r="1866" spans="1:13" x14ac:dyDescent="0.3">
      <c r="A1866">
        <v>6133</v>
      </c>
      <c r="B1866">
        <v>425</v>
      </c>
      <c r="C1866" t="s">
        <v>19</v>
      </c>
      <c r="D1866" t="s">
        <v>14</v>
      </c>
      <c r="E1866" s="1">
        <v>5309902802047020</v>
      </c>
      <c r="F1866" s="2">
        <v>43862</v>
      </c>
      <c r="G1866">
        <v>972</v>
      </c>
      <c r="H1866" t="s">
        <v>15</v>
      </c>
      <c r="I1866">
        <v>1</v>
      </c>
      <c r="J1866" s="3">
        <v>43973</v>
      </c>
      <c r="K1866" s="2">
        <v>43070</v>
      </c>
      <c r="L1866">
        <v>2017</v>
      </c>
      <c r="M1866" t="s">
        <v>16</v>
      </c>
    </row>
    <row r="1867" spans="1:13" x14ac:dyDescent="0.3">
      <c r="A1867">
        <v>4447</v>
      </c>
      <c r="B1867">
        <v>425</v>
      </c>
      <c r="C1867" t="s">
        <v>19</v>
      </c>
      <c r="D1867" t="s">
        <v>14</v>
      </c>
      <c r="E1867" s="1">
        <v>5293051567146080</v>
      </c>
      <c r="F1867" s="2">
        <v>43221</v>
      </c>
      <c r="G1867">
        <v>166</v>
      </c>
      <c r="H1867" t="s">
        <v>15</v>
      </c>
      <c r="I1867">
        <v>1</v>
      </c>
      <c r="J1867" s="3">
        <v>28069</v>
      </c>
      <c r="K1867" s="2">
        <v>42217</v>
      </c>
      <c r="L1867">
        <v>2015</v>
      </c>
      <c r="M1867" t="s">
        <v>16</v>
      </c>
    </row>
    <row r="1868" spans="1:13" x14ac:dyDescent="0.3">
      <c r="A1868">
        <v>5149</v>
      </c>
      <c r="B1868">
        <v>425</v>
      </c>
      <c r="C1868" t="s">
        <v>19</v>
      </c>
      <c r="D1868" t="s">
        <v>14</v>
      </c>
      <c r="E1868" s="1">
        <v>5795853820688580</v>
      </c>
      <c r="F1868" s="2">
        <v>45231</v>
      </c>
      <c r="G1868">
        <v>426</v>
      </c>
      <c r="H1868" t="s">
        <v>15</v>
      </c>
      <c r="I1868">
        <v>1</v>
      </c>
      <c r="J1868" s="3">
        <v>30366</v>
      </c>
      <c r="K1868" s="2">
        <v>40087</v>
      </c>
      <c r="L1868">
        <v>2009</v>
      </c>
      <c r="M1868" t="s">
        <v>16</v>
      </c>
    </row>
    <row r="1869" spans="1:13" x14ac:dyDescent="0.3">
      <c r="A1869">
        <v>2492</v>
      </c>
      <c r="B1869">
        <v>1720</v>
      </c>
      <c r="C1869" t="s">
        <v>13</v>
      </c>
      <c r="D1869" t="s">
        <v>14</v>
      </c>
      <c r="E1869" s="1">
        <v>4063551913220530</v>
      </c>
      <c r="F1869" s="2">
        <v>43952</v>
      </c>
      <c r="G1869">
        <v>737</v>
      </c>
      <c r="H1869" t="s">
        <v>15</v>
      </c>
      <c r="I1869">
        <v>2</v>
      </c>
      <c r="J1869" s="3">
        <v>1241</v>
      </c>
      <c r="K1869" s="2">
        <v>38443</v>
      </c>
      <c r="L1869">
        <v>2014</v>
      </c>
      <c r="M1869" t="s">
        <v>16</v>
      </c>
    </row>
    <row r="1870" spans="1:13" x14ac:dyDescent="0.3">
      <c r="A1870">
        <v>2642</v>
      </c>
      <c r="B1870">
        <v>1699</v>
      </c>
      <c r="C1870" t="s">
        <v>19</v>
      </c>
      <c r="D1870" t="s">
        <v>20</v>
      </c>
      <c r="E1870" s="1">
        <v>5899056864789400</v>
      </c>
      <c r="F1870" s="2">
        <v>43831</v>
      </c>
      <c r="G1870">
        <v>49</v>
      </c>
      <c r="H1870" t="s">
        <v>15</v>
      </c>
      <c r="I1870">
        <v>1</v>
      </c>
      <c r="J1870" s="3">
        <v>70</v>
      </c>
      <c r="K1870" s="2">
        <v>40269</v>
      </c>
      <c r="L1870">
        <v>2010</v>
      </c>
      <c r="M1870" t="s">
        <v>16</v>
      </c>
    </row>
    <row r="1871" spans="1:13" x14ac:dyDescent="0.3">
      <c r="A1871">
        <v>2204</v>
      </c>
      <c r="B1871">
        <v>1699</v>
      </c>
      <c r="C1871" t="s">
        <v>13</v>
      </c>
      <c r="D1871" t="s">
        <v>14</v>
      </c>
      <c r="E1871" s="1">
        <v>4695324850759950</v>
      </c>
      <c r="F1871" s="2">
        <v>44774</v>
      </c>
      <c r="G1871">
        <v>519</v>
      </c>
      <c r="H1871" t="s">
        <v>15</v>
      </c>
      <c r="I1871">
        <v>1</v>
      </c>
      <c r="J1871" s="3">
        <v>60610</v>
      </c>
      <c r="K1871" s="2">
        <v>39508</v>
      </c>
      <c r="L1871">
        <v>2008</v>
      </c>
      <c r="M1871" t="s">
        <v>16</v>
      </c>
    </row>
    <row r="1872" spans="1:13" x14ac:dyDescent="0.3">
      <c r="A1872">
        <v>4245</v>
      </c>
      <c r="B1872">
        <v>1699</v>
      </c>
      <c r="C1872" t="s">
        <v>19</v>
      </c>
      <c r="D1872" t="s">
        <v>14</v>
      </c>
      <c r="E1872" s="1">
        <v>5384665641390050</v>
      </c>
      <c r="F1872" s="2">
        <v>44682</v>
      </c>
      <c r="G1872">
        <v>508</v>
      </c>
      <c r="H1872" t="s">
        <v>15</v>
      </c>
      <c r="I1872">
        <v>1</v>
      </c>
      <c r="J1872" s="3">
        <v>50961</v>
      </c>
      <c r="K1872" s="2">
        <v>39661</v>
      </c>
      <c r="L1872">
        <v>2010</v>
      </c>
      <c r="M1872" t="s">
        <v>16</v>
      </c>
    </row>
    <row r="1873" spans="1:13" x14ac:dyDescent="0.3">
      <c r="A1873">
        <v>4437</v>
      </c>
      <c r="B1873">
        <v>1699</v>
      </c>
      <c r="C1873" t="s">
        <v>13</v>
      </c>
      <c r="D1873" t="s">
        <v>14</v>
      </c>
      <c r="E1873" s="1">
        <v>4913546275337010</v>
      </c>
      <c r="F1873" s="2">
        <v>44105</v>
      </c>
      <c r="G1873">
        <v>412</v>
      </c>
      <c r="H1873" t="s">
        <v>15</v>
      </c>
      <c r="I1873">
        <v>1</v>
      </c>
      <c r="J1873" s="3">
        <v>31896</v>
      </c>
      <c r="K1873" s="2">
        <v>41852</v>
      </c>
      <c r="L1873">
        <v>2014</v>
      </c>
      <c r="M1873" t="s">
        <v>16</v>
      </c>
    </row>
    <row r="1874" spans="1:13" x14ac:dyDescent="0.3">
      <c r="A1874">
        <v>5043</v>
      </c>
      <c r="B1874">
        <v>1699</v>
      </c>
      <c r="C1874" t="s">
        <v>22</v>
      </c>
      <c r="D1874" t="s">
        <v>17</v>
      </c>
      <c r="E1874" s="1">
        <v>368846035942355</v>
      </c>
      <c r="F1874" s="2">
        <v>41548</v>
      </c>
      <c r="G1874">
        <v>144</v>
      </c>
      <c r="H1874" t="s">
        <v>15</v>
      </c>
      <c r="I1874">
        <v>1</v>
      </c>
      <c r="J1874" s="3">
        <v>30500</v>
      </c>
      <c r="K1874" s="2">
        <v>38991</v>
      </c>
      <c r="L1874">
        <v>2007</v>
      </c>
      <c r="M1874" t="s">
        <v>16</v>
      </c>
    </row>
    <row r="1875" spans="1:13" x14ac:dyDescent="0.3">
      <c r="A1875">
        <v>5593</v>
      </c>
      <c r="B1875">
        <v>1699</v>
      </c>
      <c r="C1875" t="s">
        <v>22</v>
      </c>
      <c r="D1875" t="s">
        <v>17</v>
      </c>
      <c r="E1875" s="1">
        <v>304049639672368</v>
      </c>
      <c r="F1875" s="2">
        <v>42278</v>
      </c>
      <c r="G1875">
        <v>923</v>
      </c>
      <c r="H1875" t="s">
        <v>15</v>
      </c>
      <c r="I1875">
        <v>2</v>
      </c>
      <c r="J1875" s="3">
        <v>19300</v>
      </c>
      <c r="K1875" s="2">
        <v>40483</v>
      </c>
      <c r="L1875">
        <v>2010</v>
      </c>
      <c r="M1875" t="s">
        <v>16</v>
      </c>
    </row>
    <row r="1876" spans="1:13" x14ac:dyDescent="0.3">
      <c r="A1876">
        <v>1018</v>
      </c>
      <c r="B1876">
        <v>1699</v>
      </c>
      <c r="C1876" t="s">
        <v>19</v>
      </c>
      <c r="D1876" t="s">
        <v>17</v>
      </c>
      <c r="E1876" s="1">
        <v>5782316964774490</v>
      </c>
      <c r="F1876" s="2">
        <v>38869</v>
      </c>
      <c r="G1876">
        <v>758</v>
      </c>
      <c r="H1876" t="s">
        <v>15</v>
      </c>
      <c r="I1876">
        <v>1</v>
      </c>
      <c r="J1876" s="3">
        <v>24600</v>
      </c>
      <c r="K1876" s="2">
        <v>37653</v>
      </c>
      <c r="L1876">
        <v>2013</v>
      </c>
      <c r="M1876" t="s">
        <v>16</v>
      </c>
    </row>
    <row r="1877" spans="1:13" x14ac:dyDescent="0.3">
      <c r="A1877">
        <v>2922</v>
      </c>
      <c r="B1877">
        <v>1495</v>
      </c>
      <c r="C1877" t="s">
        <v>22</v>
      </c>
      <c r="D1877" t="s">
        <v>17</v>
      </c>
      <c r="E1877" s="1">
        <v>324324340319414</v>
      </c>
      <c r="F1877" s="2">
        <v>42552</v>
      </c>
      <c r="G1877">
        <v>548</v>
      </c>
      <c r="H1877" t="s">
        <v>15</v>
      </c>
      <c r="I1877">
        <v>1</v>
      </c>
      <c r="J1877" s="3">
        <v>15700</v>
      </c>
      <c r="K1877" s="2">
        <v>39203</v>
      </c>
      <c r="L1877">
        <v>2013</v>
      </c>
      <c r="M1877" t="s">
        <v>16</v>
      </c>
    </row>
    <row r="1878" spans="1:13" x14ac:dyDescent="0.3">
      <c r="A1878">
        <v>4941</v>
      </c>
      <c r="B1878">
        <v>1495</v>
      </c>
      <c r="C1878" t="s">
        <v>13</v>
      </c>
      <c r="D1878" t="s">
        <v>20</v>
      </c>
      <c r="E1878" s="1">
        <v>4980389315137730</v>
      </c>
      <c r="F1878" s="2">
        <v>44774</v>
      </c>
      <c r="G1878">
        <v>222</v>
      </c>
      <c r="H1878" t="s">
        <v>15</v>
      </c>
      <c r="I1878">
        <v>2</v>
      </c>
      <c r="J1878" s="3">
        <v>22</v>
      </c>
      <c r="K1878" s="2">
        <v>36434</v>
      </c>
      <c r="L1878">
        <v>2016</v>
      </c>
      <c r="M1878" t="s">
        <v>16</v>
      </c>
    </row>
    <row r="1879" spans="1:13" x14ac:dyDescent="0.3">
      <c r="A1879">
        <v>2071</v>
      </c>
      <c r="B1879">
        <v>1495</v>
      </c>
      <c r="C1879" t="s">
        <v>13</v>
      </c>
      <c r="D1879" t="s">
        <v>17</v>
      </c>
      <c r="E1879" s="1">
        <v>4455799501123940</v>
      </c>
      <c r="F1879" s="2">
        <v>39203</v>
      </c>
      <c r="G1879">
        <v>651</v>
      </c>
      <c r="H1879" t="s">
        <v>15</v>
      </c>
      <c r="I1879">
        <v>1</v>
      </c>
      <c r="J1879" s="3">
        <v>3100</v>
      </c>
      <c r="K1879" s="2">
        <v>38047</v>
      </c>
      <c r="L1879">
        <v>2011</v>
      </c>
      <c r="M1879" t="s">
        <v>16</v>
      </c>
    </row>
    <row r="1880" spans="1:13" x14ac:dyDescent="0.3">
      <c r="A1880">
        <v>3531</v>
      </c>
      <c r="B1880">
        <v>1495</v>
      </c>
      <c r="C1880" t="s">
        <v>13</v>
      </c>
      <c r="D1880" t="s">
        <v>14</v>
      </c>
      <c r="E1880" s="1">
        <v>4211342868154020</v>
      </c>
      <c r="F1880" s="2">
        <v>43556</v>
      </c>
      <c r="G1880">
        <v>108</v>
      </c>
      <c r="H1880" t="s">
        <v>15</v>
      </c>
      <c r="I1880">
        <v>1</v>
      </c>
      <c r="J1880" s="3">
        <v>42241</v>
      </c>
      <c r="K1880" s="2">
        <v>40695</v>
      </c>
      <c r="L1880">
        <v>2012</v>
      </c>
      <c r="M1880" t="s">
        <v>16</v>
      </c>
    </row>
    <row r="1881" spans="1:13" x14ac:dyDescent="0.3">
      <c r="A1881">
        <v>5767</v>
      </c>
      <c r="B1881">
        <v>1495</v>
      </c>
      <c r="C1881" t="s">
        <v>13</v>
      </c>
      <c r="D1881" t="s">
        <v>14</v>
      </c>
      <c r="E1881" s="1">
        <v>4126791237469970</v>
      </c>
      <c r="F1881" s="2">
        <v>44013</v>
      </c>
      <c r="G1881">
        <v>502</v>
      </c>
      <c r="H1881" t="s">
        <v>15</v>
      </c>
      <c r="I1881">
        <v>1</v>
      </c>
      <c r="J1881" s="3">
        <v>25497</v>
      </c>
      <c r="K1881" s="2">
        <v>36861</v>
      </c>
      <c r="L1881">
        <v>2012</v>
      </c>
      <c r="M1881" t="s">
        <v>16</v>
      </c>
    </row>
    <row r="1882" spans="1:13" x14ac:dyDescent="0.3">
      <c r="A1882">
        <v>1568</v>
      </c>
      <c r="B1882">
        <v>1495</v>
      </c>
      <c r="C1882" t="s">
        <v>19</v>
      </c>
      <c r="D1882" t="s">
        <v>14</v>
      </c>
      <c r="E1882" s="1">
        <v>5545501337471540</v>
      </c>
      <c r="F1882" s="2">
        <v>43862</v>
      </c>
      <c r="G1882">
        <v>42</v>
      </c>
      <c r="H1882" t="s">
        <v>15</v>
      </c>
      <c r="I1882">
        <v>1</v>
      </c>
      <c r="J1882" s="3">
        <v>28188</v>
      </c>
      <c r="K1882" s="2">
        <v>43862</v>
      </c>
      <c r="L1882">
        <v>2020</v>
      </c>
      <c r="M1882" t="s">
        <v>16</v>
      </c>
    </row>
    <row r="1883" spans="1:13" x14ac:dyDescent="0.3">
      <c r="A1883">
        <v>2099</v>
      </c>
      <c r="B1883">
        <v>1495</v>
      </c>
      <c r="C1883" t="s">
        <v>13</v>
      </c>
      <c r="D1883" t="s">
        <v>17</v>
      </c>
      <c r="E1883" s="1">
        <v>4763707007052280</v>
      </c>
      <c r="F1883" s="2">
        <v>43922</v>
      </c>
      <c r="G1883">
        <v>329</v>
      </c>
      <c r="H1883" t="s">
        <v>18</v>
      </c>
      <c r="I1883">
        <v>2</v>
      </c>
      <c r="J1883" s="3">
        <v>14300</v>
      </c>
      <c r="K1883" s="2">
        <v>38412</v>
      </c>
      <c r="L1883">
        <v>2012</v>
      </c>
      <c r="M1883" t="s">
        <v>16</v>
      </c>
    </row>
    <row r="1884" spans="1:13" x14ac:dyDescent="0.3">
      <c r="A1884">
        <v>548</v>
      </c>
      <c r="B1884">
        <v>1005</v>
      </c>
      <c r="C1884" t="s">
        <v>19</v>
      </c>
      <c r="D1884" t="s">
        <v>14</v>
      </c>
      <c r="E1884" s="1">
        <v>5297814036761840</v>
      </c>
      <c r="F1884" s="2">
        <v>44136</v>
      </c>
      <c r="G1884">
        <v>436</v>
      </c>
      <c r="H1884" t="s">
        <v>15</v>
      </c>
      <c r="I1884">
        <v>2</v>
      </c>
      <c r="J1884" s="3">
        <v>12035</v>
      </c>
      <c r="K1884" s="2">
        <v>43831</v>
      </c>
      <c r="L1884">
        <v>2020</v>
      </c>
      <c r="M1884" t="s">
        <v>16</v>
      </c>
    </row>
    <row r="1885" spans="1:13" x14ac:dyDescent="0.3">
      <c r="A1885">
        <v>1569</v>
      </c>
      <c r="B1885">
        <v>439</v>
      </c>
      <c r="C1885" t="s">
        <v>19</v>
      </c>
      <c r="D1885" t="s">
        <v>17</v>
      </c>
      <c r="E1885" s="1">
        <v>5332016559235670</v>
      </c>
      <c r="F1885" s="2">
        <v>43862</v>
      </c>
      <c r="G1885">
        <v>171</v>
      </c>
      <c r="H1885" t="s">
        <v>15</v>
      </c>
      <c r="I1885">
        <v>2</v>
      </c>
      <c r="J1885" s="3">
        <v>10800</v>
      </c>
      <c r="K1885" s="2">
        <v>43862</v>
      </c>
      <c r="L1885">
        <v>2020</v>
      </c>
      <c r="M1885" t="s">
        <v>16</v>
      </c>
    </row>
    <row r="1886" spans="1:13" x14ac:dyDescent="0.3">
      <c r="A1886">
        <v>2762</v>
      </c>
      <c r="B1886">
        <v>439</v>
      </c>
      <c r="C1886" t="s">
        <v>19</v>
      </c>
      <c r="D1886" t="s">
        <v>14</v>
      </c>
      <c r="E1886" s="1">
        <v>5427056152561930</v>
      </c>
      <c r="F1886" s="2">
        <v>43952</v>
      </c>
      <c r="G1886">
        <v>439</v>
      </c>
      <c r="H1886" t="s">
        <v>18</v>
      </c>
      <c r="I1886">
        <v>1</v>
      </c>
      <c r="J1886" s="3">
        <v>16332</v>
      </c>
      <c r="K1886" s="2">
        <v>42461</v>
      </c>
      <c r="L1886">
        <v>2016</v>
      </c>
      <c r="M1886" t="s">
        <v>16</v>
      </c>
    </row>
    <row r="1887" spans="1:13" x14ac:dyDescent="0.3">
      <c r="A1887">
        <v>5172</v>
      </c>
      <c r="B1887">
        <v>1285</v>
      </c>
      <c r="C1887" t="s">
        <v>13</v>
      </c>
      <c r="D1887" t="s">
        <v>14</v>
      </c>
      <c r="E1887" s="1">
        <v>4114452714679730</v>
      </c>
      <c r="F1887" s="2">
        <v>44531</v>
      </c>
      <c r="G1887">
        <v>613</v>
      </c>
      <c r="H1887" t="s">
        <v>15</v>
      </c>
      <c r="I1887">
        <v>2</v>
      </c>
      <c r="J1887" s="3">
        <v>6724</v>
      </c>
      <c r="K1887" s="2">
        <v>40087</v>
      </c>
      <c r="L1887">
        <v>2011</v>
      </c>
      <c r="M1887" t="s">
        <v>16</v>
      </c>
    </row>
    <row r="1888" spans="1:13" x14ac:dyDescent="0.3">
      <c r="A1888">
        <v>3216</v>
      </c>
      <c r="B1888">
        <v>1285</v>
      </c>
      <c r="C1888" t="s">
        <v>19</v>
      </c>
      <c r="D1888" t="s">
        <v>14</v>
      </c>
      <c r="E1888" s="1">
        <v>5607772753172560</v>
      </c>
      <c r="F1888" s="2">
        <v>45261</v>
      </c>
      <c r="G1888">
        <v>609</v>
      </c>
      <c r="H1888" t="s">
        <v>15</v>
      </c>
      <c r="I1888">
        <v>2</v>
      </c>
      <c r="J1888" s="3">
        <v>20933</v>
      </c>
      <c r="K1888" s="2">
        <v>36678</v>
      </c>
      <c r="L1888">
        <v>2014</v>
      </c>
      <c r="M1888" t="s">
        <v>16</v>
      </c>
    </row>
    <row r="1889" spans="1:13" x14ac:dyDescent="0.3">
      <c r="A1889">
        <v>2180</v>
      </c>
      <c r="B1889">
        <v>1973</v>
      </c>
      <c r="C1889" t="s">
        <v>19</v>
      </c>
      <c r="D1889" t="s">
        <v>14</v>
      </c>
      <c r="E1889" s="1">
        <v>5905311924160310</v>
      </c>
      <c r="F1889" s="2">
        <v>44044</v>
      </c>
      <c r="G1889">
        <v>400</v>
      </c>
      <c r="H1889" t="s">
        <v>15</v>
      </c>
      <c r="I1889">
        <v>1</v>
      </c>
      <c r="J1889" s="3">
        <v>25253</v>
      </c>
      <c r="K1889" s="2">
        <v>39508</v>
      </c>
      <c r="L1889">
        <v>2008</v>
      </c>
      <c r="M1889" t="s">
        <v>16</v>
      </c>
    </row>
    <row r="1890" spans="1:13" x14ac:dyDescent="0.3">
      <c r="A1890">
        <v>1284</v>
      </c>
      <c r="B1890">
        <v>1973</v>
      </c>
      <c r="C1890" t="s">
        <v>13</v>
      </c>
      <c r="D1890" t="s">
        <v>14</v>
      </c>
      <c r="E1890" s="1">
        <v>4175483090792330</v>
      </c>
      <c r="F1890" s="2">
        <v>44287</v>
      </c>
      <c r="G1890">
        <v>147</v>
      </c>
      <c r="H1890" t="s">
        <v>15</v>
      </c>
      <c r="I1890">
        <v>2</v>
      </c>
      <c r="J1890" s="3">
        <v>13202</v>
      </c>
      <c r="K1890" s="2">
        <v>40575</v>
      </c>
      <c r="L1890">
        <v>2011</v>
      </c>
      <c r="M1890" t="s">
        <v>16</v>
      </c>
    </row>
    <row r="1891" spans="1:13" x14ac:dyDescent="0.3">
      <c r="A1891">
        <v>2342</v>
      </c>
      <c r="B1891">
        <v>1973</v>
      </c>
      <c r="C1891" t="s">
        <v>19</v>
      </c>
      <c r="D1891" t="s">
        <v>20</v>
      </c>
      <c r="E1891" s="1">
        <v>5368860011761090</v>
      </c>
      <c r="F1891" s="2">
        <v>43891</v>
      </c>
      <c r="G1891">
        <v>207</v>
      </c>
      <c r="H1891" t="s">
        <v>15</v>
      </c>
      <c r="I1891">
        <v>2</v>
      </c>
      <c r="J1891" s="3">
        <v>78</v>
      </c>
      <c r="K1891" s="2">
        <v>42064</v>
      </c>
      <c r="L1891">
        <v>2015</v>
      </c>
      <c r="M1891" t="s">
        <v>16</v>
      </c>
    </row>
    <row r="1892" spans="1:13" x14ac:dyDescent="0.3">
      <c r="A1892">
        <v>2879</v>
      </c>
      <c r="B1892">
        <v>1973</v>
      </c>
      <c r="C1892" t="s">
        <v>19</v>
      </c>
      <c r="D1892" t="s">
        <v>14</v>
      </c>
      <c r="E1892" s="1">
        <v>5700569085858750</v>
      </c>
      <c r="F1892" s="2">
        <v>44197</v>
      </c>
      <c r="G1892">
        <v>37</v>
      </c>
      <c r="H1892" t="s">
        <v>15</v>
      </c>
      <c r="I1892">
        <v>1</v>
      </c>
      <c r="J1892" s="3">
        <v>16441</v>
      </c>
      <c r="K1892" s="2">
        <v>38473</v>
      </c>
      <c r="L1892">
        <v>2008</v>
      </c>
      <c r="M1892" t="s">
        <v>16</v>
      </c>
    </row>
    <row r="1893" spans="1:13" x14ac:dyDescent="0.3">
      <c r="A1893">
        <v>549</v>
      </c>
      <c r="B1893">
        <v>448</v>
      </c>
      <c r="C1893" t="s">
        <v>19</v>
      </c>
      <c r="D1893" t="s">
        <v>17</v>
      </c>
      <c r="E1893" s="1">
        <v>5114662442047900</v>
      </c>
      <c r="F1893" s="2">
        <v>44228</v>
      </c>
      <c r="G1893">
        <v>247</v>
      </c>
      <c r="H1893" t="s">
        <v>15</v>
      </c>
      <c r="I1893">
        <v>2</v>
      </c>
      <c r="J1893" s="3">
        <v>7200</v>
      </c>
      <c r="K1893" s="2">
        <v>43831</v>
      </c>
      <c r="L1893">
        <v>2020</v>
      </c>
      <c r="M1893" t="s">
        <v>16</v>
      </c>
    </row>
    <row r="1894" spans="1:13" x14ac:dyDescent="0.3">
      <c r="A1894">
        <v>4633</v>
      </c>
      <c r="B1894">
        <v>1907</v>
      </c>
      <c r="C1894" t="s">
        <v>19</v>
      </c>
      <c r="D1894" t="s">
        <v>14</v>
      </c>
      <c r="E1894" s="1">
        <v>5904516440918620</v>
      </c>
      <c r="F1894" s="2">
        <v>45170</v>
      </c>
      <c r="G1894">
        <v>838</v>
      </c>
      <c r="H1894" t="s">
        <v>15</v>
      </c>
      <c r="I1894">
        <v>1</v>
      </c>
      <c r="J1894" s="3">
        <v>8342</v>
      </c>
      <c r="K1894" s="2">
        <v>39326</v>
      </c>
      <c r="L1894">
        <v>2009</v>
      </c>
      <c r="M1894" t="s">
        <v>16</v>
      </c>
    </row>
    <row r="1895" spans="1:13" x14ac:dyDescent="0.3">
      <c r="A1895">
        <v>550</v>
      </c>
      <c r="B1895">
        <v>1907</v>
      </c>
      <c r="C1895" t="s">
        <v>19</v>
      </c>
      <c r="D1895" t="s">
        <v>17</v>
      </c>
      <c r="E1895" s="1">
        <v>5873879871800490</v>
      </c>
      <c r="F1895" s="2">
        <v>44440</v>
      </c>
      <c r="G1895">
        <v>895</v>
      </c>
      <c r="H1895" t="s">
        <v>15</v>
      </c>
      <c r="I1895">
        <v>2</v>
      </c>
      <c r="J1895" s="3">
        <v>5700</v>
      </c>
      <c r="K1895" s="2">
        <v>43831</v>
      </c>
      <c r="L1895">
        <v>2020</v>
      </c>
      <c r="M1895" t="s">
        <v>16</v>
      </c>
    </row>
    <row r="1896" spans="1:13" x14ac:dyDescent="0.3">
      <c r="A1896">
        <v>2660</v>
      </c>
      <c r="B1896">
        <v>73</v>
      </c>
      <c r="C1896" t="s">
        <v>13</v>
      </c>
      <c r="D1896" t="s">
        <v>17</v>
      </c>
      <c r="E1896" s="1">
        <v>4813468957928980</v>
      </c>
      <c r="F1896" s="2">
        <v>43891</v>
      </c>
      <c r="G1896">
        <v>563</v>
      </c>
      <c r="H1896" t="s">
        <v>15</v>
      </c>
      <c r="I1896">
        <v>1</v>
      </c>
      <c r="J1896" s="3">
        <v>14300</v>
      </c>
      <c r="K1896" s="2">
        <v>40269</v>
      </c>
      <c r="L1896">
        <v>2010</v>
      </c>
      <c r="M1896" t="s">
        <v>16</v>
      </c>
    </row>
    <row r="1897" spans="1:13" x14ac:dyDescent="0.3">
      <c r="A1897">
        <v>2720</v>
      </c>
      <c r="B1897">
        <v>73</v>
      </c>
      <c r="C1897" t="s">
        <v>13</v>
      </c>
      <c r="D1897" t="s">
        <v>14</v>
      </c>
      <c r="E1897" s="1">
        <v>4782359944930740</v>
      </c>
      <c r="F1897" s="2">
        <v>45444</v>
      </c>
      <c r="G1897">
        <v>12</v>
      </c>
      <c r="H1897" t="s">
        <v>18</v>
      </c>
      <c r="I1897">
        <v>1</v>
      </c>
      <c r="J1897" s="3">
        <v>17252</v>
      </c>
      <c r="K1897" s="2">
        <v>41365</v>
      </c>
      <c r="L1897">
        <v>2013</v>
      </c>
      <c r="M1897" t="s">
        <v>16</v>
      </c>
    </row>
    <row r="1898" spans="1:13" x14ac:dyDescent="0.3">
      <c r="A1898">
        <v>4713</v>
      </c>
      <c r="B1898">
        <v>73</v>
      </c>
      <c r="C1898" t="s">
        <v>19</v>
      </c>
      <c r="D1898" t="s">
        <v>17</v>
      </c>
      <c r="E1898" s="1">
        <v>5049713217655200</v>
      </c>
      <c r="F1898" s="2">
        <v>45108</v>
      </c>
      <c r="G1898">
        <v>980</v>
      </c>
      <c r="H1898" t="s">
        <v>15</v>
      </c>
      <c r="I1898">
        <v>1</v>
      </c>
      <c r="J1898" s="3">
        <v>11900</v>
      </c>
      <c r="K1898" s="2">
        <v>40057</v>
      </c>
      <c r="L1898">
        <v>2012</v>
      </c>
      <c r="M1898" t="s">
        <v>16</v>
      </c>
    </row>
    <row r="1899" spans="1:13" x14ac:dyDescent="0.3">
      <c r="A1899">
        <v>4323</v>
      </c>
      <c r="B1899">
        <v>1097</v>
      </c>
      <c r="C1899" t="s">
        <v>19</v>
      </c>
      <c r="D1899" t="s">
        <v>14</v>
      </c>
      <c r="E1899" s="1">
        <v>5064803986712490</v>
      </c>
      <c r="F1899" s="2">
        <v>44562</v>
      </c>
      <c r="G1899">
        <v>477</v>
      </c>
      <c r="H1899" t="s">
        <v>15</v>
      </c>
      <c r="I1899">
        <v>1</v>
      </c>
      <c r="J1899" s="3">
        <v>10445</v>
      </c>
      <c r="K1899" s="2">
        <v>40391</v>
      </c>
      <c r="L1899">
        <v>2010</v>
      </c>
      <c r="M1899" t="s">
        <v>16</v>
      </c>
    </row>
    <row r="1900" spans="1:13" x14ac:dyDescent="0.3">
      <c r="A1900">
        <v>4324</v>
      </c>
      <c r="B1900">
        <v>1097</v>
      </c>
      <c r="C1900" t="s">
        <v>19</v>
      </c>
      <c r="D1900" t="s">
        <v>20</v>
      </c>
      <c r="E1900" s="1">
        <v>5101374030372410</v>
      </c>
      <c r="F1900" s="2">
        <v>40664</v>
      </c>
      <c r="G1900">
        <v>237</v>
      </c>
      <c r="H1900" t="s">
        <v>15</v>
      </c>
      <c r="I1900">
        <v>1</v>
      </c>
      <c r="J1900" s="3">
        <v>73</v>
      </c>
      <c r="K1900" s="2">
        <v>40391</v>
      </c>
      <c r="L1900">
        <v>2010</v>
      </c>
      <c r="M1900" t="s">
        <v>16</v>
      </c>
    </row>
    <row r="1901" spans="1:13" x14ac:dyDescent="0.3">
      <c r="A1901">
        <v>4690</v>
      </c>
      <c r="B1901">
        <v>1097</v>
      </c>
      <c r="C1901" t="s">
        <v>13</v>
      </c>
      <c r="D1901" t="s">
        <v>14</v>
      </c>
      <c r="E1901" s="1">
        <v>4438751767989230</v>
      </c>
      <c r="F1901" s="2">
        <v>44682</v>
      </c>
      <c r="G1901">
        <v>781</v>
      </c>
      <c r="H1901" t="s">
        <v>15</v>
      </c>
      <c r="I1901">
        <v>1</v>
      </c>
      <c r="J1901" s="3">
        <v>17319</v>
      </c>
      <c r="K1901" s="2">
        <v>39692</v>
      </c>
      <c r="L1901">
        <v>2010</v>
      </c>
      <c r="M1901" t="s">
        <v>16</v>
      </c>
    </row>
    <row r="1902" spans="1:13" x14ac:dyDescent="0.3">
      <c r="A1902">
        <v>5728</v>
      </c>
      <c r="B1902">
        <v>1644</v>
      </c>
      <c r="C1902" t="s">
        <v>13</v>
      </c>
      <c r="D1902" t="s">
        <v>17</v>
      </c>
      <c r="E1902" s="1">
        <v>4623909080454330</v>
      </c>
      <c r="F1902" s="2">
        <v>43862</v>
      </c>
      <c r="G1902">
        <v>314</v>
      </c>
      <c r="H1902" t="s">
        <v>15</v>
      </c>
      <c r="I1902">
        <v>2</v>
      </c>
      <c r="J1902" s="3">
        <v>9400</v>
      </c>
      <c r="K1902" s="2">
        <v>42675</v>
      </c>
      <c r="L1902">
        <v>2016</v>
      </c>
      <c r="M1902" t="s">
        <v>16</v>
      </c>
    </row>
    <row r="1903" spans="1:13" x14ac:dyDescent="0.3">
      <c r="A1903">
        <v>3089</v>
      </c>
      <c r="B1903">
        <v>1644</v>
      </c>
      <c r="C1903" t="s">
        <v>21</v>
      </c>
      <c r="D1903" t="s">
        <v>17</v>
      </c>
      <c r="E1903" s="1">
        <v>6244344461424370</v>
      </c>
      <c r="F1903" s="2">
        <v>42095</v>
      </c>
      <c r="G1903">
        <v>414</v>
      </c>
      <c r="H1903" t="s">
        <v>15</v>
      </c>
      <c r="I1903">
        <v>2</v>
      </c>
      <c r="J1903" s="3">
        <v>8900</v>
      </c>
      <c r="K1903" s="2">
        <v>40664</v>
      </c>
      <c r="L1903">
        <v>2014</v>
      </c>
      <c r="M1903" t="s">
        <v>16</v>
      </c>
    </row>
    <row r="1904" spans="1:13" x14ac:dyDescent="0.3">
      <c r="A1904">
        <v>5525</v>
      </c>
      <c r="B1904">
        <v>1644</v>
      </c>
      <c r="C1904" t="s">
        <v>19</v>
      </c>
      <c r="D1904" t="s">
        <v>14</v>
      </c>
      <c r="E1904" s="1">
        <v>5543479633732950</v>
      </c>
      <c r="F1904" s="2">
        <v>44287</v>
      </c>
      <c r="G1904">
        <v>192</v>
      </c>
      <c r="H1904" t="s">
        <v>15</v>
      </c>
      <c r="I1904">
        <v>2</v>
      </c>
      <c r="J1904" s="3">
        <v>9324</v>
      </c>
      <c r="K1904" s="2">
        <v>39753</v>
      </c>
      <c r="L1904">
        <v>2009</v>
      </c>
      <c r="M1904" t="s">
        <v>16</v>
      </c>
    </row>
    <row r="1905" spans="1:13" x14ac:dyDescent="0.3">
      <c r="A1905">
        <v>3867</v>
      </c>
      <c r="B1905">
        <v>1644</v>
      </c>
      <c r="C1905" t="s">
        <v>13</v>
      </c>
      <c r="D1905" t="s">
        <v>14</v>
      </c>
      <c r="E1905" s="1">
        <v>4023733457618410</v>
      </c>
      <c r="F1905" s="2">
        <v>45292</v>
      </c>
      <c r="G1905">
        <v>3</v>
      </c>
      <c r="H1905" t="s">
        <v>15</v>
      </c>
      <c r="I1905">
        <v>2</v>
      </c>
      <c r="J1905" s="3">
        <v>8834</v>
      </c>
      <c r="K1905" s="2">
        <v>39630</v>
      </c>
      <c r="L1905">
        <v>2017</v>
      </c>
      <c r="M1905" t="s">
        <v>16</v>
      </c>
    </row>
    <row r="1906" spans="1:13" x14ac:dyDescent="0.3">
      <c r="A1906">
        <v>3001</v>
      </c>
      <c r="B1906">
        <v>1644</v>
      </c>
      <c r="C1906" t="s">
        <v>19</v>
      </c>
      <c r="D1906" t="s">
        <v>14</v>
      </c>
      <c r="E1906" s="1">
        <v>5998143511839610</v>
      </c>
      <c r="F1906" s="2">
        <v>44682</v>
      </c>
      <c r="G1906">
        <v>174</v>
      </c>
      <c r="H1906" t="s">
        <v>15</v>
      </c>
      <c r="I1906">
        <v>1</v>
      </c>
      <c r="J1906" s="3">
        <v>8304</v>
      </c>
      <c r="K1906" s="2">
        <v>39934</v>
      </c>
      <c r="L1906">
        <v>2013</v>
      </c>
      <c r="M1906" t="s">
        <v>16</v>
      </c>
    </row>
    <row r="1907" spans="1:13" x14ac:dyDescent="0.3">
      <c r="A1907">
        <v>3444</v>
      </c>
      <c r="B1907">
        <v>1644</v>
      </c>
      <c r="C1907" t="s">
        <v>13</v>
      </c>
      <c r="D1907" t="s">
        <v>17</v>
      </c>
      <c r="E1907" s="1">
        <v>4715738219735930</v>
      </c>
      <c r="F1907" s="2">
        <v>45108</v>
      </c>
      <c r="G1907">
        <v>643</v>
      </c>
      <c r="H1907" t="s">
        <v>15</v>
      </c>
      <c r="I1907">
        <v>1</v>
      </c>
      <c r="J1907" s="3">
        <v>10900</v>
      </c>
      <c r="K1907" s="2">
        <v>39965</v>
      </c>
      <c r="L1907">
        <v>2009</v>
      </c>
      <c r="M1907" t="s">
        <v>16</v>
      </c>
    </row>
    <row r="1908" spans="1:13" x14ac:dyDescent="0.3">
      <c r="A1908">
        <v>982</v>
      </c>
      <c r="B1908">
        <v>967</v>
      </c>
      <c r="C1908" t="s">
        <v>13</v>
      </c>
      <c r="D1908" t="s">
        <v>17</v>
      </c>
      <c r="E1908" s="1">
        <v>4249186321078690</v>
      </c>
      <c r="F1908" s="2">
        <v>41699</v>
      </c>
      <c r="G1908">
        <v>613</v>
      </c>
      <c r="H1908" t="s">
        <v>15</v>
      </c>
      <c r="I1908">
        <v>2</v>
      </c>
      <c r="J1908" s="3">
        <v>9300</v>
      </c>
      <c r="K1908" s="2">
        <v>36557</v>
      </c>
      <c r="L1908">
        <v>2006</v>
      </c>
      <c r="M1908" t="s">
        <v>16</v>
      </c>
    </row>
    <row r="1909" spans="1:13" x14ac:dyDescent="0.3">
      <c r="A1909">
        <v>3118</v>
      </c>
      <c r="B1909">
        <v>967</v>
      </c>
      <c r="C1909" t="s">
        <v>19</v>
      </c>
      <c r="D1909" t="s">
        <v>14</v>
      </c>
      <c r="E1909" s="1">
        <v>5505908551325320</v>
      </c>
      <c r="F1909" s="2">
        <v>41153</v>
      </c>
      <c r="G1909">
        <v>646</v>
      </c>
      <c r="H1909" t="s">
        <v>15</v>
      </c>
      <c r="I1909">
        <v>1</v>
      </c>
      <c r="J1909" s="3">
        <v>10946</v>
      </c>
      <c r="K1909" s="2">
        <v>41030</v>
      </c>
      <c r="L1909">
        <v>2012</v>
      </c>
      <c r="M1909" t="s">
        <v>16</v>
      </c>
    </row>
    <row r="1910" spans="1:13" x14ac:dyDescent="0.3">
      <c r="A1910">
        <v>1570</v>
      </c>
      <c r="B1910">
        <v>1929</v>
      </c>
      <c r="C1910" t="s">
        <v>19</v>
      </c>
      <c r="D1910" t="s">
        <v>14</v>
      </c>
      <c r="E1910" s="1">
        <v>5950513884296120</v>
      </c>
      <c r="F1910" s="2">
        <v>43862</v>
      </c>
      <c r="G1910">
        <v>729</v>
      </c>
      <c r="H1910" t="s">
        <v>15</v>
      </c>
      <c r="I1910">
        <v>2</v>
      </c>
      <c r="J1910" s="3">
        <v>24576</v>
      </c>
      <c r="K1910" s="2">
        <v>43862</v>
      </c>
      <c r="L1910">
        <v>2020</v>
      </c>
      <c r="M1910" t="s">
        <v>16</v>
      </c>
    </row>
    <row r="1911" spans="1:13" x14ac:dyDescent="0.3">
      <c r="A1911">
        <v>4650</v>
      </c>
      <c r="B1911">
        <v>1114</v>
      </c>
      <c r="C1911" t="s">
        <v>13</v>
      </c>
      <c r="D1911" t="s">
        <v>17</v>
      </c>
      <c r="E1911" s="1">
        <v>4417056929607710</v>
      </c>
      <c r="F1911" s="2">
        <v>43009</v>
      </c>
      <c r="G1911">
        <v>693</v>
      </c>
      <c r="H1911" t="s">
        <v>15</v>
      </c>
      <c r="I1911">
        <v>2</v>
      </c>
      <c r="J1911" s="3">
        <v>12500</v>
      </c>
      <c r="K1911" s="2">
        <v>39326</v>
      </c>
      <c r="L1911">
        <v>2013</v>
      </c>
      <c r="M1911" t="s">
        <v>16</v>
      </c>
    </row>
    <row r="1912" spans="1:13" x14ac:dyDescent="0.3">
      <c r="A1912">
        <v>4246</v>
      </c>
      <c r="B1912">
        <v>1114</v>
      </c>
      <c r="C1912" t="s">
        <v>19</v>
      </c>
      <c r="D1912" t="s">
        <v>20</v>
      </c>
      <c r="E1912" s="1">
        <v>5694461259251000</v>
      </c>
      <c r="F1912" s="2">
        <v>45292</v>
      </c>
      <c r="G1912">
        <v>86</v>
      </c>
      <c r="H1912" t="s">
        <v>15</v>
      </c>
      <c r="I1912">
        <v>2</v>
      </c>
      <c r="J1912" s="3">
        <v>40</v>
      </c>
      <c r="K1912" s="2">
        <v>39661</v>
      </c>
      <c r="L1912">
        <v>2009</v>
      </c>
      <c r="M1912" t="s">
        <v>16</v>
      </c>
    </row>
    <row r="1913" spans="1:13" x14ac:dyDescent="0.3">
      <c r="A1913">
        <v>4325</v>
      </c>
      <c r="B1913">
        <v>1114</v>
      </c>
      <c r="C1913" t="s">
        <v>19</v>
      </c>
      <c r="D1913" t="s">
        <v>14</v>
      </c>
      <c r="E1913" s="1">
        <v>5620106433417050</v>
      </c>
      <c r="F1913" s="2">
        <v>45597</v>
      </c>
      <c r="G1913">
        <v>339</v>
      </c>
      <c r="H1913" t="s">
        <v>15</v>
      </c>
      <c r="I1913">
        <v>2</v>
      </c>
      <c r="J1913" s="3">
        <v>21408</v>
      </c>
      <c r="K1913" s="2">
        <v>40391</v>
      </c>
      <c r="L1913">
        <v>2015</v>
      </c>
      <c r="M1913" t="s">
        <v>16</v>
      </c>
    </row>
    <row r="1914" spans="1:13" x14ac:dyDescent="0.3">
      <c r="A1914">
        <v>1029</v>
      </c>
      <c r="B1914">
        <v>1087</v>
      </c>
      <c r="C1914" t="s">
        <v>19</v>
      </c>
      <c r="D1914" t="s">
        <v>14</v>
      </c>
      <c r="E1914" s="1">
        <v>5403500140212670</v>
      </c>
      <c r="F1914" s="2">
        <v>43862</v>
      </c>
      <c r="G1914">
        <v>642</v>
      </c>
      <c r="H1914" t="s">
        <v>18</v>
      </c>
      <c r="I1914">
        <v>1</v>
      </c>
      <c r="J1914" s="3">
        <v>9433</v>
      </c>
      <c r="K1914" s="2">
        <v>38018</v>
      </c>
      <c r="L1914">
        <v>2009</v>
      </c>
      <c r="M1914" t="s">
        <v>16</v>
      </c>
    </row>
    <row r="1915" spans="1:13" x14ac:dyDescent="0.3">
      <c r="A1915">
        <v>3266</v>
      </c>
      <c r="B1915">
        <v>1087</v>
      </c>
      <c r="C1915" t="s">
        <v>22</v>
      </c>
      <c r="D1915" t="s">
        <v>17</v>
      </c>
      <c r="E1915" s="1">
        <v>345938557402151</v>
      </c>
      <c r="F1915" s="2">
        <v>44136</v>
      </c>
      <c r="G1915">
        <v>382</v>
      </c>
      <c r="H1915" t="s">
        <v>15</v>
      </c>
      <c r="I1915">
        <v>2</v>
      </c>
      <c r="J1915" s="3">
        <v>7400</v>
      </c>
      <c r="K1915" s="2">
        <v>38139</v>
      </c>
      <c r="L1915">
        <v>2006</v>
      </c>
      <c r="M1915" t="s">
        <v>16</v>
      </c>
    </row>
    <row r="1916" spans="1:13" x14ac:dyDescent="0.3">
      <c r="A1916">
        <v>1571</v>
      </c>
      <c r="B1916">
        <v>95</v>
      </c>
      <c r="C1916" t="s">
        <v>19</v>
      </c>
      <c r="D1916" t="s">
        <v>14</v>
      </c>
      <c r="E1916" s="1">
        <v>5538497557105100</v>
      </c>
      <c r="F1916" s="2">
        <v>43862</v>
      </c>
      <c r="G1916">
        <v>247</v>
      </c>
      <c r="H1916" t="s">
        <v>15</v>
      </c>
      <c r="I1916">
        <v>1</v>
      </c>
      <c r="J1916" s="3">
        <v>34858</v>
      </c>
      <c r="K1916" s="2">
        <v>43862</v>
      </c>
      <c r="L1916">
        <v>2020</v>
      </c>
      <c r="M1916" t="s">
        <v>16</v>
      </c>
    </row>
    <row r="1917" spans="1:13" x14ac:dyDescent="0.3">
      <c r="A1917">
        <v>1848</v>
      </c>
      <c r="B1917">
        <v>95</v>
      </c>
      <c r="C1917" t="s">
        <v>13</v>
      </c>
      <c r="D1917" t="s">
        <v>14</v>
      </c>
      <c r="E1917" s="1">
        <v>4184962720948420</v>
      </c>
      <c r="F1917" s="2">
        <v>43862</v>
      </c>
      <c r="G1917">
        <v>526</v>
      </c>
      <c r="H1917" t="s">
        <v>18</v>
      </c>
      <c r="I1917">
        <v>1</v>
      </c>
      <c r="J1917" s="3">
        <v>28147</v>
      </c>
      <c r="K1917" s="2">
        <v>43862</v>
      </c>
      <c r="L1917">
        <v>2020</v>
      </c>
      <c r="M1917" t="s">
        <v>16</v>
      </c>
    </row>
    <row r="1918" spans="1:13" x14ac:dyDescent="0.3">
      <c r="A1918">
        <v>551</v>
      </c>
      <c r="B1918">
        <v>1778</v>
      </c>
      <c r="C1918" t="s">
        <v>19</v>
      </c>
      <c r="D1918" t="s">
        <v>14</v>
      </c>
      <c r="E1918" s="1">
        <v>5640299040746330</v>
      </c>
      <c r="F1918" s="2">
        <v>44774</v>
      </c>
      <c r="G1918">
        <v>259</v>
      </c>
      <c r="H1918" t="s">
        <v>15</v>
      </c>
      <c r="I1918">
        <v>1</v>
      </c>
      <c r="J1918" s="3">
        <v>13857</v>
      </c>
      <c r="K1918" s="2">
        <v>43831</v>
      </c>
      <c r="L1918">
        <v>2020</v>
      </c>
      <c r="M1918" t="s">
        <v>16</v>
      </c>
    </row>
    <row r="1919" spans="1:13" x14ac:dyDescent="0.3">
      <c r="A1919">
        <v>1572</v>
      </c>
      <c r="B1919">
        <v>1778</v>
      </c>
      <c r="C1919" t="s">
        <v>19</v>
      </c>
      <c r="D1919" t="s">
        <v>14</v>
      </c>
      <c r="E1919" s="1">
        <v>5995738761199490</v>
      </c>
      <c r="F1919" s="2">
        <v>44440</v>
      </c>
      <c r="G1919">
        <v>674</v>
      </c>
      <c r="H1919" t="s">
        <v>15</v>
      </c>
      <c r="I1919">
        <v>2</v>
      </c>
      <c r="J1919" s="3">
        <v>10236</v>
      </c>
      <c r="K1919" s="2">
        <v>43862</v>
      </c>
      <c r="L1919">
        <v>2020</v>
      </c>
      <c r="M1919" t="s">
        <v>16</v>
      </c>
    </row>
    <row r="1920" spans="1:13" x14ac:dyDescent="0.3">
      <c r="A1920">
        <v>3770</v>
      </c>
      <c r="B1920">
        <v>1031</v>
      </c>
      <c r="C1920" t="s">
        <v>19</v>
      </c>
      <c r="D1920" t="s">
        <v>17</v>
      </c>
      <c r="E1920" s="1">
        <v>5300090302126880</v>
      </c>
      <c r="F1920" s="2">
        <v>45383</v>
      </c>
      <c r="G1920">
        <v>94</v>
      </c>
      <c r="H1920" t="s">
        <v>15</v>
      </c>
      <c r="I1920">
        <v>1</v>
      </c>
      <c r="J1920" s="3">
        <v>15700</v>
      </c>
      <c r="K1920" s="2">
        <v>38899</v>
      </c>
      <c r="L1920">
        <v>2010</v>
      </c>
      <c r="M1920" t="s">
        <v>16</v>
      </c>
    </row>
    <row r="1921" spans="1:13" x14ac:dyDescent="0.3">
      <c r="A1921">
        <v>130</v>
      </c>
      <c r="B1921">
        <v>1031</v>
      </c>
      <c r="C1921" t="s">
        <v>19</v>
      </c>
      <c r="D1921" t="s">
        <v>14</v>
      </c>
      <c r="E1921" s="1">
        <v>5438397481754730</v>
      </c>
      <c r="F1921" s="2">
        <v>44317</v>
      </c>
      <c r="G1921">
        <v>868</v>
      </c>
      <c r="H1921" t="s">
        <v>15</v>
      </c>
      <c r="I1921">
        <v>2</v>
      </c>
      <c r="J1921" s="3">
        <v>25080</v>
      </c>
      <c r="K1921" s="2">
        <v>39083</v>
      </c>
      <c r="L1921">
        <v>2012</v>
      </c>
      <c r="M1921" t="s">
        <v>16</v>
      </c>
    </row>
    <row r="1922" spans="1:13" x14ac:dyDescent="0.3">
      <c r="A1922">
        <v>2565</v>
      </c>
      <c r="B1922">
        <v>1031</v>
      </c>
      <c r="C1922" t="s">
        <v>19</v>
      </c>
      <c r="D1922" t="s">
        <v>14</v>
      </c>
      <c r="E1922" s="1">
        <v>5477335030821500</v>
      </c>
      <c r="F1922" s="2">
        <v>41061</v>
      </c>
      <c r="G1922">
        <v>801</v>
      </c>
      <c r="H1922" t="s">
        <v>15</v>
      </c>
      <c r="I1922">
        <v>2</v>
      </c>
      <c r="J1922" s="3">
        <v>31604</v>
      </c>
      <c r="K1922" s="2">
        <v>39539</v>
      </c>
      <c r="L1922">
        <v>2014</v>
      </c>
      <c r="M1922" t="s">
        <v>16</v>
      </c>
    </row>
    <row r="1923" spans="1:13" x14ac:dyDescent="0.3">
      <c r="A1923">
        <v>4009</v>
      </c>
      <c r="B1923">
        <v>1031</v>
      </c>
      <c r="C1923" t="s">
        <v>19</v>
      </c>
      <c r="D1923" t="s">
        <v>17</v>
      </c>
      <c r="E1923" s="1">
        <v>5445191857932850</v>
      </c>
      <c r="F1923" s="2">
        <v>42278</v>
      </c>
      <c r="G1923">
        <v>194</v>
      </c>
      <c r="H1923" t="s">
        <v>15</v>
      </c>
      <c r="I1923">
        <v>2</v>
      </c>
      <c r="J1923" s="3">
        <v>5600</v>
      </c>
      <c r="K1923" s="2">
        <v>41456</v>
      </c>
      <c r="L1923">
        <v>2013</v>
      </c>
      <c r="M1923" t="s">
        <v>16</v>
      </c>
    </row>
    <row r="1924" spans="1:13" x14ac:dyDescent="0.3">
      <c r="A1924">
        <v>5698</v>
      </c>
      <c r="B1924">
        <v>1031</v>
      </c>
      <c r="C1924" t="s">
        <v>19</v>
      </c>
      <c r="D1924" t="s">
        <v>14</v>
      </c>
      <c r="E1924" s="1">
        <v>5179089621739030</v>
      </c>
      <c r="F1924" s="2">
        <v>44621</v>
      </c>
      <c r="G1924">
        <v>274</v>
      </c>
      <c r="H1924" t="s">
        <v>15</v>
      </c>
      <c r="I1924">
        <v>1</v>
      </c>
      <c r="J1924" s="3">
        <v>16220</v>
      </c>
      <c r="K1924" s="2">
        <v>41944</v>
      </c>
      <c r="L1924">
        <v>2014</v>
      </c>
      <c r="M1924" t="s">
        <v>16</v>
      </c>
    </row>
    <row r="1925" spans="1:13" x14ac:dyDescent="0.3">
      <c r="A1925">
        <v>3002</v>
      </c>
      <c r="B1925">
        <v>1031</v>
      </c>
      <c r="C1925" t="s">
        <v>19</v>
      </c>
      <c r="D1925" t="s">
        <v>14</v>
      </c>
      <c r="E1925" s="1">
        <v>5984945879573910</v>
      </c>
      <c r="F1925" s="2">
        <v>44501</v>
      </c>
      <c r="G1925">
        <v>289</v>
      </c>
      <c r="H1925" t="s">
        <v>15</v>
      </c>
      <c r="I1925">
        <v>1</v>
      </c>
      <c r="J1925" s="3">
        <v>44568</v>
      </c>
      <c r="K1925" s="2">
        <v>39934</v>
      </c>
      <c r="L1925">
        <v>2011</v>
      </c>
      <c r="M1925" t="s">
        <v>16</v>
      </c>
    </row>
    <row r="1926" spans="1:13" x14ac:dyDescent="0.3">
      <c r="A1926">
        <v>196</v>
      </c>
      <c r="B1926">
        <v>1031</v>
      </c>
      <c r="C1926" t="s">
        <v>19</v>
      </c>
      <c r="D1926" t="s">
        <v>17</v>
      </c>
      <c r="E1926" s="1">
        <v>5301525411053270</v>
      </c>
      <c r="F1926" s="2">
        <v>41091</v>
      </c>
      <c r="G1926">
        <v>424</v>
      </c>
      <c r="H1926" t="s">
        <v>15</v>
      </c>
      <c r="I1926">
        <v>2</v>
      </c>
      <c r="J1926" s="3">
        <v>12500</v>
      </c>
      <c r="K1926" s="2">
        <v>39814</v>
      </c>
      <c r="L1926">
        <v>2009</v>
      </c>
      <c r="M1926" t="s">
        <v>16</v>
      </c>
    </row>
    <row r="1927" spans="1:13" x14ac:dyDescent="0.3">
      <c r="A1927">
        <v>4714</v>
      </c>
      <c r="B1927">
        <v>1031</v>
      </c>
      <c r="C1927" t="s">
        <v>19</v>
      </c>
      <c r="D1927" t="s">
        <v>17</v>
      </c>
      <c r="E1927" s="1">
        <v>5972887381229030</v>
      </c>
      <c r="F1927" s="2">
        <v>42095</v>
      </c>
      <c r="G1927">
        <v>441</v>
      </c>
      <c r="H1927" t="s">
        <v>15</v>
      </c>
      <c r="I1927">
        <v>2</v>
      </c>
      <c r="J1927" s="3">
        <v>12200</v>
      </c>
      <c r="K1927" s="2">
        <v>40057</v>
      </c>
      <c r="L1927">
        <v>2009</v>
      </c>
      <c r="M1927" t="s">
        <v>16</v>
      </c>
    </row>
    <row r="1928" spans="1:13" x14ac:dyDescent="0.3">
      <c r="A1928">
        <v>1849</v>
      </c>
      <c r="B1928">
        <v>788</v>
      </c>
      <c r="C1928" t="s">
        <v>13</v>
      </c>
      <c r="D1928" t="s">
        <v>14</v>
      </c>
      <c r="E1928" s="1">
        <v>4771614681971760</v>
      </c>
      <c r="F1928" s="2">
        <v>44348</v>
      </c>
      <c r="G1928">
        <v>353</v>
      </c>
      <c r="H1928" t="s">
        <v>15</v>
      </c>
      <c r="I1928">
        <v>2</v>
      </c>
      <c r="J1928" s="3">
        <v>27220</v>
      </c>
      <c r="K1928" s="2">
        <v>43862</v>
      </c>
      <c r="L1928">
        <v>2020</v>
      </c>
      <c r="M1928" t="s">
        <v>16</v>
      </c>
    </row>
    <row r="1929" spans="1:13" x14ac:dyDescent="0.3">
      <c r="A1929">
        <v>1573</v>
      </c>
      <c r="B1929">
        <v>788</v>
      </c>
      <c r="C1929" t="s">
        <v>19</v>
      </c>
      <c r="D1929" t="s">
        <v>14</v>
      </c>
      <c r="E1929" s="1">
        <v>5109840055437730</v>
      </c>
      <c r="F1929" s="2">
        <v>45627</v>
      </c>
      <c r="G1929">
        <v>456</v>
      </c>
      <c r="H1929" t="s">
        <v>15</v>
      </c>
      <c r="I1929">
        <v>2</v>
      </c>
      <c r="J1929" s="3">
        <v>14303</v>
      </c>
      <c r="K1929" s="2">
        <v>43862</v>
      </c>
      <c r="L1929">
        <v>2020</v>
      </c>
      <c r="M1929" t="s">
        <v>16</v>
      </c>
    </row>
    <row r="1930" spans="1:13" x14ac:dyDescent="0.3">
      <c r="A1930">
        <v>3571</v>
      </c>
      <c r="B1930">
        <v>728</v>
      </c>
      <c r="C1930" t="s">
        <v>13</v>
      </c>
      <c r="D1930" t="s">
        <v>14</v>
      </c>
      <c r="E1930" s="1">
        <v>4434350524306820</v>
      </c>
      <c r="F1930" s="2">
        <v>44044</v>
      </c>
      <c r="G1930">
        <v>920</v>
      </c>
      <c r="H1930" t="s">
        <v>15</v>
      </c>
      <c r="I1930">
        <v>2</v>
      </c>
      <c r="J1930" s="3">
        <v>10289</v>
      </c>
      <c r="K1930" s="2">
        <v>41426</v>
      </c>
      <c r="L1930">
        <v>2013</v>
      </c>
      <c r="M1930" t="s">
        <v>16</v>
      </c>
    </row>
    <row r="1931" spans="1:13" x14ac:dyDescent="0.3">
      <c r="A1931">
        <v>1174</v>
      </c>
      <c r="B1931">
        <v>728</v>
      </c>
      <c r="C1931" t="s">
        <v>19</v>
      </c>
      <c r="D1931" t="s">
        <v>14</v>
      </c>
      <c r="E1931" s="1">
        <v>5206347664104990</v>
      </c>
      <c r="F1931" s="2">
        <v>43617</v>
      </c>
      <c r="G1931">
        <v>337</v>
      </c>
      <c r="H1931" t="s">
        <v>15</v>
      </c>
      <c r="I1931">
        <v>2</v>
      </c>
      <c r="J1931" s="3">
        <v>10618</v>
      </c>
      <c r="K1931" s="2">
        <v>39845</v>
      </c>
      <c r="L1931">
        <v>2009</v>
      </c>
      <c r="M1931" t="s">
        <v>16</v>
      </c>
    </row>
    <row r="1932" spans="1:13" x14ac:dyDescent="0.3">
      <c r="A1932">
        <v>3421</v>
      </c>
      <c r="B1932">
        <v>728</v>
      </c>
      <c r="C1932" t="s">
        <v>19</v>
      </c>
      <c r="D1932" t="s">
        <v>14</v>
      </c>
      <c r="E1932" s="1">
        <v>5554817119459370</v>
      </c>
      <c r="F1932" s="2">
        <v>40299</v>
      </c>
      <c r="G1932">
        <v>894</v>
      </c>
      <c r="H1932" t="s">
        <v>15</v>
      </c>
      <c r="I1932">
        <v>2</v>
      </c>
      <c r="J1932" s="3">
        <v>10909</v>
      </c>
      <c r="K1932" s="2">
        <v>39965</v>
      </c>
      <c r="L1932">
        <v>2009</v>
      </c>
      <c r="M1932" t="s">
        <v>16</v>
      </c>
    </row>
    <row r="1933" spans="1:13" x14ac:dyDescent="0.3">
      <c r="A1933">
        <v>1246</v>
      </c>
      <c r="B1933">
        <v>1639</v>
      </c>
      <c r="C1933" t="s">
        <v>13</v>
      </c>
      <c r="D1933" t="s">
        <v>14</v>
      </c>
      <c r="E1933" s="1">
        <v>4973656988526720</v>
      </c>
      <c r="F1933" s="2">
        <v>44958</v>
      </c>
      <c r="G1933">
        <v>703</v>
      </c>
      <c r="H1933" t="s">
        <v>15</v>
      </c>
      <c r="I1933">
        <v>2</v>
      </c>
      <c r="J1933" s="3">
        <v>31554</v>
      </c>
      <c r="K1933" s="2">
        <v>40210</v>
      </c>
      <c r="L1933">
        <v>2010</v>
      </c>
      <c r="M1933" t="s">
        <v>16</v>
      </c>
    </row>
    <row r="1934" spans="1:13" x14ac:dyDescent="0.3">
      <c r="A1934">
        <v>807</v>
      </c>
      <c r="B1934">
        <v>1587</v>
      </c>
      <c r="C1934" t="s">
        <v>13</v>
      </c>
      <c r="D1934" t="s">
        <v>14</v>
      </c>
      <c r="E1934" s="1">
        <v>4600575353397280</v>
      </c>
      <c r="F1934" s="2">
        <v>43862</v>
      </c>
      <c r="G1934">
        <v>105</v>
      </c>
      <c r="H1934" t="s">
        <v>15</v>
      </c>
      <c r="I1934">
        <v>1</v>
      </c>
      <c r="J1934" s="3">
        <v>35148</v>
      </c>
      <c r="K1934" s="2">
        <v>43831</v>
      </c>
      <c r="L1934">
        <v>2020</v>
      </c>
      <c r="M1934" t="s">
        <v>16</v>
      </c>
    </row>
    <row r="1935" spans="1:13" x14ac:dyDescent="0.3">
      <c r="A1935">
        <v>3996</v>
      </c>
      <c r="B1935">
        <v>1587</v>
      </c>
      <c r="C1935" t="s">
        <v>19</v>
      </c>
      <c r="D1935" t="s">
        <v>14</v>
      </c>
      <c r="E1935" s="1">
        <v>5638793020721460</v>
      </c>
      <c r="F1935" s="2">
        <v>43862</v>
      </c>
      <c r="G1935">
        <v>531</v>
      </c>
      <c r="H1935" t="s">
        <v>15</v>
      </c>
      <c r="I1935">
        <v>2</v>
      </c>
      <c r="J1935" s="3">
        <v>35968</v>
      </c>
      <c r="K1935" s="2">
        <v>41091</v>
      </c>
      <c r="L1935">
        <v>2012</v>
      </c>
      <c r="M1935" t="s">
        <v>16</v>
      </c>
    </row>
    <row r="1936" spans="1:13" x14ac:dyDescent="0.3">
      <c r="A1936">
        <v>3034</v>
      </c>
      <c r="B1936">
        <v>1587</v>
      </c>
      <c r="C1936" t="s">
        <v>22</v>
      </c>
      <c r="D1936" t="s">
        <v>17</v>
      </c>
      <c r="E1936" s="1">
        <v>343245906110440</v>
      </c>
      <c r="F1936" s="2">
        <v>44743</v>
      </c>
      <c r="G1936">
        <v>728</v>
      </c>
      <c r="H1936" t="s">
        <v>15</v>
      </c>
      <c r="I1936">
        <v>1</v>
      </c>
      <c r="J1936" s="3">
        <v>30900</v>
      </c>
      <c r="K1936" s="2">
        <v>40299</v>
      </c>
      <c r="L1936">
        <v>2016</v>
      </c>
      <c r="M1936" t="s">
        <v>16</v>
      </c>
    </row>
    <row r="1937" spans="1:13" x14ac:dyDescent="0.3">
      <c r="A1937">
        <v>5308</v>
      </c>
      <c r="B1937">
        <v>1883</v>
      </c>
      <c r="C1937" t="s">
        <v>13</v>
      </c>
      <c r="D1937" t="s">
        <v>14</v>
      </c>
      <c r="E1937" s="1">
        <v>4745291753757740</v>
      </c>
      <c r="F1937" s="2">
        <v>43070</v>
      </c>
      <c r="G1937">
        <v>291</v>
      </c>
      <c r="H1937" t="s">
        <v>15</v>
      </c>
      <c r="I1937">
        <v>1</v>
      </c>
      <c r="J1937" s="3">
        <v>22122</v>
      </c>
      <c r="K1937" s="2">
        <v>42278</v>
      </c>
      <c r="L1937">
        <v>2015</v>
      </c>
      <c r="M1937" t="s">
        <v>16</v>
      </c>
    </row>
    <row r="1938" spans="1:13" x14ac:dyDescent="0.3">
      <c r="A1938">
        <v>4551</v>
      </c>
      <c r="B1938">
        <v>1883</v>
      </c>
      <c r="C1938" t="s">
        <v>19</v>
      </c>
      <c r="D1938" t="s">
        <v>14</v>
      </c>
      <c r="E1938" s="1">
        <v>5391562008232880</v>
      </c>
      <c r="F1938" s="2">
        <v>44927</v>
      </c>
      <c r="G1938">
        <v>139</v>
      </c>
      <c r="H1938" t="s">
        <v>15</v>
      </c>
      <c r="I1938">
        <v>1</v>
      </c>
      <c r="J1938" s="3">
        <v>21240</v>
      </c>
      <c r="K1938" s="2">
        <v>38231</v>
      </c>
      <c r="L1938">
        <v>2006</v>
      </c>
      <c r="M1938" t="s">
        <v>16</v>
      </c>
    </row>
    <row r="1939" spans="1:13" x14ac:dyDescent="0.3">
      <c r="A1939">
        <v>4865</v>
      </c>
      <c r="B1939">
        <v>1883</v>
      </c>
      <c r="C1939" t="s">
        <v>13</v>
      </c>
      <c r="D1939" t="s">
        <v>14</v>
      </c>
      <c r="E1939" s="1">
        <v>4114185411174500</v>
      </c>
      <c r="F1939" s="2">
        <v>45108</v>
      </c>
      <c r="G1939">
        <v>606</v>
      </c>
      <c r="H1939" t="s">
        <v>15</v>
      </c>
      <c r="I1939">
        <v>2</v>
      </c>
      <c r="J1939" s="3">
        <v>33181</v>
      </c>
      <c r="K1939" s="2">
        <v>41518</v>
      </c>
      <c r="L1939">
        <v>2013</v>
      </c>
      <c r="M1939" t="s">
        <v>16</v>
      </c>
    </row>
    <row r="1940" spans="1:13" x14ac:dyDescent="0.3">
      <c r="A1940">
        <v>3401</v>
      </c>
      <c r="B1940">
        <v>1883</v>
      </c>
      <c r="C1940" t="s">
        <v>13</v>
      </c>
      <c r="D1940" t="s">
        <v>17</v>
      </c>
      <c r="E1940" s="1">
        <v>4971073775593250</v>
      </c>
      <c r="F1940" s="2">
        <v>42675</v>
      </c>
      <c r="G1940">
        <v>354</v>
      </c>
      <c r="H1940" t="s">
        <v>15</v>
      </c>
      <c r="I1940">
        <v>2</v>
      </c>
      <c r="J1940" s="3">
        <v>13900</v>
      </c>
      <c r="K1940" s="2">
        <v>39600</v>
      </c>
      <c r="L1940">
        <v>2008</v>
      </c>
      <c r="M1940" t="s">
        <v>16</v>
      </c>
    </row>
    <row r="1941" spans="1:13" x14ac:dyDescent="0.3">
      <c r="A1941">
        <v>2773</v>
      </c>
      <c r="B1941">
        <v>712</v>
      </c>
      <c r="C1941" t="s">
        <v>13</v>
      </c>
      <c r="D1941" t="s">
        <v>14</v>
      </c>
      <c r="E1941" s="1">
        <v>4891475179534970</v>
      </c>
      <c r="F1941" s="2">
        <v>43435</v>
      </c>
      <c r="G1941">
        <v>326</v>
      </c>
      <c r="H1941" t="s">
        <v>15</v>
      </c>
      <c r="I1941">
        <v>2</v>
      </c>
      <c r="J1941" s="3">
        <v>18316</v>
      </c>
      <c r="K1941" s="2">
        <v>42826</v>
      </c>
      <c r="L1941">
        <v>2017</v>
      </c>
      <c r="M1941" t="s">
        <v>16</v>
      </c>
    </row>
    <row r="1942" spans="1:13" x14ac:dyDescent="0.3">
      <c r="A1942">
        <v>3615</v>
      </c>
      <c r="B1942">
        <v>712</v>
      </c>
      <c r="C1942" t="s">
        <v>13</v>
      </c>
      <c r="D1942" t="s">
        <v>14</v>
      </c>
      <c r="E1942" s="1">
        <v>4047431792511850</v>
      </c>
      <c r="F1942" s="2">
        <v>45413</v>
      </c>
      <c r="G1942">
        <v>615</v>
      </c>
      <c r="H1942" t="s">
        <v>15</v>
      </c>
      <c r="I1942">
        <v>1</v>
      </c>
      <c r="J1942" s="3">
        <v>14858</v>
      </c>
      <c r="K1942" s="2">
        <v>42522</v>
      </c>
      <c r="L1942">
        <v>2016</v>
      </c>
      <c r="M1942" t="s">
        <v>16</v>
      </c>
    </row>
    <row r="1943" spans="1:13" x14ac:dyDescent="0.3">
      <c r="A1943">
        <v>5506</v>
      </c>
      <c r="B1943">
        <v>712</v>
      </c>
      <c r="C1943" t="s">
        <v>13</v>
      </c>
      <c r="D1943" t="s">
        <v>14</v>
      </c>
      <c r="E1943" s="1">
        <v>4167964897226160</v>
      </c>
      <c r="F1943" s="2">
        <v>44835</v>
      </c>
      <c r="G1943">
        <v>954</v>
      </c>
      <c r="H1943" t="s">
        <v>15</v>
      </c>
      <c r="I1943">
        <v>1</v>
      </c>
      <c r="J1943" s="3">
        <v>21414</v>
      </c>
      <c r="K1943" s="2">
        <v>39387</v>
      </c>
      <c r="L1943">
        <v>2008</v>
      </c>
      <c r="M1943" t="s">
        <v>16</v>
      </c>
    </row>
    <row r="1944" spans="1:13" x14ac:dyDescent="0.3">
      <c r="A1944">
        <v>4758</v>
      </c>
      <c r="B1944">
        <v>712</v>
      </c>
      <c r="C1944" t="s">
        <v>21</v>
      </c>
      <c r="D1944" t="s">
        <v>17</v>
      </c>
      <c r="E1944" s="1">
        <v>6443318322155670</v>
      </c>
      <c r="F1944" s="2">
        <v>44378</v>
      </c>
      <c r="G1944">
        <v>518</v>
      </c>
      <c r="H1944" t="s">
        <v>15</v>
      </c>
      <c r="I1944">
        <v>1</v>
      </c>
      <c r="J1944" s="3">
        <v>14900</v>
      </c>
      <c r="K1944" s="2">
        <v>40422</v>
      </c>
      <c r="L1944">
        <v>2010</v>
      </c>
      <c r="M1944" t="s">
        <v>16</v>
      </c>
    </row>
    <row r="1945" spans="1:13" x14ac:dyDescent="0.3">
      <c r="A1945">
        <v>3804</v>
      </c>
      <c r="B1945">
        <v>712</v>
      </c>
      <c r="C1945" t="s">
        <v>19</v>
      </c>
      <c r="D1945" t="s">
        <v>14</v>
      </c>
      <c r="E1945" s="1">
        <v>5400865230848610</v>
      </c>
      <c r="F1945" s="2">
        <v>43983</v>
      </c>
      <c r="G1945">
        <v>591</v>
      </c>
      <c r="H1945" t="s">
        <v>15</v>
      </c>
      <c r="I1945">
        <v>1</v>
      </c>
      <c r="J1945" s="3">
        <v>12992</v>
      </c>
      <c r="K1945" s="2">
        <v>39264</v>
      </c>
      <c r="L1945">
        <v>2015</v>
      </c>
      <c r="M1945" t="s">
        <v>16</v>
      </c>
    </row>
    <row r="1946" spans="1:13" x14ac:dyDescent="0.3">
      <c r="A1946">
        <v>4247</v>
      </c>
      <c r="B1946">
        <v>1414</v>
      </c>
      <c r="C1946" t="s">
        <v>19</v>
      </c>
      <c r="D1946" t="s">
        <v>17</v>
      </c>
      <c r="E1946" s="1">
        <v>5954521242015500</v>
      </c>
      <c r="F1946" s="2">
        <v>43862</v>
      </c>
      <c r="G1946">
        <v>394</v>
      </c>
      <c r="H1946" t="s">
        <v>15</v>
      </c>
      <c r="I1946">
        <v>1</v>
      </c>
      <c r="J1946" s="3">
        <v>8300</v>
      </c>
      <c r="K1946" s="2">
        <v>39661</v>
      </c>
      <c r="L1946">
        <v>2013</v>
      </c>
      <c r="M1946" t="s">
        <v>16</v>
      </c>
    </row>
    <row r="1947" spans="1:13" x14ac:dyDescent="0.3">
      <c r="A1947">
        <v>2057</v>
      </c>
      <c r="B1947">
        <v>1414</v>
      </c>
      <c r="C1947" t="s">
        <v>19</v>
      </c>
      <c r="D1947" t="s">
        <v>20</v>
      </c>
      <c r="E1947" s="1">
        <v>5376758306260430</v>
      </c>
      <c r="F1947" s="2">
        <v>40634</v>
      </c>
      <c r="G1947">
        <v>26</v>
      </c>
      <c r="H1947" t="s">
        <v>15</v>
      </c>
      <c r="I1947">
        <v>1</v>
      </c>
      <c r="J1947" s="3">
        <v>56</v>
      </c>
      <c r="K1947" s="2">
        <v>38047</v>
      </c>
      <c r="L1947">
        <v>2008</v>
      </c>
      <c r="M1947" t="s">
        <v>16</v>
      </c>
    </row>
    <row r="1948" spans="1:13" x14ac:dyDescent="0.3">
      <c r="A1948">
        <v>2205</v>
      </c>
      <c r="B1948">
        <v>1414</v>
      </c>
      <c r="C1948" t="s">
        <v>13</v>
      </c>
      <c r="D1948" t="s">
        <v>14</v>
      </c>
      <c r="E1948" s="1">
        <v>4952408792507240</v>
      </c>
      <c r="F1948" s="2">
        <v>45170</v>
      </c>
      <c r="G1948">
        <v>78</v>
      </c>
      <c r="H1948" t="s">
        <v>15</v>
      </c>
      <c r="I1948">
        <v>2</v>
      </c>
      <c r="J1948" s="3">
        <v>5283</v>
      </c>
      <c r="K1948" s="2">
        <v>39508</v>
      </c>
      <c r="L1948">
        <v>2010</v>
      </c>
      <c r="M1948" t="s">
        <v>16</v>
      </c>
    </row>
    <row r="1949" spans="1:13" x14ac:dyDescent="0.3">
      <c r="A1949">
        <v>2077</v>
      </c>
      <c r="B1949">
        <v>1414</v>
      </c>
      <c r="C1949" t="s">
        <v>21</v>
      </c>
      <c r="D1949" t="s">
        <v>17</v>
      </c>
      <c r="E1949" s="1">
        <v>6669631772050770</v>
      </c>
      <c r="F1949" s="2">
        <v>40969</v>
      </c>
      <c r="G1949">
        <v>182</v>
      </c>
      <c r="H1949" t="s">
        <v>15</v>
      </c>
      <c r="I1949">
        <v>2</v>
      </c>
      <c r="J1949" s="3">
        <v>10600</v>
      </c>
      <c r="K1949" s="2">
        <v>38412</v>
      </c>
      <c r="L1949">
        <v>2008</v>
      </c>
      <c r="M1949" t="s">
        <v>16</v>
      </c>
    </row>
    <row r="1950" spans="1:13" x14ac:dyDescent="0.3">
      <c r="A1950">
        <v>552</v>
      </c>
      <c r="B1950">
        <v>243</v>
      </c>
      <c r="C1950" t="s">
        <v>19</v>
      </c>
      <c r="D1950" t="s">
        <v>14</v>
      </c>
      <c r="E1950" s="1">
        <v>5795511997395930</v>
      </c>
      <c r="F1950" s="2">
        <v>44986</v>
      </c>
      <c r="G1950">
        <v>987</v>
      </c>
      <c r="H1950" t="s">
        <v>15</v>
      </c>
      <c r="I1950">
        <v>1</v>
      </c>
      <c r="J1950" s="3">
        <v>5158</v>
      </c>
      <c r="K1950" s="2">
        <v>43831</v>
      </c>
      <c r="L1950">
        <v>2020</v>
      </c>
      <c r="M1950" t="s">
        <v>16</v>
      </c>
    </row>
    <row r="1951" spans="1:13" x14ac:dyDescent="0.3">
      <c r="A1951">
        <v>4475</v>
      </c>
      <c r="B1951">
        <v>146</v>
      </c>
      <c r="C1951" t="s">
        <v>13</v>
      </c>
      <c r="D1951" t="s">
        <v>14</v>
      </c>
      <c r="E1951" s="1">
        <v>4778924908010470</v>
      </c>
      <c r="F1951" s="2">
        <v>44228</v>
      </c>
      <c r="G1951">
        <v>656</v>
      </c>
      <c r="H1951" t="s">
        <v>15</v>
      </c>
      <c r="I1951">
        <v>1</v>
      </c>
      <c r="J1951" s="3">
        <v>30320</v>
      </c>
      <c r="K1951" s="2">
        <v>43313</v>
      </c>
      <c r="L1951">
        <v>2018</v>
      </c>
      <c r="M1951" t="s">
        <v>16</v>
      </c>
    </row>
    <row r="1952" spans="1:13" x14ac:dyDescent="0.3">
      <c r="A1952">
        <v>1143</v>
      </c>
      <c r="B1952">
        <v>146</v>
      </c>
      <c r="C1952" t="s">
        <v>19</v>
      </c>
      <c r="D1952" t="s">
        <v>17</v>
      </c>
      <c r="E1952" s="1">
        <v>5895121423095410</v>
      </c>
      <c r="F1952" s="2">
        <v>44866</v>
      </c>
      <c r="G1952">
        <v>726</v>
      </c>
      <c r="H1952" t="s">
        <v>15</v>
      </c>
      <c r="I1952">
        <v>1</v>
      </c>
      <c r="J1952" s="3">
        <v>14200</v>
      </c>
      <c r="K1952" s="2">
        <v>39479</v>
      </c>
      <c r="L1952">
        <v>2011</v>
      </c>
      <c r="M1952" t="s">
        <v>16</v>
      </c>
    </row>
    <row r="1953" spans="1:13" x14ac:dyDescent="0.3">
      <c r="A1953">
        <v>2470</v>
      </c>
      <c r="B1953">
        <v>146</v>
      </c>
      <c r="C1953" t="s">
        <v>13</v>
      </c>
      <c r="D1953" t="s">
        <v>14</v>
      </c>
      <c r="E1953" s="1">
        <v>4417507914154980</v>
      </c>
      <c r="F1953" s="2">
        <v>44256</v>
      </c>
      <c r="G1953">
        <v>178</v>
      </c>
      <c r="H1953" t="s">
        <v>15</v>
      </c>
      <c r="I1953">
        <v>1</v>
      </c>
      <c r="J1953" s="3">
        <v>28911</v>
      </c>
      <c r="K1953" s="2">
        <v>38078</v>
      </c>
      <c r="L1953">
        <v>2011</v>
      </c>
      <c r="M1953" t="s">
        <v>16</v>
      </c>
    </row>
    <row r="1954" spans="1:13" x14ac:dyDescent="0.3">
      <c r="A1954">
        <v>1574</v>
      </c>
      <c r="B1954">
        <v>715</v>
      </c>
      <c r="C1954" t="s">
        <v>19</v>
      </c>
      <c r="D1954" t="s">
        <v>14</v>
      </c>
      <c r="E1954" s="1">
        <v>5098630896285800</v>
      </c>
      <c r="F1954" s="2">
        <v>45017</v>
      </c>
      <c r="G1954">
        <v>18</v>
      </c>
      <c r="H1954" t="s">
        <v>15</v>
      </c>
      <c r="I1954">
        <v>2</v>
      </c>
      <c r="J1954" s="3">
        <v>65185</v>
      </c>
      <c r="K1954" s="2">
        <v>43862</v>
      </c>
      <c r="L1954">
        <v>2020</v>
      </c>
      <c r="M1954" t="s">
        <v>16</v>
      </c>
    </row>
    <row r="1955" spans="1:13" x14ac:dyDescent="0.3">
      <c r="A1955">
        <v>6141</v>
      </c>
      <c r="B1955">
        <v>715</v>
      </c>
      <c r="C1955" t="s">
        <v>19</v>
      </c>
      <c r="D1955" t="s">
        <v>14</v>
      </c>
      <c r="E1955" s="1">
        <v>5369522792349410</v>
      </c>
      <c r="F1955" s="2">
        <v>44774</v>
      </c>
      <c r="G1955">
        <v>597</v>
      </c>
      <c r="H1955" t="s">
        <v>15</v>
      </c>
      <c r="I1955">
        <v>1</v>
      </c>
      <c r="J1955" s="3">
        <v>36570</v>
      </c>
      <c r="K1955" s="2">
        <v>43800</v>
      </c>
      <c r="L1955">
        <v>2019</v>
      </c>
      <c r="M1955" t="s">
        <v>16</v>
      </c>
    </row>
    <row r="1956" spans="1:13" x14ac:dyDescent="0.3">
      <c r="A1956">
        <v>5858</v>
      </c>
      <c r="B1956">
        <v>1489</v>
      </c>
      <c r="C1956" t="s">
        <v>19</v>
      </c>
      <c r="D1956" t="s">
        <v>14</v>
      </c>
      <c r="E1956" s="1">
        <v>5815399624686160</v>
      </c>
      <c r="F1956" s="2">
        <v>39052</v>
      </c>
      <c r="G1956">
        <v>896</v>
      </c>
      <c r="H1956" t="s">
        <v>15</v>
      </c>
      <c r="I1956">
        <v>1</v>
      </c>
      <c r="J1956" s="3">
        <v>14138</v>
      </c>
      <c r="K1956" s="2">
        <v>39052</v>
      </c>
      <c r="L1956">
        <v>2011</v>
      </c>
      <c r="M1956" t="s">
        <v>16</v>
      </c>
    </row>
    <row r="1957" spans="1:13" x14ac:dyDescent="0.3">
      <c r="A1957">
        <v>1850</v>
      </c>
      <c r="B1957">
        <v>1232</v>
      </c>
      <c r="C1957" t="s">
        <v>13</v>
      </c>
      <c r="D1957" t="s">
        <v>14</v>
      </c>
      <c r="E1957" s="1">
        <v>4515472056993650</v>
      </c>
      <c r="F1957" s="2">
        <v>43983</v>
      </c>
      <c r="G1957">
        <v>464</v>
      </c>
      <c r="H1957" t="s">
        <v>15</v>
      </c>
      <c r="I1957">
        <v>1</v>
      </c>
      <c r="J1957" s="3">
        <v>21752</v>
      </c>
      <c r="K1957" s="2">
        <v>43862</v>
      </c>
      <c r="L1957">
        <v>2020</v>
      </c>
      <c r="M1957" t="s">
        <v>16</v>
      </c>
    </row>
    <row r="1958" spans="1:13" x14ac:dyDescent="0.3">
      <c r="A1958">
        <v>808</v>
      </c>
      <c r="B1958">
        <v>1232</v>
      </c>
      <c r="C1958" t="s">
        <v>13</v>
      </c>
      <c r="D1958" t="s">
        <v>14</v>
      </c>
      <c r="E1958" s="1">
        <v>4009703334177340</v>
      </c>
      <c r="F1958" s="2">
        <v>43983</v>
      </c>
      <c r="G1958">
        <v>922</v>
      </c>
      <c r="H1958" t="s">
        <v>15</v>
      </c>
      <c r="I1958">
        <v>2</v>
      </c>
      <c r="J1958" s="3">
        <v>23137</v>
      </c>
      <c r="K1958" s="2">
        <v>43831</v>
      </c>
      <c r="L1958">
        <v>2020</v>
      </c>
      <c r="M1958" t="s">
        <v>16</v>
      </c>
    </row>
    <row r="1959" spans="1:13" x14ac:dyDescent="0.3">
      <c r="A1959">
        <v>5469</v>
      </c>
      <c r="B1959">
        <v>842</v>
      </c>
      <c r="C1959" t="s">
        <v>13</v>
      </c>
      <c r="D1959" t="s">
        <v>14</v>
      </c>
      <c r="E1959" s="1">
        <v>4212985133165350</v>
      </c>
      <c r="F1959" s="2">
        <v>44197</v>
      </c>
      <c r="G1959">
        <v>884</v>
      </c>
      <c r="H1959" t="s">
        <v>15</v>
      </c>
      <c r="I1959">
        <v>1</v>
      </c>
      <c r="J1959" s="3">
        <v>32808</v>
      </c>
      <c r="K1959" s="2">
        <v>39022</v>
      </c>
      <c r="L1959">
        <v>2012</v>
      </c>
      <c r="M1959" t="s">
        <v>16</v>
      </c>
    </row>
    <row r="1960" spans="1:13" x14ac:dyDescent="0.3">
      <c r="A1960">
        <v>553</v>
      </c>
      <c r="B1960">
        <v>486</v>
      </c>
      <c r="C1960" t="s">
        <v>19</v>
      </c>
      <c r="D1960" t="s">
        <v>14</v>
      </c>
      <c r="E1960" s="1">
        <v>5961241054000880</v>
      </c>
      <c r="F1960" s="2">
        <v>43862</v>
      </c>
      <c r="G1960">
        <v>108</v>
      </c>
      <c r="H1960" t="s">
        <v>18</v>
      </c>
      <c r="I1960">
        <v>1</v>
      </c>
      <c r="J1960" s="3">
        <v>29674</v>
      </c>
      <c r="K1960" s="2">
        <v>43831</v>
      </c>
      <c r="L1960">
        <v>2020</v>
      </c>
      <c r="M1960" t="s">
        <v>16</v>
      </c>
    </row>
    <row r="1961" spans="1:13" x14ac:dyDescent="0.3">
      <c r="A1961">
        <v>4993</v>
      </c>
      <c r="B1961">
        <v>763</v>
      </c>
      <c r="C1961" t="s">
        <v>13</v>
      </c>
      <c r="D1961" t="s">
        <v>17</v>
      </c>
      <c r="E1961" s="1">
        <v>4000393241453100</v>
      </c>
      <c r="F1961" s="2">
        <v>44470</v>
      </c>
      <c r="G1961">
        <v>408</v>
      </c>
      <c r="H1961" t="s">
        <v>15</v>
      </c>
      <c r="I1961">
        <v>2</v>
      </c>
      <c r="J1961" s="3">
        <v>24300</v>
      </c>
      <c r="K1961" s="2">
        <v>37895</v>
      </c>
      <c r="L1961">
        <v>2007</v>
      </c>
      <c r="M1961" t="s">
        <v>16</v>
      </c>
    </row>
    <row r="1962" spans="1:13" x14ac:dyDescent="0.3">
      <c r="A1962">
        <v>5393</v>
      </c>
      <c r="B1962">
        <v>154</v>
      </c>
      <c r="C1962" t="s">
        <v>13</v>
      </c>
      <c r="D1962" t="s">
        <v>14</v>
      </c>
      <c r="E1962" s="1">
        <v>4900806445604250</v>
      </c>
      <c r="F1962" s="2">
        <v>45292</v>
      </c>
      <c r="G1962">
        <v>23</v>
      </c>
      <c r="H1962" t="s">
        <v>15</v>
      </c>
      <c r="I1962">
        <v>2</v>
      </c>
      <c r="J1962" s="3">
        <v>17280</v>
      </c>
      <c r="K1962" s="2">
        <v>37926</v>
      </c>
      <c r="L1962">
        <v>2014</v>
      </c>
      <c r="M1962" t="s">
        <v>16</v>
      </c>
    </row>
    <row r="1963" spans="1:13" x14ac:dyDescent="0.3">
      <c r="A1963">
        <v>4340</v>
      </c>
      <c r="B1963">
        <v>154</v>
      </c>
      <c r="C1963" t="s">
        <v>13</v>
      </c>
      <c r="D1963" t="s">
        <v>14</v>
      </c>
      <c r="E1963" s="1">
        <v>4287822159932210</v>
      </c>
      <c r="F1963" s="2">
        <v>44866</v>
      </c>
      <c r="G1963">
        <v>878</v>
      </c>
      <c r="H1963" t="s">
        <v>15</v>
      </c>
      <c r="I1963">
        <v>2</v>
      </c>
      <c r="J1963" s="3">
        <v>4660</v>
      </c>
      <c r="K1963" s="2">
        <v>40391</v>
      </c>
      <c r="L1963">
        <v>2013</v>
      </c>
      <c r="M1963" t="s">
        <v>16</v>
      </c>
    </row>
    <row r="1964" spans="1:13" x14ac:dyDescent="0.3">
      <c r="A1964">
        <v>159</v>
      </c>
      <c r="B1964">
        <v>154</v>
      </c>
      <c r="C1964" t="s">
        <v>19</v>
      </c>
      <c r="D1964" t="s">
        <v>14</v>
      </c>
      <c r="E1964" s="1">
        <v>5175111743032890</v>
      </c>
      <c r="F1964" s="2">
        <v>40603</v>
      </c>
      <c r="G1964">
        <v>151</v>
      </c>
      <c r="H1964" t="s">
        <v>15</v>
      </c>
      <c r="I1964">
        <v>2</v>
      </c>
      <c r="J1964" s="3">
        <v>12557</v>
      </c>
      <c r="K1964" s="2">
        <v>39448</v>
      </c>
      <c r="L1964">
        <v>2013</v>
      </c>
      <c r="M1964" t="s">
        <v>16</v>
      </c>
    </row>
    <row r="1965" spans="1:13" x14ac:dyDescent="0.3">
      <c r="A1965">
        <v>5703</v>
      </c>
      <c r="B1965">
        <v>704</v>
      </c>
      <c r="C1965" t="s">
        <v>13</v>
      </c>
      <c r="D1965" t="s">
        <v>14</v>
      </c>
      <c r="E1965" s="1">
        <v>4643473532096410</v>
      </c>
      <c r="F1965" s="2">
        <v>45352</v>
      </c>
      <c r="G1965">
        <v>281</v>
      </c>
      <c r="H1965" t="s">
        <v>15</v>
      </c>
      <c r="I1965">
        <v>2</v>
      </c>
      <c r="J1965" s="3">
        <v>49425</v>
      </c>
      <c r="K1965" s="2">
        <v>41944</v>
      </c>
      <c r="L1965">
        <v>2014</v>
      </c>
      <c r="M1965" t="s">
        <v>16</v>
      </c>
    </row>
    <row r="1966" spans="1:13" x14ac:dyDescent="0.3">
      <c r="A1966">
        <v>4010</v>
      </c>
      <c r="B1966">
        <v>704</v>
      </c>
      <c r="C1966" t="s">
        <v>19</v>
      </c>
      <c r="D1966" t="s">
        <v>14</v>
      </c>
      <c r="E1966" s="1">
        <v>5696951093879550</v>
      </c>
      <c r="F1966" s="2">
        <v>45323</v>
      </c>
      <c r="G1966">
        <v>206</v>
      </c>
      <c r="H1966" t="s">
        <v>15</v>
      </c>
      <c r="I1966">
        <v>1</v>
      </c>
      <c r="J1966" s="3">
        <v>47330</v>
      </c>
      <c r="K1966" s="2">
        <v>41456</v>
      </c>
      <c r="L1966">
        <v>2013</v>
      </c>
      <c r="M1966" t="s">
        <v>16</v>
      </c>
    </row>
    <row r="1967" spans="1:13" x14ac:dyDescent="0.3">
      <c r="A1967">
        <v>3997</v>
      </c>
      <c r="B1967">
        <v>704</v>
      </c>
      <c r="C1967" t="s">
        <v>19</v>
      </c>
      <c r="D1967" t="s">
        <v>14</v>
      </c>
      <c r="E1967" s="1">
        <v>5317790276482200</v>
      </c>
      <c r="F1967" s="2">
        <v>43862</v>
      </c>
      <c r="G1967">
        <v>205</v>
      </c>
      <c r="H1967" t="s">
        <v>15</v>
      </c>
      <c r="I1967">
        <v>2</v>
      </c>
      <c r="J1967" s="3">
        <v>50774</v>
      </c>
      <c r="K1967" s="2">
        <v>41091</v>
      </c>
      <c r="L1967">
        <v>2012</v>
      </c>
      <c r="M1967" t="s">
        <v>16</v>
      </c>
    </row>
    <row r="1968" spans="1:13" x14ac:dyDescent="0.3">
      <c r="A1968">
        <v>2168</v>
      </c>
      <c r="B1968">
        <v>704</v>
      </c>
      <c r="C1968" t="s">
        <v>22</v>
      </c>
      <c r="D1968" t="s">
        <v>17</v>
      </c>
      <c r="E1968" s="1">
        <v>364780102699868</v>
      </c>
      <c r="F1968" s="2">
        <v>44896</v>
      </c>
      <c r="G1968">
        <v>611</v>
      </c>
      <c r="H1968" t="s">
        <v>15</v>
      </c>
      <c r="I1968">
        <v>1</v>
      </c>
      <c r="J1968" s="3">
        <v>22800</v>
      </c>
      <c r="K1968" s="2">
        <v>39508</v>
      </c>
      <c r="L1968">
        <v>2008</v>
      </c>
      <c r="M1968" t="s">
        <v>16</v>
      </c>
    </row>
    <row r="1969" spans="1:13" x14ac:dyDescent="0.3">
      <c r="A1969">
        <v>5387</v>
      </c>
      <c r="B1969">
        <v>704</v>
      </c>
      <c r="C1969" t="s">
        <v>19</v>
      </c>
      <c r="D1969" t="s">
        <v>14</v>
      </c>
      <c r="E1969" s="1">
        <v>5036311337651630</v>
      </c>
      <c r="F1969" s="2">
        <v>40148</v>
      </c>
      <c r="G1969">
        <v>979</v>
      </c>
      <c r="H1969" t="s">
        <v>15</v>
      </c>
      <c r="I1969">
        <v>2</v>
      </c>
      <c r="J1969" s="3">
        <v>75640</v>
      </c>
      <c r="K1969" s="2">
        <v>37926</v>
      </c>
      <c r="L1969">
        <v>2009</v>
      </c>
      <c r="M1969" t="s">
        <v>16</v>
      </c>
    </row>
    <row r="1970" spans="1:13" x14ac:dyDescent="0.3">
      <c r="A1970">
        <v>2945</v>
      </c>
      <c r="B1970">
        <v>704</v>
      </c>
      <c r="C1970" t="s">
        <v>13</v>
      </c>
      <c r="D1970" t="s">
        <v>14</v>
      </c>
      <c r="E1970" s="1">
        <v>4463424589377220</v>
      </c>
      <c r="F1970" s="2">
        <v>45627</v>
      </c>
      <c r="G1970">
        <v>763</v>
      </c>
      <c r="H1970" t="s">
        <v>15</v>
      </c>
      <c r="I1970">
        <v>1</v>
      </c>
      <c r="J1970" s="3">
        <v>65540</v>
      </c>
      <c r="K1970" s="2">
        <v>39203</v>
      </c>
      <c r="L1970">
        <v>2012</v>
      </c>
      <c r="M1970" t="s">
        <v>16</v>
      </c>
    </row>
    <row r="1971" spans="1:13" x14ac:dyDescent="0.3">
      <c r="A1971">
        <v>1851</v>
      </c>
      <c r="B1971">
        <v>1409</v>
      </c>
      <c r="C1971" t="s">
        <v>13</v>
      </c>
      <c r="D1971" t="s">
        <v>14</v>
      </c>
      <c r="E1971" s="1">
        <v>4157877736359760</v>
      </c>
      <c r="F1971" s="2">
        <v>45170</v>
      </c>
      <c r="G1971">
        <v>927</v>
      </c>
      <c r="H1971" t="s">
        <v>15</v>
      </c>
      <c r="I1971">
        <v>2</v>
      </c>
      <c r="J1971" s="3">
        <v>16998</v>
      </c>
      <c r="K1971" s="2">
        <v>43862</v>
      </c>
      <c r="L1971">
        <v>2020</v>
      </c>
      <c r="M1971" t="s">
        <v>16</v>
      </c>
    </row>
    <row r="1972" spans="1:13" x14ac:dyDescent="0.3">
      <c r="A1972">
        <v>809</v>
      </c>
      <c r="B1972">
        <v>1601</v>
      </c>
      <c r="C1972" t="s">
        <v>13</v>
      </c>
      <c r="D1972" t="s">
        <v>17</v>
      </c>
      <c r="E1972" s="1">
        <v>4520782324393280</v>
      </c>
      <c r="F1972" s="2">
        <v>44958</v>
      </c>
      <c r="G1972">
        <v>938</v>
      </c>
      <c r="H1972" t="s">
        <v>15</v>
      </c>
      <c r="I1972">
        <v>2</v>
      </c>
      <c r="J1972" s="3">
        <v>12300</v>
      </c>
      <c r="K1972" s="2">
        <v>43831</v>
      </c>
      <c r="L1972">
        <v>2020</v>
      </c>
      <c r="M1972" t="s">
        <v>16</v>
      </c>
    </row>
    <row r="1973" spans="1:13" x14ac:dyDescent="0.3">
      <c r="A1973">
        <v>1852</v>
      </c>
      <c r="B1973">
        <v>1601</v>
      </c>
      <c r="C1973" t="s">
        <v>13</v>
      </c>
      <c r="D1973" t="s">
        <v>17</v>
      </c>
      <c r="E1973" s="1">
        <v>4483016880530870</v>
      </c>
      <c r="F1973" s="2">
        <v>44317</v>
      </c>
      <c r="G1973">
        <v>825</v>
      </c>
      <c r="H1973" t="s">
        <v>18</v>
      </c>
      <c r="I1973">
        <v>1</v>
      </c>
      <c r="J1973" s="3">
        <v>17100</v>
      </c>
      <c r="K1973" s="2">
        <v>43862</v>
      </c>
      <c r="L1973">
        <v>2020</v>
      </c>
      <c r="M1973" t="s">
        <v>16</v>
      </c>
    </row>
    <row r="1974" spans="1:13" x14ac:dyDescent="0.3">
      <c r="A1974">
        <v>226</v>
      </c>
      <c r="B1974">
        <v>729</v>
      </c>
      <c r="C1974" t="s">
        <v>19</v>
      </c>
      <c r="D1974" t="s">
        <v>14</v>
      </c>
      <c r="E1974" s="1">
        <v>5279503639469020</v>
      </c>
      <c r="F1974" s="2">
        <v>43862</v>
      </c>
      <c r="G1974">
        <v>613</v>
      </c>
      <c r="H1974" t="s">
        <v>15</v>
      </c>
      <c r="I1974">
        <v>2</v>
      </c>
      <c r="J1974" s="3">
        <v>23039</v>
      </c>
      <c r="K1974" s="2">
        <v>40179</v>
      </c>
      <c r="L1974">
        <v>2010</v>
      </c>
      <c r="M1974" t="s">
        <v>16</v>
      </c>
    </row>
    <row r="1975" spans="1:13" x14ac:dyDescent="0.3">
      <c r="A1975">
        <v>298</v>
      </c>
      <c r="B1975">
        <v>729</v>
      </c>
      <c r="C1975" t="s">
        <v>19</v>
      </c>
      <c r="D1975" t="s">
        <v>14</v>
      </c>
      <c r="E1975" s="1">
        <v>5279484044685390</v>
      </c>
      <c r="F1975" s="2">
        <v>45017</v>
      </c>
      <c r="G1975">
        <v>166</v>
      </c>
      <c r="H1975" t="s">
        <v>15</v>
      </c>
      <c r="I1975">
        <v>1</v>
      </c>
      <c r="J1975" s="3">
        <v>17795</v>
      </c>
      <c r="K1975" s="2">
        <v>40909</v>
      </c>
      <c r="L1975">
        <v>2012</v>
      </c>
      <c r="M1975" t="s">
        <v>16</v>
      </c>
    </row>
    <row r="1976" spans="1:13" x14ac:dyDescent="0.3">
      <c r="A1976">
        <v>2217</v>
      </c>
      <c r="B1976">
        <v>729</v>
      </c>
      <c r="C1976" t="s">
        <v>19</v>
      </c>
      <c r="D1976" t="s">
        <v>17</v>
      </c>
      <c r="E1976" s="1">
        <v>5958667117657310</v>
      </c>
      <c r="F1976" s="2">
        <v>44896</v>
      </c>
      <c r="G1976">
        <v>906</v>
      </c>
      <c r="H1976" t="s">
        <v>15</v>
      </c>
      <c r="I1976">
        <v>2</v>
      </c>
      <c r="J1976" s="3">
        <v>9000</v>
      </c>
      <c r="K1976" s="2">
        <v>39873</v>
      </c>
      <c r="L1976">
        <v>2011</v>
      </c>
      <c r="M1976" t="s">
        <v>16</v>
      </c>
    </row>
    <row r="1977" spans="1:13" x14ac:dyDescent="0.3">
      <c r="A1977">
        <v>5507</v>
      </c>
      <c r="B1977">
        <v>729</v>
      </c>
      <c r="C1977" t="s">
        <v>13</v>
      </c>
      <c r="D1977" t="s">
        <v>14</v>
      </c>
      <c r="E1977" s="1">
        <v>4850099627830730</v>
      </c>
      <c r="F1977" s="2">
        <v>39569</v>
      </c>
      <c r="G1977">
        <v>361</v>
      </c>
      <c r="H1977" t="s">
        <v>15</v>
      </c>
      <c r="I1977">
        <v>1</v>
      </c>
      <c r="J1977" s="3">
        <v>14424</v>
      </c>
      <c r="K1977" s="2">
        <v>39387</v>
      </c>
      <c r="L1977">
        <v>2010</v>
      </c>
      <c r="M1977" t="s">
        <v>16</v>
      </c>
    </row>
    <row r="1978" spans="1:13" x14ac:dyDescent="0.3">
      <c r="A1978">
        <v>3905</v>
      </c>
      <c r="B1978">
        <v>729</v>
      </c>
      <c r="C1978" t="s">
        <v>13</v>
      </c>
      <c r="D1978" t="s">
        <v>17</v>
      </c>
      <c r="E1978" s="1">
        <v>4367249512395500</v>
      </c>
      <c r="F1978" s="2">
        <v>44774</v>
      </c>
      <c r="G1978">
        <v>956</v>
      </c>
      <c r="H1978" t="s">
        <v>15</v>
      </c>
      <c r="I1978">
        <v>2</v>
      </c>
      <c r="J1978" s="3">
        <v>5700</v>
      </c>
      <c r="K1978" s="2">
        <v>39995</v>
      </c>
      <c r="L1978">
        <v>2011</v>
      </c>
      <c r="M1978" t="s">
        <v>16</v>
      </c>
    </row>
    <row r="1979" spans="1:13" x14ac:dyDescent="0.3">
      <c r="A1979">
        <v>4024</v>
      </c>
      <c r="B1979">
        <v>729</v>
      </c>
      <c r="C1979" t="s">
        <v>19</v>
      </c>
      <c r="D1979" t="s">
        <v>14</v>
      </c>
      <c r="E1979" s="1">
        <v>5219693851377220</v>
      </c>
      <c r="F1979" s="2">
        <v>41974</v>
      </c>
      <c r="G1979">
        <v>164</v>
      </c>
      <c r="H1979" t="s">
        <v>18</v>
      </c>
      <c r="I1979">
        <v>1</v>
      </c>
      <c r="J1979" s="3">
        <v>14626</v>
      </c>
      <c r="K1979" s="2">
        <v>41821</v>
      </c>
      <c r="L1979">
        <v>2014</v>
      </c>
      <c r="M1979" t="s">
        <v>16</v>
      </c>
    </row>
    <row r="1980" spans="1:13" x14ac:dyDescent="0.3">
      <c r="A1980">
        <v>1306</v>
      </c>
      <c r="B1980">
        <v>1016</v>
      </c>
      <c r="C1980" t="s">
        <v>13</v>
      </c>
      <c r="D1980" t="s">
        <v>17</v>
      </c>
      <c r="E1980" s="1">
        <v>4720586956662000</v>
      </c>
      <c r="F1980" s="2">
        <v>44927</v>
      </c>
      <c r="G1980">
        <v>320</v>
      </c>
      <c r="H1980" t="s">
        <v>15</v>
      </c>
      <c r="I1980">
        <v>1</v>
      </c>
      <c r="J1980" s="3">
        <v>200</v>
      </c>
      <c r="K1980" s="2">
        <v>40940</v>
      </c>
      <c r="L1980">
        <v>2012</v>
      </c>
      <c r="M1980" t="s">
        <v>16</v>
      </c>
    </row>
    <row r="1981" spans="1:13" x14ac:dyDescent="0.3">
      <c r="A1981">
        <v>5883</v>
      </c>
      <c r="B1981">
        <v>1016</v>
      </c>
      <c r="C1981" t="s">
        <v>19</v>
      </c>
      <c r="D1981" t="s">
        <v>14</v>
      </c>
      <c r="E1981" s="1">
        <v>5470825522118880</v>
      </c>
      <c r="F1981" s="2">
        <v>44378</v>
      </c>
      <c r="G1981">
        <v>682</v>
      </c>
      <c r="H1981" t="s">
        <v>15</v>
      </c>
      <c r="I1981">
        <v>1</v>
      </c>
      <c r="J1981" s="3">
        <v>282</v>
      </c>
      <c r="K1981" s="2">
        <v>39417</v>
      </c>
      <c r="L1981">
        <v>2009</v>
      </c>
      <c r="M1981" t="s">
        <v>16</v>
      </c>
    </row>
    <row r="1982" spans="1:13" x14ac:dyDescent="0.3">
      <c r="A1982">
        <v>2086</v>
      </c>
      <c r="B1982">
        <v>1016</v>
      </c>
      <c r="C1982" t="s">
        <v>19</v>
      </c>
      <c r="D1982" t="s">
        <v>14</v>
      </c>
      <c r="E1982" s="1">
        <v>5573795199148990</v>
      </c>
      <c r="F1982" s="2">
        <v>43800</v>
      </c>
      <c r="G1982">
        <v>547</v>
      </c>
      <c r="H1982" t="s">
        <v>15</v>
      </c>
      <c r="I1982">
        <v>2</v>
      </c>
      <c r="J1982" s="3">
        <v>350</v>
      </c>
      <c r="K1982" s="2">
        <v>38412</v>
      </c>
      <c r="L1982">
        <v>2011</v>
      </c>
      <c r="M1982" t="s">
        <v>16</v>
      </c>
    </row>
    <row r="1983" spans="1:13" x14ac:dyDescent="0.3">
      <c r="A1983">
        <v>4771</v>
      </c>
      <c r="B1983">
        <v>1214</v>
      </c>
      <c r="C1983" t="s">
        <v>19</v>
      </c>
      <c r="D1983" t="s">
        <v>14</v>
      </c>
      <c r="E1983" s="1">
        <v>5937904364088530</v>
      </c>
      <c r="F1983" s="2">
        <v>44044</v>
      </c>
      <c r="G1983">
        <v>832</v>
      </c>
      <c r="H1983" t="s">
        <v>18</v>
      </c>
      <c r="I1983">
        <v>2</v>
      </c>
      <c r="J1983" s="3">
        <v>42537</v>
      </c>
      <c r="K1983" s="2">
        <v>40422</v>
      </c>
      <c r="L1983">
        <v>2010</v>
      </c>
      <c r="M1983" t="s">
        <v>16</v>
      </c>
    </row>
    <row r="1984" spans="1:13" x14ac:dyDescent="0.3">
      <c r="A1984">
        <v>5508</v>
      </c>
      <c r="B1984">
        <v>1214</v>
      </c>
      <c r="C1984" t="s">
        <v>13</v>
      </c>
      <c r="D1984" t="s">
        <v>14</v>
      </c>
      <c r="E1984" s="1">
        <v>4968168260037250</v>
      </c>
      <c r="F1984" s="2">
        <v>44317</v>
      </c>
      <c r="G1984">
        <v>607</v>
      </c>
      <c r="H1984" t="s">
        <v>15</v>
      </c>
      <c r="I1984">
        <v>1</v>
      </c>
      <c r="J1984" s="3">
        <v>21073</v>
      </c>
      <c r="K1984" s="2">
        <v>39387</v>
      </c>
      <c r="L1984">
        <v>2011</v>
      </c>
      <c r="M1984" t="s">
        <v>16</v>
      </c>
    </row>
    <row r="1985" spans="1:13" x14ac:dyDescent="0.3">
      <c r="A1985">
        <v>1404</v>
      </c>
      <c r="B1985">
        <v>1760</v>
      </c>
      <c r="C1985" t="s">
        <v>22</v>
      </c>
      <c r="D1985" t="s">
        <v>17</v>
      </c>
      <c r="E1985" s="1">
        <v>356719617570025</v>
      </c>
      <c r="F1985" s="2">
        <v>44682</v>
      </c>
      <c r="G1985">
        <v>536</v>
      </c>
      <c r="H1985" t="s">
        <v>15</v>
      </c>
      <c r="I1985">
        <v>1</v>
      </c>
      <c r="J1985" s="3">
        <v>14600</v>
      </c>
      <c r="K1985" s="2">
        <v>43862</v>
      </c>
      <c r="L1985">
        <v>2020</v>
      </c>
      <c r="M1985" t="s">
        <v>16</v>
      </c>
    </row>
    <row r="1986" spans="1:13" x14ac:dyDescent="0.3">
      <c r="A1986">
        <v>1575</v>
      </c>
      <c r="B1986">
        <v>1760</v>
      </c>
      <c r="C1986" t="s">
        <v>19</v>
      </c>
      <c r="D1986" t="s">
        <v>14</v>
      </c>
      <c r="E1986" s="1">
        <v>5416703809937280</v>
      </c>
      <c r="F1986" s="2">
        <v>45566</v>
      </c>
      <c r="G1986">
        <v>938</v>
      </c>
      <c r="H1986" t="s">
        <v>15</v>
      </c>
      <c r="I1986">
        <v>2</v>
      </c>
      <c r="J1986" s="3">
        <v>10722</v>
      </c>
      <c r="K1986" s="2">
        <v>43862</v>
      </c>
      <c r="L1986">
        <v>2020</v>
      </c>
      <c r="M1986" t="s">
        <v>16</v>
      </c>
    </row>
    <row r="1987" spans="1:13" x14ac:dyDescent="0.3">
      <c r="A1987">
        <v>1853</v>
      </c>
      <c r="B1987">
        <v>927</v>
      </c>
      <c r="C1987" t="s">
        <v>13</v>
      </c>
      <c r="D1987" t="s">
        <v>14</v>
      </c>
      <c r="E1987" s="1">
        <v>4095066683929900</v>
      </c>
      <c r="F1987" s="2">
        <v>45323</v>
      </c>
      <c r="G1987">
        <v>892</v>
      </c>
      <c r="H1987" t="s">
        <v>18</v>
      </c>
      <c r="I1987">
        <v>2</v>
      </c>
      <c r="J1987" s="3">
        <v>27618</v>
      </c>
      <c r="K1987" s="2">
        <v>43862</v>
      </c>
      <c r="L1987">
        <v>2020</v>
      </c>
      <c r="M1987" t="s">
        <v>16</v>
      </c>
    </row>
    <row r="1988" spans="1:13" x14ac:dyDescent="0.3">
      <c r="A1988">
        <v>4809</v>
      </c>
      <c r="B1988">
        <v>927</v>
      </c>
      <c r="C1988" t="s">
        <v>19</v>
      </c>
      <c r="D1988" t="s">
        <v>14</v>
      </c>
      <c r="E1988" s="1">
        <v>5118587392070710</v>
      </c>
      <c r="F1988" s="2">
        <v>43922</v>
      </c>
      <c r="G1988">
        <v>847</v>
      </c>
      <c r="H1988" t="s">
        <v>15</v>
      </c>
      <c r="I1988">
        <v>1</v>
      </c>
      <c r="J1988" s="3">
        <v>27180</v>
      </c>
      <c r="K1988" s="2">
        <v>40787</v>
      </c>
      <c r="L1988">
        <v>2011</v>
      </c>
      <c r="M1988" t="s">
        <v>16</v>
      </c>
    </row>
    <row r="1989" spans="1:13" x14ac:dyDescent="0.3">
      <c r="A1989">
        <v>554</v>
      </c>
      <c r="B1989">
        <v>1667</v>
      </c>
      <c r="C1989" t="s">
        <v>19</v>
      </c>
      <c r="D1989" t="s">
        <v>14</v>
      </c>
      <c r="E1989" s="1">
        <v>5421616899749760</v>
      </c>
      <c r="F1989" s="2">
        <v>43831</v>
      </c>
      <c r="G1989">
        <v>724</v>
      </c>
      <c r="H1989" t="s">
        <v>15</v>
      </c>
      <c r="I1989">
        <v>2</v>
      </c>
      <c r="J1989" s="3">
        <v>10522</v>
      </c>
      <c r="K1989" s="2">
        <v>43831</v>
      </c>
      <c r="L1989">
        <v>2020</v>
      </c>
      <c r="M1989" t="s">
        <v>16</v>
      </c>
    </row>
    <row r="1990" spans="1:13" x14ac:dyDescent="0.3">
      <c r="A1990">
        <v>5379</v>
      </c>
      <c r="B1990">
        <v>1796</v>
      </c>
      <c r="C1990" t="s">
        <v>19</v>
      </c>
      <c r="D1990" t="s">
        <v>14</v>
      </c>
      <c r="E1990" s="1">
        <v>5346072026592580</v>
      </c>
      <c r="F1990" s="2">
        <v>43922</v>
      </c>
      <c r="G1990">
        <v>558</v>
      </c>
      <c r="H1990" t="s">
        <v>18</v>
      </c>
      <c r="I1990">
        <v>2</v>
      </c>
      <c r="J1990" s="3">
        <v>18555</v>
      </c>
      <c r="K1990" s="2">
        <v>37561</v>
      </c>
      <c r="L1990">
        <v>2011</v>
      </c>
      <c r="M1990" t="s">
        <v>16</v>
      </c>
    </row>
    <row r="1991" spans="1:13" x14ac:dyDescent="0.3">
      <c r="A1991">
        <v>3998</v>
      </c>
      <c r="B1991">
        <v>1796</v>
      </c>
      <c r="C1991" t="s">
        <v>19</v>
      </c>
      <c r="D1991" t="s">
        <v>14</v>
      </c>
      <c r="E1991" s="1">
        <v>5419562718481390</v>
      </c>
      <c r="F1991" s="2">
        <v>44136</v>
      </c>
      <c r="G1991">
        <v>119</v>
      </c>
      <c r="H1991" t="s">
        <v>18</v>
      </c>
      <c r="I1991">
        <v>1</v>
      </c>
      <c r="J1991" s="3">
        <v>16746</v>
      </c>
      <c r="K1991" s="2">
        <v>41091</v>
      </c>
      <c r="L1991">
        <v>2012</v>
      </c>
      <c r="M1991" t="s">
        <v>16</v>
      </c>
    </row>
    <row r="1992" spans="1:13" x14ac:dyDescent="0.3">
      <c r="A1992">
        <v>4850</v>
      </c>
      <c r="B1992">
        <v>1796</v>
      </c>
      <c r="C1992" t="s">
        <v>19</v>
      </c>
      <c r="D1992" t="s">
        <v>14</v>
      </c>
      <c r="E1992" s="1">
        <v>5363296926225050</v>
      </c>
      <c r="F1992" s="2">
        <v>43132</v>
      </c>
      <c r="G1992">
        <v>610</v>
      </c>
      <c r="H1992" t="s">
        <v>15</v>
      </c>
      <c r="I1992">
        <v>1</v>
      </c>
      <c r="J1992" s="3">
        <v>15974</v>
      </c>
      <c r="K1992" s="2">
        <v>41518</v>
      </c>
      <c r="L1992">
        <v>2013</v>
      </c>
      <c r="M1992" t="s">
        <v>16</v>
      </c>
    </row>
    <row r="1993" spans="1:13" x14ac:dyDescent="0.3">
      <c r="A1993">
        <v>2964</v>
      </c>
      <c r="B1993">
        <v>179</v>
      </c>
      <c r="C1993" t="s">
        <v>19</v>
      </c>
      <c r="D1993" t="s">
        <v>14</v>
      </c>
      <c r="E1993" s="1">
        <v>5078628761076720</v>
      </c>
      <c r="F1993" s="2">
        <v>45597</v>
      </c>
      <c r="G1993">
        <v>417</v>
      </c>
      <c r="H1993" t="s">
        <v>15</v>
      </c>
      <c r="I1993">
        <v>2</v>
      </c>
      <c r="J1993" s="3">
        <v>17417</v>
      </c>
      <c r="K1993" s="2">
        <v>39569</v>
      </c>
      <c r="L1993">
        <v>2009</v>
      </c>
      <c r="M1993" t="s">
        <v>16</v>
      </c>
    </row>
    <row r="1994" spans="1:13" x14ac:dyDescent="0.3">
      <c r="A1994">
        <v>1854</v>
      </c>
      <c r="B1994">
        <v>179</v>
      </c>
      <c r="C1994" t="s">
        <v>13</v>
      </c>
      <c r="D1994" t="s">
        <v>14</v>
      </c>
      <c r="E1994" s="1">
        <v>4275777560156840</v>
      </c>
      <c r="F1994" s="2">
        <v>44682</v>
      </c>
      <c r="G1994">
        <v>497</v>
      </c>
      <c r="H1994" t="s">
        <v>15</v>
      </c>
      <c r="I1994">
        <v>2</v>
      </c>
      <c r="J1994" s="3">
        <v>519</v>
      </c>
      <c r="K1994" s="2">
        <v>43862</v>
      </c>
      <c r="L1994">
        <v>2020</v>
      </c>
      <c r="M1994" t="s">
        <v>16</v>
      </c>
    </row>
    <row r="1995" spans="1:13" x14ac:dyDescent="0.3">
      <c r="A1995">
        <v>5831</v>
      </c>
      <c r="B1995">
        <v>395</v>
      </c>
      <c r="C1995" t="s">
        <v>19</v>
      </c>
      <c r="D1995" t="s">
        <v>17</v>
      </c>
      <c r="E1995" s="1">
        <v>5128363217409050</v>
      </c>
      <c r="F1995" s="2">
        <v>39995</v>
      </c>
      <c r="G1995">
        <v>544</v>
      </c>
      <c r="H1995" t="s">
        <v>15</v>
      </c>
      <c r="I1995">
        <v>1</v>
      </c>
      <c r="J1995" s="3">
        <v>11500</v>
      </c>
      <c r="K1995" s="2">
        <v>38687</v>
      </c>
      <c r="L1995">
        <v>2013</v>
      </c>
      <c r="M1995" t="s">
        <v>16</v>
      </c>
    </row>
    <row r="1996" spans="1:13" x14ac:dyDescent="0.3">
      <c r="A1996">
        <v>3950</v>
      </c>
      <c r="B1996">
        <v>395</v>
      </c>
      <c r="C1996" t="s">
        <v>13</v>
      </c>
      <c r="D1996" t="s">
        <v>17</v>
      </c>
      <c r="E1996" s="1">
        <v>4544634327077880</v>
      </c>
      <c r="F1996" s="2">
        <v>44774</v>
      </c>
      <c r="G1996">
        <v>761</v>
      </c>
      <c r="H1996" t="s">
        <v>15</v>
      </c>
      <c r="I1996">
        <v>1</v>
      </c>
      <c r="J1996" s="3">
        <v>10100</v>
      </c>
      <c r="K1996" s="2">
        <v>40360</v>
      </c>
      <c r="L1996">
        <v>2011</v>
      </c>
      <c r="M1996" t="s">
        <v>16</v>
      </c>
    </row>
    <row r="1997" spans="1:13" x14ac:dyDescent="0.3">
      <c r="A1997">
        <v>5192</v>
      </c>
      <c r="B1997">
        <v>395</v>
      </c>
      <c r="C1997" t="s">
        <v>19</v>
      </c>
      <c r="D1997" t="s">
        <v>14</v>
      </c>
      <c r="E1997" s="1">
        <v>5220458045937940</v>
      </c>
      <c r="F1997" s="2">
        <v>41852</v>
      </c>
      <c r="G1997">
        <v>915</v>
      </c>
      <c r="H1997" t="s">
        <v>15</v>
      </c>
      <c r="I1997">
        <v>2</v>
      </c>
      <c r="J1997" s="3">
        <v>26174</v>
      </c>
      <c r="K1997" s="2">
        <v>40452</v>
      </c>
      <c r="L1997">
        <v>2011</v>
      </c>
      <c r="M1997" t="s">
        <v>16</v>
      </c>
    </row>
    <row r="1998" spans="1:13" x14ac:dyDescent="0.3">
      <c r="A1998">
        <v>2027</v>
      </c>
      <c r="B1998">
        <v>395</v>
      </c>
      <c r="C1998" t="s">
        <v>13</v>
      </c>
      <c r="D1998" t="s">
        <v>17</v>
      </c>
      <c r="E1998" s="1">
        <v>4851388792432580</v>
      </c>
      <c r="F1998" s="2">
        <v>45323</v>
      </c>
      <c r="G1998">
        <v>137</v>
      </c>
      <c r="H1998" t="s">
        <v>15</v>
      </c>
      <c r="I1998">
        <v>2</v>
      </c>
      <c r="J1998" s="3">
        <v>16400</v>
      </c>
      <c r="K1998" s="2">
        <v>36951</v>
      </c>
      <c r="L1998">
        <v>2011</v>
      </c>
      <c r="M1998" t="s">
        <v>16</v>
      </c>
    </row>
    <row r="1999" spans="1:13" x14ac:dyDescent="0.3">
      <c r="A1999">
        <v>1855</v>
      </c>
      <c r="B1999">
        <v>513</v>
      </c>
      <c r="C1999" t="s">
        <v>13</v>
      </c>
      <c r="D1999" t="s">
        <v>17</v>
      </c>
      <c r="E1999" s="1">
        <v>4667535072590500</v>
      </c>
      <c r="F1999" s="2">
        <v>44075</v>
      </c>
      <c r="G1999">
        <v>606</v>
      </c>
      <c r="H1999" t="s">
        <v>15</v>
      </c>
      <c r="I1999">
        <v>1</v>
      </c>
      <c r="J1999" s="3">
        <v>8000</v>
      </c>
      <c r="K1999" s="2">
        <v>43862</v>
      </c>
      <c r="L1999">
        <v>2020</v>
      </c>
      <c r="M1999" t="s">
        <v>16</v>
      </c>
    </row>
    <row r="2000" spans="1:13" x14ac:dyDescent="0.3">
      <c r="A2000">
        <v>810</v>
      </c>
      <c r="B2000">
        <v>513</v>
      </c>
      <c r="C2000" t="s">
        <v>13</v>
      </c>
      <c r="D2000" t="s">
        <v>17</v>
      </c>
      <c r="E2000" s="1">
        <v>4664728417615620</v>
      </c>
      <c r="F2000" s="2">
        <v>44501</v>
      </c>
      <c r="G2000">
        <v>869</v>
      </c>
      <c r="H2000" t="s">
        <v>15</v>
      </c>
      <c r="I2000">
        <v>2</v>
      </c>
      <c r="J2000" s="3">
        <v>9800</v>
      </c>
      <c r="K2000" s="2">
        <v>43831</v>
      </c>
      <c r="L2000">
        <v>2020</v>
      </c>
      <c r="M2000" t="s">
        <v>16</v>
      </c>
    </row>
    <row r="2001" spans="1:13" x14ac:dyDescent="0.3">
      <c r="A2001">
        <v>1354</v>
      </c>
      <c r="B2001">
        <v>513</v>
      </c>
      <c r="C2001" t="s">
        <v>19</v>
      </c>
      <c r="D2001" t="s">
        <v>14</v>
      </c>
      <c r="E2001" s="1">
        <v>5974986702403540</v>
      </c>
      <c r="F2001" s="2">
        <v>44440</v>
      </c>
      <c r="G2001">
        <v>939</v>
      </c>
      <c r="H2001" t="s">
        <v>15</v>
      </c>
      <c r="I2001">
        <v>1</v>
      </c>
      <c r="J2001" s="3">
        <v>24645</v>
      </c>
      <c r="K2001" s="2">
        <v>42036</v>
      </c>
      <c r="L2001">
        <v>2015</v>
      </c>
      <c r="M2001" t="s">
        <v>16</v>
      </c>
    </row>
    <row r="2002" spans="1:13" x14ac:dyDescent="0.3">
      <c r="A2002">
        <v>6139</v>
      </c>
      <c r="B2002">
        <v>513</v>
      </c>
      <c r="C2002" t="s">
        <v>13</v>
      </c>
      <c r="D2002" t="s">
        <v>14</v>
      </c>
      <c r="E2002" s="1">
        <v>4535668224287780</v>
      </c>
      <c r="F2002" s="2">
        <v>43435</v>
      </c>
      <c r="G2002">
        <v>691</v>
      </c>
      <c r="H2002" t="s">
        <v>15</v>
      </c>
      <c r="I2002">
        <v>2</v>
      </c>
      <c r="J2002" s="3">
        <v>14805</v>
      </c>
      <c r="K2002" s="2">
        <v>43435</v>
      </c>
      <c r="L2002">
        <v>2018</v>
      </c>
      <c r="M2002" t="s">
        <v>16</v>
      </c>
    </row>
    <row r="2003" spans="1:13" x14ac:dyDescent="0.3">
      <c r="A2003">
        <v>4618</v>
      </c>
      <c r="B2003">
        <v>187</v>
      </c>
      <c r="C2003" t="s">
        <v>13</v>
      </c>
      <c r="D2003" t="s">
        <v>17</v>
      </c>
      <c r="E2003" s="1">
        <v>4508583693612520</v>
      </c>
      <c r="F2003" s="2">
        <v>43466</v>
      </c>
      <c r="G2003">
        <v>224</v>
      </c>
      <c r="H2003" t="s">
        <v>18</v>
      </c>
      <c r="I2003">
        <v>1</v>
      </c>
      <c r="J2003" s="3">
        <v>3100</v>
      </c>
      <c r="K2003" s="2">
        <v>38961</v>
      </c>
      <c r="L2003">
        <v>2006</v>
      </c>
      <c r="M2003" t="s">
        <v>16</v>
      </c>
    </row>
    <row r="2004" spans="1:13" x14ac:dyDescent="0.3">
      <c r="A2004">
        <v>2483</v>
      </c>
      <c r="B2004">
        <v>491</v>
      </c>
      <c r="C2004" t="s">
        <v>19</v>
      </c>
      <c r="D2004" t="s">
        <v>14</v>
      </c>
      <c r="E2004" s="1">
        <v>5101946899181160</v>
      </c>
      <c r="F2004" s="2">
        <v>45352</v>
      </c>
      <c r="G2004">
        <v>990</v>
      </c>
      <c r="H2004" t="s">
        <v>15</v>
      </c>
      <c r="I2004">
        <v>2</v>
      </c>
      <c r="J2004" s="3">
        <v>6710</v>
      </c>
      <c r="K2004" s="2">
        <v>38443</v>
      </c>
      <c r="L2004">
        <v>2013</v>
      </c>
      <c r="M2004" t="s">
        <v>16</v>
      </c>
    </row>
    <row r="2005" spans="1:13" x14ac:dyDescent="0.3">
      <c r="A2005">
        <v>3236</v>
      </c>
      <c r="B2005">
        <v>491</v>
      </c>
      <c r="C2005" t="s">
        <v>19</v>
      </c>
      <c r="D2005" t="s">
        <v>14</v>
      </c>
      <c r="E2005" s="1">
        <v>5438809137996730</v>
      </c>
      <c r="F2005" s="2">
        <v>43160</v>
      </c>
      <c r="G2005">
        <v>668</v>
      </c>
      <c r="H2005" t="s">
        <v>15</v>
      </c>
      <c r="I2005">
        <v>2</v>
      </c>
      <c r="J2005" s="3">
        <v>7176</v>
      </c>
      <c r="K2005" s="2">
        <v>37408</v>
      </c>
      <c r="L2005">
        <v>2012</v>
      </c>
      <c r="M2005" t="s">
        <v>16</v>
      </c>
    </row>
    <row r="2006" spans="1:13" x14ac:dyDescent="0.3">
      <c r="A2006">
        <v>2050</v>
      </c>
      <c r="B2006">
        <v>491</v>
      </c>
      <c r="C2006" t="s">
        <v>13</v>
      </c>
      <c r="D2006" t="s">
        <v>17</v>
      </c>
      <c r="E2006" s="1">
        <v>4307361097049950</v>
      </c>
      <c r="F2006" s="2">
        <v>44409</v>
      </c>
      <c r="G2006">
        <v>775</v>
      </c>
      <c r="H2006" t="s">
        <v>15</v>
      </c>
      <c r="I2006">
        <v>2</v>
      </c>
      <c r="J2006" s="3">
        <v>8000</v>
      </c>
      <c r="K2006" s="2">
        <v>37681</v>
      </c>
      <c r="L2006">
        <v>2008</v>
      </c>
      <c r="M2006" t="s">
        <v>16</v>
      </c>
    </row>
    <row r="2007" spans="1:13" x14ac:dyDescent="0.3">
      <c r="A2007">
        <v>2021</v>
      </c>
      <c r="B2007">
        <v>1153</v>
      </c>
      <c r="C2007" t="s">
        <v>19</v>
      </c>
      <c r="D2007" t="s">
        <v>20</v>
      </c>
      <c r="E2007" s="1">
        <v>5026167712266470</v>
      </c>
      <c r="F2007" s="2">
        <v>45536</v>
      </c>
      <c r="G2007">
        <v>271</v>
      </c>
      <c r="H2007" t="s">
        <v>15</v>
      </c>
      <c r="I2007">
        <v>2</v>
      </c>
      <c r="J2007" s="3">
        <v>64</v>
      </c>
      <c r="K2007" s="2">
        <v>36951</v>
      </c>
      <c r="L2007">
        <v>2006</v>
      </c>
      <c r="M2007" t="s">
        <v>16</v>
      </c>
    </row>
    <row r="2008" spans="1:13" x14ac:dyDescent="0.3">
      <c r="A2008">
        <v>3906</v>
      </c>
      <c r="B2008">
        <v>377</v>
      </c>
      <c r="C2008" t="s">
        <v>13</v>
      </c>
      <c r="D2008" t="s">
        <v>17</v>
      </c>
      <c r="E2008" s="1">
        <v>4962400888198870</v>
      </c>
      <c r="F2008" s="2">
        <v>44805</v>
      </c>
      <c r="G2008">
        <v>266</v>
      </c>
      <c r="H2008" t="s">
        <v>15</v>
      </c>
      <c r="I2008">
        <v>2</v>
      </c>
      <c r="J2008" s="3">
        <v>16400</v>
      </c>
      <c r="K2008" s="2">
        <v>39995</v>
      </c>
      <c r="L2008">
        <v>2009</v>
      </c>
      <c r="M2008" t="s">
        <v>16</v>
      </c>
    </row>
    <row r="2009" spans="1:13" x14ac:dyDescent="0.3">
      <c r="A2009">
        <v>4669</v>
      </c>
      <c r="B2009">
        <v>377</v>
      </c>
      <c r="C2009" t="s">
        <v>19</v>
      </c>
      <c r="D2009" t="s">
        <v>14</v>
      </c>
      <c r="E2009" s="1">
        <v>5022081495088080</v>
      </c>
      <c r="F2009" s="2">
        <v>44835</v>
      </c>
      <c r="G2009">
        <v>893</v>
      </c>
      <c r="H2009" t="s">
        <v>15</v>
      </c>
      <c r="I2009">
        <v>2</v>
      </c>
      <c r="J2009" s="3">
        <v>2536</v>
      </c>
      <c r="K2009" s="2">
        <v>39692</v>
      </c>
      <c r="L2009">
        <v>2008</v>
      </c>
      <c r="M2009" t="s">
        <v>16</v>
      </c>
    </row>
    <row r="2010" spans="1:13" x14ac:dyDescent="0.3">
      <c r="A2010">
        <v>1175</v>
      </c>
      <c r="B2010">
        <v>377</v>
      </c>
      <c r="C2010" t="s">
        <v>19</v>
      </c>
      <c r="D2010" t="s">
        <v>14</v>
      </c>
      <c r="E2010" s="1">
        <v>5009400051376020</v>
      </c>
      <c r="F2010" s="2">
        <v>45231</v>
      </c>
      <c r="G2010">
        <v>417</v>
      </c>
      <c r="H2010" t="s">
        <v>15</v>
      </c>
      <c r="I2010">
        <v>1</v>
      </c>
      <c r="J2010" s="3">
        <v>30403</v>
      </c>
      <c r="K2010" s="2">
        <v>39845</v>
      </c>
      <c r="L2010">
        <v>2014</v>
      </c>
      <c r="M2010" t="s">
        <v>16</v>
      </c>
    </row>
    <row r="2011" spans="1:13" x14ac:dyDescent="0.3">
      <c r="A2011">
        <v>4602</v>
      </c>
      <c r="B2011">
        <v>377</v>
      </c>
      <c r="C2011" t="s">
        <v>19</v>
      </c>
      <c r="D2011" t="s">
        <v>14</v>
      </c>
      <c r="E2011" s="1">
        <v>5870688639058020</v>
      </c>
      <c r="F2011" s="2">
        <v>45323</v>
      </c>
      <c r="G2011">
        <v>916</v>
      </c>
      <c r="H2011" t="s">
        <v>18</v>
      </c>
      <c r="I2011">
        <v>1</v>
      </c>
      <c r="J2011" s="3">
        <v>32636</v>
      </c>
      <c r="K2011" s="2">
        <v>38961</v>
      </c>
      <c r="L2011">
        <v>2016</v>
      </c>
      <c r="M2011" t="s">
        <v>16</v>
      </c>
    </row>
    <row r="2012" spans="1:13" x14ac:dyDescent="0.3">
      <c r="A2012">
        <v>3003</v>
      </c>
      <c r="B2012">
        <v>377</v>
      </c>
      <c r="C2012" t="s">
        <v>19</v>
      </c>
      <c r="D2012" t="s">
        <v>14</v>
      </c>
      <c r="E2012" s="1">
        <v>5070774990129710</v>
      </c>
      <c r="F2012" s="2">
        <v>44075</v>
      </c>
      <c r="G2012">
        <v>210</v>
      </c>
      <c r="H2012" t="s">
        <v>15</v>
      </c>
      <c r="I2012">
        <v>2</v>
      </c>
      <c r="J2012" s="3">
        <v>2536</v>
      </c>
      <c r="K2012" s="2">
        <v>39934</v>
      </c>
      <c r="L2012">
        <v>2009</v>
      </c>
      <c r="M2012" t="s">
        <v>16</v>
      </c>
    </row>
    <row r="2013" spans="1:13" x14ac:dyDescent="0.3">
      <c r="A2013">
        <v>3176</v>
      </c>
      <c r="B2013">
        <v>850</v>
      </c>
      <c r="C2013" t="s">
        <v>19</v>
      </c>
      <c r="D2013" t="s">
        <v>14</v>
      </c>
      <c r="E2013" s="1">
        <v>5981401699297030</v>
      </c>
      <c r="F2013" s="2">
        <v>43862</v>
      </c>
      <c r="G2013">
        <v>754</v>
      </c>
      <c r="H2013" t="s">
        <v>15</v>
      </c>
      <c r="I2013">
        <v>2</v>
      </c>
      <c r="J2013" s="3">
        <v>23072</v>
      </c>
      <c r="K2013" s="2">
        <v>42491</v>
      </c>
      <c r="L2013">
        <v>2016</v>
      </c>
      <c r="M2013" t="s">
        <v>16</v>
      </c>
    </row>
    <row r="2014" spans="1:13" x14ac:dyDescent="0.3">
      <c r="A2014">
        <v>5699</v>
      </c>
      <c r="B2014">
        <v>850</v>
      </c>
      <c r="C2014" t="s">
        <v>19</v>
      </c>
      <c r="D2014" t="s">
        <v>14</v>
      </c>
      <c r="E2014" s="1">
        <v>5944442565470170</v>
      </c>
      <c r="F2014" s="2">
        <v>44713</v>
      </c>
      <c r="G2014">
        <v>246</v>
      </c>
      <c r="H2014" t="s">
        <v>15</v>
      </c>
      <c r="I2014">
        <v>1</v>
      </c>
      <c r="J2014" s="3">
        <v>20881</v>
      </c>
      <c r="K2014" s="2">
        <v>41944</v>
      </c>
      <c r="L2014">
        <v>2014</v>
      </c>
      <c r="M2014" t="s">
        <v>16</v>
      </c>
    </row>
    <row r="2015" spans="1:13" x14ac:dyDescent="0.3">
      <c r="A2015">
        <v>3017</v>
      </c>
      <c r="B2015">
        <v>1186</v>
      </c>
      <c r="C2015" t="s">
        <v>13</v>
      </c>
      <c r="D2015" t="s">
        <v>14</v>
      </c>
      <c r="E2015" s="1">
        <v>4845063997012950</v>
      </c>
      <c r="F2015" s="2">
        <v>44197</v>
      </c>
      <c r="G2015">
        <v>278</v>
      </c>
      <c r="H2015" t="s">
        <v>15</v>
      </c>
      <c r="I2015">
        <v>1</v>
      </c>
      <c r="J2015" s="3">
        <v>12325</v>
      </c>
      <c r="K2015" s="2">
        <v>39934</v>
      </c>
      <c r="L2015">
        <v>2009</v>
      </c>
      <c r="M2015" t="s">
        <v>16</v>
      </c>
    </row>
    <row r="2016" spans="1:13" x14ac:dyDescent="0.3">
      <c r="A2016">
        <v>61</v>
      </c>
      <c r="B2016">
        <v>1186</v>
      </c>
      <c r="C2016" t="s">
        <v>13</v>
      </c>
      <c r="D2016" t="s">
        <v>20</v>
      </c>
      <c r="E2016" s="1">
        <v>4684695086265300</v>
      </c>
      <c r="F2016" s="2">
        <v>44805</v>
      </c>
      <c r="G2016">
        <v>621</v>
      </c>
      <c r="H2016" t="s">
        <v>15</v>
      </c>
      <c r="I2016">
        <v>1</v>
      </c>
      <c r="J2016" s="3">
        <v>47</v>
      </c>
      <c r="K2016" s="2">
        <v>37987</v>
      </c>
      <c r="L2016">
        <v>2013</v>
      </c>
      <c r="M2016" t="s">
        <v>16</v>
      </c>
    </row>
    <row r="2017" spans="1:13" x14ac:dyDescent="0.3">
      <c r="A2017">
        <v>2946</v>
      </c>
      <c r="B2017">
        <v>1186</v>
      </c>
      <c r="C2017" t="s">
        <v>13</v>
      </c>
      <c r="D2017" t="s">
        <v>14</v>
      </c>
      <c r="E2017" s="1">
        <v>4731388951338390</v>
      </c>
      <c r="F2017" s="2">
        <v>44136</v>
      </c>
      <c r="G2017">
        <v>782</v>
      </c>
      <c r="H2017" t="s">
        <v>15</v>
      </c>
      <c r="I2017">
        <v>2</v>
      </c>
      <c r="J2017" s="3">
        <v>3433</v>
      </c>
      <c r="K2017" s="2">
        <v>39203</v>
      </c>
      <c r="L2017">
        <v>2007</v>
      </c>
      <c r="M2017" t="s">
        <v>16</v>
      </c>
    </row>
    <row r="2018" spans="1:13" x14ac:dyDescent="0.3">
      <c r="A2018">
        <v>3306</v>
      </c>
      <c r="B2018">
        <v>1694</v>
      </c>
      <c r="C2018" t="s">
        <v>13</v>
      </c>
      <c r="D2018" t="s">
        <v>17</v>
      </c>
      <c r="E2018" s="1">
        <v>4867107450868590</v>
      </c>
      <c r="F2018" s="2">
        <v>45413</v>
      </c>
      <c r="G2018">
        <v>494</v>
      </c>
      <c r="H2018" t="s">
        <v>15</v>
      </c>
      <c r="I2018">
        <v>1</v>
      </c>
      <c r="J2018" s="3">
        <v>16900</v>
      </c>
      <c r="K2018" s="2">
        <v>38504</v>
      </c>
      <c r="L2018">
        <v>2014</v>
      </c>
      <c r="M2018" t="s">
        <v>16</v>
      </c>
    </row>
    <row r="2019" spans="1:13" x14ac:dyDescent="0.3">
      <c r="A2019">
        <v>5032</v>
      </c>
      <c r="B2019">
        <v>1694</v>
      </c>
      <c r="C2019" t="s">
        <v>13</v>
      </c>
      <c r="D2019" t="s">
        <v>20</v>
      </c>
      <c r="E2019" s="1">
        <v>4932238574894060</v>
      </c>
      <c r="F2019" s="2">
        <v>44197</v>
      </c>
      <c r="G2019">
        <v>185</v>
      </c>
      <c r="H2019" t="s">
        <v>15</v>
      </c>
      <c r="I2019">
        <v>2</v>
      </c>
      <c r="J2019" s="3">
        <v>31</v>
      </c>
      <c r="K2019" s="2">
        <v>38626</v>
      </c>
      <c r="L2019">
        <v>2013</v>
      </c>
      <c r="M2019" t="s">
        <v>16</v>
      </c>
    </row>
    <row r="2020" spans="1:13" x14ac:dyDescent="0.3">
      <c r="A2020">
        <v>5944</v>
      </c>
      <c r="B2020">
        <v>1694</v>
      </c>
      <c r="C2020" t="s">
        <v>13</v>
      </c>
      <c r="D2020" t="s">
        <v>17</v>
      </c>
      <c r="E2020" s="1">
        <v>4020990480968520</v>
      </c>
      <c r="F2020" s="2">
        <v>45323</v>
      </c>
      <c r="G2020">
        <v>94</v>
      </c>
      <c r="H2020" t="s">
        <v>15</v>
      </c>
      <c r="I2020">
        <v>2</v>
      </c>
      <c r="J2020" s="3">
        <v>17700</v>
      </c>
      <c r="K2020" s="2">
        <v>39783</v>
      </c>
      <c r="L2020">
        <v>2011</v>
      </c>
      <c r="M2020" t="s">
        <v>16</v>
      </c>
    </row>
    <row r="2021" spans="1:13" x14ac:dyDescent="0.3">
      <c r="A2021">
        <v>5288</v>
      </c>
      <c r="B2021">
        <v>1694</v>
      </c>
      <c r="C2021" t="s">
        <v>19</v>
      </c>
      <c r="D2021" t="s">
        <v>14</v>
      </c>
      <c r="E2021" s="1">
        <v>5689380221189220</v>
      </c>
      <c r="F2021" s="2">
        <v>42675</v>
      </c>
      <c r="G2021">
        <v>656</v>
      </c>
      <c r="H2021" t="s">
        <v>18</v>
      </c>
      <c r="I2021">
        <v>1</v>
      </c>
      <c r="J2021" s="3">
        <v>23995</v>
      </c>
      <c r="K2021" s="2">
        <v>41913</v>
      </c>
      <c r="L2021">
        <v>2014</v>
      </c>
      <c r="M2021" t="s">
        <v>16</v>
      </c>
    </row>
    <row r="2022" spans="1:13" x14ac:dyDescent="0.3">
      <c r="A2022">
        <v>3079</v>
      </c>
      <c r="B2022">
        <v>1694</v>
      </c>
      <c r="C2022" t="s">
        <v>13</v>
      </c>
      <c r="D2022" t="s">
        <v>17</v>
      </c>
      <c r="E2022" s="1">
        <v>4325110497566620</v>
      </c>
      <c r="F2022" s="2">
        <v>45627</v>
      </c>
      <c r="G2022">
        <v>658</v>
      </c>
      <c r="H2022" t="s">
        <v>15</v>
      </c>
      <c r="I2022">
        <v>1</v>
      </c>
      <c r="J2022" s="3">
        <v>16900</v>
      </c>
      <c r="K2022" s="2">
        <v>40299</v>
      </c>
      <c r="L2022">
        <v>2010</v>
      </c>
      <c r="M2022" t="s">
        <v>16</v>
      </c>
    </row>
    <row r="2023" spans="1:13" x14ac:dyDescent="0.3">
      <c r="A2023">
        <v>5668</v>
      </c>
      <c r="B2023">
        <v>716</v>
      </c>
      <c r="C2023" t="s">
        <v>19</v>
      </c>
      <c r="D2023" t="s">
        <v>20</v>
      </c>
      <c r="E2023" s="1">
        <v>5494077855460520</v>
      </c>
      <c r="F2023" s="2">
        <v>41456</v>
      </c>
      <c r="G2023">
        <v>855</v>
      </c>
      <c r="H2023" t="s">
        <v>18</v>
      </c>
      <c r="I2023">
        <v>1</v>
      </c>
      <c r="J2023" s="3">
        <v>60</v>
      </c>
      <c r="K2023" s="2">
        <v>41214</v>
      </c>
      <c r="L2023">
        <v>2012</v>
      </c>
      <c r="M2023" t="s">
        <v>16</v>
      </c>
    </row>
    <row r="2024" spans="1:13" x14ac:dyDescent="0.3">
      <c r="A2024">
        <v>811</v>
      </c>
      <c r="B2024">
        <v>716</v>
      </c>
      <c r="C2024" t="s">
        <v>13</v>
      </c>
      <c r="D2024" t="s">
        <v>17</v>
      </c>
      <c r="E2024" s="1">
        <v>4295673364937230</v>
      </c>
      <c r="F2024" s="2">
        <v>44927</v>
      </c>
      <c r="G2024">
        <v>900</v>
      </c>
      <c r="H2024" t="s">
        <v>15</v>
      </c>
      <c r="I2024">
        <v>1</v>
      </c>
      <c r="J2024" s="3">
        <v>7000</v>
      </c>
      <c r="K2024" s="2">
        <v>43831</v>
      </c>
      <c r="L2024">
        <v>2020</v>
      </c>
      <c r="M2024" t="s">
        <v>16</v>
      </c>
    </row>
    <row r="2025" spans="1:13" x14ac:dyDescent="0.3">
      <c r="A2025">
        <v>555</v>
      </c>
      <c r="B2025">
        <v>716</v>
      </c>
      <c r="C2025" t="s">
        <v>19</v>
      </c>
      <c r="D2025" t="s">
        <v>14</v>
      </c>
      <c r="E2025" s="1">
        <v>5513976299775150</v>
      </c>
      <c r="F2025" s="2">
        <v>44986</v>
      </c>
      <c r="G2025">
        <v>404</v>
      </c>
      <c r="H2025" t="s">
        <v>15</v>
      </c>
      <c r="I2025">
        <v>2</v>
      </c>
      <c r="J2025" s="3">
        <v>7139</v>
      </c>
      <c r="K2025" s="2">
        <v>43831</v>
      </c>
      <c r="L2025">
        <v>2020</v>
      </c>
      <c r="M2025" t="s">
        <v>16</v>
      </c>
    </row>
    <row r="2026" spans="1:13" x14ac:dyDescent="0.3">
      <c r="A2026">
        <v>3965</v>
      </c>
      <c r="B2026">
        <v>716</v>
      </c>
      <c r="C2026" t="s">
        <v>21</v>
      </c>
      <c r="D2026" t="s">
        <v>17</v>
      </c>
      <c r="E2026" s="1">
        <v>6849688773737180</v>
      </c>
      <c r="F2026" s="2">
        <v>45352</v>
      </c>
      <c r="G2026">
        <v>590</v>
      </c>
      <c r="H2026" t="s">
        <v>15</v>
      </c>
      <c r="I2026">
        <v>2</v>
      </c>
      <c r="J2026" s="3">
        <v>5200</v>
      </c>
      <c r="K2026" s="2">
        <v>40725</v>
      </c>
      <c r="L2026">
        <v>2011</v>
      </c>
      <c r="M2026" t="s">
        <v>16</v>
      </c>
    </row>
    <row r="2027" spans="1:13" x14ac:dyDescent="0.3">
      <c r="A2027">
        <v>556</v>
      </c>
      <c r="B2027">
        <v>716</v>
      </c>
      <c r="C2027" t="s">
        <v>19</v>
      </c>
      <c r="D2027" t="s">
        <v>14</v>
      </c>
      <c r="E2027" s="1">
        <v>5169449886762700</v>
      </c>
      <c r="F2027" s="2">
        <v>44440</v>
      </c>
      <c r="G2027">
        <v>443</v>
      </c>
      <c r="H2027" t="s">
        <v>15</v>
      </c>
      <c r="I2027">
        <v>1</v>
      </c>
      <c r="J2027" s="3">
        <v>10199</v>
      </c>
      <c r="K2027" s="2">
        <v>43831</v>
      </c>
      <c r="L2027">
        <v>2020</v>
      </c>
      <c r="M2027" t="s">
        <v>16</v>
      </c>
    </row>
    <row r="2028" spans="1:13" x14ac:dyDescent="0.3">
      <c r="A2028">
        <v>4715</v>
      </c>
      <c r="B2028">
        <v>716</v>
      </c>
      <c r="C2028" t="s">
        <v>19</v>
      </c>
      <c r="D2028" t="s">
        <v>17</v>
      </c>
      <c r="E2028" s="1">
        <v>5168351147755520</v>
      </c>
      <c r="F2028" s="2">
        <v>45323</v>
      </c>
      <c r="G2028">
        <v>700</v>
      </c>
      <c r="H2028" t="s">
        <v>15</v>
      </c>
      <c r="I2028">
        <v>1</v>
      </c>
      <c r="J2028" s="3">
        <v>9800</v>
      </c>
      <c r="K2028" s="2">
        <v>40057</v>
      </c>
      <c r="L2028">
        <v>2009</v>
      </c>
      <c r="M2028" t="s">
        <v>16</v>
      </c>
    </row>
    <row r="2029" spans="1:13" x14ac:dyDescent="0.3">
      <c r="A2029">
        <v>5604</v>
      </c>
      <c r="B2029">
        <v>1131</v>
      </c>
      <c r="C2029" t="s">
        <v>19</v>
      </c>
      <c r="D2029" t="s">
        <v>14</v>
      </c>
      <c r="E2029" s="1">
        <v>5120921074394350</v>
      </c>
      <c r="F2029" s="2">
        <v>44317</v>
      </c>
      <c r="G2029">
        <v>974</v>
      </c>
      <c r="H2029" t="s">
        <v>15</v>
      </c>
      <c r="I2029">
        <v>2</v>
      </c>
      <c r="J2029" s="3">
        <v>21417</v>
      </c>
      <c r="K2029" s="2">
        <v>40483</v>
      </c>
      <c r="L2029">
        <v>2010</v>
      </c>
      <c r="M2029" t="s">
        <v>16</v>
      </c>
    </row>
    <row r="2030" spans="1:13" x14ac:dyDescent="0.3">
      <c r="A2030">
        <v>3093</v>
      </c>
      <c r="B2030">
        <v>1131</v>
      </c>
      <c r="C2030" t="s">
        <v>19</v>
      </c>
      <c r="D2030" t="s">
        <v>17</v>
      </c>
      <c r="E2030" s="1">
        <v>5477242500035900</v>
      </c>
      <c r="F2030" s="2">
        <v>45108</v>
      </c>
      <c r="G2030">
        <v>908</v>
      </c>
      <c r="H2030" t="s">
        <v>15</v>
      </c>
      <c r="I2030">
        <v>1</v>
      </c>
      <c r="J2030" s="3">
        <v>14600</v>
      </c>
      <c r="K2030" s="2">
        <v>40664</v>
      </c>
      <c r="L2030">
        <v>2018</v>
      </c>
      <c r="M2030" t="s">
        <v>16</v>
      </c>
    </row>
    <row r="2031" spans="1:13" x14ac:dyDescent="0.3">
      <c r="A2031">
        <v>4378</v>
      </c>
      <c r="B2031">
        <v>1131</v>
      </c>
      <c r="C2031" t="s">
        <v>13</v>
      </c>
      <c r="D2031" t="s">
        <v>14</v>
      </c>
      <c r="E2031" s="1">
        <v>4410510990382780</v>
      </c>
      <c r="F2031" s="2">
        <v>45047</v>
      </c>
      <c r="G2031">
        <v>405</v>
      </c>
      <c r="H2031" t="s">
        <v>18</v>
      </c>
      <c r="I2031">
        <v>2</v>
      </c>
      <c r="J2031" s="3">
        <v>23898</v>
      </c>
      <c r="K2031" s="2">
        <v>40756</v>
      </c>
      <c r="L2031">
        <v>2011</v>
      </c>
      <c r="M2031" t="s">
        <v>16</v>
      </c>
    </row>
    <row r="2032" spans="1:13" x14ac:dyDescent="0.3">
      <c r="A2032">
        <v>3347</v>
      </c>
      <c r="B2032">
        <v>1131</v>
      </c>
      <c r="C2032" t="s">
        <v>19</v>
      </c>
      <c r="D2032" t="s">
        <v>17</v>
      </c>
      <c r="E2032" s="1">
        <v>5677631162329480</v>
      </c>
      <c r="F2032" s="2">
        <v>39387</v>
      </c>
      <c r="G2032">
        <v>707</v>
      </c>
      <c r="H2032" t="s">
        <v>15</v>
      </c>
      <c r="I2032">
        <v>2</v>
      </c>
      <c r="J2032" s="3">
        <v>18200</v>
      </c>
      <c r="K2032" s="2">
        <v>39234</v>
      </c>
      <c r="L2032">
        <v>2008</v>
      </c>
      <c r="M2032" t="s">
        <v>16</v>
      </c>
    </row>
    <row r="2033" spans="1:13" x14ac:dyDescent="0.3">
      <c r="A2033">
        <v>3052</v>
      </c>
      <c r="B2033">
        <v>1719</v>
      </c>
      <c r="C2033" t="s">
        <v>19</v>
      </c>
      <c r="D2033" t="s">
        <v>14</v>
      </c>
      <c r="E2033" s="1">
        <v>5649993743023410</v>
      </c>
      <c r="F2033" s="2">
        <v>44682</v>
      </c>
      <c r="G2033">
        <v>600</v>
      </c>
      <c r="H2033" t="s">
        <v>15</v>
      </c>
      <c r="I2033">
        <v>2</v>
      </c>
      <c r="J2033" s="3">
        <v>16034</v>
      </c>
      <c r="K2033" s="2">
        <v>40299</v>
      </c>
      <c r="L2033">
        <v>2010</v>
      </c>
      <c r="M2033" t="s">
        <v>16</v>
      </c>
    </row>
    <row r="2034" spans="1:13" x14ac:dyDescent="0.3">
      <c r="A2034">
        <v>2058</v>
      </c>
      <c r="B2034">
        <v>1719</v>
      </c>
      <c r="C2034" t="s">
        <v>19</v>
      </c>
      <c r="D2034" t="s">
        <v>14</v>
      </c>
      <c r="E2034" s="1">
        <v>5034070490953220</v>
      </c>
      <c r="F2034" s="2">
        <v>44621</v>
      </c>
      <c r="G2034">
        <v>285</v>
      </c>
      <c r="H2034" t="s">
        <v>15</v>
      </c>
      <c r="I2034">
        <v>2</v>
      </c>
      <c r="J2034" s="3">
        <v>24775</v>
      </c>
      <c r="K2034" s="2">
        <v>38047</v>
      </c>
      <c r="L2034">
        <v>2010</v>
      </c>
      <c r="M2034" t="s">
        <v>16</v>
      </c>
    </row>
    <row r="2035" spans="1:13" x14ac:dyDescent="0.3">
      <c r="A2035">
        <v>4942</v>
      </c>
      <c r="B2035">
        <v>1719</v>
      </c>
      <c r="C2035" t="s">
        <v>19</v>
      </c>
      <c r="D2035" t="s">
        <v>14</v>
      </c>
      <c r="E2035" s="1">
        <v>5079874786244950</v>
      </c>
      <c r="F2035" s="2">
        <v>44713</v>
      </c>
      <c r="G2035">
        <v>200</v>
      </c>
      <c r="H2035" t="s">
        <v>15</v>
      </c>
      <c r="I2035">
        <v>2</v>
      </c>
      <c r="J2035" s="3">
        <v>1976</v>
      </c>
      <c r="K2035" s="2">
        <v>36800</v>
      </c>
      <c r="L2035">
        <v>2008</v>
      </c>
      <c r="M2035" t="s">
        <v>16</v>
      </c>
    </row>
    <row r="2036" spans="1:13" x14ac:dyDescent="0.3">
      <c r="A2036">
        <v>557</v>
      </c>
      <c r="B2036">
        <v>254</v>
      </c>
      <c r="C2036" t="s">
        <v>19</v>
      </c>
      <c r="D2036" t="s">
        <v>17</v>
      </c>
      <c r="E2036" s="1">
        <v>5786727394117630</v>
      </c>
      <c r="F2036" s="2">
        <v>45383</v>
      </c>
      <c r="G2036">
        <v>230</v>
      </c>
      <c r="H2036" t="s">
        <v>15</v>
      </c>
      <c r="I2036">
        <v>2</v>
      </c>
      <c r="J2036" s="3">
        <v>15900</v>
      </c>
      <c r="K2036" s="2">
        <v>43831</v>
      </c>
      <c r="L2036">
        <v>2020</v>
      </c>
      <c r="M2036" t="s">
        <v>16</v>
      </c>
    </row>
    <row r="2037" spans="1:13" x14ac:dyDescent="0.3">
      <c r="A2037">
        <v>1247</v>
      </c>
      <c r="B2037">
        <v>254</v>
      </c>
      <c r="C2037" t="s">
        <v>13</v>
      </c>
      <c r="D2037" t="s">
        <v>14</v>
      </c>
      <c r="E2037" s="1">
        <v>4817071694522150</v>
      </c>
      <c r="F2037" s="2">
        <v>43983</v>
      </c>
      <c r="G2037">
        <v>185</v>
      </c>
      <c r="H2037" t="s">
        <v>15</v>
      </c>
      <c r="I2037">
        <v>2</v>
      </c>
      <c r="J2037" s="3">
        <v>27623</v>
      </c>
      <c r="K2037" s="2">
        <v>40210</v>
      </c>
      <c r="L2037">
        <v>2018</v>
      </c>
      <c r="M2037" t="s">
        <v>16</v>
      </c>
    </row>
    <row r="2038" spans="1:13" x14ac:dyDescent="0.3">
      <c r="A2038">
        <v>1576</v>
      </c>
      <c r="B2038">
        <v>254</v>
      </c>
      <c r="C2038" t="s">
        <v>19</v>
      </c>
      <c r="D2038" t="s">
        <v>14</v>
      </c>
      <c r="E2038" s="1">
        <v>5752088223667730</v>
      </c>
      <c r="F2038" s="2">
        <v>44531</v>
      </c>
      <c r="G2038">
        <v>728</v>
      </c>
      <c r="H2038" t="s">
        <v>15</v>
      </c>
      <c r="I2038">
        <v>1</v>
      </c>
      <c r="J2038" s="3">
        <v>17584</v>
      </c>
      <c r="K2038" s="2">
        <v>43862</v>
      </c>
      <c r="L2038">
        <v>2020</v>
      </c>
      <c r="M2038" t="s">
        <v>16</v>
      </c>
    </row>
    <row r="2039" spans="1:13" x14ac:dyDescent="0.3">
      <c r="A2039">
        <v>2717</v>
      </c>
      <c r="B2039">
        <v>226</v>
      </c>
      <c r="C2039" t="s">
        <v>19</v>
      </c>
      <c r="D2039" t="s">
        <v>14</v>
      </c>
      <c r="E2039" s="1">
        <v>5392117170606250</v>
      </c>
      <c r="F2039" s="2">
        <v>43160</v>
      </c>
      <c r="G2039">
        <v>949</v>
      </c>
      <c r="H2039" t="s">
        <v>15</v>
      </c>
      <c r="I2039">
        <v>1</v>
      </c>
      <c r="J2039" s="3">
        <v>56640</v>
      </c>
      <c r="K2039" s="2">
        <v>41365</v>
      </c>
      <c r="L2039">
        <v>2013</v>
      </c>
      <c r="M2039" t="s">
        <v>16</v>
      </c>
    </row>
    <row r="2040" spans="1:13" x14ac:dyDescent="0.3">
      <c r="A2040">
        <v>1856</v>
      </c>
      <c r="B2040">
        <v>226</v>
      </c>
      <c r="C2040" t="s">
        <v>13</v>
      </c>
      <c r="D2040" t="s">
        <v>14</v>
      </c>
      <c r="E2040" s="1">
        <v>4250276478482510</v>
      </c>
      <c r="F2040" s="2">
        <v>44835</v>
      </c>
      <c r="G2040">
        <v>648</v>
      </c>
      <c r="H2040" t="s">
        <v>15</v>
      </c>
      <c r="I2040">
        <v>1</v>
      </c>
      <c r="J2040" s="3">
        <v>39553</v>
      </c>
      <c r="K2040" s="2">
        <v>43862</v>
      </c>
      <c r="L2040">
        <v>2020</v>
      </c>
      <c r="M2040" t="s">
        <v>16</v>
      </c>
    </row>
    <row r="2041" spans="1:13" x14ac:dyDescent="0.3">
      <c r="A2041">
        <v>812</v>
      </c>
      <c r="B2041">
        <v>226</v>
      </c>
      <c r="C2041" t="s">
        <v>13</v>
      </c>
      <c r="D2041" t="s">
        <v>14</v>
      </c>
      <c r="E2041" s="1">
        <v>4042421261212780</v>
      </c>
      <c r="F2041" s="2">
        <v>44835</v>
      </c>
      <c r="G2041">
        <v>437</v>
      </c>
      <c r="H2041" t="s">
        <v>15</v>
      </c>
      <c r="I2041">
        <v>2</v>
      </c>
      <c r="J2041" s="3">
        <v>42218</v>
      </c>
      <c r="K2041" s="2">
        <v>43831</v>
      </c>
      <c r="L2041">
        <v>2020</v>
      </c>
      <c r="M2041" t="s">
        <v>16</v>
      </c>
    </row>
    <row r="2042" spans="1:13" x14ac:dyDescent="0.3">
      <c r="A2042">
        <v>4834</v>
      </c>
      <c r="B2042">
        <v>1307</v>
      </c>
      <c r="C2042" t="s">
        <v>19</v>
      </c>
      <c r="D2042" t="s">
        <v>17</v>
      </c>
      <c r="E2042" s="1">
        <v>5948740039365070</v>
      </c>
      <c r="F2042" s="2">
        <v>44317</v>
      </c>
      <c r="G2042">
        <v>950</v>
      </c>
      <c r="H2042" t="s">
        <v>15</v>
      </c>
      <c r="I2042">
        <v>1</v>
      </c>
      <c r="J2042" s="3">
        <v>21900</v>
      </c>
      <c r="K2042" s="2">
        <v>41153</v>
      </c>
      <c r="L2042">
        <v>2012</v>
      </c>
      <c r="M2042" t="s">
        <v>16</v>
      </c>
    </row>
    <row r="2043" spans="1:13" x14ac:dyDescent="0.3">
      <c r="A2043">
        <v>5912</v>
      </c>
      <c r="B2043">
        <v>1307</v>
      </c>
      <c r="C2043" t="s">
        <v>13</v>
      </c>
      <c r="D2043" t="s">
        <v>17</v>
      </c>
      <c r="E2043" s="1">
        <v>4462200560023800</v>
      </c>
      <c r="F2043" s="2">
        <v>41640</v>
      </c>
      <c r="G2043">
        <v>58</v>
      </c>
      <c r="H2043" t="s">
        <v>15</v>
      </c>
      <c r="I2043">
        <v>2</v>
      </c>
      <c r="J2043" s="3">
        <v>18700</v>
      </c>
      <c r="K2043" s="2">
        <v>39417</v>
      </c>
      <c r="L2043">
        <v>2009</v>
      </c>
      <c r="M2043" t="s">
        <v>16</v>
      </c>
    </row>
    <row r="2044" spans="1:13" x14ac:dyDescent="0.3">
      <c r="A2044">
        <v>2810</v>
      </c>
      <c r="B2044">
        <v>1307</v>
      </c>
      <c r="C2044" t="s">
        <v>13</v>
      </c>
      <c r="D2044" t="s">
        <v>17</v>
      </c>
      <c r="E2044" s="1">
        <v>4757620010538960</v>
      </c>
      <c r="F2044" s="2">
        <v>44228</v>
      </c>
      <c r="G2044">
        <v>258</v>
      </c>
      <c r="H2044" t="s">
        <v>15</v>
      </c>
      <c r="I2044">
        <v>2</v>
      </c>
      <c r="J2044" s="3">
        <v>29200</v>
      </c>
      <c r="K2044" s="2">
        <v>36647</v>
      </c>
      <c r="L2044">
        <v>2010</v>
      </c>
      <c r="M2044" t="s">
        <v>16</v>
      </c>
    </row>
    <row r="2045" spans="1:13" x14ac:dyDescent="0.3">
      <c r="A2045">
        <v>3730</v>
      </c>
      <c r="B2045">
        <v>1307</v>
      </c>
      <c r="C2045" t="s">
        <v>21</v>
      </c>
      <c r="D2045" t="s">
        <v>17</v>
      </c>
      <c r="E2045" s="1">
        <v>6894665401576470</v>
      </c>
      <c r="F2045" s="2">
        <v>45444</v>
      </c>
      <c r="G2045">
        <v>882</v>
      </c>
      <c r="H2045" t="s">
        <v>15</v>
      </c>
      <c r="I2045">
        <v>1</v>
      </c>
      <c r="J2045" s="3">
        <v>26600</v>
      </c>
      <c r="K2045" s="2">
        <v>38534</v>
      </c>
      <c r="L2045">
        <v>2009</v>
      </c>
      <c r="M2045" t="s">
        <v>16</v>
      </c>
    </row>
    <row r="2046" spans="1:13" x14ac:dyDescent="0.3">
      <c r="A2046">
        <v>111</v>
      </c>
      <c r="B2046">
        <v>1307</v>
      </c>
      <c r="C2046" t="s">
        <v>13</v>
      </c>
      <c r="D2046" t="s">
        <v>14</v>
      </c>
      <c r="E2046" s="1">
        <v>4212262433992060</v>
      </c>
      <c r="F2046" s="2">
        <v>44470</v>
      </c>
      <c r="G2046">
        <v>186</v>
      </c>
      <c r="H2046" t="s">
        <v>15</v>
      </c>
      <c r="I2046">
        <v>2</v>
      </c>
      <c r="J2046" s="3">
        <v>17280</v>
      </c>
      <c r="K2046" s="2">
        <v>38718</v>
      </c>
      <c r="L2046">
        <v>2012</v>
      </c>
      <c r="M2046" t="s">
        <v>16</v>
      </c>
    </row>
    <row r="2047" spans="1:13" x14ac:dyDescent="0.3">
      <c r="A2047">
        <v>5060</v>
      </c>
      <c r="B2047">
        <v>1095</v>
      </c>
      <c r="C2047" t="s">
        <v>13</v>
      </c>
      <c r="D2047" t="s">
        <v>14</v>
      </c>
      <c r="E2047" s="1">
        <v>4264613897925470</v>
      </c>
      <c r="F2047" s="2">
        <v>43862</v>
      </c>
      <c r="G2047">
        <v>66</v>
      </c>
      <c r="H2047" t="s">
        <v>15</v>
      </c>
      <c r="I2047">
        <v>1</v>
      </c>
      <c r="J2047" s="3">
        <v>14761</v>
      </c>
      <c r="K2047" s="2">
        <v>38991</v>
      </c>
      <c r="L2047">
        <v>2011</v>
      </c>
      <c r="M2047" t="s">
        <v>16</v>
      </c>
    </row>
    <row r="2048" spans="1:13" x14ac:dyDescent="0.3">
      <c r="A2048">
        <v>335</v>
      </c>
      <c r="B2048">
        <v>1095</v>
      </c>
      <c r="C2048" t="s">
        <v>13</v>
      </c>
      <c r="D2048" t="s">
        <v>14</v>
      </c>
      <c r="E2048" s="1">
        <v>4476982543719360</v>
      </c>
      <c r="F2048" s="2">
        <v>44774</v>
      </c>
      <c r="G2048">
        <v>789</v>
      </c>
      <c r="H2048" t="s">
        <v>15</v>
      </c>
      <c r="I2048">
        <v>1</v>
      </c>
      <c r="J2048" s="3">
        <v>15158</v>
      </c>
      <c r="K2048" s="2">
        <v>41640</v>
      </c>
      <c r="L2048">
        <v>2014</v>
      </c>
      <c r="M2048" t="s">
        <v>16</v>
      </c>
    </row>
    <row r="2049" spans="1:13" x14ac:dyDescent="0.3">
      <c r="A2049">
        <v>4691</v>
      </c>
      <c r="B2049">
        <v>1095</v>
      </c>
      <c r="C2049" t="s">
        <v>13</v>
      </c>
      <c r="D2049" t="s">
        <v>14</v>
      </c>
      <c r="E2049" s="1">
        <v>4761404556606270</v>
      </c>
      <c r="F2049" s="2">
        <v>44348</v>
      </c>
      <c r="G2049">
        <v>579</v>
      </c>
      <c r="H2049" t="s">
        <v>15</v>
      </c>
      <c r="I2049">
        <v>1</v>
      </c>
      <c r="J2049" s="3">
        <v>16464</v>
      </c>
      <c r="K2049" s="2">
        <v>39692</v>
      </c>
      <c r="L2049">
        <v>2009</v>
      </c>
      <c r="M2049" t="s">
        <v>16</v>
      </c>
    </row>
    <row r="2050" spans="1:13" x14ac:dyDescent="0.3">
      <c r="A2050">
        <v>5461</v>
      </c>
      <c r="B2050">
        <v>1095</v>
      </c>
      <c r="C2050" t="s">
        <v>19</v>
      </c>
      <c r="D2050" t="s">
        <v>14</v>
      </c>
      <c r="E2050" s="1">
        <v>5157599614216840</v>
      </c>
      <c r="F2050" s="2">
        <v>43040</v>
      </c>
      <c r="G2050">
        <v>354</v>
      </c>
      <c r="H2050" t="s">
        <v>15</v>
      </c>
      <c r="I2050">
        <v>2</v>
      </c>
      <c r="J2050" s="3">
        <v>19100</v>
      </c>
      <c r="K2050" s="2">
        <v>39022</v>
      </c>
      <c r="L2050">
        <v>2007</v>
      </c>
      <c r="M2050" t="s">
        <v>16</v>
      </c>
    </row>
    <row r="2051" spans="1:13" x14ac:dyDescent="0.3">
      <c r="A2051">
        <v>5669</v>
      </c>
      <c r="B2051">
        <v>1095</v>
      </c>
      <c r="C2051" t="s">
        <v>19</v>
      </c>
      <c r="D2051" t="s">
        <v>14</v>
      </c>
      <c r="E2051" s="1">
        <v>5162155568271000</v>
      </c>
      <c r="F2051" s="2">
        <v>44621</v>
      </c>
      <c r="G2051">
        <v>367</v>
      </c>
      <c r="H2051" t="s">
        <v>15</v>
      </c>
      <c r="I2051">
        <v>1</v>
      </c>
      <c r="J2051" s="3">
        <v>19332</v>
      </c>
      <c r="K2051" s="2">
        <v>41214</v>
      </c>
      <c r="L2051">
        <v>2012</v>
      </c>
      <c r="M2051" t="s">
        <v>16</v>
      </c>
    </row>
    <row r="2052" spans="1:13" x14ac:dyDescent="0.3">
      <c r="A2052">
        <v>5150</v>
      </c>
      <c r="B2052">
        <v>1729</v>
      </c>
      <c r="C2052" t="s">
        <v>19</v>
      </c>
      <c r="D2052" t="s">
        <v>14</v>
      </c>
      <c r="E2052" s="1">
        <v>5028193312710760</v>
      </c>
      <c r="F2052" s="2">
        <v>43831</v>
      </c>
      <c r="G2052">
        <v>644</v>
      </c>
      <c r="H2052" t="s">
        <v>15</v>
      </c>
      <c r="I2052">
        <v>2</v>
      </c>
      <c r="J2052" s="3">
        <v>39431</v>
      </c>
      <c r="K2052" s="2">
        <v>40087</v>
      </c>
      <c r="L2052">
        <v>2016</v>
      </c>
      <c r="M2052" t="s">
        <v>16</v>
      </c>
    </row>
    <row r="2053" spans="1:13" x14ac:dyDescent="0.3">
      <c r="A2053">
        <v>4634</v>
      </c>
      <c r="B2053">
        <v>1466</v>
      </c>
      <c r="C2053" t="s">
        <v>19</v>
      </c>
      <c r="D2053" t="s">
        <v>17</v>
      </c>
      <c r="E2053" s="1">
        <v>5801402411608920</v>
      </c>
      <c r="F2053" s="2">
        <v>45566</v>
      </c>
      <c r="G2053">
        <v>190</v>
      </c>
      <c r="H2053" t="s">
        <v>18</v>
      </c>
      <c r="I2053">
        <v>1</v>
      </c>
      <c r="J2053" s="3">
        <v>9800</v>
      </c>
      <c r="K2053" s="2">
        <v>39326</v>
      </c>
      <c r="L2053">
        <v>2015</v>
      </c>
      <c r="M2053" t="s">
        <v>16</v>
      </c>
    </row>
    <row r="2054" spans="1:13" x14ac:dyDescent="0.3">
      <c r="A2054">
        <v>5884</v>
      </c>
      <c r="B2054">
        <v>1466</v>
      </c>
      <c r="C2054" t="s">
        <v>19</v>
      </c>
      <c r="D2054" t="s">
        <v>14</v>
      </c>
      <c r="E2054" s="1">
        <v>5946854129119700</v>
      </c>
      <c r="F2054" s="2">
        <v>44075</v>
      </c>
      <c r="G2054">
        <v>405</v>
      </c>
      <c r="H2054" t="s">
        <v>15</v>
      </c>
      <c r="I2054">
        <v>1</v>
      </c>
      <c r="J2054" s="3">
        <v>1866</v>
      </c>
      <c r="K2054" s="2">
        <v>39417</v>
      </c>
      <c r="L2054">
        <v>2014</v>
      </c>
      <c r="M2054" t="s">
        <v>16</v>
      </c>
    </row>
    <row r="2055" spans="1:13" x14ac:dyDescent="0.3">
      <c r="A2055">
        <v>6055</v>
      </c>
      <c r="B2055">
        <v>1226</v>
      </c>
      <c r="C2055" t="s">
        <v>13</v>
      </c>
      <c r="D2055" t="s">
        <v>20</v>
      </c>
      <c r="E2055" s="1">
        <v>4856808577039430</v>
      </c>
      <c r="F2055" s="2">
        <v>45566</v>
      </c>
      <c r="G2055">
        <v>49</v>
      </c>
      <c r="H2055" t="s">
        <v>15</v>
      </c>
      <c r="I2055">
        <v>1</v>
      </c>
      <c r="J2055" s="3">
        <v>64</v>
      </c>
      <c r="K2055" s="2">
        <v>40878</v>
      </c>
      <c r="L2055">
        <v>2011</v>
      </c>
      <c r="M2055" t="s">
        <v>16</v>
      </c>
    </row>
    <row r="2056" spans="1:13" x14ac:dyDescent="0.3">
      <c r="A2056">
        <v>4159</v>
      </c>
      <c r="B2056">
        <v>1226</v>
      </c>
      <c r="C2056" t="s">
        <v>19</v>
      </c>
      <c r="D2056" t="s">
        <v>17</v>
      </c>
      <c r="E2056" s="1">
        <v>5191953132741850</v>
      </c>
      <c r="F2056" s="2">
        <v>44287</v>
      </c>
      <c r="G2056">
        <v>7</v>
      </c>
      <c r="H2056" t="s">
        <v>15</v>
      </c>
      <c r="I2056">
        <v>2</v>
      </c>
      <c r="J2056" s="3">
        <v>9600</v>
      </c>
      <c r="K2056" s="2">
        <v>38565</v>
      </c>
      <c r="L2056">
        <v>2013</v>
      </c>
      <c r="M2056" t="s">
        <v>16</v>
      </c>
    </row>
    <row r="2057" spans="1:13" x14ac:dyDescent="0.3">
      <c r="A2057">
        <v>2231</v>
      </c>
      <c r="B2057">
        <v>1226</v>
      </c>
      <c r="C2057" t="s">
        <v>13</v>
      </c>
      <c r="D2057" t="s">
        <v>14</v>
      </c>
      <c r="E2057" s="1">
        <v>4703449084120210</v>
      </c>
      <c r="F2057" s="2">
        <v>45078</v>
      </c>
      <c r="G2057">
        <v>540</v>
      </c>
      <c r="H2057" t="s">
        <v>15</v>
      </c>
      <c r="I2057">
        <v>1</v>
      </c>
      <c r="J2057" s="3">
        <v>10000</v>
      </c>
      <c r="K2057" s="2">
        <v>39873</v>
      </c>
      <c r="L2057">
        <v>2012</v>
      </c>
      <c r="M2057" t="s">
        <v>16</v>
      </c>
    </row>
    <row r="2058" spans="1:13" x14ac:dyDescent="0.3">
      <c r="A2058">
        <v>4126</v>
      </c>
      <c r="B2058">
        <v>1755</v>
      </c>
      <c r="C2058" t="s">
        <v>21</v>
      </c>
      <c r="D2058" t="s">
        <v>17</v>
      </c>
      <c r="E2058" s="1">
        <v>6489729869810930</v>
      </c>
      <c r="F2058" s="2">
        <v>44256</v>
      </c>
      <c r="G2058">
        <v>894</v>
      </c>
      <c r="H2058" t="s">
        <v>15</v>
      </c>
      <c r="I2058">
        <v>1</v>
      </c>
      <c r="J2058" s="3">
        <v>7600</v>
      </c>
      <c r="K2058" s="2">
        <v>38200</v>
      </c>
      <c r="L2058">
        <v>2011</v>
      </c>
      <c r="M2058" t="s">
        <v>16</v>
      </c>
    </row>
    <row r="2059" spans="1:13" x14ac:dyDescent="0.3">
      <c r="A2059">
        <v>998</v>
      </c>
      <c r="B2059">
        <v>1755</v>
      </c>
      <c r="C2059" t="s">
        <v>19</v>
      </c>
      <c r="D2059" t="s">
        <v>20</v>
      </c>
      <c r="E2059" s="1">
        <v>5346535957222080</v>
      </c>
      <c r="F2059" s="2">
        <v>45536</v>
      </c>
      <c r="G2059">
        <v>883</v>
      </c>
      <c r="H2059" t="s">
        <v>15</v>
      </c>
      <c r="I2059">
        <v>2</v>
      </c>
      <c r="J2059" s="3">
        <v>44</v>
      </c>
      <c r="K2059" s="2">
        <v>37288</v>
      </c>
      <c r="L2059">
        <v>2012</v>
      </c>
      <c r="M2059" t="s">
        <v>16</v>
      </c>
    </row>
    <row r="2060" spans="1:13" x14ac:dyDescent="0.3">
      <c r="A2060">
        <v>4228</v>
      </c>
      <c r="B2060">
        <v>1755</v>
      </c>
      <c r="C2060" t="s">
        <v>13</v>
      </c>
      <c r="D2060" t="s">
        <v>14</v>
      </c>
      <c r="E2060" s="1">
        <v>4467616812518970</v>
      </c>
      <c r="F2060" s="2">
        <v>44105</v>
      </c>
      <c r="G2060">
        <v>60</v>
      </c>
      <c r="H2060" t="s">
        <v>15</v>
      </c>
      <c r="I2060">
        <v>1</v>
      </c>
      <c r="J2060" s="3">
        <v>12519</v>
      </c>
      <c r="K2060" s="2">
        <v>39295</v>
      </c>
      <c r="L2060">
        <v>2009</v>
      </c>
      <c r="M2060" t="s">
        <v>16</v>
      </c>
    </row>
    <row r="2061" spans="1:13" x14ac:dyDescent="0.3">
      <c r="A2061">
        <v>2857</v>
      </c>
      <c r="B2061">
        <v>1755</v>
      </c>
      <c r="C2061" t="s">
        <v>19</v>
      </c>
      <c r="D2061" t="s">
        <v>14</v>
      </c>
      <c r="E2061" s="1">
        <v>5658596727246390</v>
      </c>
      <c r="F2061" s="2">
        <v>40210</v>
      </c>
      <c r="G2061">
        <v>436</v>
      </c>
      <c r="H2061" t="s">
        <v>15</v>
      </c>
      <c r="I2061">
        <v>1</v>
      </c>
      <c r="J2061" s="3">
        <v>4067</v>
      </c>
      <c r="K2061" s="2">
        <v>38108</v>
      </c>
      <c r="L2061">
        <v>2020</v>
      </c>
      <c r="M2061" t="s">
        <v>16</v>
      </c>
    </row>
    <row r="2062" spans="1:13" x14ac:dyDescent="0.3">
      <c r="A2062">
        <v>1248</v>
      </c>
      <c r="B2062">
        <v>1755</v>
      </c>
      <c r="C2062" t="s">
        <v>13</v>
      </c>
      <c r="D2062" t="s">
        <v>14</v>
      </c>
      <c r="E2062" s="1">
        <v>4353998165821080</v>
      </c>
      <c r="F2062" s="2">
        <v>42644</v>
      </c>
      <c r="G2062">
        <v>159</v>
      </c>
      <c r="H2062" t="s">
        <v>15</v>
      </c>
      <c r="I2062">
        <v>2</v>
      </c>
      <c r="J2062" s="3">
        <v>367</v>
      </c>
      <c r="K2062" s="2">
        <v>40210</v>
      </c>
      <c r="L2062">
        <v>2015</v>
      </c>
      <c r="M2062" t="s">
        <v>16</v>
      </c>
    </row>
    <row r="2063" spans="1:13" x14ac:dyDescent="0.3">
      <c r="A2063">
        <v>1315</v>
      </c>
      <c r="B2063">
        <v>1755</v>
      </c>
      <c r="C2063" t="s">
        <v>19</v>
      </c>
      <c r="D2063" t="s">
        <v>17</v>
      </c>
      <c r="E2063" s="1">
        <v>5560819053137810</v>
      </c>
      <c r="F2063" s="2">
        <v>42979</v>
      </c>
      <c r="G2063">
        <v>173</v>
      </c>
      <c r="H2063" t="s">
        <v>15</v>
      </c>
      <c r="I2063">
        <v>2</v>
      </c>
      <c r="J2063" s="3">
        <v>9400</v>
      </c>
      <c r="K2063" s="2">
        <v>41306</v>
      </c>
      <c r="L2063">
        <v>2013</v>
      </c>
      <c r="M2063" t="s">
        <v>16</v>
      </c>
    </row>
    <row r="2064" spans="1:13" x14ac:dyDescent="0.3">
      <c r="A2064">
        <v>558</v>
      </c>
      <c r="B2064">
        <v>475</v>
      </c>
      <c r="C2064" t="s">
        <v>19</v>
      </c>
      <c r="D2064" t="s">
        <v>14</v>
      </c>
      <c r="E2064" s="1">
        <v>5377432030711900</v>
      </c>
      <c r="F2064" s="2">
        <v>44562</v>
      </c>
      <c r="G2064">
        <v>246</v>
      </c>
      <c r="H2064" t="s">
        <v>15</v>
      </c>
      <c r="I2064">
        <v>1</v>
      </c>
      <c r="J2064" s="3">
        <v>15579</v>
      </c>
      <c r="K2064" s="2">
        <v>43831</v>
      </c>
      <c r="L2064">
        <v>2020</v>
      </c>
      <c r="M2064" t="s">
        <v>16</v>
      </c>
    </row>
    <row r="2065" spans="1:13" x14ac:dyDescent="0.3">
      <c r="A2065">
        <v>4975</v>
      </c>
      <c r="B2065">
        <v>1956</v>
      </c>
      <c r="C2065" t="s">
        <v>13</v>
      </c>
      <c r="D2065" t="s">
        <v>17</v>
      </c>
      <c r="E2065" s="1">
        <v>4208305792316900</v>
      </c>
      <c r="F2065" s="2">
        <v>38961</v>
      </c>
      <c r="G2065">
        <v>135</v>
      </c>
      <c r="H2065" t="s">
        <v>15</v>
      </c>
      <c r="I2065">
        <v>1</v>
      </c>
      <c r="J2065" s="3">
        <v>11500</v>
      </c>
      <c r="K2065" s="2">
        <v>37530</v>
      </c>
      <c r="L2065">
        <v>2009</v>
      </c>
      <c r="M2065" t="s">
        <v>16</v>
      </c>
    </row>
    <row r="2066" spans="1:13" x14ac:dyDescent="0.3">
      <c r="A2066">
        <v>5642</v>
      </c>
      <c r="B2066">
        <v>1956</v>
      </c>
      <c r="C2066" t="s">
        <v>21</v>
      </c>
      <c r="D2066" t="s">
        <v>17</v>
      </c>
      <c r="E2066" s="1">
        <v>6679312666731130</v>
      </c>
      <c r="F2066" s="2">
        <v>44440</v>
      </c>
      <c r="G2066">
        <v>558</v>
      </c>
      <c r="H2066" t="s">
        <v>18</v>
      </c>
      <c r="I2066">
        <v>2</v>
      </c>
      <c r="J2066" s="3">
        <v>9500</v>
      </c>
      <c r="K2066" s="2">
        <v>40848</v>
      </c>
      <c r="L2066">
        <v>2011</v>
      </c>
      <c r="M2066" t="s">
        <v>16</v>
      </c>
    </row>
    <row r="2067" spans="1:13" x14ac:dyDescent="0.3">
      <c r="A2067">
        <v>1125</v>
      </c>
      <c r="B2067">
        <v>1956</v>
      </c>
      <c r="C2067" t="s">
        <v>13</v>
      </c>
      <c r="D2067" t="s">
        <v>14</v>
      </c>
      <c r="E2067" s="1">
        <v>4898677117108640</v>
      </c>
      <c r="F2067" s="2">
        <v>44927</v>
      </c>
      <c r="G2067">
        <v>802</v>
      </c>
      <c r="H2067" t="s">
        <v>15</v>
      </c>
      <c r="I2067">
        <v>1</v>
      </c>
      <c r="J2067" s="3">
        <v>13356</v>
      </c>
      <c r="K2067" s="2">
        <v>39114</v>
      </c>
      <c r="L2067">
        <v>2007</v>
      </c>
      <c r="M2067" t="s">
        <v>16</v>
      </c>
    </row>
    <row r="2068" spans="1:13" x14ac:dyDescent="0.3">
      <c r="A2068">
        <v>2451</v>
      </c>
      <c r="B2068">
        <v>1956</v>
      </c>
      <c r="C2068" t="s">
        <v>13</v>
      </c>
      <c r="D2068" t="s">
        <v>14</v>
      </c>
      <c r="E2068" s="1">
        <v>4727180781671600</v>
      </c>
      <c r="F2068" s="2">
        <v>43862</v>
      </c>
      <c r="G2068">
        <v>986</v>
      </c>
      <c r="H2068" t="s">
        <v>15</v>
      </c>
      <c r="I2068">
        <v>1</v>
      </c>
      <c r="J2068" s="3">
        <v>16385</v>
      </c>
      <c r="K2068" s="2">
        <v>37712</v>
      </c>
      <c r="L2068">
        <v>2011</v>
      </c>
      <c r="M2068" t="s">
        <v>16</v>
      </c>
    </row>
    <row r="2069" spans="1:13" x14ac:dyDescent="0.3">
      <c r="A2069">
        <v>320</v>
      </c>
      <c r="B2069">
        <v>706</v>
      </c>
      <c r="C2069" t="s">
        <v>13</v>
      </c>
      <c r="D2069" t="s">
        <v>17</v>
      </c>
      <c r="E2069" s="1">
        <v>4395042092797750</v>
      </c>
      <c r="F2069" s="2">
        <v>45231</v>
      </c>
      <c r="G2069">
        <v>115</v>
      </c>
      <c r="H2069" t="s">
        <v>15</v>
      </c>
      <c r="I2069">
        <v>2</v>
      </c>
      <c r="J2069" s="3">
        <v>12500</v>
      </c>
      <c r="K2069" s="2">
        <v>41275</v>
      </c>
      <c r="L2069">
        <v>2013</v>
      </c>
      <c r="M2069" t="s">
        <v>16</v>
      </c>
    </row>
    <row r="2070" spans="1:13" x14ac:dyDescent="0.3">
      <c r="A2070">
        <v>4284</v>
      </c>
      <c r="B2070">
        <v>706</v>
      </c>
      <c r="C2070" t="s">
        <v>22</v>
      </c>
      <c r="D2070" t="s">
        <v>17</v>
      </c>
      <c r="E2070" s="1">
        <v>328201278531872</v>
      </c>
      <c r="F2070" s="2">
        <v>42856</v>
      </c>
      <c r="G2070">
        <v>545</v>
      </c>
      <c r="H2070" t="s">
        <v>15</v>
      </c>
      <c r="I2070">
        <v>1</v>
      </c>
      <c r="J2070" s="3">
        <v>13700</v>
      </c>
      <c r="K2070" s="2">
        <v>40026</v>
      </c>
      <c r="L2070">
        <v>2013</v>
      </c>
      <c r="M2070" t="s">
        <v>16</v>
      </c>
    </row>
    <row r="2071" spans="1:13" x14ac:dyDescent="0.3">
      <c r="A2071">
        <v>5114</v>
      </c>
      <c r="B2071">
        <v>474</v>
      </c>
      <c r="C2071" t="s">
        <v>19</v>
      </c>
      <c r="D2071" t="s">
        <v>14</v>
      </c>
      <c r="E2071" s="1">
        <v>5786077092120630</v>
      </c>
      <c r="F2071" s="2">
        <v>44470</v>
      </c>
      <c r="G2071">
        <v>819</v>
      </c>
      <c r="H2071" t="s">
        <v>15</v>
      </c>
      <c r="I2071">
        <v>1</v>
      </c>
      <c r="J2071" s="3">
        <v>37303</v>
      </c>
      <c r="K2071" s="2">
        <v>39722</v>
      </c>
      <c r="L2071">
        <v>2011</v>
      </c>
      <c r="M2071" t="s">
        <v>16</v>
      </c>
    </row>
    <row r="2072" spans="1:13" x14ac:dyDescent="0.3">
      <c r="A2072">
        <v>2493</v>
      </c>
      <c r="B2072">
        <v>474</v>
      </c>
      <c r="C2072" t="s">
        <v>13</v>
      </c>
      <c r="D2072" t="s">
        <v>17</v>
      </c>
      <c r="E2072" s="1">
        <v>4700082044427650</v>
      </c>
      <c r="F2072" s="2">
        <v>42095</v>
      </c>
      <c r="G2072">
        <v>487</v>
      </c>
      <c r="H2072" t="s">
        <v>15</v>
      </c>
      <c r="I2072">
        <v>1</v>
      </c>
      <c r="J2072" s="3">
        <v>16900</v>
      </c>
      <c r="K2072" s="2">
        <v>38443</v>
      </c>
      <c r="L2072">
        <v>2014</v>
      </c>
      <c r="M2072" t="s">
        <v>16</v>
      </c>
    </row>
    <row r="2073" spans="1:13" x14ac:dyDescent="0.3">
      <c r="A2073">
        <v>3844</v>
      </c>
      <c r="B2073">
        <v>474</v>
      </c>
      <c r="C2073" t="s">
        <v>19</v>
      </c>
      <c r="D2073" t="s">
        <v>14</v>
      </c>
      <c r="E2073" s="1">
        <v>5171516474516120</v>
      </c>
      <c r="F2073" s="2">
        <v>44136</v>
      </c>
      <c r="G2073">
        <v>781</v>
      </c>
      <c r="H2073" t="s">
        <v>15</v>
      </c>
      <c r="I2073">
        <v>2</v>
      </c>
      <c r="J2073" s="3">
        <v>33723</v>
      </c>
      <c r="K2073" s="2">
        <v>39630</v>
      </c>
      <c r="L2073">
        <v>2010</v>
      </c>
      <c r="M2073" t="s">
        <v>16</v>
      </c>
    </row>
    <row r="2074" spans="1:13" x14ac:dyDescent="0.3">
      <c r="A2074">
        <v>4034</v>
      </c>
      <c r="B2074">
        <v>474</v>
      </c>
      <c r="C2074" t="s">
        <v>21</v>
      </c>
      <c r="D2074" t="s">
        <v>17</v>
      </c>
      <c r="E2074" s="1">
        <v>6646752478037210</v>
      </c>
      <c r="F2074" s="2">
        <v>44805</v>
      </c>
      <c r="G2074">
        <v>583</v>
      </c>
      <c r="H2074" t="s">
        <v>15</v>
      </c>
      <c r="I2074">
        <v>2</v>
      </c>
      <c r="J2074" s="3">
        <v>14600</v>
      </c>
      <c r="K2074" s="2">
        <v>42186</v>
      </c>
      <c r="L2074">
        <v>2015</v>
      </c>
      <c r="M2074" t="s">
        <v>16</v>
      </c>
    </row>
    <row r="2075" spans="1:13" x14ac:dyDescent="0.3">
      <c r="A2075">
        <v>2218</v>
      </c>
      <c r="B2075">
        <v>474</v>
      </c>
      <c r="C2075" t="s">
        <v>19</v>
      </c>
      <c r="D2075" t="s">
        <v>14</v>
      </c>
      <c r="E2075" s="1">
        <v>5707467948750610</v>
      </c>
      <c r="F2075" s="2">
        <v>44621</v>
      </c>
      <c r="G2075">
        <v>233</v>
      </c>
      <c r="H2075" t="s">
        <v>15</v>
      </c>
      <c r="I2075">
        <v>1</v>
      </c>
      <c r="J2075" s="3">
        <v>38084</v>
      </c>
      <c r="K2075" s="2">
        <v>39873</v>
      </c>
      <c r="L2075">
        <v>2010</v>
      </c>
      <c r="M2075" t="s">
        <v>16</v>
      </c>
    </row>
    <row r="2076" spans="1:13" x14ac:dyDescent="0.3">
      <c r="A2076">
        <v>5845</v>
      </c>
      <c r="B2076">
        <v>474</v>
      </c>
      <c r="C2076" t="s">
        <v>13</v>
      </c>
      <c r="D2076" t="s">
        <v>17</v>
      </c>
      <c r="E2076" s="1">
        <v>4920320482307220</v>
      </c>
      <c r="F2076" s="2">
        <v>44197</v>
      </c>
      <c r="G2076">
        <v>328</v>
      </c>
      <c r="H2076" t="s">
        <v>15</v>
      </c>
      <c r="I2076">
        <v>2</v>
      </c>
      <c r="J2076" s="3">
        <v>22300</v>
      </c>
      <c r="K2076" s="2">
        <v>38687</v>
      </c>
      <c r="L2076">
        <v>2014</v>
      </c>
      <c r="M2076" t="s">
        <v>16</v>
      </c>
    </row>
    <row r="2077" spans="1:13" x14ac:dyDescent="0.3">
      <c r="A2077">
        <v>5406</v>
      </c>
      <c r="B2077">
        <v>1259</v>
      </c>
      <c r="C2077" t="s">
        <v>19</v>
      </c>
      <c r="D2077" t="s">
        <v>14</v>
      </c>
      <c r="E2077" s="1">
        <v>5789225518676860</v>
      </c>
      <c r="F2077" s="2">
        <v>45597</v>
      </c>
      <c r="G2077">
        <v>375</v>
      </c>
      <c r="H2077" t="s">
        <v>15</v>
      </c>
      <c r="I2077">
        <v>2</v>
      </c>
      <c r="J2077" s="3">
        <v>62760</v>
      </c>
      <c r="K2077" s="2">
        <v>38292</v>
      </c>
      <c r="L2077">
        <v>2010</v>
      </c>
      <c r="M2077" t="s">
        <v>16</v>
      </c>
    </row>
    <row r="2078" spans="1:13" x14ac:dyDescent="0.3">
      <c r="A2078">
        <v>3422</v>
      </c>
      <c r="B2078">
        <v>1259</v>
      </c>
      <c r="C2078" t="s">
        <v>19</v>
      </c>
      <c r="D2078" t="s">
        <v>20</v>
      </c>
      <c r="E2078" s="1">
        <v>5018503647518450</v>
      </c>
      <c r="F2078" s="2">
        <v>44713</v>
      </c>
      <c r="G2078">
        <v>319</v>
      </c>
      <c r="H2078" t="s">
        <v>15</v>
      </c>
      <c r="I2078">
        <v>1</v>
      </c>
      <c r="J2078" s="3">
        <v>62</v>
      </c>
      <c r="K2078" s="2">
        <v>39965</v>
      </c>
      <c r="L2078">
        <v>2009</v>
      </c>
      <c r="M2078" t="s">
        <v>16</v>
      </c>
    </row>
    <row r="2079" spans="1:13" x14ac:dyDescent="0.3">
      <c r="A2079">
        <v>5913</v>
      </c>
      <c r="B2079">
        <v>1259</v>
      </c>
      <c r="C2079" t="s">
        <v>13</v>
      </c>
      <c r="D2079" t="s">
        <v>20</v>
      </c>
      <c r="E2079" s="1">
        <v>4998693162966560</v>
      </c>
      <c r="F2079" s="2">
        <v>45139</v>
      </c>
      <c r="G2079">
        <v>839</v>
      </c>
      <c r="H2079" t="s">
        <v>15</v>
      </c>
      <c r="I2079">
        <v>1</v>
      </c>
      <c r="J2079" s="3">
        <v>76</v>
      </c>
      <c r="K2079" s="2">
        <v>39417</v>
      </c>
      <c r="L2079">
        <v>2011</v>
      </c>
      <c r="M2079" t="s">
        <v>16</v>
      </c>
    </row>
    <row r="2080" spans="1:13" x14ac:dyDescent="0.3">
      <c r="A2080">
        <v>2045</v>
      </c>
      <c r="B2080">
        <v>1259</v>
      </c>
      <c r="C2080" t="s">
        <v>19</v>
      </c>
      <c r="D2080" t="s">
        <v>14</v>
      </c>
      <c r="E2080" s="1">
        <v>5932390608727770</v>
      </c>
      <c r="F2080" s="2">
        <v>41730</v>
      </c>
      <c r="G2080">
        <v>612</v>
      </c>
      <c r="H2080" t="s">
        <v>15</v>
      </c>
      <c r="I2080">
        <v>1</v>
      </c>
      <c r="J2080" s="3">
        <v>98334</v>
      </c>
      <c r="K2080" s="2">
        <v>37681</v>
      </c>
      <c r="L2080">
        <v>2007</v>
      </c>
      <c r="M2080" t="s">
        <v>16</v>
      </c>
    </row>
    <row r="2081" spans="1:13" x14ac:dyDescent="0.3">
      <c r="A2081">
        <v>3289</v>
      </c>
      <c r="B2081">
        <v>1259</v>
      </c>
      <c r="C2081" t="s">
        <v>19</v>
      </c>
      <c r="D2081" t="s">
        <v>14</v>
      </c>
      <c r="E2081" s="1">
        <v>5681560415834990</v>
      </c>
      <c r="F2081" s="2">
        <v>44287</v>
      </c>
      <c r="G2081">
        <v>699</v>
      </c>
      <c r="H2081" t="s">
        <v>15</v>
      </c>
      <c r="I2081">
        <v>2</v>
      </c>
      <c r="J2081" s="3">
        <v>141391</v>
      </c>
      <c r="K2081" s="2">
        <v>38504</v>
      </c>
      <c r="L2081">
        <v>2005</v>
      </c>
      <c r="M2081" t="s">
        <v>16</v>
      </c>
    </row>
    <row r="2082" spans="1:13" x14ac:dyDescent="0.3">
      <c r="A2082">
        <v>2006</v>
      </c>
      <c r="B2082">
        <v>1259</v>
      </c>
      <c r="C2082" t="s">
        <v>13</v>
      </c>
      <c r="D2082" t="s">
        <v>14</v>
      </c>
      <c r="E2082" s="1">
        <v>4606036624560530</v>
      </c>
      <c r="F2082" s="2">
        <v>44743</v>
      </c>
      <c r="G2082">
        <v>40</v>
      </c>
      <c r="H2082" t="s">
        <v>15</v>
      </c>
      <c r="I2082">
        <v>1</v>
      </c>
      <c r="J2082" s="3">
        <v>78790</v>
      </c>
      <c r="K2082" s="2">
        <v>35490</v>
      </c>
      <c r="L2082">
        <v>2011</v>
      </c>
      <c r="M2082" t="s">
        <v>16</v>
      </c>
    </row>
    <row r="2083" spans="1:13" x14ac:dyDescent="0.3">
      <c r="A2083">
        <v>3384</v>
      </c>
      <c r="B2083">
        <v>320</v>
      </c>
      <c r="C2083" t="s">
        <v>19</v>
      </c>
      <c r="D2083" t="s">
        <v>14</v>
      </c>
      <c r="E2083" s="1">
        <v>5421302444823980</v>
      </c>
      <c r="F2083" s="2">
        <v>45536</v>
      </c>
      <c r="G2083">
        <v>889</v>
      </c>
      <c r="H2083" t="s">
        <v>18</v>
      </c>
      <c r="I2083">
        <v>2</v>
      </c>
      <c r="J2083" s="3">
        <v>15292</v>
      </c>
      <c r="K2083" s="2">
        <v>39600</v>
      </c>
      <c r="L2083">
        <v>2011</v>
      </c>
      <c r="M2083" t="s">
        <v>16</v>
      </c>
    </row>
    <row r="2084" spans="1:13" x14ac:dyDescent="0.3">
      <c r="A2084">
        <v>1144</v>
      </c>
      <c r="B2084">
        <v>320</v>
      </c>
      <c r="C2084" t="s">
        <v>19</v>
      </c>
      <c r="D2084" t="s">
        <v>14</v>
      </c>
      <c r="E2084" s="1">
        <v>5621833591257810</v>
      </c>
      <c r="F2084" s="2">
        <v>41183</v>
      </c>
      <c r="G2084">
        <v>690</v>
      </c>
      <c r="H2084" t="s">
        <v>15</v>
      </c>
      <c r="I2084">
        <v>3</v>
      </c>
      <c r="J2084" s="3">
        <v>11696</v>
      </c>
      <c r="K2084" s="2">
        <v>39479</v>
      </c>
      <c r="L2084">
        <v>2015</v>
      </c>
      <c r="M2084" t="s">
        <v>16</v>
      </c>
    </row>
    <row r="2085" spans="1:13" x14ac:dyDescent="0.3">
      <c r="A2085">
        <v>1405</v>
      </c>
      <c r="B2085">
        <v>93</v>
      </c>
      <c r="C2085" t="s">
        <v>22</v>
      </c>
      <c r="D2085" t="s">
        <v>17</v>
      </c>
      <c r="E2085" s="1">
        <v>338538414564400</v>
      </c>
      <c r="F2085" s="2">
        <v>45536</v>
      </c>
      <c r="G2085">
        <v>557</v>
      </c>
      <c r="H2085" t="s">
        <v>15</v>
      </c>
      <c r="I2085">
        <v>2</v>
      </c>
      <c r="J2085" s="3">
        <v>11400</v>
      </c>
      <c r="K2085" s="2">
        <v>43862</v>
      </c>
      <c r="L2085">
        <v>2020</v>
      </c>
      <c r="M2085" t="s">
        <v>16</v>
      </c>
    </row>
    <row r="2086" spans="1:13" x14ac:dyDescent="0.3">
      <c r="A2086">
        <v>1577</v>
      </c>
      <c r="B2086">
        <v>93</v>
      </c>
      <c r="C2086" t="s">
        <v>19</v>
      </c>
      <c r="D2086" t="s">
        <v>20</v>
      </c>
      <c r="E2086" s="1">
        <v>5469525970132470</v>
      </c>
      <c r="F2086" s="2">
        <v>43862</v>
      </c>
      <c r="G2086">
        <v>372</v>
      </c>
      <c r="H2086" t="s">
        <v>15</v>
      </c>
      <c r="I2086">
        <v>2</v>
      </c>
      <c r="J2086" s="3">
        <v>0</v>
      </c>
      <c r="K2086" s="2">
        <v>43862</v>
      </c>
      <c r="L2086">
        <v>2020</v>
      </c>
      <c r="M2086" t="s">
        <v>16</v>
      </c>
    </row>
    <row r="2087" spans="1:13" x14ac:dyDescent="0.3">
      <c r="A2087">
        <v>6028</v>
      </c>
      <c r="B2087">
        <v>93</v>
      </c>
      <c r="C2087" t="s">
        <v>13</v>
      </c>
      <c r="D2087" t="s">
        <v>14</v>
      </c>
      <c r="E2087" s="1">
        <v>4476003414984390</v>
      </c>
      <c r="F2087" s="2">
        <v>45292</v>
      </c>
      <c r="G2087">
        <v>865</v>
      </c>
      <c r="H2087" t="s">
        <v>15</v>
      </c>
      <c r="I2087">
        <v>2</v>
      </c>
      <c r="J2087" s="3">
        <v>10198</v>
      </c>
      <c r="K2087" s="2">
        <v>40513</v>
      </c>
      <c r="L2087">
        <v>2013</v>
      </c>
      <c r="M2087" t="s">
        <v>16</v>
      </c>
    </row>
    <row r="2088" spans="1:13" x14ac:dyDescent="0.3">
      <c r="A2088">
        <v>6091</v>
      </c>
      <c r="B2088">
        <v>93</v>
      </c>
      <c r="C2088" t="s">
        <v>13</v>
      </c>
      <c r="D2088" t="s">
        <v>17</v>
      </c>
      <c r="E2088" s="1">
        <v>4231335586694000</v>
      </c>
      <c r="F2088" s="2">
        <v>44228</v>
      </c>
      <c r="G2088">
        <v>441</v>
      </c>
      <c r="H2088" t="s">
        <v>15</v>
      </c>
      <c r="I2088">
        <v>1</v>
      </c>
      <c r="J2088" s="3">
        <v>1800</v>
      </c>
      <c r="K2088" s="2">
        <v>41609</v>
      </c>
      <c r="L2088">
        <v>2013</v>
      </c>
      <c r="M2088" t="s">
        <v>16</v>
      </c>
    </row>
    <row r="2089" spans="1:13" x14ac:dyDescent="0.3">
      <c r="A2089">
        <v>6001</v>
      </c>
      <c r="B2089">
        <v>1182</v>
      </c>
      <c r="C2089" t="s">
        <v>19</v>
      </c>
      <c r="D2089" t="s">
        <v>14</v>
      </c>
      <c r="E2089" s="1">
        <v>5751184311438390</v>
      </c>
      <c r="F2089" s="2">
        <v>44531</v>
      </c>
      <c r="G2089">
        <v>718</v>
      </c>
      <c r="H2089" t="s">
        <v>15</v>
      </c>
      <c r="I2089">
        <v>1</v>
      </c>
      <c r="J2089" s="3">
        <v>5716</v>
      </c>
      <c r="K2089" s="2">
        <v>40513</v>
      </c>
      <c r="L2089">
        <v>2020</v>
      </c>
      <c r="M2089" t="s">
        <v>16</v>
      </c>
    </row>
    <row r="2090" spans="1:13" x14ac:dyDescent="0.3">
      <c r="A2090">
        <v>2852</v>
      </c>
      <c r="B2090">
        <v>150</v>
      </c>
      <c r="C2090" t="s">
        <v>21</v>
      </c>
      <c r="D2090" t="s">
        <v>17</v>
      </c>
      <c r="E2090" s="1">
        <v>6252296592576200</v>
      </c>
      <c r="F2090" s="2">
        <v>43952</v>
      </c>
      <c r="G2090">
        <v>976</v>
      </c>
      <c r="H2090" t="s">
        <v>15</v>
      </c>
      <c r="I2090">
        <v>3</v>
      </c>
      <c r="J2090" s="3">
        <v>22400</v>
      </c>
      <c r="K2090" s="2">
        <v>38108</v>
      </c>
      <c r="L2090">
        <v>2015</v>
      </c>
      <c r="M2090" t="s">
        <v>16</v>
      </c>
    </row>
    <row r="2091" spans="1:13" x14ac:dyDescent="0.3">
      <c r="A2091">
        <v>2505</v>
      </c>
      <c r="B2091">
        <v>150</v>
      </c>
      <c r="C2091" t="s">
        <v>19</v>
      </c>
      <c r="D2091" t="s">
        <v>14</v>
      </c>
      <c r="E2091" s="1">
        <v>5331973058778540</v>
      </c>
      <c r="F2091" s="2">
        <v>44440</v>
      </c>
      <c r="G2091">
        <v>39</v>
      </c>
      <c r="H2091" t="s">
        <v>15</v>
      </c>
      <c r="I2091">
        <v>2</v>
      </c>
      <c r="J2091" s="3">
        <v>16872</v>
      </c>
      <c r="K2091" s="2">
        <v>38808</v>
      </c>
      <c r="L2091">
        <v>2010</v>
      </c>
      <c r="M2091" t="s">
        <v>16</v>
      </c>
    </row>
    <row r="2092" spans="1:13" x14ac:dyDescent="0.3">
      <c r="A2092">
        <v>5775</v>
      </c>
      <c r="B2092">
        <v>150</v>
      </c>
      <c r="C2092" t="s">
        <v>13</v>
      </c>
      <c r="D2092" t="s">
        <v>14</v>
      </c>
      <c r="E2092" s="1">
        <v>4566084725252870</v>
      </c>
      <c r="F2092" s="2">
        <v>43252</v>
      </c>
      <c r="G2092">
        <v>347</v>
      </c>
      <c r="H2092" t="s">
        <v>15</v>
      </c>
      <c r="I2092">
        <v>2</v>
      </c>
      <c r="J2092" s="3">
        <v>7202</v>
      </c>
      <c r="K2092" s="2">
        <v>37226</v>
      </c>
      <c r="L2092">
        <v>2016</v>
      </c>
      <c r="M2092" t="s">
        <v>16</v>
      </c>
    </row>
    <row r="2093" spans="1:13" x14ac:dyDescent="0.3">
      <c r="A2093">
        <v>1578</v>
      </c>
      <c r="B2093">
        <v>1327</v>
      </c>
      <c r="C2093" t="s">
        <v>19</v>
      </c>
      <c r="D2093" t="s">
        <v>14</v>
      </c>
      <c r="E2093" s="1">
        <v>5190283651450150</v>
      </c>
      <c r="F2093" s="2">
        <v>44866</v>
      </c>
      <c r="G2093">
        <v>789</v>
      </c>
      <c r="H2093" t="s">
        <v>15</v>
      </c>
      <c r="I2093">
        <v>1</v>
      </c>
      <c r="J2093" s="3">
        <v>15516</v>
      </c>
      <c r="K2093" s="2">
        <v>43862</v>
      </c>
      <c r="L2093">
        <v>2020</v>
      </c>
      <c r="M2093" t="s">
        <v>16</v>
      </c>
    </row>
    <row r="2094" spans="1:13" x14ac:dyDescent="0.3">
      <c r="A2094">
        <v>1579</v>
      </c>
      <c r="B2094">
        <v>1327</v>
      </c>
      <c r="C2094" t="s">
        <v>19</v>
      </c>
      <c r="D2094" t="s">
        <v>14</v>
      </c>
      <c r="E2094" s="1">
        <v>5392366156419130</v>
      </c>
      <c r="F2094" s="2">
        <v>44409</v>
      </c>
      <c r="G2094">
        <v>97</v>
      </c>
      <c r="H2094" t="s">
        <v>15</v>
      </c>
      <c r="I2094">
        <v>1</v>
      </c>
      <c r="J2094" s="3">
        <v>18462</v>
      </c>
      <c r="K2094" s="2">
        <v>43862</v>
      </c>
      <c r="L2094">
        <v>2020</v>
      </c>
      <c r="M2094" t="s">
        <v>16</v>
      </c>
    </row>
    <row r="2095" spans="1:13" x14ac:dyDescent="0.3">
      <c r="A2095">
        <v>5019</v>
      </c>
      <c r="B2095">
        <v>784</v>
      </c>
      <c r="C2095" t="s">
        <v>21</v>
      </c>
      <c r="D2095" t="s">
        <v>17</v>
      </c>
      <c r="E2095" s="1">
        <v>6314230753727330</v>
      </c>
      <c r="F2095" s="2">
        <v>45139</v>
      </c>
      <c r="G2095">
        <v>102</v>
      </c>
      <c r="H2095" t="s">
        <v>15</v>
      </c>
      <c r="I2095">
        <v>1</v>
      </c>
      <c r="J2095" s="3">
        <v>7800</v>
      </c>
      <c r="K2095" s="2">
        <v>38626</v>
      </c>
      <c r="L2095">
        <v>2008</v>
      </c>
      <c r="M2095" t="s">
        <v>16</v>
      </c>
    </row>
    <row r="2096" spans="1:13" x14ac:dyDescent="0.3">
      <c r="A2096">
        <v>347</v>
      </c>
      <c r="B2096">
        <v>784</v>
      </c>
      <c r="C2096" t="s">
        <v>19</v>
      </c>
      <c r="D2096" t="s">
        <v>20</v>
      </c>
      <c r="E2096" s="1">
        <v>5890249738384580</v>
      </c>
      <c r="F2096" s="2">
        <v>44866</v>
      </c>
      <c r="G2096">
        <v>136</v>
      </c>
      <c r="H2096" t="s">
        <v>15</v>
      </c>
      <c r="I2096">
        <v>2</v>
      </c>
      <c r="J2096" s="3">
        <v>64</v>
      </c>
      <c r="K2096" s="2">
        <v>42005</v>
      </c>
      <c r="L2096">
        <v>2015</v>
      </c>
      <c r="M2096" t="s">
        <v>16</v>
      </c>
    </row>
    <row r="2097" spans="1:13" x14ac:dyDescent="0.3">
      <c r="A2097">
        <v>3373</v>
      </c>
      <c r="B2097">
        <v>784</v>
      </c>
      <c r="C2097" t="s">
        <v>22</v>
      </c>
      <c r="D2097" t="s">
        <v>17</v>
      </c>
      <c r="E2097" s="1">
        <v>374653971503597</v>
      </c>
      <c r="F2097" s="2">
        <v>45139</v>
      </c>
      <c r="G2097">
        <v>358</v>
      </c>
      <c r="H2097" t="s">
        <v>15</v>
      </c>
      <c r="I2097">
        <v>2</v>
      </c>
      <c r="J2097" s="3">
        <v>15400</v>
      </c>
      <c r="K2097" s="2">
        <v>39600</v>
      </c>
      <c r="L2097">
        <v>2015</v>
      </c>
      <c r="M2097" t="s">
        <v>16</v>
      </c>
    </row>
    <row r="2098" spans="1:13" x14ac:dyDescent="0.3">
      <c r="A2098">
        <v>4987</v>
      </c>
      <c r="B2098">
        <v>784</v>
      </c>
      <c r="C2098" t="s">
        <v>19</v>
      </c>
      <c r="D2098" t="s">
        <v>20</v>
      </c>
      <c r="E2098" s="1">
        <v>5985099169659260</v>
      </c>
      <c r="F2098" s="2">
        <v>40940</v>
      </c>
      <c r="G2098">
        <v>13</v>
      </c>
      <c r="H2098" t="s">
        <v>15</v>
      </c>
      <c r="I2098">
        <v>1</v>
      </c>
      <c r="J2098" s="3">
        <v>12</v>
      </c>
      <c r="K2098" s="2">
        <v>37895</v>
      </c>
      <c r="L2098">
        <v>2012</v>
      </c>
      <c r="M2098" t="s">
        <v>16</v>
      </c>
    </row>
    <row r="2099" spans="1:13" x14ac:dyDescent="0.3">
      <c r="A2099">
        <v>1580</v>
      </c>
      <c r="B2099">
        <v>1471</v>
      </c>
      <c r="C2099" t="s">
        <v>19</v>
      </c>
      <c r="D2099" t="s">
        <v>17</v>
      </c>
      <c r="E2099" s="1">
        <v>5171329824996070</v>
      </c>
      <c r="F2099" s="2">
        <v>45323</v>
      </c>
      <c r="G2099">
        <v>23</v>
      </c>
      <c r="H2099" t="s">
        <v>15</v>
      </c>
      <c r="I2099">
        <v>1</v>
      </c>
      <c r="J2099" s="3">
        <v>5900</v>
      </c>
      <c r="K2099" s="2">
        <v>43862</v>
      </c>
      <c r="L2099">
        <v>2020</v>
      </c>
      <c r="M2099" t="s">
        <v>16</v>
      </c>
    </row>
    <row r="2100" spans="1:13" x14ac:dyDescent="0.3">
      <c r="A2100">
        <v>3094</v>
      </c>
      <c r="B2100">
        <v>1471</v>
      </c>
      <c r="C2100" t="s">
        <v>19</v>
      </c>
      <c r="D2100" t="s">
        <v>17</v>
      </c>
      <c r="E2100" s="1">
        <v>5155511243348830</v>
      </c>
      <c r="F2100" s="2">
        <v>43862</v>
      </c>
      <c r="G2100">
        <v>151</v>
      </c>
      <c r="H2100" t="s">
        <v>15</v>
      </c>
      <c r="I2100">
        <v>1</v>
      </c>
      <c r="J2100" s="3">
        <v>7900</v>
      </c>
      <c r="K2100" s="2">
        <v>40664</v>
      </c>
      <c r="L2100">
        <v>2011</v>
      </c>
      <c r="M2100" t="s">
        <v>16</v>
      </c>
    </row>
    <row r="2101" spans="1:13" x14ac:dyDescent="0.3">
      <c r="A2101">
        <v>1581</v>
      </c>
      <c r="B2101">
        <v>367</v>
      </c>
      <c r="C2101" t="s">
        <v>19</v>
      </c>
      <c r="D2101" t="s">
        <v>20</v>
      </c>
      <c r="E2101" s="1">
        <v>5049338760336900</v>
      </c>
      <c r="F2101" s="2">
        <v>44652</v>
      </c>
      <c r="G2101">
        <v>43</v>
      </c>
      <c r="H2101" t="s">
        <v>18</v>
      </c>
      <c r="I2101">
        <v>1</v>
      </c>
      <c r="J2101" s="3">
        <v>83</v>
      </c>
      <c r="K2101" s="2">
        <v>43862</v>
      </c>
      <c r="L2101">
        <v>2020</v>
      </c>
      <c r="M2101" t="s">
        <v>16</v>
      </c>
    </row>
    <row r="2102" spans="1:13" x14ac:dyDescent="0.3">
      <c r="A2102">
        <v>1582</v>
      </c>
      <c r="B2102">
        <v>367</v>
      </c>
      <c r="C2102" t="s">
        <v>19</v>
      </c>
      <c r="D2102" t="s">
        <v>17</v>
      </c>
      <c r="E2102" s="1">
        <v>5395773293219040</v>
      </c>
      <c r="F2102" s="2">
        <v>45383</v>
      </c>
      <c r="G2102">
        <v>11</v>
      </c>
      <c r="H2102" t="s">
        <v>15</v>
      </c>
      <c r="I2102">
        <v>2</v>
      </c>
      <c r="J2102" s="3">
        <v>6200</v>
      </c>
      <c r="K2102" s="2">
        <v>43862</v>
      </c>
      <c r="L2102">
        <v>2020</v>
      </c>
      <c r="M2102" t="s">
        <v>16</v>
      </c>
    </row>
    <row r="2103" spans="1:13" x14ac:dyDescent="0.3">
      <c r="A2103">
        <v>4326</v>
      </c>
      <c r="B2103">
        <v>1050</v>
      </c>
      <c r="C2103" t="s">
        <v>19</v>
      </c>
      <c r="D2103" t="s">
        <v>14</v>
      </c>
      <c r="E2103" s="1">
        <v>5044933895270370</v>
      </c>
      <c r="F2103" s="2">
        <v>44652</v>
      </c>
      <c r="G2103">
        <v>812</v>
      </c>
      <c r="H2103" t="s">
        <v>15</v>
      </c>
      <c r="I2103">
        <v>2</v>
      </c>
      <c r="J2103" s="3">
        <v>2072</v>
      </c>
      <c r="K2103" s="2">
        <v>40391</v>
      </c>
      <c r="L2103">
        <v>2010</v>
      </c>
      <c r="M2103" t="s">
        <v>16</v>
      </c>
    </row>
    <row r="2104" spans="1:13" x14ac:dyDescent="0.3">
      <c r="A2104">
        <v>3472</v>
      </c>
      <c r="B2104">
        <v>1050</v>
      </c>
      <c r="C2104" t="s">
        <v>19</v>
      </c>
      <c r="D2104" t="s">
        <v>14</v>
      </c>
      <c r="E2104" s="1">
        <v>5254337924232890</v>
      </c>
      <c r="F2104" s="2">
        <v>45474</v>
      </c>
      <c r="G2104">
        <v>93</v>
      </c>
      <c r="H2104" t="s">
        <v>15</v>
      </c>
      <c r="I2104">
        <v>2</v>
      </c>
      <c r="J2104" s="3">
        <v>10224</v>
      </c>
      <c r="K2104" s="2">
        <v>40330</v>
      </c>
      <c r="L2104">
        <v>2016</v>
      </c>
      <c r="M2104" t="s">
        <v>16</v>
      </c>
    </row>
    <row r="2105" spans="1:13" x14ac:dyDescent="0.3">
      <c r="A2105">
        <v>5214</v>
      </c>
      <c r="B2105">
        <v>1050</v>
      </c>
      <c r="C2105" t="s">
        <v>13</v>
      </c>
      <c r="D2105" t="s">
        <v>20</v>
      </c>
      <c r="E2105" s="1">
        <v>4475716128209820</v>
      </c>
      <c r="F2105" s="2">
        <v>43770</v>
      </c>
      <c r="G2105">
        <v>237</v>
      </c>
      <c r="H2105" t="s">
        <v>15</v>
      </c>
      <c r="I2105">
        <v>2</v>
      </c>
      <c r="J2105" s="3">
        <v>49</v>
      </c>
      <c r="K2105" s="2">
        <v>40452</v>
      </c>
      <c r="L2105">
        <v>2010</v>
      </c>
      <c r="M2105" t="s">
        <v>16</v>
      </c>
    </row>
    <row r="2106" spans="1:13" x14ac:dyDescent="0.3">
      <c r="A2106">
        <v>2661</v>
      </c>
      <c r="B2106">
        <v>207</v>
      </c>
      <c r="C2106" t="s">
        <v>13</v>
      </c>
      <c r="D2106" t="s">
        <v>17</v>
      </c>
      <c r="E2106" s="1">
        <v>4842107930686430</v>
      </c>
      <c r="F2106" s="2">
        <v>44562</v>
      </c>
      <c r="G2106">
        <v>786</v>
      </c>
      <c r="H2106" t="s">
        <v>15</v>
      </c>
      <c r="I2106">
        <v>1</v>
      </c>
      <c r="J2106" s="3">
        <v>7700</v>
      </c>
      <c r="K2106" s="2">
        <v>40269</v>
      </c>
      <c r="L2106">
        <v>2010</v>
      </c>
      <c r="M2106" t="s">
        <v>16</v>
      </c>
    </row>
    <row r="2107" spans="1:13" x14ac:dyDescent="0.3">
      <c r="A2107">
        <v>2506</v>
      </c>
      <c r="B2107">
        <v>207</v>
      </c>
      <c r="C2107" t="s">
        <v>19</v>
      </c>
      <c r="D2107" t="s">
        <v>14</v>
      </c>
      <c r="E2107" s="1">
        <v>5584705161928720</v>
      </c>
      <c r="F2107" s="2">
        <v>45047</v>
      </c>
      <c r="G2107">
        <v>188</v>
      </c>
      <c r="H2107" t="s">
        <v>15</v>
      </c>
      <c r="I2107">
        <v>1</v>
      </c>
      <c r="J2107" s="3">
        <v>16266</v>
      </c>
      <c r="K2107" s="2">
        <v>38808</v>
      </c>
      <c r="L2107">
        <v>2007</v>
      </c>
      <c r="M2107" t="s">
        <v>16</v>
      </c>
    </row>
    <row r="2108" spans="1:13" x14ac:dyDescent="0.3">
      <c r="A2108">
        <v>2143</v>
      </c>
      <c r="B2108">
        <v>207</v>
      </c>
      <c r="C2108" t="s">
        <v>19</v>
      </c>
      <c r="D2108" t="s">
        <v>20</v>
      </c>
      <c r="E2108" s="1">
        <v>5657038959779900</v>
      </c>
      <c r="F2108" s="2">
        <v>42339</v>
      </c>
      <c r="G2108">
        <v>742</v>
      </c>
      <c r="H2108" t="s">
        <v>15</v>
      </c>
      <c r="I2108">
        <v>2</v>
      </c>
      <c r="J2108" s="3">
        <v>9</v>
      </c>
      <c r="K2108" s="2">
        <v>39142</v>
      </c>
      <c r="L2108">
        <v>2015</v>
      </c>
      <c r="M2108" t="s">
        <v>16</v>
      </c>
    </row>
    <row r="2109" spans="1:13" x14ac:dyDescent="0.3">
      <c r="A2109">
        <v>2260</v>
      </c>
      <c r="B2109">
        <v>207</v>
      </c>
      <c r="C2109" t="s">
        <v>13</v>
      </c>
      <c r="D2109" t="s">
        <v>14</v>
      </c>
      <c r="E2109" s="1">
        <v>4149979947275480</v>
      </c>
      <c r="F2109" s="2">
        <v>44228</v>
      </c>
      <c r="G2109">
        <v>426</v>
      </c>
      <c r="H2109" t="s">
        <v>15</v>
      </c>
      <c r="I2109">
        <v>2</v>
      </c>
      <c r="J2109" s="3">
        <v>5141</v>
      </c>
      <c r="K2109" s="2">
        <v>40238</v>
      </c>
      <c r="L2109">
        <v>2010</v>
      </c>
      <c r="M2109" t="s">
        <v>16</v>
      </c>
    </row>
    <row r="2110" spans="1:13" x14ac:dyDescent="0.3">
      <c r="A2110">
        <v>385</v>
      </c>
      <c r="B2110">
        <v>207</v>
      </c>
      <c r="C2110" t="s">
        <v>13</v>
      </c>
      <c r="D2110" t="s">
        <v>17</v>
      </c>
      <c r="E2110" s="1">
        <v>4612008256325590</v>
      </c>
      <c r="F2110" s="2">
        <v>44805</v>
      </c>
      <c r="G2110">
        <v>929</v>
      </c>
      <c r="H2110" t="s">
        <v>15</v>
      </c>
      <c r="I2110">
        <v>1</v>
      </c>
      <c r="J2110" s="3">
        <v>5800</v>
      </c>
      <c r="K2110" s="2">
        <v>43466</v>
      </c>
      <c r="L2110">
        <v>2019</v>
      </c>
      <c r="M2110" t="s">
        <v>16</v>
      </c>
    </row>
    <row r="2111" spans="1:13" x14ac:dyDescent="0.3">
      <c r="A2111">
        <v>1583</v>
      </c>
      <c r="B2111">
        <v>1838</v>
      </c>
      <c r="C2111" t="s">
        <v>19</v>
      </c>
      <c r="D2111" t="s">
        <v>14</v>
      </c>
      <c r="E2111" s="1">
        <v>5230052090763940</v>
      </c>
      <c r="F2111" s="2">
        <v>45444</v>
      </c>
      <c r="G2111">
        <v>621</v>
      </c>
      <c r="H2111" t="s">
        <v>15</v>
      </c>
      <c r="I2111">
        <v>2</v>
      </c>
      <c r="J2111" s="3">
        <v>1990</v>
      </c>
      <c r="K2111" s="2">
        <v>43862</v>
      </c>
      <c r="L2111">
        <v>2020</v>
      </c>
      <c r="M2111" t="s">
        <v>16</v>
      </c>
    </row>
    <row r="2112" spans="1:13" x14ac:dyDescent="0.3">
      <c r="A2112">
        <v>5002</v>
      </c>
      <c r="B2112">
        <v>798</v>
      </c>
      <c r="C2112" t="s">
        <v>22</v>
      </c>
      <c r="D2112" t="s">
        <v>17</v>
      </c>
      <c r="E2112" s="1">
        <v>328675535875605</v>
      </c>
      <c r="F2112" s="2">
        <v>40391</v>
      </c>
      <c r="G2112">
        <v>66</v>
      </c>
      <c r="H2112" t="s">
        <v>15</v>
      </c>
      <c r="I2112">
        <v>1</v>
      </c>
      <c r="J2112" s="3">
        <v>13900</v>
      </c>
      <c r="K2112" s="2">
        <v>38261</v>
      </c>
      <c r="L2112">
        <v>2010</v>
      </c>
      <c r="M2112" t="s">
        <v>16</v>
      </c>
    </row>
    <row r="2113" spans="1:13" x14ac:dyDescent="0.3">
      <c r="A2113">
        <v>2833</v>
      </c>
      <c r="B2113">
        <v>798</v>
      </c>
      <c r="C2113" t="s">
        <v>13</v>
      </c>
      <c r="D2113" t="s">
        <v>17</v>
      </c>
      <c r="E2113" s="1">
        <v>4075750138489650</v>
      </c>
      <c r="F2113" s="2">
        <v>44743</v>
      </c>
      <c r="G2113">
        <v>157</v>
      </c>
      <c r="H2113" t="s">
        <v>15</v>
      </c>
      <c r="I2113">
        <v>2</v>
      </c>
      <c r="J2113" s="3">
        <v>19700</v>
      </c>
      <c r="K2113" s="2">
        <v>37377</v>
      </c>
      <c r="L2113">
        <v>2011</v>
      </c>
      <c r="M2113" t="s">
        <v>16</v>
      </c>
    </row>
    <row r="2114" spans="1:13" x14ac:dyDescent="0.3">
      <c r="A2114">
        <v>5870</v>
      </c>
      <c r="B2114">
        <v>798</v>
      </c>
      <c r="C2114" t="s">
        <v>13</v>
      </c>
      <c r="D2114" t="s">
        <v>14</v>
      </c>
      <c r="E2114" s="1">
        <v>4415565987469370</v>
      </c>
      <c r="F2114" s="2">
        <v>44075</v>
      </c>
      <c r="G2114">
        <v>811</v>
      </c>
      <c r="H2114" t="s">
        <v>15</v>
      </c>
      <c r="I2114">
        <v>2</v>
      </c>
      <c r="J2114" s="3">
        <v>29740</v>
      </c>
      <c r="K2114" s="2">
        <v>39052</v>
      </c>
      <c r="L2114">
        <v>2011</v>
      </c>
      <c r="M2114" t="s">
        <v>16</v>
      </c>
    </row>
    <row r="2115" spans="1:13" x14ac:dyDescent="0.3">
      <c r="A2115">
        <v>963</v>
      </c>
      <c r="B2115">
        <v>798</v>
      </c>
      <c r="C2115" t="s">
        <v>13</v>
      </c>
      <c r="D2115" t="s">
        <v>14</v>
      </c>
      <c r="E2115" s="1">
        <v>4905345487591740</v>
      </c>
      <c r="F2115" s="2">
        <v>45108</v>
      </c>
      <c r="G2115">
        <v>814</v>
      </c>
      <c r="H2115" t="s">
        <v>15</v>
      </c>
      <c r="I2115">
        <v>2</v>
      </c>
      <c r="J2115" s="3">
        <v>30039</v>
      </c>
      <c r="K2115" s="2">
        <v>35827</v>
      </c>
      <c r="L2115">
        <v>2010</v>
      </c>
      <c r="M2115" t="s">
        <v>16</v>
      </c>
    </row>
    <row r="2116" spans="1:13" x14ac:dyDescent="0.3">
      <c r="A2116">
        <v>2693</v>
      </c>
      <c r="B2116">
        <v>1207</v>
      </c>
      <c r="C2116" t="s">
        <v>19</v>
      </c>
      <c r="D2116" t="s">
        <v>17</v>
      </c>
      <c r="E2116" s="1">
        <v>5670831659213510</v>
      </c>
      <c r="F2116" s="2">
        <v>44136</v>
      </c>
      <c r="G2116">
        <v>143</v>
      </c>
      <c r="H2116" t="s">
        <v>15</v>
      </c>
      <c r="I2116">
        <v>1</v>
      </c>
      <c r="J2116" s="3">
        <v>16800</v>
      </c>
      <c r="K2116" s="2">
        <v>41000</v>
      </c>
      <c r="L2116">
        <v>2012</v>
      </c>
      <c r="M2116" t="s">
        <v>16</v>
      </c>
    </row>
    <row r="2117" spans="1:13" x14ac:dyDescent="0.3">
      <c r="A2117">
        <v>6056</v>
      </c>
      <c r="B2117">
        <v>1207</v>
      </c>
      <c r="C2117" t="s">
        <v>13</v>
      </c>
      <c r="D2117" t="s">
        <v>14</v>
      </c>
      <c r="E2117" s="1">
        <v>4093103228262000</v>
      </c>
      <c r="F2117" s="2">
        <v>44409</v>
      </c>
      <c r="G2117">
        <v>507</v>
      </c>
      <c r="H2117" t="s">
        <v>15</v>
      </c>
      <c r="I2117">
        <v>1</v>
      </c>
      <c r="J2117" s="3">
        <v>17010</v>
      </c>
      <c r="K2117" s="2">
        <v>40878</v>
      </c>
      <c r="L2117">
        <v>2011</v>
      </c>
      <c r="M2117" t="s">
        <v>16</v>
      </c>
    </row>
    <row r="2118" spans="1:13" x14ac:dyDescent="0.3">
      <c r="A2118">
        <v>5805</v>
      </c>
      <c r="B2118">
        <v>1207</v>
      </c>
      <c r="C2118" t="s">
        <v>21</v>
      </c>
      <c r="D2118" t="s">
        <v>17</v>
      </c>
      <c r="E2118" s="1">
        <v>6135310578604020</v>
      </c>
      <c r="F2118" s="2">
        <v>41640</v>
      </c>
      <c r="G2118">
        <v>814</v>
      </c>
      <c r="H2118" t="s">
        <v>15</v>
      </c>
      <c r="I2118">
        <v>2</v>
      </c>
      <c r="J2118" s="3">
        <v>22800</v>
      </c>
      <c r="K2118" s="2">
        <v>38322</v>
      </c>
      <c r="L2118">
        <v>2016</v>
      </c>
      <c r="M2118" t="s">
        <v>16</v>
      </c>
    </row>
    <row r="2119" spans="1:13" x14ac:dyDescent="0.3">
      <c r="A2119">
        <v>3138</v>
      </c>
      <c r="B2119">
        <v>1012</v>
      </c>
      <c r="C2119" t="s">
        <v>13</v>
      </c>
      <c r="D2119" t="s">
        <v>14</v>
      </c>
      <c r="E2119" s="1">
        <v>4078119028995750</v>
      </c>
      <c r="F2119" s="2">
        <v>44896</v>
      </c>
      <c r="G2119">
        <v>754</v>
      </c>
      <c r="H2119" t="s">
        <v>15</v>
      </c>
      <c r="I2119">
        <v>1</v>
      </c>
      <c r="J2119" s="3">
        <v>21086</v>
      </c>
      <c r="K2119" s="2">
        <v>41395</v>
      </c>
      <c r="L2119">
        <v>2013</v>
      </c>
      <c r="M2119" t="s">
        <v>16</v>
      </c>
    </row>
    <row r="2120" spans="1:13" x14ac:dyDescent="0.3">
      <c r="A2120">
        <v>3580</v>
      </c>
      <c r="B2120">
        <v>1012</v>
      </c>
      <c r="C2120" t="s">
        <v>19</v>
      </c>
      <c r="D2120" t="s">
        <v>14</v>
      </c>
      <c r="E2120" s="1">
        <v>5893405968354190</v>
      </c>
      <c r="F2120" s="2">
        <v>42217</v>
      </c>
      <c r="G2120">
        <v>336</v>
      </c>
      <c r="H2120" t="s">
        <v>15</v>
      </c>
      <c r="I2120">
        <v>1</v>
      </c>
      <c r="J2120" s="3">
        <v>14531</v>
      </c>
      <c r="K2120" s="2">
        <v>41791</v>
      </c>
      <c r="L2120">
        <v>2014</v>
      </c>
      <c r="M2120" t="s">
        <v>16</v>
      </c>
    </row>
    <row r="2121" spans="1:13" x14ac:dyDescent="0.3">
      <c r="A2121">
        <v>4896</v>
      </c>
      <c r="B2121">
        <v>844</v>
      </c>
      <c r="C2121" t="s">
        <v>19</v>
      </c>
      <c r="D2121" t="s">
        <v>17</v>
      </c>
      <c r="E2121" s="1">
        <v>5516761014693880</v>
      </c>
      <c r="F2121" s="2">
        <v>45627</v>
      </c>
      <c r="G2121">
        <v>683</v>
      </c>
      <c r="H2121" t="s">
        <v>18</v>
      </c>
      <c r="I2121">
        <v>2</v>
      </c>
      <c r="J2121" s="3">
        <v>8900</v>
      </c>
      <c r="K2121" s="2">
        <v>42614</v>
      </c>
      <c r="L2121">
        <v>2016</v>
      </c>
      <c r="M2121" t="s">
        <v>16</v>
      </c>
    </row>
    <row r="2122" spans="1:13" x14ac:dyDescent="0.3">
      <c r="A2122">
        <v>3445</v>
      </c>
      <c r="B2122">
        <v>844</v>
      </c>
      <c r="C2122" t="s">
        <v>13</v>
      </c>
      <c r="D2122" t="s">
        <v>17</v>
      </c>
      <c r="E2122" s="1">
        <v>4150285670737080</v>
      </c>
      <c r="F2122" s="2">
        <v>41395</v>
      </c>
      <c r="G2122">
        <v>896</v>
      </c>
      <c r="H2122" t="s">
        <v>15</v>
      </c>
      <c r="I2122">
        <v>1</v>
      </c>
      <c r="J2122" s="3">
        <v>10000</v>
      </c>
      <c r="K2122" s="2">
        <v>39965</v>
      </c>
      <c r="L2122">
        <v>2016</v>
      </c>
      <c r="M2122" t="s">
        <v>16</v>
      </c>
    </row>
    <row r="2123" spans="1:13" x14ac:dyDescent="0.3">
      <c r="A2123">
        <v>5234</v>
      </c>
      <c r="B2123">
        <v>334</v>
      </c>
      <c r="C2123" t="s">
        <v>19</v>
      </c>
      <c r="D2123" t="s">
        <v>14</v>
      </c>
      <c r="E2123" s="1">
        <v>5526459784807770</v>
      </c>
      <c r="F2123" s="2">
        <v>44652</v>
      </c>
      <c r="G2123">
        <v>100</v>
      </c>
      <c r="H2123" t="s">
        <v>15</v>
      </c>
      <c r="I2123">
        <v>1</v>
      </c>
      <c r="J2123" s="3">
        <v>14227</v>
      </c>
      <c r="K2123" s="2">
        <v>40817</v>
      </c>
      <c r="L2123">
        <v>2012</v>
      </c>
      <c r="M2123" t="s">
        <v>16</v>
      </c>
    </row>
    <row r="2124" spans="1:13" x14ac:dyDescent="0.3">
      <c r="A2124">
        <v>5595</v>
      </c>
      <c r="B2124">
        <v>334</v>
      </c>
      <c r="C2124" t="s">
        <v>21</v>
      </c>
      <c r="D2124" t="s">
        <v>17</v>
      </c>
      <c r="E2124" s="1">
        <v>6179911986106180</v>
      </c>
      <c r="F2124" s="2">
        <v>44287</v>
      </c>
      <c r="G2124">
        <v>135</v>
      </c>
      <c r="H2124" t="s">
        <v>15</v>
      </c>
      <c r="I2124">
        <v>2</v>
      </c>
      <c r="J2124" s="3">
        <v>11200</v>
      </c>
      <c r="K2124" s="2">
        <v>40483</v>
      </c>
      <c r="L2124">
        <v>2010</v>
      </c>
      <c r="M2124" t="s">
        <v>16</v>
      </c>
    </row>
    <row r="2125" spans="1:13" x14ac:dyDescent="0.3">
      <c r="A2125">
        <v>2522</v>
      </c>
      <c r="B2125">
        <v>334</v>
      </c>
      <c r="C2125" t="s">
        <v>22</v>
      </c>
      <c r="D2125" t="s">
        <v>17</v>
      </c>
      <c r="E2125" s="1">
        <v>320108465182734</v>
      </c>
      <c r="F2125" s="2">
        <v>43862</v>
      </c>
      <c r="G2125">
        <v>764</v>
      </c>
      <c r="H2125" t="s">
        <v>15</v>
      </c>
      <c r="I2125">
        <v>1</v>
      </c>
      <c r="J2125" s="3">
        <v>9500</v>
      </c>
      <c r="K2125" s="2">
        <v>39173</v>
      </c>
      <c r="L2125">
        <v>2010</v>
      </c>
      <c r="M2125" t="s">
        <v>16</v>
      </c>
    </row>
    <row r="2126" spans="1:13" x14ac:dyDescent="0.3">
      <c r="A2126">
        <v>813</v>
      </c>
      <c r="B2126">
        <v>815</v>
      </c>
      <c r="C2126" t="s">
        <v>13</v>
      </c>
      <c r="D2126" t="s">
        <v>17</v>
      </c>
      <c r="E2126" s="1">
        <v>4477489362734990</v>
      </c>
      <c r="F2126" s="2">
        <v>43831</v>
      </c>
      <c r="G2126">
        <v>49</v>
      </c>
      <c r="H2126" t="s">
        <v>15</v>
      </c>
      <c r="I2126">
        <v>1</v>
      </c>
      <c r="J2126" s="3">
        <v>5200</v>
      </c>
      <c r="K2126" s="2">
        <v>43831</v>
      </c>
      <c r="L2126">
        <v>2020</v>
      </c>
      <c r="M2126" t="s">
        <v>16</v>
      </c>
    </row>
    <row r="2127" spans="1:13" x14ac:dyDescent="0.3">
      <c r="A2127">
        <v>1393</v>
      </c>
      <c r="B2127">
        <v>815</v>
      </c>
      <c r="C2127" t="s">
        <v>13</v>
      </c>
      <c r="D2127" t="s">
        <v>20</v>
      </c>
      <c r="E2127" s="1">
        <v>4476092248320970</v>
      </c>
      <c r="F2127" s="2">
        <v>43556</v>
      </c>
      <c r="G2127">
        <v>428</v>
      </c>
      <c r="H2127" t="s">
        <v>15</v>
      </c>
      <c r="I2127">
        <v>1</v>
      </c>
      <c r="J2127" s="3">
        <v>111</v>
      </c>
      <c r="K2127" s="2">
        <v>43497</v>
      </c>
      <c r="L2127">
        <v>2019</v>
      </c>
      <c r="M2127" t="s">
        <v>16</v>
      </c>
    </row>
    <row r="2128" spans="1:13" x14ac:dyDescent="0.3">
      <c r="A2128">
        <v>5964</v>
      </c>
      <c r="B2128">
        <v>1100</v>
      </c>
      <c r="C2128" t="s">
        <v>19</v>
      </c>
      <c r="D2128" t="s">
        <v>14</v>
      </c>
      <c r="E2128" s="1">
        <v>5574826533473280</v>
      </c>
      <c r="F2128" s="2">
        <v>44348</v>
      </c>
      <c r="G2128">
        <v>598</v>
      </c>
      <c r="H2128" t="s">
        <v>15</v>
      </c>
      <c r="I2128">
        <v>1</v>
      </c>
      <c r="J2128" s="3">
        <v>14532</v>
      </c>
      <c r="K2128" s="2">
        <v>40148</v>
      </c>
      <c r="L2128">
        <v>2020</v>
      </c>
      <c r="M2128" t="s">
        <v>16</v>
      </c>
    </row>
    <row r="2129" spans="1:13" x14ac:dyDescent="0.3">
      <c r="A2129">
        <v>5079</v>
      </c>
      <c r="B2129">
        <v>1100</v>
      </c>
      <c r="C2129" t="s">
        <v>19</v>
      </c>
      <c r="D2129" t="s">
        <v>14</v>
      </c>
      <c r="E2129" s="1">
        <v>5689403704245010</v>
      </c>
      <c r="F2129" s="2">
        <v>45566</v>
      </c>
      <c r="G2129">
        <v>108</v>
      </c>
      <c r="H2129" t="s">
        <v>15</v>
      </c>
      <c r="I2129">
        <v>1</v>
      </c>
      <c r="J2129" s="3">
        <v>30044</v>
      </c>
      <c r="K2129" s="2">
        <v>39356</v>
      </c>
      <c r="L2129">
        <v>2011</v>
      </c>
      <c r="M2129" t="s">
        <v>16</v>
      </c>
    </row>
    <row r="2130" spans="1:13" x14ac:dyDescent="0.3">
      <c r="A2130">
        <v>559</v>
      </c>
      <c r="B2130">
        <v>407</v>
      </c>
      <c r="C2130" t="s">
        <v>19</v>
      </c>
      <c r="D2130" t="s">
        <v>14</v>
      </c>
      <c r="E2130" s="1">
        <v>5450745036208910</v>
      </c>
      <c r="F2130" s="2">
        <v>44378</v>
      </c>
      <c r="G2130">
        <v>706</v>
      </c>
      <c r="H2130" t="s">
        <v>15</v>
      </c>
      <c r="I2130">
        <v>2</v>
      </c>
      <c r="J2130" s="3">
        <v>21749</v>
      </c>
      <c r="K2130" s="2">
        <v>43831</v>
      </c>
      <c r="L2130">
        <v>2020</v>
      </c>
      <c r="M2130" t="s">
        <v>16</v>
      </c>
    </row>
    <row r="2131" spans="1:13" x14ac:dyDescent="0.3">
      <c r="A2131">
        <v>1406</v>
      </c>
      <c r="B2131">
        <v>407</v>
      </c>
      <c r="C2131" t="s">
        <v>22</v>
      </c>
      <c r="D2131" t="s">
        <v>17</v>
      </c>
      <c r="E2131" s="1">
        <v>372726260198911</v>
      </c>
      <c r="F2131" s="2">
        <v>43862</v>
      </c>
      <c r="G2131">
        <v>995</v>
      </c>
      <c r="H2131" t="s">
        <v>15</v>
      </c>
      <c r="I2131">
        <v>2</v>
      </c>
      <c r="J2131" s="3">
        <v>15800</v>
      </c>
      <c r="K2131" s="2">
        <v>43862</v>
      </c>
      <c r="L2131">
        <v>2020</v>
      </c>
      <c r="M2131" t="s">
        <v>16</v>
      </c>
    </row>
    <row r="2132" spans="1:13" x14ac:dyDescent="0.3">
      <c r="A2132">
        <v>560</v>
      </c>
      <c r="B2132">
        <v>407</v>
      </c>
      <c r="C2132" t="s">
        <v>19</v>
      </c>
      <c r="D2132" t="s">
        <v>20</v>
      </c>
      <c r="E2132" s="1">
        <v>5841671678505470</v>
      </c>
      <c r="F2132" s="2">
        <v>44743</v>
      </c>
      <c r="G2132">
        <v>278</v>
      </c>
      <c r="H2132" t="s">
        <v>15</v>
      </c>
      <c r="I2132">
        <v>2</v>
      </c>
      <c r="J2132" s="3">
        <v>22</v>
      </c>
      <c r="K2132" s="2">
        <v>43831</v>
      </c>
      <c r="L2132">
        <v>2020</v>
      </c>
      <c r="M2132" t="s">
        <v>16</v>
      </c>
    </row>
    <row r="2133" spans="1:13" x14ac:dyDescent="0.3">
      <c r="A2133">
        <v>428</v>
      </c>
      <c r="B2133">
        <v>407</v>
      </c>
      <c r="C2133" t="s">
        <v>21</v>
      </c>
      <c r="D2133" t="s">
        <v>17</v>
      </c>
      <c r="E2133" s="1">
        <v>6747626667389440</v>
      </c>
      <c r="F2133" s="2">
        <v>43862</v>
      </c>
      <c r="G2133">
        <v>65</v>
      </c>
      <c r="H2133" t="s">
        <v>15</v>
      </c>
      <c r="I2133">
        <v>1</v>
      </c>
      <c r="J2133" s="3">
        <v>14300</v>
      </c>
      <c r="K2133" s="2">
        <v>43831</v>
      </c>
      <c r="L2133">
        <v>2020</v>
      </c>
      <c r="M2133" t="s">
        <v>16</v>
      </c>
    </row>
    <row r="2134" spans="1:13" x14ac:dyDescent="0.3">
      <c r="A2134">
        <v>5780</v>
      </c>
      <c r="B2134">
        <v>1244</v>
      </c>
      <c r="C2134" t="s">
        <v>19</v>
      </c>
      <c r="D2134" t="s">
        <v>14</v>
      </c>
      <c r="E2134" s="1">
        <v>5984546339755580</v>
      </c>
      <c r="F2134" s="2">
        <v>45323</v>
      </c>
      <c r="G2134">
        <v>332</v>
      </c>
      <c r="H2134" t="s">
        <v>15</v>
      </c>
      <c r="I2134">
        <v>1</v>
      </c>
      <c r="J2134" s="3">
        <v>14270</v>
      </c>
      <c r="K2134" s="2">
        <v>37591</v>
      </c>
      <c r="L2134">
        <v>2014</v>
      </c>
      <c r="M2134" t="s">
        <v>16</v>
      </c>
    </row>
    <row r="2135" spans="1:13" x14ac:dyDescent="0.3">
      <c r="A2135">
        <v>5885</v>
      </c>
      <c r="B2135">
        <v>1740</v>
      </c>
      <c r="C2135" t="s">
        <v>19</v>
      </c>
      <c r="D2135" t="s">
        <v>14</v>
      </c>
      <c r="E2135" s="1">
        <v>5823990893060360</v>
      </c>
      <c r="F2135" s="2">
        <v>40664</v>
      </c>
      <c r="G2135">
        <v>972</v>
      </c>
      <c r="H2135" t="s">
        <v>15</v>
      </c>
      <c r="I2135">
        <v>2</v>
      </c>
      <c r="J2135" s="3">
        <v>23189</v>
      </c>
      <c r="K2135" s="2">
        <v>39417</v>
      </c>
      <c r="L2135">
        <v>2008</v>
      </c>
      <c r="M2135" t="s">
        <v>16</v>
      </c>
    </row>
    <row r="2136" spans="1:13" x14ac:dyDescent="0.3">
      <c r="A2136">
        <v>2382</v>
      </c>
      <c r="B2136">
        <v>1740</v>
      </c>
      <c r="C2136" t="s">
        <v>19</v>
      </c>
      <c r="D2136" t="s">
        <v>14</v>
      </c>
      <c r="E2136" s="1">
        <v>5039643704248500</v>
      </c>
      <c r="F2136" s="2">
        <v>44197</v>
      </c>
      <c r="G2136">
        <v>50</v>
      </c>
      <c r="H2136" t="s">
        <v>15</v>
      </c>
      <c r="I2136">
        <v>1</v>
      </c>
      <c r="J2136" s="3">
        <v>20612</v>
      </c>
      <c r="K2136" s="2">
        <v>43525</v>
      </c>
      <c r="L2136">
        <v>2019</v>
      </c>
      <c r="M2136" t="s">
        <v>16</v>
      </c>
    </row>
    <row r="2137" spans="1:13" x14ac:dyDescent="0.3">
      <c r="A2137">
        <v>1584</v>
      </c>
      <c r="B2137">
        <v>1740</v>
      </c>
      <c r="C2137" t="s">
        <v>19</v>
      </c>
      <c r="D2137" t="s">
        <v>14</v>
      </c>
      <c r="E2137" s="1">
        <v>5489350596141110</v>
      </c>
      <c r="F2137" s="2">
        <v>44501</v>
      </c>
      <c r="G2137">
        <v>288</v>
      </c>
      <c r="H2137" t="s">
        <v>15</v>
      </c>
      <c r="I2137">
        <v>2</v>
      </c>
      <c r="J2137" s="3">
        <v>22424</v>
      </c>
      <c r="K2137" s="2">
        <v>43862</v>
      </c>
      <c r="L2137">
        <v>2020</v>
      </c>
      <c r="M2137" t="s">
        <v>16</v>
      </c>
    </row>
    <row r="2138" spans="1:13" x14ac:dyDescent="0.3">
      <c r="A2138">
        <v>5338</v>
      </c>
      <c r="B2138">
        <v>1740</v>
      </c>
      <c r="C2138" t="s">
        <v>19</v>
      </c>
      <c r="D2138" t="s">
        <v>14</v>
      </c>
      <c r="E2138" s="1">
        <v>5691295319611630</v>
      </c>
      <c r="F2138" s="2">
        <v>43739</v>
      </c>
      <c r="G2138">
        <v>19</v>
      </c>
      <c r="H2138" t="s">
        <v>15</v>
      </c>
      <c r="I2138">
        <v>1</v>
      </c>
      <c r="J2138" s="3">
        <v>17748</v>
      </c>
      <c r="K2138" s="2">
        <v>43739</v>
      </c>
      <c r="L2138">
        <v>2019</v>
      </c>
      <c r="M2138" t="s">
        <v>16</v>
      </c>
    </row>
    <row r="2139" spans="1:13" x14ac:dyDescent="0.3">
      <c r="A2139">
        <v>4248</v>
      </c>
      <c r="B2139">
        <v>1754</v>
      </c>
      <c r="C2139" t="s">
        <v>19</v>
      </c>
      <c r="D2139" t="s">
        <v>14</v>
      </c>
      <c r="E2139" s="1">
        <v>5989917343937140</v>
      </c>
      <c r="F2139" s="2">
        <v>44713</v>
      </c>
      <c r="G2139">
        <v>242</v>
      </c>
      <c r="H2139" t="s">
        <v>15</v>
      </c>
      <c r="I2139">
        <v>1</v>
      </c>
      <c r="J2139" s="3">
        <v>3039</v>
      </c>
      <c r="K2139" s="2">
        <v>39661</v>
      </c>
      <c r="L2139">
        <v>2008</v>
      </c>
      <c r="M2139" t="s">
        <v>16</v>
      </c>
    </row>
    <row r="2140" spans="1:13" x14ac:dyDescent="0.3">
      <c r="A2140">
        <v>2898</v>
      </c>
      <c r="B2140">
        <v>1184</v>
      </c>
      <c r="C2140" t="s">
        <v>19</v>
      </c>
      <c r="D2140" t="s">
        <v>14</v>
      </c>
      <c r="E2140" s="1">
        <v>5561480222242740</v>
      </c>
      <c r="F2140" s="2">
        <v>43952</v>
      </c>
      <c r="G2140">
        <v>302</v>
      </c>
      <c r="H2140" t="s">
        <v>15</v>
      </c>
      <c r="I2140">
        <v>1</v>
      </c>
      <c r="J2140" s="3">
        <v>39751</v>
      </c>
      <c r="K2140" s="2">
        <v>38838</v>
      </c>
      <c r="L2140">
        <v>2007</v>
      </c>
      <c r="M2140" t="s">
        <v>16</v>
      </c>
    </row>
    <row r="2141" spans="1:13" x14ac:dyDescent="0.3">
      <c r="A2141">
        <v>6107</v>
      </c>
      <c r="B2141">
        <v>1184</v>
      </c>
      <c r="C2141" t="s">
        <v>19</v>
      </c>
      <c r="D2141" t="s">
        <v>14</v>
      </c>
      <c r="E2141" s="1">
        <v>5665263552569680</v>
      </c>
      <c r="F2141" s="2">
        <v>42339</v>
      </c>
      <c r="G2141">
        <v>279</v>
      </c>
      <c r="H2141" t="s">
        <v>15</v>
      </c>
      <c r="I2141">
        <v>1</v>
      </c>
      <c r="J2141" s="3">
        <v>27876</v>
      </c>
      <c r="K2141" s="2">
        <v>42339</v>
      </c>
      <c r="L2141">
        <v>2015</v>
      </c>
      <c r="M2141" t="s">
        <v>16</v>
      </c>
    </row>
    <row r="2142" spans="1:13" x14ac:dyDescent="0.3">
      <c r="A2142">
        <v>4202</v>
      </c>
      <c r="B2142">
        <v>1184</v>
      </c>
      <c r="C2142" t="s">
        <v>19</v>
      </c>
      <c r="D2142" t="s">
        <v>14</v>
      </c>
      <c r="E2142" s="1">
        <v>5091620986065390</v>
      </c>
      <c r="F2142" s="2">
        <v>45231</v>
      </c>
      <c r="G2142">
        <v>902</v>
      </c>
      <c r="H2142" t="s">
        <v>15</v>
      </c>
      <c r="I2142">
        <v>2</v>
      </c>
      <c r="J2142" s="3">
        <v>21743</v>
      </c>
      <c r="K2142" s="2">
        <v>39295</v>
      </c>
      <c r="L2142">
        <v>2007</v>
      </c>
      <c r="M2142" t="s">
        <v>16</v>
      </c>
    </row>
    <row r="2143" spans="1:13" x14ac:dyDescent="0.3">
      <c r="A2143">
        <v>4897</v>
      </c>
      <c r="B2143">
        <v>1184</v>
      </c>
      <c r="C2143" t="s">
        <v>19</v>
      </c>
      <c r="D2143" t="s">
        <v>14</v>
      </c>
      <c r="E2143" s="1">
        <v>5989681266336080</v>
      </c>
      <c r="F2143" s="2">
        <v>45139</v>
      </c>
      <c r="G2143">
        <v>683</v>
      </c>
      <c r="H2143" t="s">
        <v>15</v>
      </c>
      <c r="I2143">
        <v>2</v>
      </c>
      <c r="J2143" s="3">
        <v>21120</v>
      </c>
      <c r="K2143" s="2">
        <v>42614</v>
      </c>
      <c r="L2143">
        <v>2016</v>
      </c>
      <c r="M2143" t="s">
        <v>16</v>
      </c>
    </row>
    <row r="2144" spans="1:13" x14ac:dyDescent="0.3">
      <c r="A2144">
        <v>3932</v>
      </c>
      <c r="B2144">
        <v>1184</v>
      </c>
      <c r="C2144" t="s">
        <v>19</v>
      </c>
      <c r="D2144" t="s">
        <v>14</v>
      </c>
      <c r="E2144" s="1">
        <v>5827454191464280</v>
      </c>
      <c r="F2144" s="2">
        <v>44013</v>
      </c>
      <c r="G2144">
        <v>580</v>
      </c>
      <c r="H2144" t="s">
        <v>15</v>
      </c>
      <c r="I2144">
        <v>1</v>
      </c>
      <c r="J2144" s="3">
        <v>29828</v>
      </c>
      <c r="K2144" s="2">
        <v>40360</v>
      </c>
      <c r="L2144">
        <v>2011</v>
      </c>
      <c r="M2144" t="s">
        <v>16</v>
      </c>
    </row>
    <row r="2145" spans="1:13" x14ac:dyDescent="0.3">
      <c r="A2145">
        <v>1585</v>
      </c>
      <c r="B2145">
        <v>1440</v>
      </c>
      <c r="C2145" t="s">
        <v>19</v>
      </c>
      <c r="D2145" t="s">
        <v>14</v>
      </c>
      <c r="E2145" s="1">
        <v>5351854633422430</v>
      </c>
      <c r="F2145" s="2">
        <v>44501</v>
      </c>
      <c r="G2145">
        <v>520</v>
      </c>
      <c r="H2145" t="s">
        <v>18</v>
      </c>
      <c r="I2145">
        <v>1</v>
      </c>
      <c r="J2145" s="3">
        <v>9740</v>
      </c>
      <c r="K2145" s="2">
        <v>43862</v>
      </c>
      <c r="L2145">
        <v>2020</v>
      </c>
      <c r="M2145" t="s">
        <v>16</v>
      </c>
    </row>
    <row r="2146" spans="1:13" x14ac:dyDescent="0.3">
      <c r="A2146">
        <v>2104</v>
      </c>
      <c r="B2146">
        <v>200</v>
      </c>
      <c r="C2146" t="s">
        <v>21</v>
      </c>
      <c r="D2146" t="s">
        <v>17</v>
      </c>
      <c r="E2146" s="1">
        <v>6988770500713540</v>
      </c>
      <c r="F2146" s="2">
        <v>39173</v>
      </c>
      <c r="G2146">
        <v>936</v>
      </c>
      <c r="H2146" t="s">
        <v>15</v>
      </c>
      <c r="I2146">
        <v>2</v>
      </c>
      <c r="J2146" s="3">
        <v>14600</v>
      </c>
      <c r="K2146" s="2">
        <v>38777</v>
      </c>
      <c r="L2146">
        <v>2014</v>
      </c>
      <c r="M2146" t="s">
        <v>16</v>
      </c>
    </row>
    <row r="2147" spans="1:13" x14ac:dyDescent="0.3">
      <c r="A2147">
        <v>2875</v>
      </c>
      <c r="B2147">
        <v>200</v>
      </c>
      <c r="C2147" t="s">
        <v>22</v>
      </c>
      <c r="D2147" t="s">
        <v>17</v>
      </c>
      <c r="E2147" s="1">
        <v>342172377890381</v>
      </c>
      <c r="F2147" s="2">
        <v>45017</v>
      </c>
      <c r="G2147">
        <v>59</v>
      </c>
      <c r="H2147" t="s">
        <v>15</v>
      </c>
      <c r="I2147">
        <v>2</v>
      </c>
      <c r="J2147" s="3">
        <v>1400</v>
      </c>
      <c r="K2147" s="2">
        <v>38473</v>
      </c>
      <c r="L2147">
        <v>2009</v>
      </c>
      <c r="M2147" t="s">
        <v>16</v>
      </c>
    </row>
    <row r="2148" spans="1:13" x14ac:dyDescent="0.3">
      <c r="A2148">
        <v>1339</v>
      </c>
      <c r="B2148">
        <v>200</v>
      </c>
      <c r="C2148" t="s">
        <v>19</v>
      </c>
      <c r="D2148" t="s">
        <v>14</v>
      </c>
      <c r="E2148" s="1">
        <v>5950906892579650</v>
      </c>
      <c r="F2148" s="2">
        <v>41699</v>
      </c>
      <c r="G2148">
        <v>93</v>
      </c>
      <c r="H2148" t="s">
        <v>15</v>
      </c>
      <c r="I2148">
        <v>1</v>
      </c>
      <c r="J2148" s="3">
        <v>18552</v>
      </c>
      <c r="K2148" s="2">
        <v>41671</v>
      </c>
      <c r="L2148">
        <v>2014</v>
      </c>
      <c r="M2148" t="s">
        <v>16</v>
      </c>
    </row>
    <row r="2149" spans="1:13" x14ac:dyDescent="0.3">
      <c r="A2149">
        <v>3970</v>
      </c>
      <c r="B2149">
        <v>1446</v>
      </c>
      <c r="C2149" t="s">
        <v>19</v>
      </c>
      <c r="D2149" t="s">
        <v>14</v>
      </c>
      <c r="E2149" s="1">
        <v>5886248864335240</v>
      </c>
      <c r="F2149" s="2">
        <v>43862</v>
      </c>
      <c r="G2149">
        <v>334</v>
      </c>
      <c r="H2149" t="s">
        <v>15</v>
      </c>
      <c r="I2149">
        <v>2</v>
      </c>
      <c r="J2149" s="3">
        <v>14624</v>
      </c>
      <c r="K2149" s="2">
        <v>40725</v>
      </c>
      <c r="L2149">
        <v>2015</v>
      </c>
      <c r="M2149" t="s">
        <v>16</v>
      </c>
    </row>
    <row r="2150" spans="1:13" x14ac:dyDescent="0.3">
      <c r="A2150">
        <v>3160</v>
      </c>
      <c r="B2150">
        <v>1446</v>
      </c>
      <c r="C2150" t="s">
        <v>22</v>
      </c>
      <c r="D2150" t="s">
        <v>17</v>
      </c>
      <c r="E2150" s="1">
        <v>351994837631702</v>
      </c>
      <c r="F2150" s="2">
        <v>44896</v>
      </c>
      <c r="G2150">
        <v>441</v>
      </c>
      <c r="H2150" t="s">
        <v>15</v>
      </c>
      <c r="I2150">
        <v>2</v>
      </c>
      <c r="J2150" s="3">
        <v>2600</v>
      </c>
      <c r="K2150" s="2">
        <v>42125</v>
      </c>
      <c r="L2150">
        <v>2015</v>
      </c>
      <c r="M2150" t="s">
        <v>16</v>
      </c>
    </row>
    <row r="2151" spans="1:13" x14ac:dyDescent="0.3">
      <c r="A2151">
        <v>1857</v>
      </c>
      <c r="B2151">
        <v>1446</v>
      </c>
      <c r="C2151" t="s">
        <v>13</v>
      </c>
      <c r="D2151" t="s">
        <v>20</v>
      </c>
      <c r="E2151" s="1">
        <v>4381421188201280</v>
      </c>
      <c r="F2151" s="2">
        <v>44713</v>
      </c>
      <c r="G2151">
        <v>539</v>
      </c>
      <c r="H2151" t="s">
        <v>15</v>
      </c>
      <c r="I2151">
        <v>3</v>
      </c>
      <c r="J2151" s="3">
        <v>84</v>
      </c>
      <c r="K2151" s="2">
        <v>43862</v>
      </c>
      <c r="L2151">
        <v>2020</v>
      </c>
      <c r="M2151" t="s">
        <v>16</v>
      </c>
    </row>
    <row r="2152" spans="1:13" x14ac:dyDescent="0.3">
      <c r="A2152">
        <v>3181</v>
      </c>
      <c r="B2152">
        <v>1446</v>
      </c>
      <c r="C2152" t="s">
        <v>13</v>
      </c>
      <c r="D2152" t="s">
        <v>14</v>
      </c>
      <c r="E2152" s="1">
        <v>4770102025264540</v>
      </c>
      <c r="F2152" s="2">
        <v>43862</v>
      </c>
      <c r="G2152">
        <v>63</v>
      </c>
      <c r="H2152" t="s">
        <v>18</v>
      </c>
      <c r="I2152">
        <v>1</v>
      </c>
      <c r="J2152" s="3">
        <v>9915</v>
      </c>
      <c r="K2152" s="2">
        <v>42491</v>
      </c>
      <c r="L2152">
        <v>2016</v>
      </c>
      <c r="M2152" t="s">
        <v>16</v>
      </c>
    </row>
    <row r="2153" spans="1:13" x14ac:dyDescent="0.3">
      <c r="A2153">
        <v>2002</v>
      </c>
      <c r="B2153">
        <v>1263</v>
      </c>
      <c r="C2153" t="s">
        <v>19</v>
      </c>
      <c r="D2153" t="s">
        <v>14</v>
      </c>
      <c r="E2153" s="1">
        <v>5071178142278660</v>
      </c>
      <c r="F2153" s="2">
        <v>44197</v>
      </c>
      <c r="G2153">
        <v>738</v>
      </c>
      <c r="H2153" t="s">
        <v>15</v>
      </c>
      <c r="I2153">
        <v>2</v>
      </c>
      <c r="J2153" s="3">
        <v>9094</v>
      </c>
      <c r="K2153" s="2">
        <v>34029</v>
      </c>
      <c r="L2153">
        <v>2011</v>
      </c>
      <c r="M2153" t="s">
        <v>16</v>
      </c>
    </row>
    <row r="2154" spans="1:13" x14ac:dyDescent="0.3">
      <c r="A2154">
        <v>140</v>
      </c>
      <c r="B2154">
        <v>1263</v>
      </c>
      <c r="C2154" t="s">
        <v>13</v>
      </c>
      <c r="D2154" t="s">
        <v>14</v>
      </c>
      <c r="E2154" s="1">
        <v>4195281570309950</v>
      </c>
      <c r="F2154" s="2">
        <v>44166</v>
      </c>
      <c r="G2154">
        <v>740</v>
      </c>
      <c r="H2154" t="s">
        <v>15</v>
      </c>
      <c r="I2154">
        <v>1</v>
      </c>
      <c r="J2154" s="3">
        <v>16513</v>
      </c>
      <c r="K2154" s="2">
        <v>39083</v>
      </c>
      <c r="L2154">
        <v>2011</v>
      </c>
      <c r="M2154" t="s">
        <v>16</v>
      </c>
    </row>
    <row r="2155" spans="1:13" x14ac:dyDescent="0.3">
      <c r="A2155">
        <v>1445</v>
      </c>
      <c r="B2155">
        <v>1263</v>
      </c>
      <c r="C2155" t="s">
        <v>21</v>
      </c>
      <c r="D2155" t="s">
        <v>17</v>
      </c>
      <c r="E2155" s="1">
        <v>6270499029618520</v>
      </c>
      <c r="F2155" s="2">
        <v>43862</v>
      </c>
      <c r="G2155">
        <v>54</v>
      </c>
      <c r="H2155" t="s">
        <v>15</v>
      </c>
      <c r="I2155">
        <v>1</v>
      </c>
      <c r="J2155" s="3">
        <v>8700</v>
      </c>
      <c r="K2155" s="2">
        <v>43862</v>
      </c>
      <c r="L2155">
        <v>2020</v>
      </c>
      <c r="M2155" t="s">
        <v>16</v>
      </c>
    </row>
    <row r="2156" spans="1:13" x14ac:dyDescent="0.3">
      <c r="A2156">
        <v>1586</v>
      </c>
      <c r="B2156">
        <v>1483</v>
      </c>
      <c r="C2156" t="s">
        <v>19</v>
      </c>
      <c r="D2156" t="s">
        <v>14</v>
      </c>
      <c r="E2156" s="1">
        <v>5411753379806530</v>
      </c>
      <c r="F2156" s="2">
        <v>44409</v>
      </c>
      <c r="G2156">
        <v>353</v>
      </c>
      <c r="H2156" t="s">
        <v>15</v>
      </c>
      <c r="I2156">
        <v>1</v>
      </c>
      <c r="J2156" s="3">
        <v>19952</v>
      </c>
      <c r="K2156" s="2">
        <v>43862</v>
      </c>
      <c r="L2156">
        <v>2020</v>
      </c>
      <c r="M2156" t="s">
        <v>16</v>
      </c>
    </row>
    <row r="2157" spans="1:13" x14ac:dyDescent="0.3">
      <c r="A2157">
        <v>814</v>
      </c>
      <c r="B2157">
        <v>1483</v>
      </c>
      <c r="C2157" t="s">
        <v>13</v>
      </c>
      <c r="D2157" t="s">
        <v>14</v>
      </c>
      <c r="E2157" s="1">
        <v>4044367850806590</v>
      </c>
      <c r="F2157" s="2">
        <v>44866</v>
      </c>
      <c r="G2157">
        <v>109</v>
      </c>
      <c r="H2157" t="s">
        <v>15</v>
      </c>
      <c r="I2157">
        <v>1</v>
      </c>
      <c r="J2157" s="3">
        <v>17804</v>
      </c>
      <c r="K2157" s="2">
        <v>43831</v>
      </c>
      <c r="L2157">
        <v>2020</v>
      </c>
      <c r="M2157" t="s">
        <v>16</v>
      </c>
    </row>
    <row r="2158" spans="1:13" x14ac:dyDescent="0.3">
      <c r="A2158">
        <v>561</v>
      </c>
      <c r="B2158">
        <v>1085</v>
      </c>
      <c r="C2158" t="s">
        <v>19</v>
      </c>
      <c r="D2158" t="s">
        <v>14</v>
      </c>
      <c r="E2158" s="1">
        <v>5249605791833250</v>
      </c>
      <c r="F2158" s="2">
        <v>45139</v>
      </c>
      <c r="G2158">
        <v>248</v>
      </c>
      <c r="H2158" t="s">
        <v>15</v>
      </c>
      <c r="I2158">
        <v>1</v>
      </c>
      <c r="J2158" s="3">
        <v>33150</v>
      </c>
      <c r="K2158" s="2">
        <v>43831</v>
      </c>
      <c r="L2158">
        <v>2020</v>
      </c>
      <c r="M2158" t="s">
        <v>16</v>
      </c>
    </row>
    <row r="2159" spans="1:13" x14ac:dyDescent="0.3">
      <c r="A2159">
        <v>1587</v>
      </c>
      <c r="B2159">
        <v>1085</v>
      </c>
      <c r="C2159" t="s">
        <v>19</v>
      </c>
      <c r="D2159" t="s">
        <v>20</v>
      </c>
      <c r="E2159" s="1">
        <v>5078613769637210</v>
      </c>
      <c r="F2159" s="2">
        <v>43862</v>
      </c>
      <c r="G2159">
        <v>332</v>
      </c>
      <c r="H2159" t="s">
        <v>18</v>
      </c>
      <c r="I2159">
        <v>1</v>
      </c>
      <c r="J2159" s="3">
        <v>57</v>
      </c>
      <c r="K2159" s="2">
        <v>43862</v>
      </c>
      <c r="L2159">
        <v>2020</v>
      </c>
      <c r="M2159" t="s">
        <v>16</v>
      </c>
    </row>
    <row r="2160" spans="1:13" x14ac:dyDescent="0.3">
      <c r="A2160">
        <v>5235</v>
      </c>
      <c r="B2160">
        <v>1085</v>
      </c>
      <c r="C2160" t="s">
        <v>19</v>
      </c>
      <c r="D2160" t="s">
        <v>20</v>
      </c>
      <c r="E2160" s="1">
        <v>5492728789081200</v>
      </c>
      <c r="F2160" s="2">
        <v>44866</v>
      </c>
      <c r="G2160">
        <v>819</v>
      </c>
      <c r="H2160" t="s">
        <v>15</v>
      </c>
      <c r="I2160">
        <v>1</v>
      </c>
      <c r="J2160" s="3">
        <v>55</v>
      </c>
      <c r="K2160" s="2">
        <v>40817</v>
      </c>
      <c r="L2160">
        <v>2011</v>
      </c>
      <c r="M2160" t="s">
        <v>16</v>
      </c>
    </row>
    <row r="2161" spans="1:13" x14ac:dyDescent="0.3">
      <c r="A2161">
        <v>1588</v>
      </c>
      <c r="B2161">
        <v>1961</v>
      </c>
      <c r="C2161" t="s">
        <v>19</v>
      </c>
      <c r="D2161" t="s">
        <v>14</v>
      </c>
      <c r="E2161" s="1">
        <v>5207287536817610</v>
      </c>
      <c r="F2161" s="2">
        <v>43862</v>
      </c>
      <c r="G2161">
        <v>808</v>
      </c>
      <c r="H2161" t="s">
        <v>15</v>
      </c>
      <c r="I2161">
        <v>2</v>
      </c>
      <c r="J2161" s="3">
        <v>8668</v>
      </c>
      <c r="K2161" s="2">
        <v>43862</v>
      </c>
      <c r="L2161">
        <v>2020</v>
      </c>
      <c r="M2161" t="s">
        <v>16</v>
      </c>
    </row>
    <row r="2162" spans="1:13" x14ac:dyDescent="0.3">
      <c r="A2162">
        <v>1589</v>
      </c>
      <c r="B2162">
        <v>1961</v>
      </c>
      <c r="C2162" t="s">
        <v>19</v>
      </c>
      <c r="D2162" t="s">
        <v>17</v>
      </c>
      <c r="E2162" s="1">
        <v>5141137948796470</v>
      </c>
      <c r="F2162" s="2">
        <v>43862</v>
      </c>
      <c r="G2162">
        <v>787</v>
      </c>
      <c r="H2162" t="s">
        <v>15</v>
      </c>
      <c r="I2162">
        <v>2</v>
      </c>
      <c r="J2162" s="3">
        <v>10200</v>
      </c>
      <c r="K2162" s="2">
        <v>43862</v>
      </c>
      <c r="L2162">
        <v>2020</v>
      </c>
      <c r="M2162" t="s">
        <v>16</v>
      </c>
    </row>
    <row r="2163" spans="1:13" x14ac:dyDescent="0.3">
      <c r="A2163">
        <v>5859</v>
      </c>
      <c r="B2163">
        <v>776</v>
      </c>
      <c r="C2163" t="s">
        <v>19</v>
      </c>
      <c r="D2163" t="s">
        <v>14</v>
      </c>
      <c r="E2163" s="1">
        <v>5370555414100100</v>
      </c>
      <c r="F2163" s="2">
        <v>44105</v>
      </c>
      <c r="G2163">
        <v>89</v>
      </c>
      <c r="H2163" t="s">
        <v>15</v>
      </c>
      <c r="I2163">
        <v>1</v>
      </c>
      <c r="J2163" s="3">
        <v>48344</v>
      </c>
      <c r="K2163" s="2">
        <v>39052</v>
      </c>
      <c r="L2163">
        <v>2006</v>
      </c>
      <c r="M2163" t="s">
        <v>16</v>
      </c>
    </row>
    <row r="2164" spans="1:13" x14ac:dyDescent="0.3">
      <c r="A2164">
        <v>3105</v>
      </c>
      <c r="B2164">
        <v>776</v>
      </c>
      <c r="C2164" t="s">
        <v>13</v>
      </c>
      <c r="D2164" t="s">
        <v>14</v>
      </c>
      <c r="E2164" s="1">
        <v>4147569007175920</v>
      </c>
      <c r="F2164" s="2">
        <v>44013</v>
      </c>
      <c r="G2164">
        <v>384</v>
      </c>
      <c r="H2164" t="s">
        <v>15</v>
      </c>
      <c r="I2164">
        <v>2</v>
      </c>
      <c r="J2164" s="3">
        <v>25020</v>
      </c>
      <c r="K2164" s="2">
        <v>40664</v>
      </c>
      <c r="L2164">
        <v>2011</v>
      </c>
      <c r="M2164" t="s">
        <v>16</v>
      </c>
    </row>
    <row r="2165" spans="1:13" x14ac:dyDescent="0.3">
      <c r="A2165">
        <v>354</v>
      </c>
      <c r="B2165">
        <v>890</v>
      </c>
      <c r="C2165" t="s">
        <v>19</v>
      </c>
      <c r="D2165" t="s">
        <v>14</v>
      </c>
      <c r="E2165" s="1">
        <v>5029029711457480</v>
      </c>
      <c r="F2165" s="2">
        <v>45170</v>
      </c>
      <c r="G2165">
        <v>75</v>
      </c>
      <c r="H2165" t="s">
        <v>15</v>
      </c>
      <c r="I2165">
        <v>1</v>
      </c>
      <c r="J2165" s="3">
        <v>19573</v>
      </c>
      <c r="K2165" s="2">
        <v>42370</v>
      </c>
      <c r="L2165">
        <v>2016</v>
      </c>
      <c r="M2165" t="s">
        <v>16</v>
      </c>
    </row>
    <row r="2166" spans="1:13" x14ac:dyDescent="0.3">
      <c r="A2166">
        <v>5799</v>
      </c>
      <c r="B2166">
        <v>890</v>
      </c>
      <c r="C2166" t="s">
        <v>13</v>
      </c>
      <c r="D2166" t="s">
        <v>17</v>
      </c>
      <c r="E2166" s="1">
        <v>4983572770371790</v>
      </c>
      <c r="F2166" s="2">
        <v>44682</v>
      </c>
      <c r="G2166">
        <v>261</v>
      </c>
      <c r="H2166" t="s">
        <v>18</v>
      </c>
      <c r="I2166">
        <v>2</v>
      </c>
      <c r="J2166" s="3">
        <v>16500</v>
      </c>
      <c r="K2166" s="2">
        <v>37956</v>
      </c>
      <c r="L2166">
        <v>2011</v>
      </c>
      <c r="M2166" t="s">
        <v>16</v>
      </c>
    </row>
    <row r="2167" spans="1:13" x14ac:dyDescent="0.3">
      <c r="A2167">
        <v>1135</v>
      </c>
      <c r="B2167">
        <v>1445</v>
      </c>
      <c r="C2167" t="s">
        <v>22</v>
      </c>
      <c r="D2167" t="s">
        <v>17</v>
      </c>
      <c r="E2167" s="1">
        <v>388851984396675</v>
      </c>
      <c r="F2167" s="2">
        <v>44593</v>
      </c>
      <c r="G2167">
        <v>934</v>
      </c>
      <c r="H2167" t="s">
        <v>15</v>
      </c>
      <c r="I2167">
        <v>1</v>
      </c>
      <c r="J2167" s="3">
        <v>11000</v>
      </c>
      <c r="K2167" s="2">
        <v>39479</v>
      </c>
      <c r="L2167">
        <v>2010</v>
      </c>
      <c r="M2167" t="s">
        <v>16</v>
      </c>
    </row>
    <row r="2168" spans="1:13" x14ac:dyDescent="0.3">
      <c r="A2168">
        <v>5753</v>
      </c>
      <c r="B2168">
        <v>1445</v>
      </c>
      <c r="C2168" t="s">
        <v>21</v>
      </c>
      <c r="D2168" t="s">
        <v>17</v>
      </c>
      <c r="E2168" s="1">
        <v>6800970747167320</v>
      </c>
      <c r="F2168" s="2">
        <v>44652</v>
      </c>
      <c r="G2168">
        <v>163</v>
      </c>
      <c r="H2168" t="s">
        <v>15</v>
      </c>
      <c r="I2168">
        <v>2</v>
      </c>
      <c r="J2168" s="3">
        <v>10200</v>
      </c>
      <c r="K2168" s="2">
        <v>35765</v>
      </c>
      <c r="L2168">
        <v>2011</v>
      </c>
      <c r="M2168" t="s">
        <v>16</v>
      </c>
    </row>
    <row r="2169" spans="1:13" x14ac:dyDescent="0.3">
      <c r="A2169">
        <v>3722</v>
      </c>
      <c r="B2169">
        <v>1445</v>
      </c>
      <c r="C2169" t="s">
        <v>13</v>
      </c>
      <c r="D2169" t="s">
        <v>17</v>
      </c>
      <c r="E2169" s="1">
        <v>4653647692892120</v>
      </c>
      <c r="F2169" s="2">
        <v>43922</v>
      </c>
      <c r="G2169">
        <v>933</v>
      </c>
      <c r="H2169" t="s">
        <v>15</v>
      </c>
      <c r="I2169">
        <v>2</v>
      </c>
      <c r="J2169" s="3">
        <v>12800</v>
      </c>
      <c r="K2169" s="2">
        <v>38169</v>
      </c>
      <c r="L2169">
        <v>2006</v>
      </c>
      <c r="M2169" t="s">
        <v>16</v>
      </c>
    </row>
    <row r="2170" spans="1:13" x14ac:dyDescent="0.3">
      <c r="A2170">
        <v>4716</v>
      </c>
      <c r="B2170">
        <v>1445</v>
      </c>
      <c r="C2170" t="s">
        <v>19</v>
      </c>
      <c r="D2170" t="s">
        <v>14</v>
      </c>
      <c r="E2170" s="1">
        <v>5921922339179100</v>
      </c>
      <c r="F2170" s="2">
        <v>44562</v>
      </c>
      <c r="G2170">
        <v>885</v>
      </c>
      <c r="H2170" t="s">
        <v>15</v>
      </c>
      <c r="I2170">
        <v>2</v>
      </c>
      <c r="J2170" s="3">
        <v>14029</v>
      </c>
      <c r="K2170" s="2">
        <v>40057</v>
      </c>
      <c r="L2170">
        <v>2010</v>
      </c>
      <c r="M2170" t="s">
        <v>16</v>
      </c>
    </row>
    <row r="2171" spans="1:13" x14ac:dyDescent="0.3">
      <c r="A2171">
        <v>2899</v>
      </c>
      <c r="B2171">
        <v>1445</v>
      </c>
      <c r="C2171" t="s">
        <v>19</v>
      </c>
      <c r="D2171" t="s">
        <v>14</v>
      </c>
      <c r="E2171" s="1">
        <v>5075248077516620</v>
      </c>
      <c r="F2171" s="2">
        <v>44774</v>
      </c>
      <c r="G2171">
        <v>860</v>
      </c>
      <c r="H2171" t="s">
        <v>15</v>
      </c>
      <c r="I2171">
        <v>2</v>
      </c>
      <c r="J2171" s="3">
        <v>11641</v>
      </c>
      <c r="K2171" s="2">
        <v>38838</v>
      </c>
      <c r="L2171">
        <v>2010</v>
      </c>
      <c r="M2171" t="s">
        <v>16</v>
      </c>
    </row>
    <row r="2172" spans="1:13" x14ac:dyDescent="0.3">
      <c r="A2172">
        <v>562</v>
      </c>
      <c r="B2172">
        <v>74</v>
      </c>
      <c r="C2172" t="s">
        <v>19</v>
      </c>
      <c r="D2172" t="s">
        <v>14</v>
      </c>
      <c r="E2172" s="1">
        <v>5419249022493260</v>
      </c>
      <c r="F2172" s="2">
        <v>43831</v>
      </c>
      <c r="G2172">
        <v>523</v>
      </c>
      <c r="H2172" t="s">
        <v>15</v>
      </c>
      <c r="I2172">
        <v>1</v>
      </c>
      <c r="J2172" s="3">
        <v>15568</v>
      </c>
      <c r="K2172" s="2">
        <v>43831</v>
      </c>
      <c r="L2172">
        <v>2020</v>
      </c>
      <c r="M2172" t="s">
        <v>16</v>
      </c>
    </row>
    <row r="2173" spans="1:13" x14ac:dyDescent="0.3">
      <c r="A2173">
        <v>4027</v>
      </c>
      <c r="B2173">
        <v>74</v>
      </c>
      <c r="C2173" t="s">
        <v>13</v>
      </c>
      <c r="D2173" t="s">
        <v>14</v>
      </c>
      <c r="E2173" s="1">
        <v>4135630980212800</v>
      </c>
      <c r="F2173" s="2">
        <v>44713</v>
      </c>
      <c r="G2173">
        <v>74</v>
      </c>
      <c r="H2173" t="s">
        <v>15</v>
      </c>
      <c r="I2173">
        <v>1</v>
      </c>
      <c r="J2173" s="3">
        <v>19746</v>
      </c>
      <c r="K2173" s="2">
        <v>41821</v>
      </c>
      <c r="L2173">
        <v>2014</v>
      </c>
      <c r="M2173" t="s">
        <v>16</v>
      </c>
    </row>
    <row r="2174" spans="1:13" x14ac:dyDescent="0.3">
      <c r="A2174">
        <v>1307</v>
      </c>
      <c r="B2174">
        <v>74</v>
      </c>
      <c r="C2174" t="s">
        <v>13</v>
      </c>
      <c r="D2174" t="s">
        <v>14</v>
      </c>
      <c r="E2174" s="1">
        <v>4901356321424930</v>
      </c>
      <c r="F2174" s="2">
        <v>44013</v>
      </c>
      <c r="G2174">
        <v>92</v>
      </c>
      <c r="H2174" t="s">
        <v>18</v>
      </c>
      <c r="I2174">
        <v>1</v>
      </c>
      <c r="J2174" s="3">
        <v>17682</v>
      </c>
      <c r="K2174" s="2">
        <v>40940</v>
      </c>
      <c r="L2174">
        <v>2012</v>
      </c>
      <c r="M2174" t="s">
        <v>16</v>
      </c>
    </row>
    <row r="2175" spans="1:13" x14ac:dyDescent="0.3">
      <c r="A2175">
        <v>815</v>
      </c>
      <c r="B2175">
        <v>1216</v>
      </c>
      <c r="C2175" t="s">
        <v>13</v>
      </c>
      <c r="D2175" t="s">
        <v>14</v>
      </c>
      <c r="E2175" s="1">
        <v>4594854252534730</v>
      </c>
      <c r="F2175" s="2">
        <v>44440</v>
      </c>
      <c r="G2175">
        <v>433</v>
      </c>
      <c r="H2175" t="s">
        <v>15</v>
      </c>
      <c r="I2175">
        <v>1</v>
      </c>
      <c r="J2175" s="3">
        <v>19893</v>
      </c>
      <c r="K2175" s="2">
        <v>43831</v>
      </c>
      <c r="L2175">
        <v>2020</v>
      </c>
      <c r="M2175" t="s">
        <v>16</v>
      </c>
    </row>
    <row r="2176" spans="1:13" x14ac:dyDescent="0.3">
      <c r="A2176">
        <v>1858</v>
      </c>
      <c r="B2176">
        <v>1216</v>
      </c>
      <c r="C2176" t="s">
        <v>13</v>
      </c>
      <c r="D2176" t="s">
        <v>20</v>
      </c>
      <c r="E2176" s="1">
        <v>4465883481384440</v>
      </c>
      <c r="F2176" s="2">
        <v>45505</v>
      </c>
      <c r="G2176">
        <v>709</v>
      </c>
      <c r="H2176" t="s">
        <v>15</v>
      </c>
      <c r="I2176">
        <v>2</v>
      </c>
      <c r="J2176" s="3">
        <v>69</v>
      </c>
      <c r="K2176" s="2">
        <v>43862</v>
      </c>
      <c r="L2176">
        <v>2020</v>
      </c>
      <c r="M2176" t="s">
        <v>16</v>
      </c>
    </row>
    <row r="2177" spans="1:13" x14ac:dyDescent="0.3">
      <c r="A2177">
        <v>1590</v>
      </c>
      <c r="B2177">
        <v>1216</v>
      </c>
      <c r="C2177" t="s">
        <v>19</v>
      </c>
      <c r="D2177" t="s">
        <v>14</v>
      </c>
      <c r="E2177" s="1">
        <v>5163175843379230</v>
      </c>
      <c r="F2177" s="2">
        <v>45566</v>
      </c>
      <c r="G2177">
        <v>239</v>
      </c>
      <c r="H2177" t="s">
        <v>15</v>
      </c>
      <c r="I2177">
        <v>2</v>
      </c>
      <c r="J2177" s="3">
        <v>21800</v>
      </c>
      <c r="K2177" s="2">
        <v>43862</v>
      </c>
      <c r="L2177">
        <v>2020</v>
      </c>
      <c r="M2177" t="s">
        <v>16</v>
      </c>
    </row>
    <row r="2178" spans="1:13" x14ac:dyDescent="0.3">
      <c r="A2178">
        <v>1859</v>
      </c>
      <c r="B2178">
        <v>1216</v>
      </c>
      <c r="C2178" t="s">
        <v>13</v>
      </c>
      <c r="D2178" t="s">
        <v>14</v>
      </c>
      <c r="E2178" s="1">
        <v>4337391914435650</v>
      </c>
      <c r="F2178" s="2">
        <v>45017</v>
      </c>
      <c r="G2178">
        <v>598</v>
      </c>
      <c r="H2178" t="s">
        <v>15</v>
      </c>
      <c r="I2178">
        <v>2</v>
      </c>
      <c r="J2178" s="3">
        <v>24759</v>
      </c>
      <c r="K2178" s="2">
        <v>43862</v>
      </c>
      <c r="L2178">
        <v>2020</v>
      </c>
      <c r="M2178" t="s">
        <v>16</v>
      </c>
    </row>
    <row r="2179" spans="1:13" x14ac:dyDescent="0.3">
      <c r="A2179">
        <v>816</v>
      </c>
      <c r="B2179">
        <v>1216</v>
      </c>
      <c r="C2179" t="s">
        <v>13</v>
      </c>
      <c r="D2179" t="s">
        <v>14</v>
      </c>
      <c r="E2179" s="1">
        <v>4013113950319140</v>
      </c>
      <c r="F2179" s="2">
        <v>45139</v>
      </c>
      <c r="G2179">
        <v>885</v>
      </c>
      <c r="H2179" t="s">
        <v>15</v>
      </c>
      <c r="I2179">
        <v>2</v>
      </c>
      <c r="J2179" s="3">
        <v>644</v>
      </c>
      <c r="K2179" s="2">
        <v>43831</v>
      </c>
      <c r="L2179">
        <v>2020</v>
      </c>
      <c r="M2179" t="s">
        <v>16</v>
      </c>
    </row>
    <row r="2180" spans="1:13" x14ac:dyDescent="0.3">
      <c r="A2180">
        <v>817</v>
      </c>
      <c r="B2180">
        <v>1216</v>
      </c>
      <c r="C2180" t="s">
        <v>13</v>
      </c>
      <c r="D2180" t="s">
        <v>17</v>
      </c>
      <c r="E2180" s="1">
        <v>4225269665088000</v>
      </c>
      <c r="F2180" s="2">
        <v>44470</v>
      </c>
      <c r="G2180">
        <v>215</v>
      </c>
      <c r="H2180" t="s">
        <v>15</v>
      </c>
      <c r="I2180">
        <v>2</v>
      </c>
      <c r="J2180" s="3">
        <v>6100</v>
      </c>
      <c r="K2180" s="2">
        <v>43831</v>
      </c>
      <c r="L2180">
        <v>2020</v>
      </c>
      <c r="M2180" t="s">
        <v>16</v>
      </c>
    </row>
    <row r="2181" spans="1:13" x14ac:dyDescent="0.3">
      <c r="A2181">
        <v>4060</v>
      </c>
      <c r="B2181">
        <v>797</v>
      </c>
      <c r="C2181" t="s">
        <v>13</v>
      </c>
      <c r="D2181" t="s">
        <v>17</v>
      </c>
      <c r="E2181" s="1">
        <v>4992091996146630</v>
      </c>
      <c r="F2181" s="2">
        <v>45231</v>
      </c>
      <c r="G2181">
        <v>627</v>
      </c>
      <c r="H2181" t="s">
        <v>18</v>
      </c>
      <c r="I2181">
        <v>2</v>
      </c>
      <c r="J2181" s="3">
        <v>4400</v>
      </c>
      <c r="K2181" s="2">
        <v>42917</v>
      </c>
      <c r="L2181">
        <v>2017</v>
      </c>
      <c r="M2181" t="s">
        <v>16</v>
      </c>
    </row>
    <row r="2182" spans="1:13" x14ac:dyDescent="0.3">
      <c r="A2182">
        <v>4095</v>
      </c>
      <c r="B2182">
        <v>797</v>
      </c>
      <c r="C2182" t="s">
        <v>13</v>
      </c>
      <c r="D2182" t="s">
        <v>14</v>
      </c>
      <c r="E2182" s="1">
        <v>4536417512741950</v>
      </c>
      <c r="F2182" s="2">
        <v>36495</v>
      </c>
      <c r="G2182">
        <v>686</v>
      </c>
      <c r="H2182" t="s">
        <v>15</v>
      </c>
      <c r="I2182">
        <v>1</v>
      </c>
      <c r="J2182" s="3">
        <v>34886</v>
      </c>
      <c r="K2182" s="2">
        <v>36373</v>
      </c>
      <c r="L2182">
        <v>2010</v>
      </c>
      <c r="M2182" t="s">
        <v>16</v>
      </c>
    </row>
    <row r="2183" spans="1:13" x14ac:dyDescent="0.3">
      <c r="A2183">
        <v>350</v>
      </c>
      <c r="B2183">
        <v>797</v>
      </c>
      <c r="C2183" t="s">
        <v>13</v>
      </c>
      <c r="D2183" t="s">
        <v>14</v>
      </c>
      <c r="E2183" s="1">
        <v>4627972690876310</v>
      </c>
      <c r="F2183" s="2">
        <v>44348</v>
      </c>
      <c r="G2183">
        <v>920</v>
      </c>
      <c r="H2183" t="s">
        <v>15</v>
      </c>
      <c r="I2183">
        <v>1</v>
      </c>
      <c r="J2183" s="3">
        <v>20779</v>
      </c>
      <c r="K2183" s="2">
        <v>42005</v>
      </c>
      <c r="L2183">
        <v>2015</v>
      </c>
      <c r="M2183" t="s">
        <v>16</v>
      </c>
    </row>
    <row r="2184" spans="1:13" x14ac:dyDescent="0.3">
      <c r="A2184">
        <v>818</v>
      </c>
      <c r="B2184">
        <v>797</v>
      </c>
      <c r="C2184" t="s">
        <v>13</v>
      </c>
      <c r="D2184" t="s">
        <v>14</v>
      </c>
      <c r="E2184" s="1">
        <v>4324511886426070</v>
      </c>
      <c r="F2184" s="2">
        <v>43831</v>
      </c>
      <c r="G2184">
        <v>143</v>
      </c>
      <c r="H2184" t="s">
        <v>15</v>
      </c>
      <c r="I2184">
        <v>2</v>
      </c>
      <c r="J2184" s="3">
        <v>32922</v>
      </c>
      <c r="K2184" s="2">
        <v>43831</v>
      </c>
      <c r="L2184">
        <v>2020</v>
      </c>
      <c r="M2184" t="s">
        <v>16</v>
      </c>
    </row>
    <row r="2185" spans="1:13" x14ac:dyDescent="0.3">
      <c r="A2185">
        <v>3127</v>
      </c>
      <c r="B2185">
        <v>797</v>
      </c>
      <c r="C2185" t="s">
        <v>13</v>
      </c>
      <c r="D2185" t="s">
        <v>14</v>
      </c>
      <c r="E2185" s="1">
        <v>4780648737008530</v>
      </c>
      <c r="F2185" s="2">
        <v>43466</v>
      </c>
      <c r="G2185">
        <v>156</v>
      </c>
      <c r="H2185" t="s">
        <v>15</v>
      </c>
      <c r="I2185">
        <v>2</v>
      </c>
      <c r="J2185" s="3">
        <v>42491</v>
      </c>
      <c r="K2185" s="2">
        <v>41030</v>
      </c>
      <c r="L2185">
        <v>2012</v>
      </c>
      <c r="M2185" t="s">
        <v>16</v>
      </c>
    </row>
    <row r="2186" spans="1:13" x14ac:dyDescent="0.3">
      <c r="A2186">
        <v>4391</v>
      </c>
      <c r="B2186">
        <v>797</v>
      </c>
      <c r="C2186" t="s">
        <v>19</v>
      </c>
      <c r="D2186" t="s">
        <v>14</v>
      </c>
      <c r="E2186" s="1">
        <v>5703345270711620</v>
      </c>
      <c r="F2186" s="2">
        <v>45231</v>
      </c>
      <c r="G2186">
        <v>711</v>
      </c>
      <c r="H2186" t="s">
        <v>15</v>
      </c>
      <c r="I2186">
        <v>1</v>
      </c>
      <c r="J2186" s="3">
        <v>24550</v>
      </c>
      <c r="K2186" s="2">
        <v>41122</v>
      </c>
      <c r="L2186">
        <v>2012</v>
      </c>
      <c r="M2186" t="s">
        <v>16</v>
      </c>
    </row>
    <row r="2187" spans="1:13" x14ac:dyDescent="0.3">
      <c r="A2187">
        <v>2839</v>
      </c>
      <c r="B2187">
        <v>797</v>
      </c>
      <c r="C2187" t="s">
        <v>19</v>
      </c>
      <c r="D2187" t="s">
        <v>14</v>
      </c>
      <c r="E2187" s="1">
        <v>5326004022460540</v>
      </c>
      <c r="F2187" s="2">
        <v>45017</v>
      </c>
      <c r="G2187">
        <v>904</v>
      </c>
      <c r="H2187" t="s">
        <v>15</v>
      </c>
      <c r="I2187">
        <v>1</v>
      </c>
      <c r="J2187" s="3">
        <v>36309</v>
      </c>
      <c r="K2187" s="2">
        <v>37742</v>
      </c>
      <c r="L2187">
        <v>2006</v>
      </c>
      <c r="M2187" t="s">
        <v>16</v>
      </c>
    </row>
    <row r="2188" spans="1:13" x14ac:dyDescent="0.3">
      <c r="A2188">
        <v>5339</v>
      </c>
      <c r="B2188">
        <v>797</v>
      </c>
      <c r="C2188" t="s">
        <v>19</v>
      </c>
      <c r="D2188" t="s">
        <v>14</v>
      </c>
      <c r="E2188" s="1">
        <v>5801528715979980</v>
      </c>
      <c r="F2188" s="2">
        <v>44986</v>
      </c>
      <c r="G2188">
        <v>805</v>
      </c>
      <c r="H2188" t="s">
        <v>15</v>
      </c>
      <c r="I2188">
        <v>2</v>
      </c>
      <c r="J2188" s="3">
        <v>27817</v>
      </c>
      <c r="K2188" s="2">
        <v>43739</v>
      </c>
      <c r="L2188">
        <v>2019</v>
      </c>
      <c r="M2188" t="s">
        <v>16</v>
      </c>
    </row>
    <row r="2189" spans="1:13" x14ac:dyDescent="0.3">
      <c r="A2189">
        <v>5428</v>
      </c>
      <c r="B2189">
        <v>797</v>
      </c>
      <c r="C2189" t="s">
        <v>19</v>
      </c>
      <c r="D2189" t="s">
        <v>14</v>
      </c>
      <c r="E2189" s="1">
        <v>5493144869722770</v>
      </c>
      <c r="F2189" s="2">
        <v>44317</v>
      </c>
      <c r="G2189">
        <v>307</v>
      </c>
      <c r="H2189" t="s">
        <v>15</v>
      </c>
      <c r="I2189">
        <v>1</v>
      </c>
      <c r="J2189" s="3">
        <v>28912</v>
      </c>
      <c r="K2189" s="2">
        <v>38657</v>
      </c>
      <c r="L2189">
        <v>2012</v>
      </c>
      <c r="M2189" t="s">
        <v>16</v>
      </c>
    </row>
    <row r="2190" spans="1:13" x14ac:dyDescent="0.3">
      <c r="A2190">
        <v>429</v>
      </c>
      <c r="B2190">
        <v>610</v>
      </c>
      <c r="C2190" t="s">
        <v>21</v>
      </c>
      <c r="D2190" t="s">
        <v>17</v>
      </c>
      <c r="E2190" s="1">
        <v>6177133816659180</v>
      </c>
      <c r="F2190" s="2">
        <v>43831</v>
      </c>
      <c r="G2190">
        <v>302</v>
      </c>
      <c r="H2190" t="s">
        <v>15</v>
      </c>
      <c r="I2190">
        <v>2</v>
      </c>
      <c r="J2190" s="3">
        <v>4500</v>
      </c>
      <c r="K2190" s="2">
        <v>43831</v>
      </c>
      <c r="L2190">
        <v>2020</v>
      </c>
      <c r="M2190" t="s">
        <v>16</v>
      </c>
    </row>
    <row r="2191" spans="1:13" x14ac:dyDescent="0.3">
      <c r="A2191">
        <v>819</v>
      </c>
      <c r="B2191">
        <v>610</v>
      </c>
      <c r="C2191" t="s">
        <v>13</v>
      </c>
      <c r="D2191" t="s">
        <v>17</v>
      </c>
      <c r="E2191" s="1">
        <v>4947659638273190</v>
      </c>
      <c r="F2191" s="2">
        <v>44927</v>
      </c>
      <c r="G2191">
        <v>695</v>
      </c>
      <c r="H2191" t="s">
        <v>15</v>
      </c>
      <c r="I2191">
        <v>1</v>
      </c>
      <c r="J2191" s="3">
        <v>17500</v>
      </c>
      <c r="K2191" s="2">
        <v>43831</v>
      </c>
      <c r="L2191">
        <v>2020</v>
      </c>
      <c r="M2191" t="s">
        <v>16</v>
      </c>
    </row>
    <row r="2192" spans="1:13" x14ac:dyDescent="0.3">
      <c r="A2192">
        <v>820</v>
      </c>
      <c r="B2192">
        <v>610</v>
      </c>
      <c r="C2192" t="s">
        <v>13</v>
      </c>
      <c r="D2192" t="s">
        <v>17</v>
      </c>
      <c r="E2192" s="1">
        <v>4578018721325730</v>
      </c>
      <c r="F2192" s="2">
        <v>45108</v>
      </c>
      <c r="G2192">
        <v>280</v>
      </c>
      <c r="H2192" t="s">
        <v>15</v>
      </c>
      <c r="I2192">
        <v>1</v>
      </c>
      <c r="J2192" s="3">
        <v>19100</v>
      </c>
      <c r="K2192" s="2">
        <v>43831</v>
      </c>
      <c r="L2192">
        <v>2020</v>
      </c>
      <c r="M2192" t="s">
        <v>16</v>
      </c>
    </row>
    <row r="2193" spans="1:13" x14ac:dyDescent="0.3">
      <c r="A2193">
        <v>398</v>
      </c>
      <c r="B2193">
        <v>610</v>
      </c>
      <c r="C2193" t="s">
        <v>22</v>
      </c>
      <c r="D2193" t="s">
        <v>17</v>
      </c>
      <c r="E2193" s="1">
        <v>394664650626942</v>
      </c>
      <c r="F2193" s="2">
        <v>43831</v>
      </c>
      <c r="G2193">
        <v>643</v>
      </c>
      <c r="H2193" t="s">
        <v>15</v>
      </c>
      <c r="I2193">
        <v>1</v>
      </c>
      <c r="J2193" s="3">
        <v>15100</v>
      </c>
      <c r="K2193" s="2">
        <v>43831</v>
      </c>
      <c r="L2193">
        <v>2020</v>
      </c>
      <c r="M2193" t="s">
        <v>16</v>
      </c>
    </row>
    <row r="2194" spans="1:13" x14ac:dyDescent="0.3">
      <c r="A2194">
        <v>4968</v>
      </c>
      <c r="B2194">
        <v>1917</v>
      </c>
      <c r="C2194" t="s">
        <v>19</v>
      </c>
      <c r="D2194" t="s">
        <v>20</v>
      </c>
      <c r="E2194" s="1">
        <v>5180494711434590</v>
      </c>
      <c r="F2194" s="2">
        <v>43525</v>
      </c>
      <c r="G2194">
        <v>412</v>
      </c>
      <c r="H2194" t="s">
        <v>15</v>
      </c>
      <c r="I2194">
        <v>1</v>
      </c>
      <c r="J2194" s="3">
        <v>66</v>
      </c>
      <c r="K2194" s="2">
        <v>37530</v>
      </c>
      <c r="L2194">
        <v>2011</v>
      </c>
      <c r="M2194" t="s">
        <v>16</v>
      </c>
    </row>
    <row r="2195" spans="1:13" x14ac:dyDescent="0.3">
      <c r="A2195">
        <v>5556</v>
      </c>
      <c r="B2195">
        <v>1917</v>
      </c>
      <c r="C2195" t="s">
        <v>22</v>
      </c>
      <c r="D2195" t="s">
        <v>17</v>
      </c>
      <c r="E2195" s="1">
        <v>341912249556142</v>
      </c>
      <c r="F2195" s="2">
        <v>45444</v>
      </c>
      <c r="G2195">
        <v>300</v>
      </c>
      <c r="H2195" t="s">
        <v>15</v>
      </c>
      <c r="I2195">
        <v>2</v>
      </c>
      <c r="J2195" s="3">
        <v>13000</v>
      </c>
      <c r="K2195" s="2">
        <v>40118</v>
      </c>
      <c r="L2195">
        <v>2009</v>
      </c>
      <c r="M2195" t="s">
        <v>16</v>
      </c>
    </row>
    <row r="2196" spans="1:13" x14ac:dyDescent="0.3">
      <c r="A2196">
        <v>2129</v>
      </c>
      <c r="B2196">
        <v>1917</v>
      </c>
      <c r="C2196" t="s">
        <v>13</v>
      </c>
      <c r="D2196" t="s">
        <v>14</v>
      </c>
      <c r="E2196" s="1">
        <v>4592739942111810</v>
      </c>
      <c r="F2196" s="2">
        <v>44256</v>
      </c>
      <c r="G2196">
        <v>512</v>
      </c>
      <c r="H2196" t="s">
        <v>15</v>
      </c>
      <c r="I2196">
        <v>2</v>
      </c>
      <c r="J2196" s="3">
        <v>20428</v>
      </c>
      <c r="K2196" s="2">
        <v>38777</v>
      </c>
      <c r="L2196">
        <v>2009</v>
      </c>
      <c r="M2196" t="s">
        <v>16</v>
      </c>
    </row>
    <row r="2197" spans="1:13" x14ac:dyDescent="0.3">
      <c r="A2197">
        <v>5803</v>
      </c>
      <c r="B2197">
        <v>1917</v>
      </c>
      <c r="C2197" t="s">
        <v>22</v>
      </c>
      <c r="D2197" t="s">
        <v>17</v>
      </c>
      <c r="E2197" s="1">
        <v>371160621699651</v>
      </c>
      <c r="F2197" s="2">
        <v>44531</v>
      </c>
      <c r="G2197">
        <v>521</v>
      </c>
      <c r="H2197" t="s">
        <v>15</v>
      </c>
      <c r="I2197">
        <v>2</v>
      </c>
      <c r="J2197" s="3">
        <v>8600</v>
      </c>
      <c r="K2197" s="2">
        <v>38322</v>
      </c>
      <c r="L2197">
        <v>2009</v>
      </c>
      <c r="M2197" t="s">
        <v>16</v>
      </c>
    </row>
    <row r="2198" spans="1:13" x14ac:dyDescent="0.3">
      <c r="A2198">
        <v>1860</v>
      </c>
      <c r="B2198">
        <v>975</v>
      </c>
      <c r="C2198" t="s">
        <v>13</v>
      </c>
      <c r="D2198" t="s">
        <v>14</v>
      </c>
      <c r="E2198" s="1">
        <v>4039295566770810</v>
      </c>
      <c r="F2198" s="2">
        <v>44317</v>
      </c>
      <c r="G2198">
        <v>214</v>
      </c>
      <c r="H2198" t="s">
        <v>15</v>
      </c>
      <c r="I2198">
        <v>1</v>
      </c>
      <c r="J2198" s="3">
        <v>7225</v>
      </c>
      <c r="K2198" s="2">
        <v>43862</v>
      </c>
      <c r="L2198">
        <v>2020</v>
      </c>
      <c r="M2198" t="s">
        <v>16</v>
      </c>
    </row>
    <row r="2199" spans="1:13" x14ac:dyDescent="0.3">
      <c r="A2199">
        <v>1591</v>
      </c>
      <c r="B2199">
        <v>975</v>
      </c>
      <c r="C2199" t="s">
        <v>19</v>
      </c>
      <c r="D2199" t="s">
        <v>20</v>
      </c>
      <c r="E2199" s="1">
        <v>5550636179517350</v>
      </c>
      <c r="F2199" s="2">
        <v>44835</v>
      </c>
      <c r="G2199">
        <v>671</v>
      </c>
      <c r="H2199" t="s">
        <v>15</v>
      </c>
      <c r="I2199">
        <v>2</v>
      </c>
      <c r="J2199" s="3">
        <v>104</v>
      </c>
      <c r="K2199" s="2">
        <v>43862</v>
      </c>
      <c r="L2199">
        <v>2020</v>
      </c>
      <c r="M2199" t="s">
        <v>16</v>
      </c>
    </row>
    <row r="2200" spans="1:13" x14ac:dyDescent="0.3">
      <c r="A2200">
        <v>1340</v>
      </c>
      <c r="B2200">
        <v>109</v>
      </c>
      <c r="C2200" t="s">
        <v>19</v>
      </c>
      <c r="D2200" t="s">
        <v>14</v>
      </c>
      <c r="E2200" s="1">
        <v>5301549251992550</v>
      </c>
      <c r="F2200" s="2">
        <v>44470</v>
      </c>
      <c r="G2200">
        <v>773</v>
      </c>
      <c r="H2200" t="s">
        <v>15</v>
      </c>
      <c r="I2200">
        <v>1</v>
      </c>
      <c r="J2200" s="3">
        <v>27762</v>
      </c>
      <c r="K2200" s="2">
        <v>41671</v>
      </c>
      <c r="L2200">
        <v>2014</v>
      </c>
      <c r="M2200" t="s">
        <v>16</v>
      </c>
    </row>
    <row r="2201" spans="1:13" x14ac:dyDescent="0.3">
      <c r="A2201">
        <v>1861</v>
      </c>
      <c r="B2201">
        <v>109</v>
      </c>
      <c r="C2201" t="s">
        <v>13</v>
      </c>
      <c r="D2201" t="s">
        <v>17</v>
      </c>
      <c r="E2201" s="1">
        <v>4792943022971290</v>
      </c>
      <c r="F2201" s="2">
        <v>44136</v>
      </c>
      <c r="G2201">
        <v>451</v>
      </c>
      <c r="H2201" t="s">
        <v>18</v>
      </c>
      <c r="I2201">
        <v>1</v>
      </c>
      <c r="J2201" s="3">
        <v>9300</v>
      </c>
      <c r="K2201" s="2">
        <v>43862</v>
      </c>
      <c r="L2201">
        <v>2020</v>
      </c>
      <c r="M2201" t="s">
        <v>16</v>
      </c>
    </row>
    <row r="2202" spans="1:13" x14ac:dyDescent="0.3">
      <c r="A2202">
        <v>4076</v>
      </c>
      <c r="B2202">
        <v>547</v>
      </c>
      <c r="C2202" t="s">
        <v>19</v>
      </c>
      <c r="D2202" t="s">
        <v>20</v>
      </c>
      <c r="E2202" s="1">
        <v>5650397088790790</v>
      </c>
      <c r="F2202" s="2">
        <v>43831</v>
      </c>
      <c r="G2202">
        <v>359</v>
      </c>
      <c r="H2202" t="s">
        <v>15</v>
      </c>
      <c r="I2202">
        <v>2</v>
      </c>
      <c r="J2202" s="3">
        <v>104</v>
      </c>
      <c r="K2202" s="2">
        <v>43647</v>
      </c>
      <c r="L2202">
        <v>2019</v>
      </c>
      <c r="M2202" t="s">
        <v>16</v>
      </c>
    </row>
    <row r="2203" spans="1:13" x14ac:dyDescent="0.3">
      <c r="A2203">
        <v>4461</v>
      </c>
      <c r="B2203">
        <v>547</v>
      </c>
      <c r="C2203" t="s">
        <v>19</v>
      </c>
      <c r="D2203" t="s">
        <v>14</v>
      </c>
      <c r="E2203" s="1">
        <v>5886374501408300</v>
      </c>
      <c r="F2203" s="2">
        <v>43466</v>
      </c>
      <c r="G2203">
        <v>7</v>
      </c>
      <c r="H2203" t="s">
        <v>15</v>
      </c>
      <c r="I2203">
        <v>1</v>
      </c>
      <c r="J2203" s="3">
        <v>16102</v>
      </c>
      <c r="K2203" s="2">
        <v>42948</v>
      </c>
      <c r="L2203">
        <v>2017</v>
      </c>
      <c r="M2203" t="s">
        <v>16</v>
      </c>
    </row>
    <row r="2204" spans="1:13" x14ac:dyDescent="0.3">
      <c r="A2204">
        <v>5298</v>
      </c>
      <c r="B2204">
        <v>547</v>
      </c>
      <c r="C2204" t="s">
        <v>13</v>
      </c>
      <c r="D2204" t="s">
        <v>14</v>
      </c>
      <c r="E2204" s="1">
        <v>4234149459347900</v>
      </c>
      <c r="F2204" s="2">
        <v>45536</v>
      </c>
      <c r="G2204">
        <v>314</v>
      </c>
      <c r="H2204" t="s">
        <v>15</v>
      </c>
      <c r="I2204">
        <v>1</v>
      </c>
      <c r="J2204" s="3">
        <v>14995</v>
      </c>
      <c r="K2204" s="2">
        <v>41913</v>
      </c>
      <c r="L2204">
        <v>2014</v>
      </c>
      <c r="M2204" t="s">
        <v>16</v>
      </c>
    </row>
    <row r="2205" spans="1:13" x14ac:dyDescent="0.3">
      <c r="A2205">
        <v>5526</v>
      </c>
      <c r="B2205">
        <v>547</v>
      </c>
      <c r="C2205" t="s">
        <v>19</v>
      </c>
      <c r="D2205" t="s">
        <v>14</v>
      </c>
      <c r="E2205" s="1">
        <v>5656868060475080</v>
      </c>
      <c r="F2205" s="2">
        <v>40817</v>
      </c>
      <c r="G2205">
        <v>891</v>
      </c>
      <c r="H2205" t="s">
        <v>18</v>
      </c>
      <c r="I2205">
        <v>1</v>
      </c>
      <c r="J2205" s="3">
        <v>20998</v>
      </c>
      <c r="K2205" s="2">
        <v>39753</v>
      </c>
      <c r="L2205">
        <v>2008</v>
      </c>
      <c r="M2205" t="s">
        <v>16</v>
      </c>
    </row>
    <row r="2206" spans="1:13" x14ac:dyDescent="0.3">
      <c r="A2206">
        <v>1592</v>
      </c>
      <c r="B2206">
        <v>347</v>
      </c>
      <c r="C2206" t="s">
        <v>19</v>
      </c>
      <c r="D2206" t="s">
        <v>14</v>
      </c>
      <c r="E2206" s="1">
        <v>5633556097120820</v>
      </c>
      <c r="F2206" s="2">
        <v>43862</v>
      </c>
      <c r="G2206">
        <v>849</v>
      </c>
      <c r="H2206" t="s">
        <v>15</v>
      </c>
      <c r="I2206">
        <v>2</v>
      </c>
      <c r="J2206" s="3">
        <v>17846</v>
      </c>
      <c r="K2206" s="2">
        <v>43862</v>
      </c>
      <c r="L2206">
        <v>2020</v>
      </c>
      <c r="M2206" t="s">
        <v>16</v>
      </c>
    </row>
    <row r="2207" spans="1:13" x14ac:dyDescent="0.3">
      <c r="A2207">
        <v>2751</v>
      </c>
      <c r="B2207">
        <v>347</v>
      </c>
      <c r="C2207" t="s">
        <v>13</v>
      </c>
      <c r="D2207" t="s">
        <v>17</v>
      </c>
      <c r="E2207" s="1">
        <v>4663448396973760</v>
      </c>
      <c r="F2207" s="2">
        <v>44440</v>
      </c>
      <c r="G2207">
        <v>346</v>
      </c>
      <c r="H2207" t="s">
        <v>15</v>
      </c>
      <c r="I2207">
        <v>2</v>
      </c>
      <c r="J2207" s="3">
        <v>6100</v>
      </c>
      <c r="K2207" s="2">
        <v>42095</v>
      </c>
      <c r="L2207">
        <v>2015</v>
      </c>
      <c r="M2207" t="s">
        <v>16</v>
      </c>
    </row>
    <row r="2208" spans="1:13" x14ac:dyDescent="0.3">
      <c r="A2208">
        <v>821</v>
      </c>
      <c r="B2208">
        <v>347</v>
      </c>
      <c r="C2208" t="s">
        <v>13</v>
      </c>
      <c r="D2208" t="s">
        <v>14</v>
      </c>
      <c r="E2208" s="1">
        <v>4587404224170420</v>
      </c>
      <c r="F2208" s="2">
        <v>44228</v>
      </c>
      <c r="G2208">
        <v>289</v>
      </c>
      <c r="H2208" t="s">
        <v>15</v>
      </c>
      <c r="I2208">
        <v>2</v>
      </c>
      <c r="J2208" s="3">
        <v>22077</v>
      </c>
      <c r="K2208" s="2">
        <v>43831</v>
      </c>
      <c r="L2208">
        <v>2020</v>
      </c>
      <c r="M2208" t="s">
        <v>16</v>
      </c>
    </row>
    <row r="2209" spans="1:13" x14ac:dyDescent="0.3">
      <c r="A2209">
        <v>4489</v>
      </c>
      <c r="B2209">
        <v>201</v>
      </c>
      <c r="C2209" t="s">
        <v>19</v>
      </c>
      <c r="D2209" t="s">
        <v>17</v>
      </c>
      <c r="E2209" s="1">
        <v>5392066860810670</v>
      </c>
      <c r="F2209" s="2">
        <v>44470</v>
      </c>
      <c r="G2209">
        <v>353</v>
      </c>
      <c r="H2209" t="s">
        <v>15</v>
      </c>
      <c r="I2209">
        <v>1</v>
      </c>
      <c r="J2209" s="3">
        <v>6900</v>
      </c>
      <c r="K2209" s="2">
        <v>34943</v>
      </c>
      <c r="L2209">
        <v>2009</v>
      </c>
      <c r="M2209" t="s">
        <v>16</v>
      </c>
    </row>
    <row r="2210" spans="1:13" x14ac:dyDescent="0.3">
      <c r="A2210">
        <v>5236</v>
      </c>
      <c r="B2210">
        <v>201</v>
      </c>
      <c r="C2210" t="s">
        <v>19</v>
      </c>
      <c r="D2210" t="s">
        <v>14</v>
      </c>
      <c r="E2210" s="1">
        <v>5081378671244250</v>
      </c>
      <c r="F2210" s="2">
        <v>42705</v>
      </c>
      <c r="G2210">
        <v>401</v>
      </c>
      <c r="H2210" t="s">
        <v>15</v>
      </c>
      <c r="I2210">
        <v>1</v>
      </c>
      <c r="J2210" s="3">
        <v>11679</v>
      </c>
      <c r="K2210" s="2">
        <v>40817</v>
      </c>
      <c r="L2210">
        <v>2011</v>
      </c>
      <c r="M2210" t="s">
        <v>16</v>
      </c>
    </row>
    <row r="2211" spans="1:13" x14ac:dyDescent="0.3">
      <c r="A2211">
        <v>2494</v>
      </c>
      <c r="B2211">
        <v>201</v>
      </c>
      <c r="C2211" t="s">
        <v>13</v>
      </c>
      <c r="D2211" t="s">
        <v>17</v>
      </c>
      <c r="E2211" s="1">
        <v>4825820548818210</v>
      </c>
      <c r="F2211" s="2">
        <v>45597</v>
      </c>
      <c r="G2211">
        <v>558</v>
      </c>
      <c r="H2211" t="s">
        <v>15</v>
      </c>
      <c r="I2211">
        <v>1</v>
      </c>
      <c r="J2211" s="3">
        <v>10100</v>
      </c>
      <c r="K2211" s="2">
        <v>38443</v>
      </c>
      <c r="L2211">
        <v>2013</v>
      </c>
      <c r="M2211" t="s">
        <v>16</v>
      </c>
    </row>
    <row r="2212" spans="1:13" x14ac:dyDescent="0.3">
      <c r="A2212">
        <v>822</v>
      </c>
      <c r="B2212">
        <v>1368</v>
      </c>
      <c r="C2212" t="s">
        <v>13</v>
      </c>
      <c r="D2212" t="s">
        <v>17</v>
      </c>
      <c r="E2212" s="1">
        <v>4715313292165010</v>
      </c>
      <c r="F2212" s="2">
        <v>43922</v>
      </c>
      <c r="G2212">
        <v>370</v>
      </c>
      <c r="H2212" t="s">
        <v>15</v>
      </c>
      <c r="I2212">
        <v>1</v>
      </c>
      <c r="J2212" s="3">
        <v>13400</v>
      </c>
      <c r="K2212" s="2">
        <v>43831</v>
      </c>
      <c r="L2212">
        <v>2020</v>
      </c>
      <c r="M2212" t="s">
        <v>16</v>
      </c>
    </row>
    <row r="2213" spans="1:13" x14ac:dyDescent="0.3">
      <c r="A2213">
        <v>4772</v>
      </c>
      <c r="B2213">
        <v>1368</v>
      </c>
      <c r="C2213" t="s">
        <v>19</v>
      </c>
      <c r="D2213" t="s">
        <v>14</v>
      </c>
      <c r="E2213" s="1">
        <v>5579604502736650</v>
      </c>
      <c r="F2213" s="2">
        <v>45200</v>
      </c>
      <c r="G2213">
        <v>799</v>
      </c>
      <c r="H2213" t="s">
        <v>15</v>
      </c>
      <c r="I2213">
        <v>1</v>
      </c>
      <c r="J2213" s="3">
        <v>21792</v>
      </c>
      <c r="K2213" s="2">
        <v>40422</v>
      </c>
      <c r="L2213">
        <v>2013</v>
      </c>
      <c r="M2213" t="s">
        <v>16</v>
      </c>
    </row>
    <row r="2214" spans="1:13" x14ac:dyDescent="0.3">
      <c r="A2214">
        <v>563</v>
      </c>
      <c r="B2214">
        <v>1547</v>
      </c>
      <c r="C2214" t="s">
        <v>19</v>
      </c>
      <c r="D2214" t="s">
        <v>14</v>
      </c>
      <c r="E2214" s="1">
        <v>5158576738638750</v>
      </c>
      <c r="F2214" s="2">
        <v>44440</v>
      </c>
      <c r="G2214">
        <v>196</v>
      </c>
      <c r="H2214" t="s">
        <v>18</v>
      </c>
      <c r="I2214">
        <v>2</v>
      </c>
      <c r="J2214" s="3">
        <v>18856</v>
      </c>
      <c r="K2214" s="2">
        <v>43831</v>
      </c>
      <c r="L2214">
        <v>2020</v>
      </c>
      <c r="M2214" t="s">
        <v>16</v>
      </c>
    </row>
    <row r="2215" spans="1:13" x14ac:dyDescent="0.3">
      <c r="A2215">
        <v>3630</v>
      </c>
      <c r="B2215">
        <v>1547</v>
      </c>
      <c r="C2215" t="s">
        <v>19</v>
      </c>
      <c r="D2215" t="s">
        <v>20</v>
      </c>
      <c r="E2215" s="1">
        <v>5896024181595030</v>
      </c>
      <c r="F2215" s="2">
        <v>44501</v>
      </c>
      <c r="G2215">
        <v>867</v>
      </c>
      <c r="H2215" t="s">
        <v>15</v>
      </c>
      <c r="I2215">
        <v>1</v>
      </c>
      <c r="J2215" s="3">
        <v>77</v>
      </c>
      <c r="K2215" s="2">
        <v>43252</v>
      </c>
      <c r="L2215">
        <v>2018</v>
      </c>
      <c r="M2215" t="s">
        <v>16</v>
      </c>
    </row>
    <row r="2216" spans="1:13" x14ac:dyDescent="0.3">
      <c r="A2216">
        <v>2531</v>
      </c>
      <c r="B2216">
        <v>1812</v>
      </c>
      <c r="C2216" t="s">
        <v>19</v>
      </c>
      <c r="D2216" t="s">
        <v>14</v>
      </c>
      <c r="E2216" s="1">
        <v>5995209262760870</v>
      </c>
      <c r="F2216" s="2">
        <v>45017</v>
      </c>
      <c r="G2216">
        <v>430</v>
      </c>
      <c r="H2216" t="s">
        <v>18</v>
      </c>
      <c r="I2216">
        <v>1</v>
      </c>
      <c r="J2216" s="3">
        <v>33557</v>
      </c>
      <c r="K2216" s="2">
        <v>39173</v>
      </c>
      <c r="L2216">
        <v>2013</v>
      </c>
      <c r="M2216" t="s">
        <v>16</v>
      </c>
    </row>
    <row r="2217" spans="1:13" x14ac:dyDescent="0.3">
      <c r="A2217">
        <v>564</v>
      </c>
      <c r="B2217">
        <v>1812</v>
      </c>
      <c r="C2217" t="s">
        <v>19</v>
      </c>
      <c r="D2217" t="s">
        <v>20</v>
      </c>
      <c r="E2217" s="1">
        <v>5638069209131410</v>
      </c>
      <c r="F2217" s="2">
        <v>44866</v>
      </c>
      <c r="G2217">
        <v>466</v>
      </c>
      <c r="H2217" t="s">
        <v>18</v>
      </c>
      <c r="I2217">
        <v>1</v>
      </c>
      <c r="J2217" s="3">
        <v>19</v>
      </c>
      <c r="K2217" s="2">
        <v>43831</v>
      </c>
      <c r="L2217">
        <v>2020</v>
      </c>
      <c r="M2217" t="s">
        <v>16</v>
      </c>
    </row>
    <row r="2218" spans="1:13" x14ac:dyDescent="0.3">
      <c r="A2218">
        <v>6068</v>
      </c>
      <c r="B2218">
        <v>1379</v>
      </c>
      <c r="C2218" t="s">
        <v>19</v>
      </c>
      <c r="D2218" t="s">
        <v>14</v>
      </c>
      <c r="E2218" s="1">
        <v>5855558054744010</v>
      </c>
      <c r="F2218" s="2">
        <v>45078</v>
      </c>
      <c r="G2218">
        <v>878</v>
      </c>
      <c r="H2218" t="s">
        <v>15</v>
      </c>
      <c r="I2218">
        <v>1</v>
      </c>
      <c r="J2218" s="3">
        <v>18784</v>
      </c>
      <c r="K2218" s="2">
        <v>41244</v>
      </c>
      <c r="L2218">
        <v>2012</v>
      </c>
      <c r="M2218" t="s">
        <v>16</v>
      </c>
    </row>
    <row r="2219" spans="1:13" x14ac:dyDescent="0.3">
      <c r="A2219">
        <v>2604</v>
      </c>
      <c r="B2219">
        <v>1379</v>
      </c>
      <c r="C2219" t="s">
        <v>19</v>
      </c>
      <c r="D2219" t="s">
        <v>14</v>
      </c>
      <c r="E2219" s="1">
        <v>5800056520721640</v>
      </c>
      <c r="F2219" s="2">
        <v>44228</v>
      </c>
      <c r="G2219">
        <v>92</v>
      </c>
      <c r="H2219" t="s">
        <v>15</v>
      </c>
      <c r="I2219">
        <v>1</v>
      </c>
      <c r="J2219" s="3">
        <v>16668</v>
      </c>
      <c r="K2219" s="2">
        <v>39904</v>
      </c>
      <c r="L2219">
        <v>2009</v>
      </c>
      <c r="M2219" t="s">
        <v>16</v>
      </c>
    </row>
    <row r="2220" spans="1:13" x14ac:dyDescent="0.3">
      <c r="A2220">
        <v>4796</v>
      </c>
      <c r="B2220">
        <v>1379</v>
      </c>
      <c r="C2220" t="s">
        <v>13</v>
      </c>
      <c r="D2220" t="s">
        <v>17</v>
      </c>
      <c r="E2220" s="1">
        <v>4164100335475850</v>
      </c>
      <c r="F2220" s="2">
        <v>44835</v>
      </c>
      <c r="G2220">
        <v>338</v>
      </c>
      <c r="H2220" t="s">
        <v>15</v>
      </c>
      <c r="I2220">
        <v>1</v>
      </c>
      <c r="J2220" s="3">
        <v>10300</v>
      </c>
      <c r="K2220" s="2">
        <v>40422</v>
      </c>
      <c r="L2220">
        <v>2010</v>
      </c>
      <c r="M2220" t="s">
        <v>16</v>
      </c>
    </row>
    <row r="2221" spans="1:13" x14ac:dyDescent="0.3">
      <c r="A2221">
        <v>5215</v>
      </c>
      <c r="B2221">
        <v>1379</v>
      </c>
      <c r="C2221" t="s">
        <v>13</v>
      </c>
      <c r="D2221" t="s">
        <v>14</v>
      </c>
      <c r="E2221" s="1">
        <v>4808036256579380</v>
      </c>
      <c r="F2221" s="2">
        <v>43040</v>
      </c>
      <c r="G2221">
        <v>592</v>
      </c>
      <c r="H2221" t="s">
        <v>15</v>
      </c>
      <c r="I2221">
        <v>2</v>
      </c>
      <c r="J2221" s="3">
        <v>12460</v>
      </c>
      <c r="K2221" s="2">
        <v>40452</v>
      </c>
      <c r="L2221">
        <v>2010</v>
      </c>
      <c r="M2221" t="s">
        <v>16</v>
      </c>
    </row>
    <row r="2222" spans="1:13" x14ac:dyDescent="0.3">
      <c r="A2222">
        <v>2780</v>
      </c>
      <c r="B2222">
        <v>82</v>
      </c>
      <c r="C2222" t="s">
        <v>19</v>
      </c>
      <c r="D2222" t="s">
        <v>20</v>
      </c>
      <c r="E2222" s="1">
        <v>5037837734992920</v>
      </c>
      <c r="F2222" s="2">
        <v>43800</v>
      </c>
      <c r="G2222">
        <v>383</v>
      </c>
      <c r="H2222" t="s">
        <v>15</v>
      </c>
      <c r="I2222">
        <v>1</v>
      </c>
      <c r="J2222" s="3">
        <v>78</v>
      </c>
      <c r="K2222" s="2">
        <v>43191</v>
      </c>
      <c r="L2222">
        <v>2018</v>
      </c>
      <c r="M2222" t="s">
        <v>16</v>
      </c>
    </row>
    <row r="2223" spans="1:13" x14ac:dyDescent="0.3">
      <c r="A2223">
        <v>2900</v>
      </c>
      <c r="B2223">
        <v>1053</v>
      </c>
      <c r="C2223" t="s">
        <v>19</v>
      </c>
      <c r="D2223" t="s">
        <v>17</v>
      </c>
      <c r="E2223" s="1">
        <v>5506401194150440</v>
      </c>
      <c r="F2223" s="2">
        <v>44378</v>
      </c>
      <c r="G2223">
        <v>939</v>
      </c>
      <c r="H2223" t="s">
        <v>15</v>
      </c>
      <c r="I2223">
        <v>3</v>
      </c>
      <c r="J2223" s="3">
        <v>9200</v>
      </c>
      <c r="K2223" s="2">
        <v>38838</v>
      </c>
      <c r="L2223">
        <v>2009</v>
      </c>
      <c r="M2223" t="s">
        <v>16</v>
      </c>
    </row>
    <row r="2224" spans="1:13" x14ac:dyDescent="0.3">
      <c r="A2224">
        <v>2311</v>
      </c>
      <c r="B2224">
        <v>1053</v>
      </c>
      <c r="C2224" t="s">
        <v>19</v>
      </c>
      <c r="D2224" t="s">
        <v>14</v>
      </c>
      <c r="E2224" s="1">
        <v>5546844697242380</v>
      </c>
      <c r="F2224" s="2">
        <v>43221</v>
      </c>
      <c r="G2224">
        <v>523</v>
      </c>
      <c r="H2224" t="s">
        <v>18</v>
      </c>
      <c r="I2224">
        <v>2</v>
      </c>
      <c r="J2224" s="3">
        <v>21166</v>
      </c>
      <c r="K2224" s="2">
        <v>41334</v>
      </c>
      <c r="L2224">
        <v>2013</v>
      </c>
      <c r="M2224" t="s">
        <v>16</v>
      </c>
    </row>
    <row r="2225" spans="1:13" x14ac:dyDescent="0.3">
      <c r="A2225">
        <v>3771</v>
      </c>
      <c r="B2225">
        <v>1053</v>
      </c>
      <c r="C2225" t="s">
        <v>19</v>
      </c>
      <c r="D2225" t="s">
        <v>20</v>
      </c>
      <c r="E2225" s="1">
        <v>5546611218301210</v>
      </c>
      <c r="F2225" s="2">
        <v>43891</v>
      </c>
      <c r="G2225">
        <v>223</v>
      </c>
      <c r="H2225" t="s">
        <v>15</v>
      </c>
      <c r="I2225">
        <v>1</v>
      </c>
      <c r="J2225" s="3">
        <v>61</v>
      </c>
      <c r="K2225" s="2">
        <v>38899</v>
      </c>
      <c r="L2225">
        <v>2011</v>
      </c>
      <c r="M2225" t="s">
        <v>16</v>
      </c>
    </row>
    <row r="2226" spans="1:13" x14ac:dyDescent="0.3">
      <c r="A2226">
        <v>1862</v>
      </c>
      <c r="B2226">
        <v>1893</v>
      </c>
      <c r="C2226" t="s">
        <v>13</v>
      </c>
      <c r="D2226" t="s">
        <v>17</v>
      </c>
      <c r="E2226" s="1">
        <v>4650382070645840</v>
      </c>
      <c r="F2226" s="2">
        <v>44835</v>
      </c>
      <c r="G2226">
        <v>900</v>
      </c>
      <c r="H2226" t="s">
        <v>15</v>
      </c>
      <c r="I2226">
        <v>2</v>
      </c>
      <c r="J2226" s="3">
        <v>7600</v>
      </c>
      <c r="K2226" s="2">
        <v>43862</v>
      </c>
      <c r="L2226">
        <v>2020</v>
      </c>
      <c r="M2226" t="s">
        <v>16</v>
      </c>
    </row>
    <row r="2227" spans="1:13" x14ac:dyDescent="0.3">
      <c r="A2227">
        <v>1863</v>
      </c>
      <c r="B2227">
        <v>955</v>
      </c>
      <c r="C2227" t="s">
        <v>13</v>
      </c>
      <c r="D2227" t="s">
        <v>17</v>
      </c>
      <c r="E2227" s="1">
        <v>4732842191322140</v>
      </c>
      <c r="F2227" s="2">
        <v>44713</v>
      </c>
      <c r="G2227">
        <v>847</v>
      </c>
      <c r="H2227" t="s">
        <v>15</v>
      </c>
      <c r="I2227">
        <v>2</v>
      </c>
      <c r="J2227" s="3">
        <v>1100</v>
      </c>
      <c r="K2227" s="2">
        <v>43862</v>
      </c>
      <c r="L2227">
        <v>2020</v>
      </c>
      <c r="M2227" t="s">
        <v>16</v>
      </c>
    </row>
    <row r="2228" spans="1:13" x14ac:dyDescent="0.3">
      <c r="A2228">
        <v>565</v>
      </c>
      <c r="B2228">
        <v>955</v>
      </c>
      <c r="C2228" t="s">
        <v>19</v>
      </c>
      <c r="D2228" t="s">
        <v>14</v>
      </c>
      <c r="E2228" s="1">
        <v>5613716530357430</v>
      </c>
      <c r="F2228" s="2">
        <v>44287</v>
      </c>
      <c r="G2228">
        <v>405</v>
      </c>
      <c r="H2228" t="s">
        <v>15</v>
      </c>
      <c r="I2228">
        <v>1</v>
      </c>
      <c r="J2228" s="3">
        <v>20576</v>
      </c>
      <c r="K2228" s="2">
        <v>43831</v>
      </c>
      <c r="L2228">
        <v>2020</v>
      </c>
      <c r="M2228" t="s">
        <v>16</v>
      </c>
    </row>
    <row r="2229" spans="1:13" x14ac:dyDescent="0.3">
      <c r="A2229">
        <v>5723</v>
      </c>
      <c r="B2229">
        <v>955</v>
      </c>
      <c r="C2229" t="s">
        <v>19</v>
      </c>
      <c r="D2229" t="s">
        <v>14</v>
      </c>
      <c r="E2229" s="1">
        <v>5884682122700410</v>
      </c>
      <c r="F2229" s="2">
        <v>44866</v>
      </c>
      <c r="G2229">
        <v>856</v>
      </c>
      <c r="H2229" t="s">
        <v>15</v>
      </c>
      <c r="I2229">
        <v>1</v>
      </c>
      <c r="J2229" s="3">
        <v>13254</v>
      </c>
      <c r="K2229" s="2">
        <v>42675</v>
      </c>
      <c r="L2229">
        <v>2016</v>
      </c>
      <c r="M2229" t="s">
        <v>16</v>
      </c>
    </row>
    <row r="2230" spans="1:13" x14ac:dyDescent="0.3">
      <c r="A2230">
        <v>1366</v>
      </c>
      <c r="B2230">
        <v>955</v>
      </c>
      <c r="C2230" t="s">
        <v>19</v>
      </c>
      <c r="D2230" t="s">
        <v>14</v>
      </c>
      <c r="E2230" s="1">
        <v>5653775383513650</v>
      </c>
      <c r="F2230" s="2">
        <v>45170</v>
      </c>
      <c r="G2230">
        <v>867</v>
      </c>
      <c r="H2230" t="s">
        <v>15</v>
      </c>
      <c r="I2230">
        <v>2</v>
      </c>
      <c r="J2230" s="3">
        <v>12887</v>
      </c>
      <c r="K2230" s="2">
        <v>42401</v>
      </c>
      <c r="L2230">
        <v>2016</v>
      </c>
      <c r="M2230" t="s">
        <v>16</v>
      </c>
    </row>
    <row r="2231" spans="1:13" x14ac:dyDescent="0.3">
      <c r="A2231">
        <v>1367</v>
      </c>
      <c r="B2231">
        <v>856</v>
      </c>
      <c r="C2231" t="s">
        <v>19</v>
      </c>
      <c r="D2231" t="s">
        <v>17</v>
      </c>
      <c r="E2231" s="1">
        <v>5327278156671960</v>
      </c>
      <c r="F2231" s="2">
        <v>43160</v>
      </c>
      <c r="G2231">
        <v>105</v>
      </c>
      <c r="H2231" t="s">
        <v>15</v>
      </c>
      <c r="I2231">
        <v>2</v>
      </c>
      <c r="J2231" s="3">
        <v>26800</v>
      </c>
      <c r="K2231" s="2">
        <v>42401</v>
      </c>
      <c r="L2231">
        <v>2016</v>
      </c>
      <c r="M2231" t="s">
        <v>16</v>
      </c>
    </row>
    <row r="2232" spans="1:13" x14ac:dyDescent="0.3">
      <c r="A2232">
        <v>4851</v>
      </c>
      <c r="B2232">
        <v>856</v>
      </c>
      <c r="C2232" t="s">
        <v>19</v>
      </c>
      <c r="D2232" t="s">
        <v>14</v>
      </c>
      <c r="E2232" s="1">
        <v>5524896778714380</v>
      </c>
      <c r="F2232" s="2">
        <v>45047</v>
      </c>
      <c r="G2232">
        <v>673</v>
      </c>
      <c r="H2232" t="s">
        <v>18</v>
      </c>
      <c r="I2232">
        <v>1</v>
      </c>
      <c r="J2232" s="3">
        <v>62861</v>
      </c>
      <c r="K2232" s="2">
        <v>41518</v>
      </c>
      <c r="L2232">
        <v>2013</v>
      </c>
      <c r="M2232" t="s">
        <v>16</v>
      </c>
    </row>
    <row r="2233" spans="1:13" x14ac:dyDescent="0.3">
      <c r="A2233">
        <v>1285</v>
      </c>
      <c r="B2233">
        <v>856</v>
      </c>
      <c r="C2233" t="s">
        <v>13</v>
      </c>
      <c r="D2233" t="s">
        <v>14</v>
      </c>
      <c r="E2233" s="1">
        <v>4938580795028350</v>
      </c>
      <c r="F2233" s="2">
        <v>42186</v>
      </c>
      <c r="G2233">
        <v>12</v>
      </c>
      <c r="H2233" t="s">
        <v>18</v>
      </c>
      <c r="I2233">
        <v>1</v>
      </c>
      <c r="J2233" s="3">
        <v>61399</v>
      </c>
      <c r="K2233" s="2">
        <v>40575</v>
      </c>
      <c r="L2233">
        <v>2011</v>
      </c>
      <c r="M2233" t="s">
        <v>16</v>
      </c>
    </row>
    <row r="2234" spans="1:13" x14ac:dyDescent="0.3">
      <c r="A2234">
        <v>2880</v>
      </c>
      <c r="B2234">
        <v>1361</v>
      </c>
      <c r="C2234" t="s">
        <v>19</v>
      </c>
      <c r="D2234" t="s">
        <v>14</v>
      </c>
      <c r="E2234" s="1">
        <v>5046881432224650</v>
      </c>
      <c r="F2234" s="2">
        <v>41456</v>
      </c>
      <c r="G2234">
        <v>229</v>
      </c>
      <c r="H2234" t="s">
        <v>15</v>
      </c>
      <c r="I2234">
        <v>2</v>
      </c>
      <c r="J2234" s="3">
        <v>1513</v>
      </c>
      <c r="K2234" s="2">
        <v>38473</v>
      </c>
      <c r="L2234">
        <v>2008</v>
      </c>
      <c r="M2234" t="s">
        <v>16</v>
      </c>
    </row>
    <row r="2235" spans="1:13" x14ac:dyDescent="0.3">
      <c r="A2235">
        <v>4950</v>
      </c>
      <c r="B2235">
        <v>1361</v>
      </c>
      <c r="C2235" t="s">
        <v>19</v>
      </c>
      <c r="D2235" t="s">
        <v>14</v>
      </c>
      <c r="E2235" s="1">
        <v>5577172894705200</v>
      </c>
      <c r="F2235" s="2">
        <v>44105</v>
      </c>
      <c r="G2235">
        <v>459</v>
      </c>
      <c r="H2235" t="s">
        <v>15</v>
      </c>
      <c r="I2235">
        <v>2</v>
      </c>
      <c r="J2235" s="3">
        <v>14767</v>
      </c>
      <c r="K2235" s="2">
        <v>37165</v>
      </c>
      <c r="L2235">
        <v>2012</v>
      </c>
      <c r="M2235" t="s">
        <v>16</v>
      </c>
    </row>
    <row r="2236" spans="1:13" x14ac:dyDescent="0.3">
      <c r="A2236">
        <v>2706</v>
      </c>
      <c r="B2236">
        <v>261</v>
      </c>
      <c r="C2236" t="s">
        <v>13</v>
      </c>
      <c r="D2236" t="s">
        <v>14</v>
      </c>
      <c r="E2236" s="1">
        <v>4234542365249670</v>
      </c>
      <c r="F2236" s="2">
        <v>44593</v>
      </c>
      <c r="G2236">
        <v>25</v>
      </c>
      <c r="H2236" t="s">
        <v>15</v>
      </c>
      <c r="I2236">
        <v>1</v>
      </c>
      <c r="J2236" s="3">
        <v>23781</v>
      </c>
      <c r="K2236" s="2">
        <v>41000</v>
      </c>
      <c r="L2236">
        <v>2012</v>
      </c>
      <c r="M2236" t="s">
        <v>16</v>
      </c>
    </row>
    <row r="2237" spans="1:13" x14ac:dyDescent="0.3">
      <c r="A2237">
        <v>2589</v>
      </c>
      <c r="B2237">
        <v>261</v>
      </c>
      <c r="C2237" t="s">
        <v>13</v>
      </c>
      <c r="D2237" t="s">
        <v>14</v>
      </c>
      <c r="E2237" s="1">
        <v>4757706847861770</v>
      </c>
      <c r="F2237" s="2">
        <v>39600</v>
      </c>
      <c r="G2237">
        <v>121</v>
      </c>
      <c r="H2237" t="s">
        <v>15</v>
      </c>
      <c r="I2237">
        <v>1</v>
      </c>
      <c r="J2237" s="3">
        <v>26891</v>
      </c>
      <c r="K2237" s="2">
        <v>39539</v>
      </c>
      <c r="L2237">
        <v>2010</v>
      </c>
      <c r="M2237" t="s">
        <v>16</v>
      </c>
    </row>
    <row r="2238" spans="1:13" x14ac:dyDescent="0.3">
      <c r="A2238">
        <v>6129</v>
      </c>
      <c r="B2238">
        <v>261</v>
      </c>
      <c r="C2238" t="s">
        <v>13</v>
      </c>
      <c r="D2238" t="s">
        <v>14</v>
      </c>
      <c r="E2238" s="1">
        <v>4373244578328860</v>
      </c>
      <c r="F2238" s="2">
        <v>43221</v>
      </c>
      <c r="G2238">
        <v>827</v>
      </c>
      <c r="H2238" t="s">
        <v>15</v>
      </c>
      <c r="I2238">
        <v>1</v>
      </c>
      <c r="J2238" s="3">
        <v>32285</v>
      </c>
      <c r="K2238" s="2">
        <v>42705</v>
      </c>
      <c r="L2238">
        <v>2016</v>
      </c>
      <c r="M2238" t="s">
        <v>16</v>
      </c>
    </row>
    <row r="2239" spans="1:13" x14ac:dyDescent="0.3">
      <c r="A2239">
        <v>6076</v>
      </c>
      <c r="B2239">
        <v>261</v>
      </c>
      <c r="C2239" t="s">
        <v>13</v>
      </c>
      <c r="D2239" t="s">
        <v>14</v>
      </c>
      <c r="E2239" s="1">
        <v>4217828092270660</v>
      </c>
      <c r="F2239" s="2">
        <v>44287</v>
      </c>
      <c r="G2239">
        <v>909</v>
      </c>
      <c r="H2239" t="s">
        <v>15</v>
      </c>
      <c r="I2239">
        <v>1</v>
      </c>
      <c r="J2239" s="3">
        <v>30650</v>
      </c>
      <c r="K2239" s="2">
        <v>41244</v>
      </c>
      <c r="L2239">
        <v>2012</v>
      </c>
      <c r="M2239" t="s">
        <v>16</v>
      </c>
    </row>
    <row r="2240" spans="1:13" x14ac:dyDescent="0.3">
      <c r="A2240">
        <v>30</v>
      </c>
      <c r="B2240">
        <v>261</v>
      </c>
      <c r="C2240" t="s">
        <v>13</v>
      </c>
      <c r="D2240" t="s">
        <v>17</v>
      </c>
      <c r="E2240" s="1">
        <v>4572295668772640</v>
      </c>
      <c r="F2240" s="2">
        <v>44652</v>
      </c>
      <c r="G2240">
        <v>795</v>
      </c>
      <c r="H2240" t="s">
        <v>15</v>
      </c>
      <c r="I2240">
        <v>2</v>
      </c>
      <c r="J2240" s="3">
        <v>14200</v>
      </c>
      <c r="K2240" s="2">
        <v>37257</v>
      </c>
      <c r="L2240">
        <v>2006</v>
      </c>
      <c r="M2240" t="s">
        <v>16</v>
      </c>
    </row>
    <row r="2241" spans="1:13" x14ac:dyDescent="0.3">
      <c r="A2241">
        <v>4852</v>
      </c>
      <c r="B2241">
        <v>64</v>
      </c>
      <c r="C2241" t="s">
        <v>19</v>
      </c>
      <c r="D2241" t="s">
        <v>14</v>
      </c>
      <c r="E2241" s="1">
        <v>5127580610063400</v>
      </c>
      <c r="F2241" s="2">
        <v>45292</v>
      </c>
      <c r="G2241">
        <v>797</v>
      </c>
      <c r="H2241" t="s">
        <v>15</v>
      </c>
      <c r="I2241">
        <v>1</v>
      </c>
      <c r="J2241" s="3">
        <v>17612</v>
      </c>
      <c r="K2241" s="2">
        <v>41518</v>
      </c>
      <c r="L2241">
        <v>2013</v>
      </c>
      <c r="M2241" t="s">
        <v>16</v>
      </c>
    </row>
    <row r="2242" spans="1:13" x14ac:dyDescent="0.3">
      <c r="A2242">
        <v>5429</v>
      </c>
      <c r="B2242">
        <v>64</v>
      </c>
      <c r="C2242" t="s">
        <v>19</v>
      </c>
      <c r="D2242" t="s">
        <v>17</v>
      </c>
      <c r="E2242" s="1">
        <v>5194937321345580</v>
      </c>
      <c r="F2242" s="2">
        <v>43891</v>
      </c>
      <c r="G2242">
        <v>811</v>
      </c>
      <c r="H2242" t="s">
        <v>15</v>
      </c>
      <c r="I2242">
        <v>2</v>
      </c>
      <c r="J2242" s="3">
        <v>12200</v>
      </c>
      <c r="K2242" s="2">
        <v>38657</v>
      </c>
      <c r="L2242">
        <v>2020</v>
      </c>
      <c r="M2242" t="s">
        <v>16</v>
      </c>
    </row>
    <row r="2243" spans="1:13" x14ac:dyDescent="0.3">
      <c r="A2243">
        <v>823</v>
      </c>
      <c r="B2243">
        <v>1864</v>
      </c>
      <c r="C2243" t="s">
        <v>13</v>
      </c>
      <c r="D2243" t="s">
        <v>14</v>
      </c>
      <c r="E2243" s="1">
        <v>4470881135036520</v>
      </c>
      <c r="F2243" s="2">
        <v>44075</v>
      </c>
      <c r="G2243">
        <v>27</v>
      </c>
      <c r="H2243" t="s">
        <v>18</v>
      </c>
      <c r="I2243">
        <v>1</v>
      </c>
      <c r="J2243" s="3">
        <v>33306</v>
      </c>
      <c r="K2243" s="2">
        <v>43831</v>
      </c>
      <c r="L2243">
        <v>2020</v>
      </c>
      <c r="M2243" t="s">
        <v>16</v>
      </c>
    </row>
    <row r="2244" spans="1:13" x14ac:dyDescent="0.3">
      <c r="A2244">
        <v>1864</v>
      </c>
      <c r="B2244">
        <v>1768</v>
      </c>
      <c r="C2244" t="s">
        <v>13</v>
      </c>
      <c r="D2244" t="s">
        <v>14</v>
      </c>
      <c r="E2244" s="1">
        <v>4738058846626250</v>
      </c>
      <c r="F2244" s="2">
        <v>43862</v>
      </c>
      <c r="G2244">
        <v>717</v>
      </c>
      <c r="H2244" t="s">
        <v>15</v>
      </c>
      <c r="I2244">
        <v>1</v>
      </c>
      <c r="J2244" s="3">
        <v>14149</v>
      </c>
      <c r="K2244" s="2">
        <v>43862</v>
      </c>
      <c r="L2244">
        <v>2020</v>
      </c>
      <c r="M2244" t="s">
        <v>16</v>
      </c>
    </row>
    <row r="2245" spans="1:13" x14ac:dyDescent="0.3">
      <c r="A2245">
        <v>1341</v>
      </c>
      <c r="B2245">
        <v>1151</v>
      </c>
      <c r="C2245" t="s">
        <v>19</v>
      </c>
      <c r="D2245" t="s">
        <v>14</v>
      </c>
      <c r="E2245" s="1">
        <v>5643282528177270</v>
      </c>
      <c r="F2245" s="2">
        <v>43132</v>
      </c>
      <c r="G2245">
        <v>475</v>
      </c>
      <c r="H2245" t="s">
        <v>15</v>
      </c>
      <c r="I2245">
        <v>1</v>
      </c>
      <c r="J2245" s="3">
        <v>429</v>
      </c>
      <c r="K2245" s="2">
        <v>41671</v>
      </c>
      <c r="L2245">
        <v>2014</v>
      </c>
      <c r="M2245" t="s">
        <v>16</v>
      </c>
    </row>
    <row r="2246" spans="1:13" x14ac:dyDescent="0.3">
      <c r="A2246">
        <v>5006</v>
      </c>
      <c r="B2246">
        <v>1151</v>
      </c>
      <c r="C2246" t="s">
        <v>19</v>
      </c>
      <c r="D2246" t="s">
        <v>17</v>
      </c>
      <c r="E2246" s="1">
        <v>5421621953594430</v>
      </c>
      <c r="F2246" s="2">
        <v>45536</v>
      </c>
      <c r="G2246">
        <v>692</v>
      </c>
      <c r="H2246" t="s">
        <v>15</v>
      </c>
      <c r="I2246">
        <v>2</v>
      </c>
      <c r="J2246" s="3">
        <v>100</v>
      </c>
      <c r="K2246" s="2">
        <v>38261</v>
      </c>
      <c r="L2246">
        <v>2004</v>
      </c>
      <c r="M2246" t="s">
        <v>16</v>
      </c>
    </row>
    <row r="2247" spans="1:13" x14ac:dyDescent="0.3">
      <c r="A2247">
        <v>2983</v>
      </c>
      <c r="B2247">
        <v>1151</v>
      </c>
      <c r="C2247" t="s">
        <v>13</v>
      </c>
      <c r="D2247" t="s">
        <v>14</v>
      </c>
      <c r="E2247" s="1">
        <v>4973211658227260</v>
      </c>
      <c r="F2247" s="2">
        <v>44682</v>
      </c>
      <c r="G2247">
        <v>524</v>
      </c>
      <c r="H2247" t="s">
        <v>15</v>
      </c>
      <c r="I2247">
        <v>2</v>
      </c>
      <c r="J2247" s="3">
        <v>495</v>
      </c>
      <c r="K2247" s="2">
        <v>39569</v>
      </c>
      <c r="L2247">
        <v>2010</v>
      </c>
      <c r="M2247" t="s">
        <v>16</v>
      </c>
    </row>
    <row r="2248" spans="1:13" x14ac:dyDescent="0.3">
      <c r="A2248">
        <v>5279</v>
      </c>
      <c r="B2248">
        <v>356</v>
      </c>
      <c r="C2248" t="s">
        <v>13</v>
      </c>
      <c r="D2248" t="s">
        <v>14</v>
      </c>
      <c r="E2248" s="1">
        <v>4137526666130090</v>
      </c>
      <c r="F2248" s="2">
        <v>43891</v>
      </c>
      <c r="G2248">
        <v>698</v>
      </c>
      <c r="H2248" t="s">
        <v>15</v>
      </c>
      <c r="I2248">
        <v>2</v>
      </c>
      <c r="J2248" s="3">
        <v>18395</v>
      </c>
      <c r="K2248" s="2">
        <v>41548</v>
      </c>
      <c r="L2248">
        <v>2013</v>
      </c>
      <c r="M2248" t="s">
        <v>16</v>
      </c>
    </row>
    <row r="2249" spans="1:13" x14ac:dyDescent="0.3">
      <c r="A2249">
        <v>5605</v>
      </c>
      <c r="B2249">
        <v>356</v>
      </c>
      <c r="C2249" t="s">
        <v>19</v>
      </c>
      <c r="D2249" t="s">
        <v>14</v>
      </c>
      <c r="E2249" s="1">
        <v>5464831011600290</v>
      </c>
      <c r="F2249" s="2">
        <v>45536</v>
      </c>
      <c r="G2249">
        <v>462</v>
      </c>
      <c r="H2249" t="s">
        <v>15</v>
      </c>
      <c r="I2249">
        <v>1</v>
      </c>
      <c r="J2249" s="3">
        <v>21808</v>
      </c>
      <c r="K2249" s="2">
        <v>40483</v>
      </c>
      <c r="L2249">
        <v>2010</v>
      </c>
      <c r="M2249" t="s">
        <v>16</v>
      </c>
    </row>
    <row r="2250" spans="1:13" x14ac:dyDescent="0.3">
      <c r="A2250">
        <v>3132</v>
      </c>
      <c r="B2250">
        <v>356</v>
      </c>
      <c r="C2250" t="s">
        <v>19</v>
      </c>
      <c r="D2250" t="s">
        <v>14</v>
      </c>
      <c r="E2250" s="1">
        <v>5261666772953090</v>
      </c>
      <c r="F2250" s="2">
        <v>43101</v>
      </c>
      <c r="G2250">
        <v>761</v>
      </c>
      <c r="H2250" t="s">
        <v>15</v>
      </c>
      <c r="I2250">
        <v>1</v>
      </c>
      <c r="J2250" s="3">
        <v>39192</v>
      </c>
      <c r="K2250" s="2">
        <v>41395</v>
      </c>
      <c r="L2250">
        <v>2013</v>
      </c>
      <c r="M2250" t="s">
        <v>16</v>
      </c>
    </row>
    <row r="2251" spans="1:13" x14ac:dyDescent="0.3">
      <c r="A2251">
        <v>3251</v>
      </c>
      <c r="B2251">
        <v>356</v>
      </c>
      <c r="C2251" t="s">
        <v>19</v>
      </c>
      <c r="D2251" t="s">
        <v>14</v>
      </c>
      <c r="E2251" s="1">
        <v>5812893386791850</v>
      </c>
      <c r="F2251" s="2">
        <v>41091</v>
      </c>
      <c r="G2251">
        <v>51</v>
      </c>
      <c r="H2251" t="s">
        <v>15</v>
      </c>
      <c r="I2251">
        <v>2</v>
      </c>
      <c r="J2251" s="3">
        <v>14100</v>
      </c>
      <c r="K2251" s="2">
        <v>37773</v>
      </c>
      <c r="L2251">
        <v>2010</v>
      </c>
      <c r="M2251" t="s">
        <v>16</v>
      </c>
    </row>
    <row r="2252" spans="1:13" x14ac:dyDescent="0.3">
      <c r="A2252">
        <v>2312</v>
      </c>
      <c r="B2252">
        <v>356</v>
      </c>
      <c r="C2252" t="s">
        <v>19</v>
      </c>
      <c r="D2252" t="s">
        <v>14</v>
      </c>
      <c r="E2252" s="1">
        <v>5636837846692550</v>
      </c>
      <c r="F2252" s="2">
        <v>44287</v>
      </c>
      <c r="G2252">
        <v>859</v>
      </c>
      <c r="H2252" t="s">
        <v>15</v>
      </c>
      <c r="I2252">
        <v>1</v>
      </c>
      <c r="J2252" s="3">
        <v>15771</v>
      </c>
      <c r="K2252" s="2">
        <v>41334</v>
      </c>
      <c r="L2252">
        <v>2013</v>
      </c>
      <c r="M2252" t="s">
        <v>16</v>
      </c>
    </row>
    <row r="2253" spans="1:13" x14ac:dyDescent="0.3">
      <c r="A2253">
        <v>3018</v>
      </c>
      <c r="B2253">
        <v>1393</v>
      </c>
      <c r="C2253" t="s">
        <v>13</v>
      </c>
      <c r="D2253" t="s">
        <v>14</v>
      </c>
      <c r="E2253" s="1">
        <v>4412200129683780</v>
      </c>
      <c r="F2253" s="2">
        <v>44317</v>
      </c>
      <c r="G2253">
        <v>930</v>
      </c>
      <c r="H2253" t="s">
        <v>15</v>
      </c>
      <c r="I2253">
        <v>2</v>
      </c>
      <c r="J2253" s="3">
        <v>8845</v>
      </c>
      <c r="K2253" s="2">
        <v>39934</v>
      </c>
      <c r="L2253">
        <v>2010</v>
      </c>
      <c r="M2253" t="s">
        <v>16</v>
      </c>
    </row>
    <row r="2254" spans="1:13" x14ac:dyDescent="0.3">
      <c r="A2254">
        <v>1865</v>
      </c>
      <c r="B2254">
        <v>1393</v>
      </c>
      <c r="C2254" t="s">
        <v>13</v>
      </c>
      <c r="D2254" t="s">
        <v>17</v>
      </c>
      <c r="E2254" s="1">
        <v>4468863439550660</v>
      </c>
      <c r="F2254" s="2">
        <v>45413</v>
      </c>
      <c r="G2254">
        <v>156</v>
      </c>
      <c r="H2254" t="s">
        <v>18</v>
      </c>
      <c r="I2254">
        <v>2</v>
      </c>
      <c r="J2254" s="3">
        <v>10000</v>
      </c>
      <c r="K2254" s="2">
        <v>43862</v>
      </c>
      <c r="L2254">
        <v>2020</v>
      </c>
      <c r="M2254" t="s">
        <v>16</v>
      </c>
    </row>
    <row r="2255" spans="1:13" x14ac:dyDescent="0.3">
      <c r="A2255">
        <v>824</v>
      </c>
      <c r="B2255">
        <v>865</v>
      </c>
      <c r="C2255" t="s">
        <v>13</v>
      </c>
      <c r="D2255" t="s">
        <v>17</v>
      </c>
      <c r="E2255" s="1">
        <v>4756798568797970</v>
      </c>
      <c r="F2255" s="2">
        <v>43831</v>
      </c>
      <c r="G2255">
        <v>94</v>
      </c>
      <c r="H2255" t="s">
        <v>15</v>
      </c>
      <c r="I2255">
        <v>2</v>
      </c>
      <c r="J2255" s="3">
        <v>4000</v>
      </c>
      <c r="K2255" s="2">
        <v>43831</v>
      </c>
      <c r="L2255">
        <v>2020</v>
      </c>
      <c r="M2255" t="s">
        <v>16</v>
      </c>
    </row>
    <row r="2256" spans="1:13" x14ac:dyDescent="0.3">
      <c r="A2256">
        <v>4028</v>
      </c>
      <c r="B2256">
        <v>865</v>
      </c>
      <c r="C2256" t="s">
        <v>13</v>
      </c>
      <c r="D2256" t="s">
        <v>14</v>
      </c>
      <c r="E2256" s="1">
        <v>4557723574146810</v>
      </c>
      <c r="F2256" s="2">
        <v>44287</v>
      </c>
      <c r="G2256">
        <v>794</v>
      </c>
      <c r="H2256" t="s">
        <v>15</v>
      </c>
      <c r="I2256">
        <v>2</v>
      </c>
      <c r="J2256" s="3">
        <v>27832</v>
      </c>
      <c r="K2256" s="2">
        <v>41821</v>
      </c>
      <c r="L2256">
        <v>2014</v>
      </c>
      <c r="M2256" t="s">
        <v>16</v>
      </c>
    </row>
    <row r="2257" spans="1:13" x14ac:dyDescent="0.3">
      <c r="A2257">
        <v>3832</v>
      </c>
      <c r="B2257">
        <v>865</v>
      </c>
      <c r="C2257" t="s">
        <v>22</v>
      </c>
      <c r="D2257" t="s">
        <v>17</v>
      </c>
      <c r="E2257" s="1">
        <v>322743779978257</v>
      </c>
      <c r="F2257" s="2">
        <v>45474</v>
      </c>
      <c r="G2257">
        <v>346</v>
      </c>
      <c r="H2257" t="s">
        <v>15</v>
      </c>
      <c r="I2257">
        <v>1</v>
      </c>
      <c r="J2257" s="3">
        <v>9200</v>
      </c>
      <c r="K2257" s="2">
        <v>39630</v>
      </c>
      <c r="L2257">
        <v>2011</v>
      </c>
      <c r="M2257" t="s">
        <v>16</v>
      </c>
    </row>
    <row r="2258" spans="1:13" x14ac:dyDescent="0.3">
      <c r="A2258">
        <v>4356</v>
      </c>
      <c r="B2258">
        <v>865</v>
      </c>
      <c r="C2258" t="s">
        <v>22</v>
      </c>
      <c r="D2258" t="s">
        <v>17</v>
      </c>
      <c r="E2258" s="1">
        <v>312193617939506</v>
      </c>
      <c r="F2258" s="2">
        <v>44835</v>
      </c>
      <c r="G2258">
        <v>789</v>
      </c>
      <c r="H2258" t="s">
        <v>15</v>
      </c>
      <c r="I2258">
        <v>2</v>
      </c>
      <c r="J2258" s="3">
        <v>2000</v>
      </c>
      <c r="K2258" s="2">
        <v>40756</v>
      </c>
      <c r="L2258">
        <v>2011</v>
      </c>
      <c r="M2258" t="s">
        <v>16</v>
      </c>
    </row>
    <row r="2259" spans="1:13" x14ac:dyDescent="0.3">
      <c r="A2259">
        <v>5237</v>
      </c>
      <c r="B2259">
        <v>865</v>
      </c>
      <c r="C2259" t="s">
        <v>19</v>
      </c>
      <c r="D2259" t="s">
        <v>14</v>
      </c>
      <c r="E2259" s="1">
        <v>5321173022884490</v>
      </c>
      <c r="F2259" s="2">
        <v>44256</v>
      </c>
      <c r="G2259">
        <v>666</v>
      </c>
      <c r="H2259" t="s">
        <v>18</v>
      </c>
      <c r="I2259">
        <v>1</v>
      </c>
      <c r="J2259" s="3">
        <v>24546</v>
      </c>
      <c r="K2259" s="2">
        <v>40817</v>
      </c>
      <c r="L2259">
        <v>2011</v>
      </c>
      <c r="M2259" t="s">
        <v>16</v>
      </c>
    </row>
    <row r="2260" spans="1:13" x14ac:dyDescent="0.3">
      <c r="A2260">
        <v>566</v>
      </c>
      <c r="B2260">
        <v>1914</v>
      </c>
      <c r="C2260" t="s">
        <v>19</v>
      </c>
      <c r="D2260" t="s">
        <v>17</v>
      </c>
      <c r="E2260" s="1">
        <v>5916703381443040</v>
      </c>
      <c r="F2260" s="2">
        <v>45444</v>
      </c>
      <c r="G2260">
        <v>396</v>
      </c>
      <c r="H2260" t="s">
        <v>15</v>
      </c>
      <c r="I2260">
        <v>1</v>
      </c>
      <c r="J2260" s="3">
        <v>10400</v>
      </c>
      <c r="K2260" s="2">
        <v>43831</v>
      </c>
      <c r="L2260">
        <v>2020</v>
      </c>
      <c r="M2260" t="s">
        <v>16</v>
      </c>
    </row>
    <row r="2261" spans="1:13" x14ac:dyDescent="0.3">
      <c r="A2261">
        <v>2368</v>
      </c>
      <c r="B2261">
        <v>1641</v>
      </c>
      <c r="C2261" t="s">
        <v>13</v>
      </c>
      <c r="D2261" t="s">
        <v>17</v>
      </c>
      <c r="E2261" s="1">
        <v>4500938920704810</v>
      </c>
      <c r="F2261" s="2">
        <v>44136</v>
      </c>
      <c r="G2261">
        <v>263</v>
      </c>
      <c r="H2261" t="s">
        <v>15</v>
      </c>
      <c r="I2261">
        <v>2</v>
      </c>
      <c r="J2261" s="3">
        <v>1900</v>
      </c>
      <c r="K2261" s="2">
        <v>42795</v>
      </c>
      <c r="L2261">
        <v>2017</v>
      </c>
      <c r="M2261" t="s">
        <v>16</v>
      </c>
    </row>
    <row r="2262" spans="1:13" x14ac:dyDescent="0.3">
      <c r="A2262">
        <v>825</v>
      </c>
      <c r="B2262">
        <v>707</v>
      </c>
      <c r="C2262" t="s">
        <v>13</v>
      </c>
      <c r="D2262" t="s">
        <v>14</v>
      </c>
      <c r="E2262" s="1">
        <v>4468428983030580</v>
      </c>
      <c r="F2262" s="2">
        <v>43862</v>
      </c>
      <c r="G2262">
        <v>92</v>
      </c>
      <c r="H2262" t="s">
        <v>15</v>
      </c>
      <c r="I2262">
        <v>1</v>
      </c>
      <c r="J2262" s="3">
        <v>1862</v>
      </c>
      <c r="K2262" s="2">
        <v>43831</v>
      </c>
      <c r="L2262">
        <v>2020</v>
      </c>
      <c r="M2262" t="s">
        <v>16</v>
      </c>
    </row>
    <row r="2263" spans="1:13" x14ac:dyDescent="0.3">
      <c r="A2263">
        <v>4327</v>
      </c>
      <c r="B2263">
        <v>3</v>
      </c>
      <c r="C2263" t="s">
        <v>19</v>
      </c>
      <c r="D2263" t="s">
        <v>20</v>
      </c>
      <c r="E2263" s="1">
        <v>5568042569458340</v>
      </c>
      <c r="F2263" s="2">
        <v>45017</v>
      </c>
      <c r="G2263">
        <v>833</v>
      </c>
      <c r="H2263" t="s">
        <v>18</v>
      </c>
      <c r="I2263">
        <v>1</v>
      </c>
      <c r="J2263" s="3">
        <v>80</v>
      </c>
      <c r="K2263" s="2">
        <v>40391</v>
      </c>
      <c r="L2263">
        <v>2010</v>
      </c>
      <c r="M2263" t="s">
        <v>16</v>
      </c>
    </row>
    <row r="2264" spans="1:13" x14ac:dyDescent="0.3">
      <c r="A2264">
        <v>2157</v>
      </c>
      <c r="B2264">
        <v>3</v>
      </c>
      <c r="C2264" t="s">
        <v>13</v>
      </c>
      <c r="D2264" t="s">
        <v>20</v>
      </c>
      <c r="E2264" s="1">
        <v>4642421771052120</v>
      </c>
      <c r="F2264" s="2">
        <v>44562</v>
      </c>
      <c r="G2264">
        <v>909</v>
      </c>
      <c r="H2264" t="s">
        <v>15</v>
      </c>
      <c r="I2264">
        <v>1</v>
      </c>
      <c r="J2264" s="3">
        <v>65</v>
      </c>
      <c r="K2264" s="2">
        <v>39142</v>
      </c>
      <c r="L2264">
        <v>2010</v>
      </c>
      <c r="M2264" t="s">
        <v>16</v>
      </c>
    </row>
    <row r="2265" spans="1:13" x14ac:dyDescent="0.3">
      <c r="A2265">
        <v>4835</v>
      </c>
      <c r="B2265">
        <v>3</v>
      </c>
      <c r="C2265" t="s">
        <v>19</v>
      </c>
      <c r="D2265" t="s">
        <v>20</v>
      </c>
      <c r="E2265" s="1">
        <v>5175412661393750</v>
      </c>
      <c r="F2265" s="2">
        <v>45139</v>
      </c>
      <c r="G2265">
        <v>399</v>
      </c>
      <c r="H2265" t="s">
        <v>18</v>
      </c>
      <c r="I2265">
        <v>1</v>
      </c>
      <c r="J2265" s="3">
        <v>62</v>
      </c>
      <c r="K2265" s="2">
        <v>41153</v>
      </c>
      <c r="L2265">
        <v>2012</v>
      </c>
      <c r="M2265" t="s">
        <v>16</v>
      </c>
    </row>
    <row r="2266" spans="1:13" x14ac:dyDescent="0.3">
      <c r="A2266">
        <v>3597</v>
      </c>
      <c r="B2266">
        <v>3</v>
      </c>
      <c r="C2266" t="s">
        <v>13</v>
      </c>
      <c r="D2266" t="s">
        <v>14</v>
      </c>
      <c r="E2266" s="1">
        <v>4075087878669700</v>
      </c>
      <c r="F2266" s="2">
        <v>45047</v>
      </c>
      <c r="G2266">
        <v>818</v>
      </c>
      <c r="H2266" t="s">
        <v>15</v>
      </c>
      <c r="I2266">
        <v>2</v>
      </c>
      <c r="J2266" s="3">
        <v>13515</v>
      </c>
      <c r="K2266" s="2">
        <v>42156</v>
      </c>
      <c r="L2266">
        <v>2015</v>
      </c>
      <c r="M2266" t="s">
        <v>16</v>
      </c>
    </row>
    <row r="2267" spans="1:13" x14ac:dyDescent="0.3">
      <c r="A2267">
        <v>3787</v>
      </c>
      <c r="B2267">
        <v>754</v>
      </c>
      <c r="C2267" t="s">
        <v>13</v>
      </c>
      <c r="D2267" t="s">
        <v>14</v>
      </c>
      <c r="E2267" s="1">
        <v>4011865942072120</v>
      </c>
      <c r="F2267" s="2">
        <v>44287</v>
      </c>
      <c r="G2267">
        <v>749</v>
      </c>
      <c r="H2267" t="s">
        <v>15</v>
      </c>
      <c r="I2267">
        <v>1</v>
      </c>
      <c r="J2267" s="3">
        <v>6138</v>
      </c>
      <c r="K2267" s="2">
        <v>38899</v>
      </c>
      <c r="L2267">
        <v>2016</v>
      </c>
      <c r="M2267" t="s">
        <v>16</v>
      </c>
    </row>
    <row r="2268" spans="1:13" x14ac:dyDescent="0.3">
      <c r="A2268">
        <v>5380</v>
      </c>
      <c r="B2268">
        <v>754</v>
      </c>
      <c r="C2268" t="s">
        <v>19</v>
      </c>
      <c r="D2268" t="s">
        <v>14</v>
      </c>
      <c r="E2268" s="1">
        <v>5528157431199960</v>
      </c>
      <c r="F2268" s="2">
        <v>44013</v>
      </c>
      <c r="G2268">
        <v>556</v>
      </c>
      <c r="H2268" t="s">
        <v>15</v>
      </c>
      <c r="I2268">
        <v>2</v>
      </c>
      <c r="J2268" s="3">
        <v>8048</v>
      </c>
      <c r="K2268" s="2">
        <v>37561</v>
      </c>
      <c r="L2268">
        <v>2013</v>
      </c>
      <c r="M2268" t="s">
        <v>16</v>
      </c>
    </row>
    <row r="2269" spans="1:13" x14ac:dyDescent="0.3">
      <c r="A2269">
        <v>4122</v>
      </c>
      <c r="B2269">
        <v>754</v>
      </c>
      <c r="C2269" t="s">
        <v>13</v>
      </c>
      <c r="D2269" t="s">
        <v>14</v>
      </c>
      <c r="E2269" s="1">
        <v>4818819509291180</v>
      </c>
      <c r="F2269" s="2">
        <v>44621</v>
      </c>
      <c r="G2269">
        <v>727</v>
      </c>
      <c r="H2269" t="s">
        <v>15</v>
      </c>
      <c r="I2269">
        <v>2</v>
      </c>
      <c r="J2269" s="3">
        <v>2898</v>
      </c>
      <c r="K2269" s="2">
        <v>37834</v>
      </c>
      <c r="L2269">
        <v>2008</v>
      </c>
      <c r="M2269" t="s">
        <v>16</v>
      </c>
    </row>
    <row r="2270" spans="1:13" x14ac:dyDescent="0.3">
      <c r="A2270">
        <v>6002</v>
      </c>
      <c r="B2270">
        <v>754</v>
      </c>
      <c r="C2270" t="s">
        <v>19</v>
      </c>
      <c r="D2270" t="s">
        <v>14</v>
      </c>
      <c r="E2270" s="1">
        <v>5016418727270130</v>
      </c>
      <c r="F2270" s="2">
        <v>44440</v>
      </c>
      <c r="G2270">
        <v>348</v>
      </c>
      <c r="H2270" t="s">
        <v>15</v>
      </c>
      <c r="I2270">
        <v>1</v>
      </c>
      <c r="J2270" s="3">
        <v>9</v>
      </c>
      <c r="K2270" s="2">
        <v>40513</v>
      </c>
      <c r="L2270">
        <v>2013</v>
      </c>
      <c r="M2270" t="s">
        <v>16</v>
      </c>
    </row>
    <row r="2271" spans="1:13" x14ac:dyDescent="0.3">
      <c r="A2271">
        <v>2219</v>
      </c>
      <c r="B2271">
        <v>754</v>
      </c>
      <c r="C2271" t="s">
        <v>19</v>
      </c>
      <c r="D2271" t="s">
        <v>14</v>
      </c>
      <c r="E2271" s="1">
        <v>5298387414396120</v>
      </c>
      <c r="F2271" s="2">
        <v>45597</v>
      </c>
      <c r="G2271">
        <v>243</v>
      </c>
      <c r="H2271" t="s">
        <v>15</v>
      </c>
      <c r="I2271">
        <v>2</v>
      </c>
      <c r="J2271" s="3">
        <v>4260</v>
      </c>
      <c r="K2271" s="2">
        <v>39873</v>
      </c>
      <c r="L2271">
        <v>2012</v>
      </c>
      <c r="M2271" t="s">
        <v>16</v>
      </c>
    </row>
    <row r="2272" spans="1:13" x14ac:dyDescent="0.3">
      <c r="A2272">
        <v>5450</v>
      </c>
      <c r="B2272">
        <v>754</v>
      </c>
      <c r="C2272" t="s">
        <v>22</v>
      </c>
      <c r="D2272" t="s">
        <v>17</v>
      </c>
      <c r="E2272" s="1">
        <v>337641023717610</v>
      </c>
      <c r="F2272" s="2">
        <v>45139</v>
      </c>
      <c r="G2272">
        <v>902</v>
      </c>
      <c r="H2272" t="s">
        <v>15</v>
      </c>
      <c r="I2272">
        <v>2</v>
      </c>
      <c r="J2272" s="3">
        <v>10100</v>
      </c>
      <c r="K2272" s="2">
        <v>39022</v>
      </c>
      <c r="L2272">
        <v>2010</v>
      </c>
      <c r="M2272" t="s">
        <v>16</v>
      </c>
    </row>
    <row r="2273" spans="1:13" x14ac:dyDescent="0.3">
      <c r="A2273">
        <v>3423</v>
      </c>
      <c r="B2273">
        <v>148</v>
      </c>
      <c r="C2273" t="s">
        <v>19</v>
      </c>
      <c r="D2273" t="s">
        <v>14</v>
      </c>
      <c r="E2273" s="1">
        <v>5074266637803820</v>
      </c>
      <c r="F2273" s="2">
        <v>42795</v>
      </c>
      <c r="G2273">
        <v>211</v>
      </c>
      <c r="H2273" t="s">
        <v>15</v>
      </c>
      <c r="I2273">
        <v>2</v>
      </c>
      <c r="J2273" s="3">
        <v>17471</v>
      </c>
      <c r="K2273" s="2">
        <v>39965</v>
      </c>
      <c r="L2273">
        <v>2012</v>
      </c>
      <c r="M2273" t="s">
        <v>16</v>
      </c>
    </row>
    <row r="2274" spans="1:13" x14ac:dyDescent="0.3">
      <c r="A2274">
        <v>2144</v>
      </c>
      <c r="B2274">
        <v>148</v>
      </c>
      <c r="C2274" t="s">
        <v>19</v>
      </c>
      <c r="D2274" t="s">
        <v>14</v>
      </c>
      <c r="E2274" s="1">
        <v>5286304797515160</v>
      </c>
      <c r="F2274" s="2">
        <v>43800</v>
      </c>
      <c r="G2274">
        <v>871</v>
      </c>
      <c r="H2274" t="s">
        <v>15</v>
      </c>
      <c r="I2274">
        <v>1</v>
      </c>
      <c r="J2274" s="3">
        <v>14054</v>
      </c>
      <c r="K2274" s="2">
        <v>39142</v>
      </c>
      <c r="L2274">
        <v>2015</v>
      </c>
      <c r="M2274" t="s">
        <v>16</v>
      </c>
    </row>
    <row r="2275" spans="1:13" x14ac:dyDescent="0.3">
      <c r="A2275">
        <v>4288</v>
      </c>
      <c r="B2275">
        <v>148</v>
      </c>
      <c r="C2275" t="s">
        <v>21</v>
      </c>
      <c r="D2275" t="s">
        <v>17</v>
      </c>
      <c r="E2275" s="1">
        <v>6021090810005190</v>
      </c>
      <c r="F2275" s="2">
        <v>45444</v>
      </c>
      <c r="G2275">
        <v>397</v>
      </c>
      <c r="H2275" t="s">
        <v>18</v>
      </c>
      <c r="I2275">
        <v>1</v>
      </c>
      <c r="J2275" s="3">
        <v>7600</v>
      </c>
      <c r="K2275" s="2">
        <v>40026</v>
      </c>
      <c r="L2275">
        <v>2009</v>
      </c>
      <c r="M2275" t="s">
        <v>16</v>
      </c>
    </row>
    <row r="2276" spans="1:13" x14ac:dyDescent="0.3">
      <c r="A2276">
        <v>5851</v>
      </c>
      <c r="B2276">
        <v>148</v>
      </c>
      <c r="C2276" t="s">
        <v>21</v>
      </c>
      <c r="D2276" t="s">
        <v>17</v>
      </c>
      <c r="E2276" s="1">
        <v>6125621291819590</v>
      </c>
      <c r="F2276" s="2">
        <v>44287</v>
      </c>
      <c r="G2276">
        <v>423</v>
      </c>
      <c r="H2276" t="s">
        <v>15</v>
      </c>
      <c r="I2276">
        <v>1</v>
      </c>
      <c r="J2276" s="3">
        <v>17400</v>
      </c>
      <c r="K2276" s="2">
        <v>39052</v>
      </c>
      <c r="L2276">
        <v>2009</v>
      </c>
      <c r="M2276" t="s">
        <v>16</v>
      </c>
    </row>
    <row r="2277" spans="1:13" x14ac:dyDescent="0.3">
      <c r="A2277">
        <v>5585</v>
      </c>
      <c r="B2277">
        <v>148</v>
      </c>
      <c r="C2277" t="s">
        <v>13</v>
      </c>
      <c r="D2277" t="s">
        <v>14</v>
      </c>
      <c r="E2277" s="1">
        <v>4693550098600490</v>
      </c>
      <c r="F2277" s="2">
        <v>43831</v>
      </c>
      <c r="G2277">
        <v>358</v>
      </c>
      <c r="H2277" t="s">
        <v>15</v>
      </c>
      <c r="I2277">
        <v>1</v>
      </c>
      <c r="J2277" s="3">
        <v>10077</v>
      </c>
      <c r="K2277" s="2">
        <v>40118</v>
      </c>
      <c r="L2277">
        <v>2009</v>
      </c>
      <c r="M2277" t="s">
        <v>16</v>
      </c>
    </row>
    <row r="2278" spans="1:13" x14ac:dyDescent="0.3">
      <c r="A2278">
        <v>2376</v>
      </c>
      <c r="B2278">
        <v>127</v>
      </c>
      <c r="C2278" t="s">
        <v>13</v>
      </c>
      <c r="D2278" t="s">
        <v>14</v>
      </c>
      <c r="E2278" s="1">
        <v>4521071637980150</v>
      </c>
      <c r="F2278" s="2">
        <v>45505</v>
      </c>
      <c r="G2278">
        <v>500</v>
      </c>
      <c r="H2278" t="s">
        <v>18</v>
      </c>
      <c r="I2278">
        <v>2</v>
      </c>
      <c r="J2278" s="3">
        <v>10702</v>
      </c>
      <c r="K2278" s="2">
        <v>43160</v>
      </c>
      <c r="L2278">
        <v>2018</v>
      </c>
      <c r="M2278" t="s">
        <v>16</v>
      </c>
    </row>
    <row r="2279" spans="1:13" x14ac:dyDescent="0.3">
      <c r="A2279">
        <v>988</v>
      </c>
      <c r="B2279">
        <v>127</v>
      </c>
      <c r="C2279" t="s">
        <v>19</v>
      </c>
      <c r="D2279" t="s">
        <v>17</v>
      </c>
      <c r="E2279" s="1">
        <v>5210580835995040</v>
      </c>
      <c r="F2279" s="2">
        <v>44287</v>
      </c>
      <c r="G2279">
        <v>925</v>
      </c>
      <c r="H2279" t="s">
        <v>15</v>
      </c>
      <c r="I2279">
        <v>1</v>
      </c>
      <c r="J2279" s="3">
        <v>10600</v>
      </c>
      <c r="K2279" s="2">
        <v>36923</v>
      </c>
      <c r="L2279">
        <v>2010</v>
      </c>
      <c r="M2279" t="s">
        <v>16</v>
      </c>
    </row>
    <row r="2280" spans="1:13" x14ac:dyDescent="0.3">
      <c r="A2280">
        <v>1086</v>
      </c>
      <c r="B2280">
        <v>127</v>
      </c>
      <c r="C2280" t="s">
        <v>19</v>
      </c>
      <c r="D2280" t="s">
        <v>14</v>
      </c>
      <c r="E2280" s="1">
        <v>5854998590853760</v>
      </c>
      <c r="F2280" s="2">
        <v>42887</v>
      </c>
      <c r="G2280">
        <v>732</v>
      </c>
      <c r="H2280" t="s">
        <v>15</v>
      </c>
      <c r="I2280">
        <v>1</v>
      </c>
      <c r="J2280" s="3">
        <v>9180</v>
      </c>
      <c r="K2280" s="2">
        <v>38749</v>
      </c>
      <c r="L2280">
        <v>2020</v>
      </c>
      <c r="M2280" t="s">
        <v>16</v>
      </c>
    </row>
    <row r="2281" spans="1:13" x14ac:dyDescent="0.3">
      <c r="A2281">
        <v>4692</v>
      </c>
      <c r="B2281">
        <v>1675</v>
      </c>
      <c r="C2281" t="s">
        <v>13</v>
      </c>
      <c r="D2281" t="s">
        <v>14</v>
      </c>
      <c r="E2281" s="1">
        <v>4666278208440960</v>
      </c>
      <c r="F2281" s="2">
        <v>42552</v>
      </c>
      <c r="G2281">
        <v>682</v>
      </c>
      <c r="H2281" t="s">
        <v>15</v>
      </c>
      <c r="I2281">
        <v>1</v>
      </c>
      <c r="J2281" s="3">
        <v>20074</v>
      </c>
      <c r="K2281" s="2">
        <v>39692</v>
      </c>
      <c r="L2281">
        <v>2011</v>
      </c>
      <c r="M2281" t="s">
        <v>16</v>
      </c>
    </row>
    <row r="2282" spans="1:13" x14ac:dyDescent="0.3">
      <c r="A2282">
        <v>3473</v>
      </c>
      <c r="B2282">
        <v>1675</v>
      </c>
      <c r="C2282" t="s">
        <v>19</v>
      </c>
      <c r="D2282" t="s">
        <v>14</v>
      </c>
      <c r="E2282" s="1">
        <v>5418223001029970</v>
      </c>
      <c r="F2282" s="2">
        <v>44348</v>
      </c>
      <c r="G2282">
        <v>550</v>
      </c>
      <c r="H2282" t="s">
        <v>18</v>
      </c>
      <c r="I2282">
        <v>2</v>
      </c>
      <c r="J2282" s="3">
        <v>33746</v>
      </c>
      <c r="K2282" s="2">
        <v>40330</v>
      </c>
      <c r="L2282">
        <v>2010</v>
      </c>
      <c r="M2282" t="s">
        <v>16</v>
      </c>
    </row>
    <row r="2283" spans="1:13" x14ac:dyDescent="0.3">
      <c r="A2283">
        <v>2372</v>
      </c>
      <c r="B2283">
        <v>1675</v>
      </c>
      <c r="C2283" t="s">
        <v>19</v>
      </c>
      <c r="D2283" t="s">
        <v>14</v>
      </c>
      <c r="E2283" s="1">
        <v>5450223883062550</v>
      </c>
      <c r="F2283" s="2">
        <v>45261</v>
      </c>
      <c r="G2283">
        <v>64</v>
      </c>
      <c r="H2283" t="s">
        <v>18</v>
      </c>
      <c r="I2283">
        <v>1</v>
      </c>
      <c r="J2283" s="3">
        <v>37722</v>
      </c>
      <c r="K2283" s="2">
        <v>43160</v>
      </c>
      <c r="L2283">
        <v>2018</v>
      </c>
      <c r="M2283" t="s">
        <v>16</v>
      </c>
    </row>
    <row r="2284" spans="1:13" x14ac:dyDescent="0.3">
      <c r="A2284">
        <v>1355</v>
      </c>
      <c r="B2284">
        <v>747</v>
      </c>
      <c r="C2284" t="s">
        <v>19</v>
      </c>
      <c r="D2284" t="s">
        <v>17</v>
      </c>
      <c r="E2284" s="1">
        <v>5297975423650570</v>
      </c>
      <c r="F2284" s="2">
        <v>44562</v>
      </c>
      <c r="G2284">
        <v>978</v>
      </c>
      <c r="H2284" t="s">
        <v>15</v>
      </c>
      <c r="I2284">
        <v>2</v>
      </c>
      <c r="J2284" s="3">
        <v>6100</v>
      </c>
      <c r="K2284" s="2">
        <v>42036</v>
      </c>
      <c r="L2284">
        <v>2015</v>
      </c>
      <c r="M2284" t="s">
        <v>16</v>
      </c>
    </row>
    <row r="2285" spans="1:13" x14ac:dyDescent="0.3">
      <c r="A2285">
        <v>2287</v>
      </c>
      <c r="B2285">
        <v>747</v>
      </c>
      <c r="C2285" t="s">
        <v>13</v>
      </c>
      <c r="D2285" t="s">
        <v>14</v>
      </c>
      <c r="E2285" s="1">
        <v>4704027936633990</v>
      </c>
      <c r="F2285" s="2">
        <v>41275</v>
      </c>
      <c r="G2285">
        <v>486</v>
      </c>
      <c r="H2285" t="s">
        <v>15</v>
      </c>
      <c r="I2285">
        <v>1</v>
      </c>
      <c r="J2285" s="3">
        <v>21952</v>
      </c>
      <c r="K2285" s="2">
        <v>40603</v>
      </c>
      <c r="L2285">
        <v>2011</v>
      </c>
      <c r="M2285" t="s">
        <v>16</v>
      </c>
    </row>
    <row r="2286" spans="1:13" x14ac:dyDescent="0.3">
      <c r="A2286">
        <v>2549</v>
      </c>
      <c r="B2286">
        <v>747</v>
      </c>
      <c r="C2286" t="s">
        <v>13</v>
      </c>
      <c r="D2286" t="s">
        <v>14</v>
      </c>
      <c r="E2286" s="1">
        <v>4893820018017240</v>
      </c>
      <c r="F2286" s="2">
        <v>43862</v>
      </c>
      <c r="G2286">
        <v>319</v>
      </c>
      <c r="H2286" t="s">
        <v>15</v>
      </c>
      <c r="I2286">
        <v>1</v>
      </c>
      <c r="J2286" s="3">
        <v>18217</v>
      </c>
      <c r="K2286" s="2">
        <v>39173</v>
      </c>
      <c r="L2286">
        <v>2008</v>
      </c>
      <c r="M2286" t="s">
        <v>16</v>
      </c>
    </row>
    <row r="2287" spans="1:13" x14ac:dyDescent="0.3">
      <c r="A2287">
        <v>3119</v>
      </c>
      <c r="B2287">
        <v>747</v>
      </c>
      <c r="C2287" t="s">
        <v>19</v>
      </c>
      <c r="D2287" t="s">
        <v>14</v>
      </c>
      <c r="E2287" s="1">
        <v>5241795986089990</v>
      </c>
      <c r="F2287" s="2">
        <v>42979</v>
      </c>
      <c r="G2287">
        <v>783</v>
      </c>
      <c r="H2287" t="s">
        <v>15</v>
      </c>
      <c r="I2287">
        <v>1</v>
      </c>
      <c r="J2287" s="3">
        <v>16565</v>
      </c>
      <c r="K2287" s="2">
        <v>41030</v>
      </c>
      <c r="L2287">
        <v>2012</v>
      </c>
      <c r="M2287" t="s">
        <v>16</v>
      </c>
    </row>
    <row r="2288" spans="1:13" x14ac:dyDescent="0.3">
      <c r="A2288">
        <v>2116</v>
      </c>
      <c r="B2288">
        <v>1942</v>
      </c>
      <c r="C2288" t="s">
        <v>19</v>
      </c>
      <c r="D2288" t="s">
        <v>20</v>
      </c>
      <c r="E2288" s="1">
        <v>5543220640561240</v>
      </c>
      <c r="F2288" s="2">
        <v>44440</v>
      </c>
      <c r="G2288">
        <v>154</v>
      </c>
      <c r="H2288" t="s">
        <v>15</v>
      </c>
      <c r="I2288">
        <v>2</v>
      </c>
      <c r="J2288" s="3">
        <v>81</v>
      </c>
      <c r="K2288" s="2">
        <v>38777</v>
      </c>
      <c r="L2288">
        <v>2018</v>
      </c>
      <c r="M2288" t="s">
        <v>16</v>
      </c>
    </row>
    <row r="2289" spans="1:13" x14ac:dyDescent="0.3">
      <c r="A2289">
        <v>246</v>
      </c>
      <c r="B2289">
        <v>1942</v>
      </c>
      <c r="C2289" t="s">
        <v>13</v>
      </c>
      <c r="D2289" t="s">
        <v>20</v>
      </c>
      <c r="E2289" s="1">
        <v>4709797841612620</v>
      </c>
      <c r="F2289" s="2">
        <v>44713</v>
      </c>
      <c r="G2289">
        <v>186</v>
      </c>
      <c r="H2289" t="s">
        <v>15</v>
      </c>
      <c r="I2289">
        <v>2</v>
      </c>
      <c r="J2289" s="3">
        <v>11</v>
      </c>
      <c r="K2289" s="2">
        <v>40179</v>
      </c>
      <c r="L2289">
        <v>2010</v>
      </c>
      <c r="M2289" t="s">
        <v>16</v>
      </c>
    </row>
    <row r="2290" spans="1:13" x14ac:dyDescent="0.3">
      <c r="A2290">
        <v>5781</v>
      </c>
      <c r="B2290">
        <v>1942</v>
      </c>
      <c r="C2290" t="s">
        <v>19</v>
      </c>
      <c r="D2290" t="s">
        <v>14</v>
      </c>
      <c r="E2290" s="1">
        <v>5622083190963610</v>
      </c>
      <c r="F2290" s="2">
        <v>45444</v>
      </c>
      <c r="G2290">
        <v>770</v>
      </c>
      <c r="H2290" t="s">
        <v>15</v>
      </c>
      <c r="I2290">
        <v>2</v>
      </c>
      <c r="J2290" s="3">
        <v>0</v>
      </c>
      <c r="K2290" s="2">
        <v>37591</v>
      </c>
      <c r="L2290">
        <v>2009</v>
      </c>
      <c r="M2290" t="s">
        <v>16</v>
      </c>
    </row>
    <row r="2291" spans="1:13" x14ac:dyDescent="0.3">
      <c r="A2291">
        <v>6086</v>
      </c>
      <c r="B2291">
        <v>452</v>
      </c>
      <c r="C2291" t="s">
        <v>19</v>
      </c>
      <c r="D2291" t="s">
        <v>20</v>
      </c>
      <c r="E2291" s="1">
        <v>5461456632473040</v>
      </c>
      <c r="F2291" s="2">
        <v>42156</v>
      </c>
      <c r="G2291">
        <v>953</v>
      </c>
      <c r="H2291" t="s">
        <v>15</v>
      </c>
      <c r="I2291">
        <v>1</v>
      </c>
      <c r="J2291" s="3">
        <v>57</v>
      </c>
      <c r="K2291" s="2">
        <v>41609</v>
      </c>
      <c r="L2291">
        <v>2013</v>
      </c>
      <c r="M2291" t="s">
        <v>16</v>
      </c>
    </row>
    <row r="2292" spans="1:13" x14ac:dyDescent="0.3">
      <c r="A2292">
        <v>5700</v>
      </c>
      <c r="B2292">
        <v>452</v>
      </c>
      <c r="C2292" t="s">
        <v>19</v>
      </c>
      <c r="D2292" t="s">
        <v>14</v>
      </c>
      <c r="E2292" s="1">
        <v>5480854171366540</v>
      </c>
      <c r="F2292" s="2">
        <v>45444</v>
      </c>
      <c r="G2292">
        <v>229</v>
      </c>
      <c r="H2292" t="s">
        <v>15</v>
      </c>
      <c r="I2292">
        <v>1</v>
      </c>
      <c r="J2292" s="3">
        <v>24274</v>
      </c>
      <c r="K2292" s="2">
        <v>41944</v>
      </c>
      <c r="L2292">
        <v>2014</v>
      </c>
      <c r="M2292" t="s">
        <v>16</v>
      </c>
    </row>
    <row r="2293" spans="1:13" x14ac:dyDescent="0.3">
      <c r="A2293">
        <v>4249</v>
      </c>
      <c r="B2293">
        <v>452</v>
      </c>
      <c r="C2293" t="s">
        <v>19</v>
      </c>
      <c r="D2293" t="s">
        <v>14</v>
      </c>
      <c r="E2293" s="1">
        <v>5576250646108810</v>
      </c>
      <c r="F2293" s="2">
        <v>44287</v>
      </c>
      <c r="G2293">
        <v>837</v>
      </c>
      <c r="H2293" t="s">
        <v>15</v>
      </c>
      <c r="I2293">
        <v>1</v>
      </c>
      <c r="J2293" s="3">
        <v>33166</v>
      </c>
      <c r="K2293" s="2">
        <v>39661</v>
      </c>
      <c r="L2293">
        <v>2009</v>
      </c>
      <c r="M2293" t="s">
        <v>16</v>
      </c>
    </row>
    <row r="2294" spans="1:13" x14ac:dyDescent="0.3">
      <c r="A2294">
        <v>1866</v>
      </c>
      <c r="B2294">
        <v>452</v>
      </c>
      <c r="C2294" t="s">
        <v>13</v>
      </c>
      <c r="D2294" t="s">
        <v>14</v>
      </c>
      <c r="E2294" s="1">
        <v>4957232481366750</v>
      </c>
      <c r="F2294" s="2">
        <v>45627</v>
      </c>
      <c r="G2294">
        <v>916</v>
      </c>
      <c r="H2294" t="s">
        <v>15</v>
      </c>
      <c r="I2294">
        <v>1</v>
      </c>
      <c r="J2294" s="3">
        <v>21820</v>
      </c>
      <c r="K2294" s="2">
        <v>43862</v>
      </c>
      <c r="L2294">
        <v>2020</v>
      </c>
      <c r="M2294" t="s">
        <v>16</v>
      </c>
    </row>
    <row r="2295" spans="1:13" x14ac:dyDescent="0.3">
      <c r="A2295">
        <v>4451</v>
      </c>
      <c r="B2295">
        <v>452</v>
      </c>
      <c r="C2295" t="s">
        <v>13</v>
      </c>
      <c r="D2295" t="s">
        <v>14</v>
      </c>
      <c r="E2295" s="1">
        <v>4916726529470750</v>
      </c>
      <c r="F2295" s="2">
        <v>43862</v>
      </c>
      <c r="G2295">
        <v>702</v>
      </c>
      <c r="H2295" t="s">
        <v>15</v>
      </c>
      <c r="I2295">
        <v>2</v>
      </c>
      <c r="J2295" s="3">
        <v>19264</v>
      </c>
      <c r="K2295" s="2">
        <v>42217</v>
      </c>
      <c r="L2295">
        <v>2015</v>
      </c>
      <c r="M2295" t="s">
        <v>16</v>
      </c>
    </row>
    <row r="2296" spans="1:13" x14ac:dyDescent="0.3">
      <c r="A2296">
        <v>1867</v>
      </c>
      <c r="B2296">
        <v>1157</v>
      </c>
      <c r="C2296" t="s">
        <v>13</v>
      </c>
      <c r="D2296" t="s">
        <v>20</v>
      </c>
      <c r="E2296" s="1">
        <v>4204541801800660</v>
      </c>
      <c r="F2296" s="2">
        <v>44166</v>
      </c>
      <c r="G2296">
        <v>998</v>
      </c>
      <c r="H2296" t="s">
        <v>15</v>
      </c>
      <c r="I2296">
        <v>1</v>
      </c>
      <c r="J2296" s="3">
        <v>77</v>
      </c>
      <c r="K2296" s="2">
        <v>43862</v>
      </c>
      <c r="L2296">
        <v>2020</v>
      </c>
      <c r="M2296" t="s">
        <v>16</v>
      </c>
    </row>
    <row r="2297" spans="1:13" x14ac:dyDescent="0.3">
      <c r="A2297">
        <v>4250</v>
      </c>
      <c r="B2297">
        <v>1534</v>
      </c>
      <c r="C2297" t="s">
        <v>19</v>
      </c>
      <c r="D2297" t="s">
        <v>14</v>
      </c>
      <c r="E2297" s="1">
        <v>5850069301598700</v>
      </c>
      <c r="F2297" s="2">
        <v>44256</v>
      </c>
      <c r="G2297">
        <v>390</v>
      </c>
      <c r="H2297" t="s">
        <v>15</v>
      </c>
      <c r="I2297">
        <v>1</v>
      </c>
      <c r="J2297" s="3">
        <v>26136</v>
      </c>
      <c r="K2297" s="2">
        <v>39661</v>
      </c>
      <c r="L2297">
        <v>2009</v>
      </c>
      <c r="M2297" t="s">
        <v>16</v>
      </c>
    </row>
    <row r="2298" spans="1:13" x14ac:dyDescent="0.3">
      <c r="A2298">
        <v>6102</v>
      </c>
      <c r="B2298">
        <v>1534</v>
      </c>
      <c r="C2298" t="s">
        <v>19</v>
      </c>
      <c r="D2298" t="s">
        <v>14</v>
      </c>
      <c r="E2298" s="1">
        <v>5002425450787700</v>
      </c>
      <c r="F2298" s="2">
        <v>45352</v>
      </c>
      <c r="G2298">
        <v>269</v>
      </c>
      <c r="H2298" t="s">
        <v>15</v>
      </c>
      <c r="I2298">
        <v>1</v>
      </c>
      <c r="J2298" s="3">
        <v>27771</v>
      </c>
      <c r="K2298" s="2">
        <v>41974</v>
      </c>
      <c r="L2298">
        <v>2014</v>
      </c>
      <c r="M2298" t="s">
        <v>16</v>
      </c>
    </row>
    <row r="2299" spans="1:13" x14ac:dyDescent="0.3">
      <c r="A2299">
        <v>2947</v>
      </c>
      <c r="B2299">
        <v>1086</v>
      </c>
      <c r="C2299" t="s">
        <v>13</v>
      </c>
      <c r="D2299" t="s">
        <v>14</v>
      </c>
      <c r="E2299" s="1">
        <v>4440995001444540</v>
      </c>
      <c r="F2299" s="2">
        <v>44440</v>
      </c>
      <c r="G2299">
        <v>944</v>
      </c>
      <c r="H2299" t="s">
        <v>15</v>
      </c>
      <c r="I2299">
        <v>1</v>
      </c>
      <c r="J2299" s="3">
        <v>17117</v>
      </c>
      <c r="K2299" s="2">
        <v>39203</v>
      </c>
      <c r="L2299">
        <v>2010</v>
      </c>
      <c r="M2299" t="s">
        <v>16</v>
      </c>
    </row>
    <row r="2300" spans="1:13" x14ac:dyDescent="0.3">
      <c r="A2300">
        <v>5301</v>
      </c>
      <c r="B2300">
        <v>1086</v>
      </c>
      <c r="C2300" t="s">
        <v>22</v>
      </c>
      <c r="D2300" t="s">
        <v>17</v>
      </c>
      <c r="E2300" s="1">
        <v>318192766245088</v>
      </c>
      <c r="F2300" s="2">
        <v>45597</v>
      </c>
      <c r="G2300">
        <v>192</v>
      </c>
      <c r="H2300" t="s">
        <v>15</v>
      </c>
      <c r="I2300">
        <v>2</v>
      </c>
      <c r="J2300" s="3">
        <v>5400</v>
      </c>
      <c r="K2300" s="2">
        <v>42278</v>
      </c>
      <c r="L2300">
        <v>2015</v>
      </c>
      <c r="M2300" t="s">
        <v>16</v>
      </c>
    </row>
    <row r="2301" spans="1:13" x14ac:dyDescent="0.3">
      <c r="A2301">
        <v>567</v>
      </c>
      <c r="B2301">
        <v>1984</v>
      </c>
      <c r="C2301" t="s">
        <v>19</v>
      </c>
      <c r="D2301" t="s">
        <v>14</v>
      </c>
      <c r="E2301" s="1">
        <v>5338290960851830</v>
      </c>
      <c r="F2301" s="2">
        <v>44531</v>
      </c>
      <c r="G2301">
        <v>118</v>
      </c>
      <c r="H2301" t="s">
        <v>15</v>
      </c>
      <c r="I2301">
        <v>1</v>
      </c>
      <c r="J2301" s="3">
        <v>674</v>
      </c>
      <c r="K2301" s="2">
        <v>43831</v>
      </c>
      <c r="L2301">
        <v>2020</v>
      </c>
      <c r="M2301" t="s">
        <v>16</v>
      </c>
    </row>
    <row r="2302" spans="1:13" x14ac:dyDescent="0.3">
      <c r="A2302">
        <v>4910</v>
      </c>
      <c r="B2302">
        <v>835</v>
      </c>
      <c r="C2302" t="s">
        <v>19</v>
      </c>
      <c r="D2302" t="s">
        <v>20</v>
      </c>
      <c r="E2302" s="1">
        <v>5400982759283570</v>
      </c>
      <c r="F2302" s="2">
        <v>45108</v>
      </c>
      <c r="G2302">
        <v>348</v>
      </c>
      <c r="H2302" t="s">
        <v>15</v>
      </c>
      <c r="I2302">
        <v>1</v>
      </c>
      <c r="J2302" s="3">
        <v>58</v>
      </c>
      <c r="K2302" s="2">
        <v>42979</v>
      </c>
      <c r="L2302">
        <v>2017</v>
      </c>
      <c r="M2302" t="s">
        <v>16</v>
      </c>
    </row>
    <row r="2303" spans="1:13" x14ac:dyDescent="0.3">
      <c r="A2303">
        <v>2334</v>
      </c>
      <c r="B2303">
        <v>835</v>
      </c>
      <c r="C2303" t="s">
        <v>13</v>
      </c>
      <c r="D2303" t="s">
        <v>14</v>
      </c>
      <c r="E2303" s="1">
        <v>4252835460924890</v>
      </c>
      <c r="F2303" s="2">
        <v>44197</v>
      </c>
      <c r="G2303">
        <v>287</v>
      </c>
      <c r="H2303" t="s">
        <v>15</v>
      </c>
      <c r="I2303">
        <v>2</v>
      </c>
      <c r="J2303" s="3">
        <v>15851</v>
      </c>
      <c r="K2303" s="2">
        <v>41699</v>
      </c>
      <c r="L2303">
        <v>2014</v>
      </c>
      <c r="M2303" t="s">
        <v>16</v>
      </c>
    </row>
    <row r="2304" spans="1:13" x14ac:dyDescent="0.3">
      <c r="A2304">
        <v>2288</v>
      </c>
      <c r="B2304">
        <v>835</v>
      </c>
      <c r="C2304" t="s">
        <v>13</v>
      </c>
      <c r="D2304" t="s">
        <v>17</v>
      </c>
      <c r="E2304" s="1">
        <v>4006785332636410</v>
      </c>
      <c r="F2304" s="2">
        <v>42917</v>
      </c>
      <c r="G2304">
        <v>881</v>
      </c>
      <c r="H2304" t="s">
        <v>15</v>
      </c>
      <c r="I2304">
        <v>1</v>
      </c>
      <c r="J2304" s="3">
        <v>11000</v>
      </c>
      <c r="K2304" s="2">
        <v>40603</v>
      </c>
      <c r="L2304">
        <v>2015</v>
      </c>
      <c r="M2304" t="s">
        <v>16</v>
      </c>
    </row>
    <row r="2305" spans="1:13" x14ac:dyDescent="0.3">
      <c r="A2305">
        <v>4773</v>
      </c>
      <c r="B2305">
        <v>835</v>
      </c>
      <c r="C2305" t="s">
        <v>19</v>
      </c>
      <c r="D2305" t="s">
        <v>14</v>
      </c>
      <c r="E2305" s="1">
        <v>5090031463070460</v>
      </c>
      <c r="F2305" s="2">
        <v>44682</v>
      </c>
      <c r="G2305">
        <v>181</v>
      </c>
      <c r="H2305" t="s">
        <v>15</v>
      </c>
      <c r="I2305">
        <v>2</v>
      </c>
      <c r="J2305" s="3">
        <v>16377</v>
      </c>
      <c r="K2305" s="2">
        <v>40422</v>
      </c>
      <c r="L2305">
        <v>2013</v>
      </c>
      <c r="M2305" t="s">
        <v>16</v>
      </c>
    </row>
    <row r="2306" spans="1:13" x14ac:dyDescent="0.3">
      <c r="A2306">
        <v>5115</v>
      </c>
      <c r="B2306">
        <v>758</v>
      </c>
      <c r="C2306" t="s">
        <v>19</v>
      </c>
      <c r="D2306" t="s">
        <v>14</v>
      </c>
      <c r="E2306" s="1">
        <v>5756920187269820</v>
      </c>
      <c r="F2306" s="2">
        <v>45413</v>
      </c>
      <c r="G2306">
        <v>707</v>
      </c>
      <c r="H2306" t="s">
        <v>18</v>
      </c>
      <c r="I2306">
        <v>2</v>
      </c>
      <c r="J2306" s="3">
        <v>19127</v>
      </c>
      <c r="K2306" s="2">
        <v>39722</v>
      </c>
      <c r="L2306">
        <v>2012</v>
      </c>
      <c r="M2306" t="s">
        <v>16</v>
      </c>
    </row>
    <row r="2307" spans="1:13" x14ac:dyDescent="0.3">
      <c r="A2307">
        <v>2662</v>
      </c>
      <c r="B2307">
        <v>758</v>
      </c>
      <c r="C2307" t="s">
        <v>13</v>
      </c>
      <c r="D2307" t="s">
        <v>17</v>
      </c>
      <c r="E2307" s="1">
        <v>4525162655452080</v>
      </c>
      <c r="F2307" s="2">
        <v>45444</v>
      </c>
      <c r="G2307">
        <v>626</v>
      </c>
      <c r="H2307" t="s">
        <v>15</v>
      </c>
      <c r="I2307">
        <v>1</v>
      </c>
      <c r="J2307" s="3">
        <v>9200</v>
      </c>
      <c r="K2307" s="2">
        <v>40269</v>
      </c>
      <c r="L2307">
        <v>2013</v>
      </c>
      <c r="M2307" t="s">
        <v>16</v>
      </c>
    </row>
    <row r="2308" spans="1:13" x14ac:dyDescent="0.3">
      <c r="A2308">
        <v>2181</v>
      </c>
      <c r="B2308">
        <v>758</v>
      </c>
      <c r="C2308" t="s">
        <v>19</v>
      </c>
      <c r="D2308" t="s">
        <v>14</v>
      </c>
      <c r="E2308" s="1">
        <v>5399696839533550</v>
      </c>
      <c r="F2308" s="2">
        <v>43952</v>
      </c>
      <c r="G2308">
        <v>371</v>
      </c>
      <c r="H2308" t="s">
        <v>15</v>
      </c>
      <c r="I2308">
        <v>2</v>
      </c>
      <c r="J2308" s="3">
        <v>5553</v>
      </c>
      <c r="K2308" s="2">
        <v>39508</v>
      </c>
      <c r="L2308">
        <v>2015</v>
      </c>
      <c r="M2308" t="s">
        <v>16</v>
      </c>
    </row>
    <row r="2309" spans="1:13" x14ac:dyDescent="0.3">
      <c r="A2309">
        <v>5931</v>
      </c>
      <c r="B2309">
        <v>758</v>
      </c>
      <c r="C2309" t="s">
        <v>19</v>
      </c>
      <c r="D2309" t="s">
        <v>20</v>
      </c>
      <c r="E2309" s="1">
        <v>5186584998717860</v>
      </c>
      <c r="F2309" s="2">
        <v>44317</v>
      </c>
      <c r="G2309">
        <v>636</v>
      </c>
      <c r="H2309" t="s">
        <v>15</v>
      </c>
      <c r="I2309">
        <v>1</v>
      </c>
      <c r="J2309" s="3">
        <v>75</v>
      </c>
      <c r="K2309" s="2">
        <v>39783</v>
      </c>
      <c r="L2309">
        <v>2008</v>
      </c>
      <c r="M2309" t="s">
        <v>16</v>
      </c>
    </row>
    <row r="2310" spans="1:13" x14ac:dyDescent="0.3">
      <c r="A2310">
        <v>5360</v>
      </c>
      <c r="B2310">
        <v>758</v>
      </c>
      <c r="C2310" t="s">
        <v>13</v>
      </c>
      <c r="D2310" t="s">
        <v>17</v>
      </c>
      <c r="E2310" s="1">
        <v>4927583161098660</v>
      </c>
      <c r="F2310" s="2">
        <v>37712</v>
      </c>
      <c r="G2310">
        <v>720</v>
      </c>
      <c r="H2310" t="s">
        <v>15</v>
      </c>
      <c r="I2310">
        <v>1</v>
      </c>
      <c r="J2310" s="3">
        <v>7900</v>
      </c>
      <c r="K2310" s="2">
        <v>36465</v>
      </c>
      <c r="L2310">
        <v>2005</v>
      </c>
      <c r="M2310" t="s">
        <v>16</v>
      </c>
    </row>
    <row r="2311" spans="1:13" x14ac:dyDescent="0.3">
      <c r="A2311">
        <v>1868</v>
      </c>
      <c r="B2311">
        <v>1795</v>
      </c>
      <c r="C2311" t="s">
        <v>13</v>
      </c>
      <c r="D2311" t="s">
        <v>14</v>
      </c>
      <c r="E2311" s="1">
        <v>4051778032991060</v>
      </c>
      <c r="F2311" s="2">
        <v>44044</v>
      </c>
      <c r="G2311">
        <v>369</v>
      </c>
      <c r="H2311" t="s">
        <v>15</v>
      </c>
      <c r="I2311">
        <v>1</v>
      </c>
      <c r="J2311" s="3">
        <v>19250</v>
      </c>
      <c r="K2311" s="2">
        <v>43862</v>
      </c>
      <c r="L2311">
        <v>2020</v>
      </c>
      <c r="M2311" t="s">
        <v>16</v>
      </c>
    </row>
    <row r="2312" spans="1:13" x14ac:dyDescent="0.3">
      <c r="A2312">
        <v>1869</v>
      </c>
      <c r="B2312">
        <v>1795</v>
      </c>
      <c r="C2312" t="s">
        <v>13</v>
      </c>
      <c r="D2312" t="s">
        <v>20</v>
      </c>
      <c r="E2312" s="1">
        <v>4659275859789140</v>
      </c>
      <c r="F2312" s="2">
        <v>44013</v>
      </c>
      <c r="G2312">
        <v>92</v>
      </c>
      <c r="H2312" t="s">
        <v>15</v>
      </c>
      <c r="I2312">
        <v>2</v>
      </c>
      <c r="J2312" s="3">
        <v>96</v>
      </c>
      <c r="K2312" s="2">
        <v>43862</v>
      </c>
      <c r="L2312">
        <v>2020</v>
      </c>
      <c r="M2312" t="s">
        <v>16</v>
      </c>
    </row>
    <row r="2313" spans="1:13" x14ac:dyDescent="0.3">
      <c r="A2313">
        <v>1593</v>
      </c>
      <c r="B2313">
        <v>1795</v>
      </c>
      <c r="C2313" t="s">
        <v>19</v>
      </c>
      <c r="D2313" t="s">
        <v>14</v>
      </c>
      <c r="E2313" s="1">
        <v>5205432675858930</v>
      </c>
      <c r="F2313" s="2">
        <v>43862</v>
      </c>
      <c r="G2313">
        <v>584</v>
      </c>
      <c r="H2313" t="s">
        <v>15</v>
      </c>
      <c r="I2313">
        <v>2</v>
      </c>
      <c r="J2313" s="3">
        <v>5895</v>
      </c>
      <c r="K2313" s="2">
        <v>43862</v>
      </c>
      <c r="L2313">
        <v>2020</v>
      </c>
      <c r="M2313" t="s">
        <v>16</v>
      </c>
    </row>
    <row r="2314" spans="1:13" x14ac:dyDescent="0.3">
      <c r="A2314">
        <v>1594</v>
      </c>
      <c r="B2314">
        <v>1795</v>
      </c>
      <c r="C2314" t="s">
        <v>19</v>
      </c>
      <c r="D2314" t="s">
        <v>14</v>
      </c>
      <c r="E2314" s="1">
        <v>5206418326928300</v>
      </c>
      <c r="F2314" s="2">
        <v>44470</v>
      </c>
      <c r="G2314">
        <v>897</v>
      </c>
      <c r="H2314" t="s">
        <v>15</v>
      </c>
      <c r="I2314">
        <v>1</v>
      </c>
      <c r="J2314" s="3">
        <v>18891</v>
      </c>
      <c r="K2314" s="2">
        <v>43862</v>
      </c>
      <c r="L2314">
        <v>2020</v>
      </c>
      <c r="M2314" t="s">
        <v>16</v>
      </c>
    </row>
    <row r="2315" spans="1:13" x14ac:dyDescent="0.3">
      <c r="A2315">
        <v>399</v>
      </c>
      <c r="B2315">
        <v>1795</v>
      </c>
      <c r="C2315" t="s">
        <v>22</v>
      </c>
      <c r="D2315" t="s">
        <v>17</v>
      </c>
      <c r="E2315" s="1">
        <v>392063695403858</v>
      </c>
      <c r="F2315" s="2">
        <v>45292</v>
      </c>
      <c r="G2315">
        <v>497</v>
      </c>
      <c r="H2315" t="s">
        <v>15</v>
      </c>
      <c r="I2315">
        <v>2</v>
      </c>
      <c r="J2315" s="3">
        <v>1700</v>
      </c>
      <c r="K2315" s="2">
        <v>43831</v>
      </c>
      <c r="L2315">
        <v>2020</v>
      </c>
      <c r="M2315" t="s">
        <v>16</v>
      </c>
    </row>
    <row r="2316" spans="1:13" x14ac:dyDescent="0.3">
      <c r="A2316">
        <v>1595</v>
      </c>
      <c r="B2316">
        <v>1795</v>
      </c>
      <c r="C2316" t="s">
        <v>19</v>
      </c>
      <c r="D2316" t="s">
        <v>17</v>
      </c>
      <c r="E2316" s="1">
        <v>5708264357731830</v>
      </c>
      <c r="F2316" s="2">
        <v>45444</v>
      </c>
      <c r="G2316">
        <v>418</v>
      </c>
      <c r="H2316" t="s">
        <v>15</v>
      </c>
      <c r="I2316">
        <v>2</v>
      </c>
      <c r="J2316" s="3">
        <v>12700</v>
      </c>
      <c r="K2316" s="2">
        <v>43862</v>
      </c>
      <c r="L2316">
        <v>2020</v>
      </c>
      <c r="M2316" t="s">
        <v>16</v>
      </c>
    </row>
    <row r="2317" spans="1:13" x14ac:dyDescent="0.3">
      <c r="A2317">
        <v>355</v>
      </c>
      <c r="B2317">
        <v>1221</v>
      </c>
      <c r="C2317" t="s">
        <v>19</v>
      </c>
      <c r="D2317" t="s">
        <v>14</v>
      </c>
      <c r="E2317" s="1">
        <v>5911728602130700</v>
      </c>
      <c r="F2317" s="2">
        <v>43891</v>
      </c>
      <c r="G2317">
        <v>650</v>
      </c>
      <c r="H2317" t="s">
        <v>15</v>
      </c>
      <c r="I2317">
        <v>1</v>
      </c>
      <c r="J2317" s="3">
        <v>14892</v>
      </c>
      <c r="K2317" s="2">
        <v>42370</v>
      </c>
      <c r="L2317">
        <v>2016</v>
      </c>
      <c r="M2317" t="s">
        <v>16</v>
      </c>
    </row>
    <row r="2318" spans="1:13" x14ac:dyDescent="0.3">
      <c r="A2318">
        <v>4561</v>
      </c>
      <c r="B2318">
        <v>1221</v>
      </c>
      <c r="C2318" t="s">
        <v>13</v>
      </c>
      <c r="D2318" t="s">
        <v>17</v>
      </c>
      <c r="E2318" s="1">
        <v>4002059636609260</v>
      </c>
      <c r="F2318" s="2">
        <v>45078</v>
      </c>
      <c r="G2318">
        <v>735</v>
      </c>
      <c r="H2318" t="s">
        <v>15</v>
      </c>
      <c r="I2318">
        <v>1</v>
      </c>
      <c r="J2318" s="3">
        <v>8500</v>
      </c>
      <c r="K2318" s="2">
        <v>38231</v>
      </c>
      <c r="L2318">
        <v>2011</v>
      </c>
      <c r="M2318" t="s">
        <v>16</v>
      </c>
    </row>
    <row r="2319" spans="1:13" x14ac:dyDescent="0.3">
      <c r="A2319">
        <v>4774</v>
      </c>
      <c r="B2319">
        <v>1221</v>
      </c>
      <c r="C2319" t="s">
        <v>19</v>
      </c>
      <c r="D2319" t="s">
        <v>17</v>
      </c>
      <c r="E2319" s="1">
        <v>5950660218711310</v>
      </c>
      <c r="F2319" s="2">
        <v>44317</v>
      </c>
      <c r="G2319">
        <v>874</v>
      </c>
      <c r="H2319" t="s">
        <v>15</v>
      </c>
      <c r="I2319">
        <v>1</v>
      </c>
      <c r="J2319" s="3">
        <v>8500</v>
      </c>
      <c r="K2319" s="2">
        <v>40422</v>
      </c>
      <c r="L2319">
        <v>2011</v>
      </c>
      <c r="M2319" t="s">
        <v>16</v>
      </c>
    </row>
    <row r="2320" spans="1:13" x14ac:dyDescent="0.3">
      <c r="A2320">
        <v>4693</v>
      </c>
      <c r="B2320">
        <v>1221</v>
      </c>
      <c r="C2320" t="s">
        <v>13</v>
      </c>
      <c r="D2320" t="s">
        <v>17</v>
      </c>
      <c r="E2320" s="1">
        <v>4173425142689190</v>
      </c>
      <c r="F2320" s="2">
        <v>44075</v>
      </c>
      <c r="G2320">
        <v>872</v>
      </c>
      <c r="H2320" t="s">
        <v>18</v>
      </c>
      <c r="I2320">
        <v>2</v>
      </c>
      <c r="J2320" s="3">
        <v>7400</v>
      </c>
      <c r="K2320" s="2">
        <v>39692</v>
      </c>
      <c r="L2320">
        <v>2011</v>
      </c>
      <c r="M2320" t="s">
        <v>16</v>
      </c>
    </row>
    <row r="2321" spans="1:13" x14ac:dyDescent="0.3">
      <c r="A2321">
        <v>568</v>
      </c>
      <c r="B2321">
        <v>1821</v>
      </c>
      <c r="C2321" t="s">
        <v>19</v>
      </c>
      <c r="D2321" t="s">
        <v>14</v>
      </c>
      <c r="E2321" s="1">
        <v>5034815911594020</v>
      </c>
      <c r="F2321" s="2">
        <v>45597</v>
      </c>
      <c r="G2321">
        <v>490</v>
      </c>
      <c r="H2321" t="s">
        <v>18</v>
      </c>
      <c r="I2321">
        <v>2</v>
      </c>
      <c r="J2321" s="3">
        <v>18048</v>
      </c>
      <c r="K2321" s="2">
        <v>43831</v>
      </c>
      <c r="L2321">
        <v>2020</v>
      </c>
      <c r="M2321" t="s">
        <v>16</v>
      </c>
    </row>
    <row r="2322" spans="1:13" x14ac:dyDescent="0.3">
      <c r="A2322">
        <v>1870</v>
      </c>
      <c r="B2322">
        <v>1821</v>
      </c>
      <c r="C2322" t="s">
        <v>13</v>
      </c>
      <c r="D2322" t="s">
        <v>17</v>
      </c>
      <c r="E2322" s="1">
        <v>4137037054113510</v>
      </c>
      <c r="F2322" s="2">
        <v>44835</v>
      </c>
      <c r="G2322">
        <v>432</v>
      </c>
      <c r="H2322" t="s">
        <v>15</v>
      </c>
      <c r="I2322">
        <v>1</v>
      </c>
      <c r="J2322" s="3">
        <v>12500</v>
      </c>
      <c r="K2322" s="2">
        <v>43862</v>
      </c>
      <c r="L2322">
        <v>2020</v>
      </c>
      <c r="M2322" t="s">
        <v>16</v>
      </c>
    </row>
    <row r="2323" spans="1:13" x14ac:dyDescent="0.3">
      <c r="A2323">
        <v>826</v>
      </c>
      <c r="B2323">
        <v>1821</v>
      </c>
      <c r="C2323" t="s">
        <v>13</v>
      </c>
      <c r="D2323" t="s">
        <v>14</v>
      </c>
      <c r="E2323" s="1">
        <v>4404843838323840</v>
      </c>
      <c r="F2323" s="2">
        <v>45413</v>
      </c>
      <c r="G2323">
        <v>806</v>
      </c>
      <c r="H2323" t="s">
        <v>15</v>
      </c>
      <c r="I2323">
        <v>2</v>
      </c>
      <c r="J2323" s="3">
        <v>12838</v>
      </c>
      <c r="K2323" s="2">
        <v>43831</v>
      </c>
      <c r="L2323">
        <v>2020</v>
      </c>
      <c r="M2323" t="s">
        <v>16</v>
      </c>
    </row>
    <row r="2324" spans="1:13" x14ac:dyDescent="0.3">
      <c r="A2324">
        <v>3281</v>
      </c>
      <c r="B2324">
        <v>1248</v>
      </c>
      <c r="C2324" t="s">
        <v>13</v>
      </c>
      <c r="D2324" t="s">
        <v>14</v>
      </c>
      <c r="E2324" s="1">
        <v>4737713633389780</v>
      </c>
      <c r="F2324" s="2">
        <v>39753</v>
      </c>
      <c r="G2324">
        <v>17</v>
      </c>
      <c r="H2324" t="s">
        <v>15</v>
      </c>
      <c r="I2324">
        <v>1</v>
      </c>
      <c r="J2324" s="3">
        <v>14725</v>
      </c>
      <c r="K2324" s="2">
        <v>38139</v>
      </c>
      <c r="L2324">
        <v>2008</v>
      </c>
      <c r="M2324" t="s">
        <v>16</v>
      </c>
    </row>
    <row r="2325" spans="1:13" x14ac:dyDescent="0.3">
      <c r="A2325">
        <v>5787</v>
      </c>
      <c r="B2325">
        <v>1248</v>
      </c>
      <c r="C2325" t="s">
        <v>22</v>
      </c>
      <c r="D2325" t="s">
        <v>17</v>
      </c>
      <c r="E2325" s="1">
        <v>377035380135401</v>
      </c>
      <c r="F2325" s="2">
        <v>44013</v>
      </c>
      <c r="G2325">
        <v>451</v>
      </c>
      <c r="H2325" t="s">
        <v>15</v>
      </c>
      <c r="I2325">
        <v>1</v>
      </c>
      <c r="J2325" s="3">
        <v>9600</v>
      </c>
      <c r="K2325" s="2">
        <v>37956</v>
      </c>
      <c r="L2325">
        <v>2010</v>
      </c>
      <c r="M2325" t="s">
        <v>16</v>
      </c>
    </row>
    <row r="2326" spans="1:13" x14ac:dyDescent="0.3">
      <c r="A2326">
        <v>5320</v>
      </c>
      <c r="B2326">
        <v>1248</v>
      </c>
      <c r="C2326" t="s">
        <v>22</v>
      </c>
      <c r="D2326" t="s">
        <v>17</v>
      </c>
      <c r="E2326" s="1">
        <v>338137732685669</v>
      </c>
      <c r="F2326" s="2">
        <v>43070</v>
      </c>
      <c r="G2326">
        <v>258</v>
      </c>
      <c r="H2326" t="s">
        <v>15</v>
      </c>
      <c r="I2326">
        <v>2</v>
      </c>
      <c r="J2326" s="3">
        <v>11000</v>
      </c>
      <c r="K2326" s="2">
        <v>43009</v>
      </c>
      <c r="L2326">
        <v>2017</v>
      </c>
      <c r="M2326" t="s">
        <v>16</v>
      </c>
    </row>
    <row r="2327" spans="1:13" x14ac:dyDescent="0.3">
      <c r="A2327">
        <v>3654</v>
      </c>
      <c r="B2327">
        <v>1900</v>
      </c>
      <c r="C2327" t="s">
        <v>13</v>
      </c>
      <c r="D2327" t="s">
        <v>14</v>
      </c>
      <c r="E2327" s="1">
        <v>4652860823814530</v>
      </c>
      <c r="F2327" s="2">
        <v>42491</v>
      </c>
      <c r="G2327">
        <v>269</v>
      </c>
      <c r="H2327" t="s">
        <v>15</v>
      </c>
      <c r="I2327">
        <v>2</v>
      </c>
      <c r="J2327" s="3">
        <v>5616</v>
      </c>
      <c r="K2327" s="2">
        <v>36342</v>
      </c>
      <c r="L2327">
        <v>2010</v>
      </c>
      <c r="M2327" t="s">
        <v>16</v>
      </c>
    </row>
    <row r="2328" spans="1:13" x14ac:dyDescent="0.3">
      <c r="A2328">
        <v>4117</v>
      </c>
      <c r="B2328">
        <v>597</v>
      </c>
      <c r="C2328" t="s">
        <v>19</v>
      </c>
      <c r="D2328" t="s">
        <v>17</v>
      </c>
      <c r="E2328" s="1">
        <v>5504414498996970</v>
      </c>
      <c r="F2328" s="2">
        <v>44044</v>
      </c>
      <c r="G2328">
        <v>997</v>
      </c>
      <c r="H2328" t="s">
        <v>15</v>
      </c>
      <c r="I2328">
        <v>1</v>
      </c>
      <c r="J2328" s="3">
        <v>30400</v>
      </c>
      <c r="K2328" s="2">
        <v>37834</v>
      </c>
      <c r="L2328">
        <v>2011</v>
      </c>
      <c r="M2328" t="s">
        <v>16</v>
      </c>
    </row>
    <row r="2329" spans="1:13" x14ac:dyDescent="0.3">
      <c r="A2329">
        <v>4540</v>
      </c>
      <c r="B2329">
        <v>597</v>
      </c>
      <c r="C2329" t="s">
        <v>13</v>
      </c>
      <c r="D2329" t="s">
        <v>14</v>
      </c>
      <c r="E2329" s="1">
        <v>4682047932663840</v>
      </c>
      <c r="F2329" s="2">
        <v>44927</v>
      </c>
      <c r="G2329">
        <v>822</v>
      </c>
      <c r="H2329" t="s">
        <v>15</v>
      </c>
      <c r="I2329">
        <v>2</v>
      </c>
      <c r="J2329" s="3">
        <v>76343</v>
      </c>
      <c r="K2329" s="2">
        <v>37865</v>
      </c>
      <c r="L2329">
        <v>2014</v>
      </c>
      <c r="M2329" t="s">
        <v>16</v>
      </c>
    </row>
    <row r="2330" spans="1:13" x14ac:dyDescent="0.3">
      <c r="A2330">
        <v>2532</v>
      </c>
      <c r="B2330">
        <v>597</v>
      </c>
      <c r="C2330" t="s">
        <v>19</v>
      </c>
      <c r="D2330" t="s">
        <v>14</v>
      </c>
      <c r="E2330" s="1">
        <v>5851699919509660</v>
      </c>
      <c r="F2330" s="2">
        <v>45323</v>
      </c>
      <c r="G2330">
        <v>217</v>
      </c>
      <c r="H2330" t="s">
        <v>15</v>
      </c>
      <c r="I2330">
        <v>2</v>
      </c>
      <c r="J2330" s="3">
        <v>46070</v>
      </c>
      <c r="K2330" s="2">
        <v>39173</v>
      </c>
      <c r="L2330">
        <v>2008</v>
      </c>
      <c r="M2330" t="s">
        <v>16</v>
      </c>
    </row>
    <row r="2331" spans="1:13" x14ac:dyDescent="0.3">
      <c r="A2331">
        <v>5022</v>
      </c>
      <c r="B2331">
        <v>597</v>
      </c>
      <c r="C2331" t="s">
        <v>19</v>
      </c>
      <c r="D2331" t="s">
        <v>17</v>
      </c>
      <c r="E2331" s="1">
        <v>5403277732999670</v>
      </c>
      <c r="F2331" s="2">
        <v>45017</v>
      </c>
      <c r="G2331">
        <v>647</v>
      </c>
      <c r="H2331" t="s">
        <v>18</v>
      </c>
      <c r="I2331">
        <v>2</v>
      </c>
      <c r="J2331" s="3">
        <v>14900</v>
      </c>
      <c r="K2331" s="2">
        <v>38626</v>
      </c>
      <c r="L2331">
        <v>2009</v>
      </c>
      <c r="M2331" t="s">
        <v>16</v>
      </c>
    </row>
    <row r="2332" spans="1:13" x14ac:dyDescent="0.3">
      <c r="A2332">
        <v>3414</v>
      </c>
      <c r="B2332">
        <v>597</v>
      </c>
      <c r="C2332" t="s">
        <v>22</v>
      </c>
      <c r="D2332" t="s">
        <v>17</v>
      </c>
      <c r="E2332" s="1">
        <v>309433518890778</v>
      </c>
      <c r="F2332" s="2">
        <v>45139</v>
      </c>
      <c r="G2332">
        <v>534</v>
      </c>
      <c r="H2332" t="s">
        <v>15</v>
      </c>
      <c r="I2332">
        <v>1</v>
      </c>
      <c r="J2332" s="3">
        <v>27500</v>
      </c>
      <c r="K2332" s="2">
        <v>39965</v>
      </c>
      <c r="L2332">
        <v>2009</v>
      </c>
      <c r="M2332" t="s">
        <v>16</v>
      </c>
    </row>
    <row r="2333" spans="1:13" x14ac:dyDescent="0.3">
      <c r="A2333">
        <v>5346</v>
      </c>
      <c r="B2333">
        <v>597</v>
      </c>
      <c r="C2333" t="s">
        <v>13</v>
      </c>
      <c r="D2333" t="s">
        <v>14</v>
      </c>
      <c r="E2333" s="1">
        <v>4095586317435840</v>
      </c>
      <c r="F2333" s="2">
        <v>39264</v>
      </c>
      <c r="G2333">
        <v>383</v>
      </c>
      <c r="H2333" t="s">
        <v>18</v>
      </c>
      <c r="I2333">
        <v>1</v>
      </c>
      <c r="J2333" s="3">
        <v>3134</v>
      </c>
      <c r="K2333" s="2">
        <v>33909</v>
      </c>
      <c r="L2333">
        <v>2011</v>
      </c>
      <c r="M2333" t="s">
        <v>16</v>
      </c>
    </row>
    <row r="2334" spans="1:13" x14ac:dyDescent="0.3">
      <c r="A2334">
        <v>1596</v>
      </c>
      <c r="B2334">
        <v>1620</v>
      </c>
      <c r="C2334" t="s">
        <v>19</v>
      </c>
      <c r="D2334" t="s">
        <v>20</v>
      </c>
      <c r="E2334" s="1">
        <v>5430882480140330</v>
      </c>
      <c r="F2334" s="2">
        <v>43862</v>
      </c>
      <c r="G2334">
        <v>307</v>
      </c>
      <c r="H2334" t="s">
        <v>15</v>
      </c>
      <c r="I2334">
        <v>1</v>
      </c>
      <c r="J2334" s="3">
        <v>92</v>
      </c>
      <c r="K2334" s="2">
        <v>43862</v>
      </c>
      <c r="L2334">
        <v>2020</v>
      </c>
      <c r="M2334" t="s">
        <v>16</v>
      </c>
    </row>
    <row r="2335" spans="1:13" x14ac:dyDescent="0.3">
      <c r="A2335">
        <v>1871</v>
      </c>
      <c r="B2335">
        <v>1620</v>
      </c>
      <c r="C2335" t="s">
        <v>13</v>
      </c>
      <c r="D2335" t="s">
        <v>17</v>
      </c>
      <c r="E2335" s="1">
        <v>4028392432751990</v>
      </c>
      <c r="F2335" s="2">
        <v>45627</v>
      </c>
      <c r="G2335">
        <v>448</v>
      </c>
      <c r="H2335" t="s">
        <v>15</v>
      </c>
      <c r="I2335">
        <v>2</v>
      </c>
      <c r="J2335" s="3">
        <v>10600</v>
      </c>
      <c r="K2335" s="2">
        <v>43862</v>
      </c>
      <c r="L2335">
        <v>2020</v>
      </c>
      <c r="M2335" t="s">
        <v>16</v>
      </c>
    </row>
    <row r="2336" spans="1:13" x14ac:dyDescent="0.3">
      <c r="A2336">
        <v>1872</v>
      </c>
      <c r="B2336">
        <v>1620</v>
      </c>
      <c r="C2336" t="s">
        <v>13</v>
      </c>
      <c r="D2336" t="s">
        <v>14</v>
      </c>
      <c r="E2336" s="1">
        <v>4963309602092580</v>
      </c>
      <c r="F2336" s="2">
        <v>44440</v>
      </c>
      <c r="G2336">
        <v>70</v>
      </c>
      <c r="H2336" t="s">
        <v>15</v>
      </c>
      <c r="I2336">
        <v>2</v>
      </c>
      <c r="J2336" s="3">
        <v>13588</v>
      </c>
      <c r="K2336" s="2">
        <v>43862</v>
      </c>
      <c r="L2336">
        <v>2020</v>
      </c>
      <c r="M2336" t="s">
        <v>16</v>
      </c>
    </row>
    <row r="2337" spans="1:13" x14ac:dyDescent="0.3">
      <c r="A2337">
        <v>3518</v>
      </c>
      <c r="B2337">
        <v>1213</v>
      </c>
      <c r="C2337" t="s">
        <v>19</v>
      </c>
      <c r="D2337" t="s">
        <v>20</v>
      </c>
      <c r="E2337" s="1">
        <v>5849967926572940</v>
      </c>
      <c r="F2337" s="2">
        <v>44228</v>
      </c>
      <c r="G2337">
        <v>649</v>
      </c>
      <c r="H2337" t="s">
        <v>15</v>
      </c>
      <c r="I2337">
        <v>1</v>
      </c>
      <c r="J2337" s="3">
        <v>67</v>
      </c>
      <c r="K2337" s="2">
        <v>40695</v>
      </c>
      <c r="L2337">
        <v>2011</v>
      </c>
      <c r="M2337" t="s">
        <v>16</v>
      </c>
    </row>
    <row r="2338" spans="1:13" x14ac:dyDescent="0.3">
      <c r="A2338">
        <v>3106</v>
      </c>
      <c r="B2338">
        <v>1213</v>
      </c>
      <c r="C2338" t="s">
        <v>13</v>
      </c>
      <c r="D2338" t="s">
        <v>14</v>
      </c>
      <c r="E2338" s="1">
        <v>4257444870981170</v>
      </c>
      <c r="F2338" s="2">
        <v>43862</v>
      </c>
      <c r="G2338">
        <v>297</v>
      </c>
      <c r="H2338" t="s">
        <v>15</v>
      </c>
      <c r="I2338">
        <v>1</v>
      </c>
      <c r="J2338" s="3">
        <v>13905</v>
      </c>
      <c r="K2338" s="2">
        <v>40664</v>
      </c>
      <c r="L2338">
        <v>2011</v>
      </c>
      <c r="M2338" t="s">
        <v>16</v>
      </c>
    </row>
    <row r="2339" spans="1:13" x14ac:dyDescent="0.3">
      <c r="A2339">
        <v>3270</v>
      </c>
      <c r="B2339">
        <v>1213</v>
      </c>
      <c r="C2339" t="s">
        <v>21</v>
      </c>
      <c r="D2339" t="s">
        <v>17</v>
      </c>
      <c r="E2339" s="1">
        <v>6856082880767970</v>
      </c>
      <c r="F2339" s="2">
        <v>44197</v>
      </c>
      <c r="G2339">
        <v>86</v>
      </c>
      <c r="H2339" t="s">
        <v>15</v>
      </c>
      <c r="I2339">
        <v>1</v>
      </c>
      <c r="J2339" s="3">
        <v>12300</v>
      </c>
      <c r="K2339" s="2">
        <v>38139</v>
      </c>
      <c r="L2339">
        <v>2013</v>
      </c>
      <c r="M2339" t="s">
        <v>16</v>
      </c>
    </row>
    <row r="2340" spans="1:13" x14ac:dyDescent="0.3">
      <c r="A2340">
        <v>5648</v>
      </c>
      <c r="B2340">
        <v>619</v>
      </c>
      <c r="C2340" t="s">
        <v>19</v>
      </c>
      <c r="D2340" t="s">
        <v>14</v>
      </c>
      <c r="E2340" s="1">
        <v>5012988615180480</v>
      </c>
      <c r="F2340" s="2">
        <v>44256</v>
      </c>
      <c r="G2340">
        <v>541</v>
      </c>
      <c r="H2340" t="s">
        <v>15</v>
      </c>
      <c r="I2340">
        <v>1</v>
      </c>
      <c r="J2340" s="3">
        <v>23220</v>
      </c>
      <c r="K2340" s="2">
        <v>40848</v>
      </c>
      <c r="L2340">
        <v>2011</v>
      </c>
      <c r="M2340" t="s">
        <v>16</v>
      </c>
    </row>
    <row r="2341" spans="1:13" x14ac:dyDescent="0.3">
      <c r="A2341">
        <v>3348</v>
      </c>
      <c r="B2341">
        <v>619</v>
      </c>
      <c r="C2341" t="s">
        <v>19</v>
      </c>
      <c r="D2341" t="s">
        <v>14</v>
      </c>
      <c r="E2341" s="1">
        <v>5531418228277730</v>
      </c>
      <c r="F2341" s="2">
        <v>44348</v>
      </c>
      <c r="G2341">
        <v>20</v>
      </c>
      <c r="H2341" t="s">
        <v>15</v>
      </c>
      <c r="I2341">
        <v>2</v>
      </c>
      <c r="J2341" s="3">
        <v>33319</v>
      </c>
      <c r="K2341" s="2">
        <v>39234</v>
      </c>
      <c r="L2341">
        <v>2010</v>
      </c>
      <c r="M2341" t="s">
        <v>16</v>
      </c>
    </row>
    <row r="2342" spans="1:13" x14ac:dyDescent="0.3">
      <c r="A2342">
        <v>5</v>
      </c>
      <c r="B2342">
        <v>619</v>
      </c>
      <c r="C2342" t="s">
        <v>13</v>
      </c>
      <c r="D2342" t="s">
        <v>14</v>
      </c>
      <c r="E2342" s="1">
        <v>4657824650820460</v>
      </c>
      <c r="F2342" s="2">
        <v>45383</v>
      </c>
      <c r="G2342">
        <v>245</v>
      </c>
      <c r="H2342" t="s">
        <v>15</v>
      </c>
      <c r="I2342">
        <v>2</v>
      </c>
      <c r="J2342" s="3">
        <v>21883</v>
      </c>
      <c r="K2342" s="2">
        <v>35431</v>
      </c>
      <c r="L2342">
        <v>2012</v>
      </c>
      <c r="M2342" t="s">
        <v>16</v>
      </c>
    </row>
    <row r="2343" spans="1:13" x14ac:dyDescent="0.3">
      <c r="A2343">
        <v>4519</v>
      </c>
      <c r="B2343">
        <v>619</v>
      </c>
      <c r="C2343" t="s">
        <v>19</v>
      </c>
      <c r="D2343" t="s">
        <v>14</v>
      </c>
      <c r="E2343" s="1">
        <v>5415811108637050</v>
      </c>
      <c r="F2343" s="2">
        <v>45047</v>
      </c>
      <c r="G2343">
        <v>230</v>
      </c>
      <c r="H2343" t="s">
        <v>15</v>
      </c>
      <c r="I2343">
        <v>1</v>
      </c>
      <c r="J2343" s="3">
        <v>39606</v>
      </c>
      <c r="K2343" s="2">
        <v>37500</v>
      </c>
      <c r="L2343">
        <v>2008</v>
      </c>
      <c r="M2343" t="s">
        <v>16</v>
      </c>
    </row>
    <row r="2344" spans="1:13" x14ac:dyDescent="0.3">
      <c r="A2344">
        <v>1394</v>
      </c>
      <c r="B2344">
        <v>1043</v>
      </c>
      <c r="C2344" t="s">
        <v>13</v>
      </c>
      <c r="D2344" t="s">
        <v>17</v>
      </c>
      <c r="E2344" s="1">
        <v>4985963940810510</v>
      </c>
      <c r="F2344" s="2">
        <v>44562</v>
      </c>
      <c r="G2344">
        <v>341</v>
      </c>
      <c r="H2344" t="s">
        <v>15</v>
      </c>
      <c r="I2344">
        <v>2</v>
      </c>
      <c r="J2344" s="3">
        <v>15500</v>
      </c>
      <c r="K2344" s="2">
        <v>43497</v>
      </c>
      <c r="L2344">
        <v>2019</v>
      </c>
      <c r="M2344" t="s">
        <v>16</v>
      </c>
    </row>
    <row r="2345" spans="1:13" x14ac:dyDescent="0.3">
      <c r="A2345">
        <v>1873</v>
      </c>
      <c r="B2345">
        <v>1043</v>
      </c>
      <c r="C2345" t="s">
        <v>13</v>
      </c>
      <c r="D2345" t="s">
        <v>17</v>
      </c>
      <c r="E2345" s="1">
        <v>4342101696313870</v>
      </c>
      <c r="F2345" s="2">
        <v>43862</v>
      </c>
      <c r="G2345">
        <v>355</v>
      </c>
      <c r="H2345" t="s">
        <v>15</v>
      </c>
      <c r="I2345">
        <v>2</v>
      </c>
      <c r="J2345" s="3">
        <v>20800</v>
      </c>
      <c r="K2345" s="2">
        <v>43862</v>
      </c>
      <c r="L2345">
        <v>2020</v>
      </c>
      <c r="M2345" t="s">
        <v>16</v>
      </c>
    </row>
    <row r="2346" spans="1:13" x14ac:dyDescent="0.3">
      <c r="A2346">
        <v>4717</v>
      </c>
      <c r="B2346">
        <v>394</v>
      </c>
      <c r="C2346" t="s">
        <v>19</v>
      </c>
      <c r="D2346" t="s">
        <v>14</v>
      </c>
      <c r="E2346" s="1">
        <v>5853043877946010</v>
      </c>
      <c r="F2346" s="2">
        <v>45078</v>
      </c>
      <c r="G2346">
        <v>333</v>
      </c>
      <c r="H2346" t="s">
        <v>15</v>
      </c>
      <c r="I2346">
        <v>1</v>
      </c>
      <c r="J2346" s="3">
        <v>23310</v>
      </c>
      <c r="K2346" s="2">
        <v>40057</v>
      </c>
      <c r="L2346">
        <v>2009</v>
      </c>
      <c r="M2346" t="s">
        <v>16</v>
      </c>
    </row>
    <row r="2347" spans="1:13" x14ac:dyDescent="0.3">
      <c r="A2347">
        <v>6057</v>
      </c>
      <c r="B2347">
        <v>394</v>
      </c>
      <c r="C2347" t="s">
        <v>13</v>
      </c>
      <c r="D2347" t="s">
        <v>14</v>
      </c>
      <c r="E2347" s="1">
        <v>4699535367725050</v>
      </c>
      <c r="F2347" s="2">
        <v>45078</v>
      </c>
      <c r="G2347">
        <v>544</v>
      </c>
      <c r="H2347" t="s">
        <v>15</v>
      </c>
      <c r="I2347">
        <v>1</v>
      </c>
      <c r="J2347" s="3">
        <v>22015</v>
      </c>
      <c r="K2347" s="2">
        <v>40878</v>
      </c>
      <c r="L2347">
        <v>2011</v>
      </c>
      <c r="M2347" t="s">
        <v>16</v>
      </c>
    </row>
    <row r="2348" spans="1:13" x14ac:dyDescent="0.3">
      <c r="A2348">
        <v>2663</v>
      </c>
      <c r="B2348">
        <v>394</v>
      </c>
      <c r="C2348" t="s">
        <v>13</v>
      </c>
      <c r="D2348" t="s">
        <v>14</v>
      </c>
      <c r="E2348" s="1">
        <v>4130599250567060</v>
      </c>
      <c r="F2348" s="2">
        <v>45047</v>
      </c>
      <c r="G2348">
        <v>25</v>
      </c>
      <c r="H2348" t="s">
        <v>15</v>
      </c>
      <c r="I2348">
        <v>2</v>
      </c>
      <c r="J2348" s="3">
        <v>23884</v>
      </c>
      <c r="K2348" s="2">
        <v>40269</v>
      </c>
      <c r="L2348">
        <v>2010</v>
      </c>
      <c r="M2348" t="s">
        <v>16</v>
      </c>
    </row>
    <row r="2349" spans="1:13" x14ac:dyDescent="0.3">
      <c r="A2349">
        <v>4341</v>
      </c>
      <c r="B2349">
        <v>394</v>
      </c>
      <c r="C2349" t="s">
        <v>13</v>
      </c>
      <c r="D2349" t="s">
        <v>14</v>
      </c>
      <c r="E2349" s="1">
        <v>4662668880756900</v>
      </c>
      <c r="F2349" s="2">
        <v>44378</v>
      </c>
      <c r="G2349">
        <v>740</v>
      </c>
      <c r="H2349" t="s">
        <v>18</v>
      </c>
      <c r="I2349">
        <v>2</v>
      </c>
      <c r="J2349" s="3">
        <v>25808</v>
      </c>
      <c r="K2349" s="2">
        <v>40391</v>
      </c>
      <c r="L2349">
        <v>2010</v>
      </c>
      <c r="M2349" t="s">
        <v>16</v>
      </c>
    </row>
    <row r="2350" spans="1:13" x14ac:dyDescent="0.3">
      <c r="A2350">
        <v>1874</v>
      </c>
      <c r="B2350">
        <v>1376</v>
      </c>
      <c r="C2350" t="s">
        <v>13</v>
      </c>
      <c r="D2350" t="s">
        <v>17</v>
      </c>
      <c r="E2350" s="1">
        <v>4161224797334570</v>
      </c>
      <c r="F2350" s="2">
        <v>44348</v>
      </c>
      <c r="G2350">
        <v>445</v>
      </c>
      <c r="H2350" t="s">
        <v>15</v>
      </c>
      <c r="I2350">
        <v>2</v>
      </c>
      <c r="J2350" s="3">
        <v>4500</v>
      </c>
      <c r="K2350" s="2">
        <v>43862</v>
      </c>
      <c r="L2350">
        <v>2020</v>
      </c>
      <c r="M2350" t="s">
        <v>16</v>
      </c>
    </row>
    <row r="2351" spans="1:13" x14ac:dyDescent="0.3">
      <c r="A2351">
        <v>4871</v>
      </c>
      <c r="B2351">
        <v>1376</v>
      </c>
      <c r="C2351" t="s">
        <v>19</v>
      </c>
      <c r="D2351" t="s">
        <v>14</v>
      </c>
      <c r="E2351" s="1">
        <v>5699284619972480</v>
      </c>
      <c r="F2351" s="2">
        <v>44197</v>
      </c>
      <c r="G2351">
        <v>318</v>
      </c>
      <c r="H2351" t="s">
        <v>15</v>
      </c>
      <c r="I2351">
        <v>2</v>
      </c>
      <c r="J2351" s="3">
        <v>26531</v>
      </c>
      <c r="K2351" s="2">
        <v>41883</v>
      </c>
      <c r="L2351">
        <v>2014</v>
      </c>
      <c r="M2351" t="s">
        <v>16</v>
      </c>
    </row>
    <row r="2352" spans="1:13" x14ac:dyDescent="0.3">
      <c r="A2352">
        <v>3532</v>
      </c>
      <c r="B2352">
        <v>1376</v>
      </c>
      <c r="C2352" t="s">
        <v>13</v>
      </c>
      <c r="D2352" t="s">
        <v>14</v>
      </c>
      <c r="E2352" s="1">
        <v>4888780238652710</v>
      </c>
      <c r="F2352" s="2">
        <v>44562</v>
      </c>
      <c r="G2352">
        <v>905</v>
      </c>
      <c r="H2352" t="s">
        <v>15</v>
      </c>
      <c r="I2352">
        <v>2</v>
      </c>
      <c r="J2352" s="3">
        <v>22641</v>
      </c>
      <c r="K2352" s="2">
        <v>40695</v>
      </c>
      <c r="L2352">
        <v>2011</v>
      </c>
      <c r="M2352" t="s">
        <v>16</v>
      </c>
    </row>
    <row r="2353" spans="1:13" x14ac:dyDescent="0.3">
      <c r="A2353">
        <v>2182</v>
      </c>
      <c r="B2353">
        <v>1376</v>
      </c>
      <c r="C2353" t="s">
        <v>19</v>
      </c>
      <c r="D2353" t="s">
        <v>17</v>
      </c>
      <c r="E2353" s="1">
        <v>5822242274317970</v>
      </c>
      <c r="F2353" s="2">
        <v>45200</v>
      </c>
      <c r="G2353">
        <v>304</v>
      </c>
      <c r="H2353" t="s">
        <v>15</v>
      </c>
      <c r="I2353">
        <v>2</v>
      </c>
      <c r="J2353" s="3">
        <v>13100</v>
      </c>
      <c r="K2353" s="2">
        <v>39508</v>
      </c>
      <c r="L2353">
        <v>2015</v>
      </c>
      <c r="M2353" t="s">
        <v>16</v>
      </c>
    </row>
    <row r="2354" spans="1:13" x14ac:dyDescent="0.3">
      <c r="A2354">
        <v>1875</v>
      </c>
      <c r="B2354">
        <v>834</v>
      </c>
      <c r="C2354" t="s">
        <v>13</v>
      </c>
      <c r="D2354" t="s">
        <v>17</v>
      </c>
      <c r="E2354" s="1">
        <v>4254270802602100</v>
      </c>
      <c r="F2354" s="2">
        <v>44105</v>
      </c>
      <c r="G2354">
        <v>79</v>
      </c>
      <c r="H2354" t="s">
        <v>15</v>
      </c>
      <c r="I2354">
        <v>1</v>
      </c>
      <c r="J2354" s="3">
        <v>7800</v>
      </c>
      <c r="K2354" s="2">
        <v>43862</v>
      </c>
      <c r="L2354">
        <v>2020</v>
      </c>
      <c r="M2354" t="s">
        <v>16</v>
      </c>
    </row>
    <row r="2355" spans="1:13" x14ac:dyDescent="0.3">
      <c r="A2355">
        <v>1876</v>
      </c>
      <c r="B2355">
        <v>834</v>
      </c>
      <c r="C2355" t="s">
        <v>13</v>
      </c>
      <c r="D2355" t="s">
        <v>14</v>
      </c>
      <c r="E2355" s="1">
        <v>4369288282643440</v>
      </c>
      <c r="F2355" s="2">
        <v>45352</v>
      </c>
      <c r="G2355">
        <v>308</v>
      </c>
      <c r="H2355" t="s">
        <v>15</v>
      </c>
      <c r="I2355">
        <v>2</v>
      </c>
      <c r="J2355" s="3">
        <v>6407</v>
      </c>
      <c r="K2355" s="2">
        <v>43862</v>
      </c>
      <c r="L2355">
        <v>2020</v>
      </c>
      <c r="M2355" t="s">
        <v>16</v>
      </c>
    </row>
    <row r="2356" spans="1:13" x14ac:dyDescent="0.3">
      <c r="A2356">
        <v>1407</v>
      </c>
      <c r="B2356">
        <v>834</v>
      </c>
      <c r="C2356" t="s">
        <v>22</v>
      </c>
      <c r="D2356" t="s">
        <v>17</v>
      </c>
      <c r="E2356" s="1">
        <v>315248670248049</v>
      </c>
      <c r="F2356" s="2">
        <v>43862</v>
      </c>
      <c r="G2356">
        <v>451</v>
      </c>
      <c r="H2356" t="s">
        <v>18</v>
      </c>
      <c r="I2356">
        <v>2</v>
      </c>
      <c r="J2356" s="3">
        <v>7200</v>
      </c>
      <c r="K2356" s="2">
        <v>43862</v>
      </c>
      <c r="L2356">
        <v>2020</v>
      </c>
      <c r="M2356" t="s">
        <v>16</v>
      </c>
    </row>
    <row r="2357" spans="1:13" x14ac:dyDescent="0.3">
      <c r="A2357">
        <v>827</v>
      </c>
      <c r="B2357">
        <v>834</v>
      </c>
      <c r="C2357" t="s">
        <v>13</v>
      </c>
      <c r="D2357" t="s">
        <v>17</v>
      </c>
      <c r="E2357" s="1">
        <v>4870869234867980</v>
      </c>
      <c r="F2357" s="2">
        <v>45261</v>
      </c>
      <c r="G2357">
        <v>537</v>
      </c>
      <c r="H2357" t="s">
        <v>15</v>
      </c>
      <c r="I2357">
        <v>1</v>
      </c>
      <c r="J2357" s="3">
        <v>6500</v>
      </c>
      <c r="K2357" s="2">
        <v>43831</v>
      </c>
      <c r="L2357">
        <v>2020</v>
      </c>
      <c r="M2357" t="s">
        <v>16</v>
      </c>
    </row>
    <row r="2358" spans="1:13" x14ac:dyDescent="0.3">
      <c r="A2358">
        <v>1877</v>
      </c>
      <c r="B2358">
        <v>834</v>
      </c>
      <c r="C2358" t="s">
        <v>13</v>
      </c>
      <c r="D2358" t="s">
        <v>20</v>
      </c>
      <c r="E2358" s="1">
        <v>4345078758052750</v>
      </c>
      <c r="F2358" s="2">
        <v>45536</v>
      </c>
      <c r="G2358">
        <v>929</v>
      </c>
      <c r="H2358" t="s">
        <v>15</v>
      </c>
      <c r="I2358">
        <v>1</v>
      </c>
      <c r="J2358" s="3">
        <v>91</v>
      </c>
      <c r="K2358" s="2">
        <v>43862</v>
      </c>
      <c r="L2358">
        <v>2020</v>
      </c>
      <c r="M2358" t="s">
        <v>16</v>
      </c>
    </row>
    <row r="2359" spans="1:13" x14ac:dyDescent="0.3">
      <c r="A2359">
        <v>1878</v>
      </c>
      <c r="B2359">
        <v>834</v>
      </c>
      <c r="C2359" t="s">
        <v>13</v>
      </c>
      <c r="D2359" t="s">
        <v>17</v>
      </c>
      <c r="E2359" s="1">
        <v>4730938420487120</v>
      </c>
      <c r="F2359" s="2">
        <v>43862</v>
      </c>
      <c r="G2359">
        <v>613</v>
      </c>
      <c r="H2359" t="s">
        <v>15</v>
      </c>
      <c r="I2359">
        <v>2</v>
      </c>
      <c r="J2359" s="3">
        <v>1200</v>
      </c>
      <c r="K2359" s="2">
        <v>43862</v>
      </c>
      <c r="L2359">
        <v>2020</v>
      </c>
      <c r="M2359" t="s">
        <v>16</v>
      </c>
    </row>
    <row r="2360" spans="1:13" x14ac:dyDescent="0.3">
      <c r="A2360">
        <v>160</v>
      </c>
      <c r="B2360">
        <v>837</v>
      </c>
      <c r="C2360" t="s">
        <v>19</v>
      </c>
      <c r="D2360" t="s">
        <v>17</v>
      </c>
      <c r="E2360" s="1">
        <v>5000790097162080</v>
      </c>
      <c r="F2360" s="2">
        <v>45474</v>
      </c>
      <c r="G2360">
        <v>232</v>
      </c>
      <c r="H2360" t="s">
        <v>15</v>
      </c>
      <c r="I2360">
        <v>2</v>
      </c>
      <c r="J2360" s="3">
        <v>6700</v>
      </c>
      <c r="K2360" s="2">
        <v>39448</v>
      </c>
      <c r="L2360">
        <v>2009</v>
      </c>
      <c r="M2360" t="s">
        <v>16</v>
      </c>
    </row>
    <row r="2361" spans="1:13" x14ac:dyDescent="0.3">
      <c r="A2361">
        <v>2457</v>
      </c>
      <c r="B2361">
        <v>1257</v>
      </c>
      <c r="C2361" t="s">
        <v>19</v>
      </c>
      <c r="D2361" t="s">
        <v>14</v>
      </c>
      <c r="E2361" s="1">
        <v>5945155994376920</v>
      </c>
      <c r="F2361" s="2">
        <v>44256</v>
      </c>
      <c r="G2361">
        <v>310</v>
      </c>
      <c r="H2361" t="s">
        <v>15</v>
      </c>
      <c r="I2361">
        <v>1</v>
      </c>
      <c r="J2361" s="3">
        <v>11102</v>
      </c>
      <c r="K2361" s="2">
        <v>38078</v>
      </c>
      <c r="L2361">
        <v>2012</v>
      </c>
      <c r="M2361" t="s">
        <v>16</v>
      </c>
    </row>
    <row r="2362" spans="1:13" x14ac:dyDescent="0.3">
      <c r="A2362">
        <v>2605</v>
      </c>
      <c r="B2362">
        <v>1257</v>
      </c>
      <c r="C2362" t="s">
        <v>19</v>
      </c>
      <c r="D2362" t="s">
        <v>20</v>
      </c>
      <c r="E2362" s="1">
        <v>5295522176690980</v>
      </c>
      <c r="F2362" s="2">
        <v>44470</v>
      </c>
      <c r="G2362">
        <v>577</v>
      </c>
      <c r="H2362" t="s">
        <v>18</v>
      </c>
      <c r="I2362">
        <v>2</v>
      </c>
      <c r="J2362" s="3">
        <v>91</v>
      </c>
      <c r="K2362" s="2">
        <v>39904</v>
      </c>
      <c r="L2362">
        <v>2014</v>
      </c>
      <c r="M2362" t="s">
        <v>16</v>
      </c>
    </row>
    <row r="2363" spans="1:13" x14ac:dyDescent="0.3">
      <c r="A2363">
        <v>5071</v>
      </c>
      <c r="B2363">
        <v>1257</v>
      </c>
      <c r="C2363" t="s">
        <v>22</v>
      </c>
      <c r="D2363" t="s">
        <v>17</v>
      </c>
      <c r="E2363" s="1">
        <v>375440461139587</v>
      </c>
      <c r="F2363" s="2">
        <v>44409</v>
      </c>
      <c r="G2363">
        <v>402</v>
      </c>
      <c r="H2363" t="s">
        <v>15</v>
      </c>
      <c r="I2363">
        <v>2</v>
      </c>
      <c r="J2363" s="3">
        <v>8100</v>
      </c>
      <c r="K2363" s="2">
        <v>39356</v>
      </c>
      <c r="L2363">
        <v>2009</v>
      </c>
      <c r="M2363" t="s">
        <v>16</v>
      </c>
    </row>
    <row r="2364" spans="1:13" x14ac:dyDescent="0.3">
      <c r="A2364">
        <v>4087</v>
      </c>
      <c r="B2364">
        <v>1966</v>
      </c>
      <c r="C2364" t="s">
        <v>19</v>
      </c>
      <c r="D2364" t="s">
        <v>14</v>
      </c>
      <c r="E2364" s="1">
        <v>5628413686894940</v>
      </c>
      <c r="F2364" s="2">
        <v>44440</v>
      </c>
      <c r="G2364">
        <v>490</v>
      </c>
      <c r="H2364" t="s">
        <v>15</v>
      </c>
      <c r="I2364">
        <v>1</v>
      </c>
      <c r="J2364" s="3">
        <v>22679</v>
      </c>
      <c r="K2364" s="2">
        <v>35643</v>
      </c>
      <c r="L2364">
        <v>2014</v>
      </c>
      <c r="M2364" t="s">
        <v>16</v>
      </c>
    </row>
    <row r="2365" spans="1:13" x14ac:dyDescent="0.3">
      <c r="A2365">
        <v>2643</v>
      </c>
      <c r="B2365">
        <v>1966</v>
      </c>
      <c r="C2365" t="s">
        <v>19</v>
      </c>
      <c r="D2365" t="s">
        <v>14</v>
      </c>
      <c r="E2365" s="1">
        <v>5638732969366740</v>
      </c>
      <c r="F2365" s="2">
        <v>45017</v>
      </c>
      <c r="G2365">
        <v>854</v>
      </c>
      <c r="H2365" t="s">
        <v>15</v>
      </c>
      <c r="I2365">
        <v>2</v>
      </c>
      <c r="J2365" s="3">
        <v>13326</v>
      </c>
      <c r="K2365" s="2">
        <v>40269</v>
      </c>
      <c r="L2365">
        <v>2010</v>
      </c>
      <c r="M2365" t="s">
        <v>16</v>
      </c>
    </row>
    <row r="2366" spans="1:13" x14ac:dyDescent="0.3">
      <c r="A2366">
        <v>6029</v>
      </c>
      <c r="B2366">
        <v>1966</v>
      </c>
      <c r="C2366" t="s">
        <v>13</v>
      </c>
      <c r="D2366" t="s">
        <v>14</v>
      </c>
      <c r="E2366" s="1">
        <v>4391016864300780</v>
      </c>
      <c r="F2366" s="2">
        <v>44136</v>
      </c>
      <c r="G2366">
        <v>883</v>
      </c>
      <c r="H2366" t="s">
        <v>15</v>
      </c>
      <c r="I2366">
        <v>1</v>
      </c>
      <c r="J2366" s="3">
        <v>13778</v>
      </c>
      <c r="K2366" s="2">
        <v>40513</v>
      </c>
      <c r="L2366">
        <v>2015</v>
      </c>
      <c r="M2366" t="s">
        <v>16</v>
      </c>
    </row>
    <row r="2367" spans="1:13" x14ac:dyDescent="0.3">
      <c r="A2367">
        <v>4737</v>
      </c>
      <c r="B2367">
        <v>1966</v>
      </c>
      <c r="C2367" t="s">
        <v>13</v>
      </c>
      <c r="D2367" t="s">
        <v>17</v>
      </c>
      <c r="E2367" s="1">
        <v>4255500869023670</v>
      </c>
      <c r="F2367" s="2">
        <v>42491</v>
      </c>
      <c r="G2367">
        <v>402</v>
      </c>
      <c r="H2367" t="s">
        <v>15</v>
      </c>
      <c r="I2367">
        <v>2</v>
      </c>
      <c r="J2367" s="3">
        <v>10400</v>
      </c>
      <c r="K2367" s="2">
        <v>40057</v>
      </c>
      <c r="L2367">
        <v>2011</v>
      </c>
      <c r="M2367" t="s">
        <v>16</v>
      </c>
    </row>
    <row r="2368" spans="1:13" x14ac:dyDescent="0.3">
      <c r="A2368">
        <v>5649</v>
      </c>
      <c r="B2368">
        <v>358</v>
      </c>
      <c r="C2368" t="s">
        <v>19</v>
      </c>
      <c r="D2368" t="s">
        <v>14</v>
      </c>
      <c r="E2368" s="1">
        <v>5845909959346060</v>
      </c>
      <c r="F2368" s="2">
        <v>44682</v>
      </c>
      <c r="G2368">
        <v>379</v>
      </c>
      <c r="H2368" t="s">
        <v>15</v>
      </c>
      <c r="I2368">
        <v>2</v>
      </c>
      <c r="J2368" s="3">
        <v>6863</v>
      </c>
      <c r="K2368" s="2">
        <v>40848</v>
      </c>
      <c r="L2368">
        <v>2011</v>
      </c>
      <c r="M2368" t="s">
        <v>16</v>
      </c>
    </row>
    <row r="2369" spans="1:13" x14ac:dyDescent="0.3">
      <c r="A2369">
        <v>1212</v>
      </c>
      <c r="B2369">
        <v>358</v>
      </c>
      <c r="C2369" t="s">
        <v>19</v>
      </c>
      <c r="D2369" t="s">
        <v>14</v>
      </c>
      <c r="E2369" s="1">
        <v>5039744580376550</v>
      </c>
      <c r="F2369" s="2">
        <v>44531</v>
      </c>
      <c r="G2369">
        <v>653</v>
      </c>
      <c r="H2369" t="s">
        <v>15</v>
      </c>
      <c r="I2369">
        <v>1</v>
      </c>
      <c r="J2369" s="3">
        <v>16633</v>
      </c>
      <c r="K2369" s="2">
        <v>40210</v>
      </c>
      <c r="L2369">
        <v>2010</v>
      </c>
      <c r="M2369" t="s">
        <v>16</v>
      </c>
    </row>
    <row r="2370" spans="1:13" x14ac:dyDescent="0.3">
      <c r="A2370">
        <v>3845</v>
      </c>
      <c r="B2370">
        <v>912</v>
      </c>
      <c r="C2370" t="s">
        <v>19</v>
      </c>
      <c r="D2370" t="s">
        <v>14</v>
      </c>
      <c r="E2370" s="1">
        <v>5303156731726900</v>
      </c>
      <c r="F2370" s="2">
        <v>45505</v>
      </c>
      <c r="G2370">
        <v>133</v>
      </c>
      <c r="H2370" t="s">
        <v>15</v>
      </c>
      <c r="I2370">
        <v>1</v>
      </c>
      <c r="J2370" s="3">
        <v>29391</v>
      </c>
      <c r="K2370" s="2">
        <v>39630</v>
      </c>
      <c r="L2370">
        <v>2011</v>
      </c>
      <c r="M2370" t="s">
        <v>16</v>
      </c>
    </row>
    <row r="2371" spans="1:13" x14ac:dyDescent="0.3">
      <c r="A2371">
        <v>4197</v>
      </c>
      <c r="B2371">
        <v>912</v>
      </c>
      <c r="C2371" t="s">
        <v>21</v>
      </c>
      <c r="D2371" t="s">
        <v>17</v>
      </c>
      <c r="E2371" s="1">
        <v>6522396373079060</v>
      </c>
      <c r="F2371" s="2">
        <v>45108</v>
      </c>
      <c r="G2371">
        <v>764</v>
      </c>
      <c r="H2371" t="s">
        <v>15</v>
      </c>
      <c r="I2371">
        <v>1</v>
      </c>
      <c r="J2371" s="3">
        <v>19000</v>
      </c>
      <c r="K2371" s="2">
        <v>39295</v>
      </c>
      <c r="L2371">
        <v>2011</v>
      </c>
      <c r="M2371" t="s">
        <v>16</v>
      </c>
    </row>
    <row r="2372" spans="1:13" x14ac:dyDescent="0.3">
      <c r="A2372">
        <v>5650</v>
      </c>
      <c r="B2372">
        <v>605</v>
      </c>
      <c r="C2372" t="s">
        <v>19</v>
      </c>
      <c r="D2372" t="s">
        <v>14</v>
      </c>
      <c r="E2372" s="1">
        <v>5070746550577510</v>
      </c>
      <c r="F2372" s="2">
        <v>43891</v>
      </c>
      <c r="G2372">
        <v>506</v>
      </c>
      <c r="H2372" t="s">
        <v>15</v>
      </c>
      <c r="I2372">
        <v>1</v>
      </c>
      <c r="J2372" s="3">
        <v>14541</v>
      </c>
      <c r="K2372" s="2">
        <v>40848</v>
      </c>
      <c r="L2372">
        <v>2011</v>
      </c>
      <c r="M2372" t="s">
        <v>16</v>
      </c>
    </row>
    <row r="2373" spans="1:13" x14ac:dyDescent="0.3">
      <c r="A2373">
        <v>212</v>
      </c>
      <c r="B2373">
        <v>605</v>
      </c>
      <c r="C2373" t="s">
        <v>13</v>
      </c>
      <c r="D2373" t="s">
        <v>17</v>
      </c>
      <c r="E2373" s="1">
        <v>4542762527059520</v>
      </c>
      <c r="F2373" s="2">
        <v>44896</v>
      </c>
      <c r="G2373">
        <v>70</v>
      </c>
      <c r="H2373" t="s">
        <v>15</v>
      </c>
      <c r="I2373">
        <v>1</v>
      </c>
      <c r="J2373" s="3">
        <v>13500</v>
      </c>
      <c r="K2373" s="2">
        <v>39814</v>
      </c>
      <c r="L2373">
        <v>2009</v>
      </c>
      <c r="M2373" t="s">
        <v>16</v>
      </c>
    </row>
    <row r="2374" spans="1:13" x14ac:dyDescent="0.3">
      <c r="A2374">
        <v>5061</v>
      </c>
      <c r="B2374">
        <v>605</v>
      </c>
      <c r="C2374" t="s">
        <v>13</v>
      </c>
      <c r="D2374" t="s">
        <v>14</v>
      </c>
      <c r="E2374" s="1">
        <v>4799699589870740</v>
      </c>
      <c r="F2374" s="2">
        <v>44348</v>
      </c>
      <c r="G2374">
        <v>178</v>
      </c>
      <c r="H2374" t="s">
        <v>15</v>
      </c>
      <c r="I2374">
        <v>2</v>
      </c>
      <c r="J2374" s="3">
        <v>1484</v>
      </c>
      <c r="K2374" s="2">
        <v>38991</v>
      </c>
      <c r="L2374">
        <v>2011</v>
      </c>
      <c r="M2374" t="s">
        <v>16</v>
      </c>
    </row>
    <row r="2375" spans="1:13" x14ac:dyDescent="0.3">
      <c r="A2375">
        <v>5289</v>
      </c>
      <c r="B2375">
        <v>1362</v>
      </c>
      <c r="C2375" t="s">
        <v>19</v>
      </c>
      <c r="D2375" t="s">
        <v>14</v>
      </c>
      <c r="E2375" s="1">
        <v>5085312612570660</v>
      </c>
      <c r="F2375" s="2">
        <v>44986</v>
      </c>
      <c r="G2375">
        <v>845</v>
      </c>
      <c r="H2375" t="s">
        <v>18</v>
      </c>
      <c r="I2375">
        <v>1</v>
      </c>
      <c r="J2375" s="3">
        <v>31192</v>
      </c>
      <c r="K2375" s="2">
        <v>41913</v>
      </c>
      <c r="L2375">
        <v>2014</v>
      </c>
      <c r="M2375" t="s">
        <v>16</v>
      </c>
    </row>
    <row r="2376" spans="1:13" x14ac:dyDescent="0.3">
      <c r="A2376">
        <v>0</v>
      </c>
      <c r="B2376">
        <v>1362</v>
      </c>
      <c r="C2376" t="s">
        <v>22</v>
      </c>
      <c r="D2376" t="s">
        <v>17</v>
      </c>
      <c r="E2376" s="1">
        <v>393314135668401</v>
      </c>
      <c r="F2376" s="2">
        <v>45383</v>
      </c>
      <c r="G2376">
        <v>866</v>
      </c>
      <c r="H2376" t="s">
        <v>15</v>
      </c>
      <c r="I2376">
        <v>2</v>
      </c>
      <c r="J2376" s="3">
        <v>33900</v>
      </c>
      <c r="K2376" s="2">
        <v>33239</v>
      </c>
      <c r="L2376">
        <v>2014</v>
      </c>
      <c r="M2376" t="s">
        <v>16</v>
      </c>
    </row>
    <row r="2377" spans="1:13" x14ac:dyDescent="0.3">
      <c r="A2377">
        <v>2274</v>
      </c>
      <c r="B2377">
        <v>1362</v>
      </c>
      <c r="C2377" t="s">
        <v>19</v>
      </c>
      <c r="D2377" t="s">
        <v>20</v>
      </c>
      <c r="E2377" s="1">
        <v>5467215736629400</v>
      </c>
      <c r="F2377" s="2">
        <v>45108</v>
      </c>
      <c r="G2377">
        <v>98</v>
      </c>
      <c r="H2377" t="s">
        <v>15</v>
      </c>
      <c r="I2377">
        <v>2</v>
      </c>
      <c r="J2377" s="3">
        <v>44</v>
      </c>
      <c r="K2377" s="2">
        <v>40603</v>
      </c>
      <c r="L2377">
        <v>2016</v>
      </c>
      <c r="M2377" t="s">
        <v>16</v>
      </c>
    </row>
    <row r="2378" spans="1:13" x14ac:dyDescent="0.3">
      <c r="A2378">
        <v>2145</v>
      </c>
      <c r="B2378">
        <v>1362</v>
      </c>
      <c r="C2378" t="s">
        <v>19</v>
      </c>
      <c r="D2378" t="s">
        <v>14</v>
      </c>
      <c r="E2378" s="1">
        <v>5566695688917040</v>
      </c>
      <c r="F2378" s="2">
        <v>42795</v>
      </c>
      <c r="G2378">
        <v>309</v>
      </c>
      <c r="H2378" t="s">
        <v>18</v>
      </c>
      <c r="I2378">
        <v>2</v>
      </c>
      <c r="J2378" s="3">
        <v>29708</v>
      </c>
      <c r="K2378" s="2">
        <v>39142</v>
      </c>
      <c r="L2378">
        <v>2009</v>
      </c>
      <c r="M2378" t="s">
        <v>16</v>
      </c>
    </row>
    <row r="2379" spans="1:13" x14ac:dyDescent="0.3">
      <c r="A2379">
        <v>2965</v>
      </c>
      <c r="B2379">
        <v>1513</v>
      </c>
      <c r="C2379" t="s">
        <v>19</v>
      </c>
      <c r="D2379" t="s">
        <v>17</v>
      </c>
      <c r="E2379" s="1">
        <v>5634053342792520</v>
      </c>
      <c r="F2379" s="2">
        <v>44378</v>
      </c>
      <c r="G2379">
        <v>779</v>
      </c>
      <c r="H2379" t="s">
        <v>15</v>
      </c>
      <c r="I2379">
        <v>1</v>
      </c>
      <c r="J2379" s="3">
        <v>27200</v>
      </c>
      <c r="K2379" s="2">
        <v>39569</v>
      </c>
      <c r="L2379">
        <v>2011</v>
      </c>
      <c r="M2379" t="s">
        <v>16</v>
      </c>
    </row>
    <row r="2380" spans="1:13" x14ac:dyDescent="0.3">
      <c r="A2380">
        <v>3933</v>
      </c>
      <c r="B2380">
        <v>1513</v>
      </c>
      <c r="C2380" t="s">
        <v>19</v>
      </c>
      <c r="D2380" t="s">
        <v>14</v>
      </c>
      <c r="E2380" s="1">
        <v>5335296190511120</v>
      </c>
      <c r="F2380" s="2">
        <v>44470</v>
      </c>
      <c r="G2380">
        <v>416</v>
      </c>
      <c r="H2380" t="s">
        <v>15</v>
      </c>
      <c r="I2380">
        <v>1</v>
      </c>
      <c r="J2380" s="3">
        <v>36344</v>
      </c>
      <c r="K2380" s="2">
        <v>40360</v>
      </c>
      <c r="L2380">
        <v>2010</v>
      </c>
      <c r="M2380" t="s">
        <v>16</v>
      </c>
    </row>
    <row r="2381" spans="1:13" x14ac:dyDescent="0.3">
      <c r="A2381">
        <v>3546</v>
      </c>
      <c r="B2381">
        <v>1513</v>
      </c>
      <c r="C2381" t="s">
        <v>19</v>
      </c>
      <c r="D2381" t="s">
        <v>17</v>
      </c>
      <c r="E2381" s="1">
        <v>5257923747690160</v>
      </c>
      <c r="F2381" s="2">
        <v>44136</v>
      </c>
      <c r="G2381">
        <v>547</v>
      </c>
      <c r="H2381" t="s">
        <v>15</v>
      </c>
      <c r="I2381">
        <v>2</v>
      </c>
      <c r="J2381" s="3">
        <v>8900</v>
      </c>
      <c r="K2381" s="2">
        <v>41061</v>
      </c>
      <c r="L2381">
        <v>2012</v>
      </c>
      <c r="M2381" t="s">
        <v>16</v>
      </c>
    </row>
    <row r="2382" spans="1:13" x14ac:dyDescent="0.3">
      <c r="A2382">
        <v>5886</v>
      </c>
      <c r="B2382">
        <v>1521</v>
      </c>
      <c r="C2382" t="s">
        <v>19</v>
      </c>
      <c r="D2382" t="s">
        <v>14</v>
      </c>
      <c r="E2382" s="1">
        <v>5993184597730650</v>
      </c>
      <c r="F2382" s="2">
        <v>44197</v>
      </c>
      <c r="G2382">
        <v>545</v>
      </c>
      <c r="H2382" t="s">
        <v>15</v>
      </c>
      <c r="I2382">
        <v>2</v>
      </c>
      <c r="J2382" s="3">
        <v>1236</v>
      </c>
      <c r="K2382" s="2">
        <v>39417</v>
      </c>
      <c r="L2382">
        <v>2010</v>
      </c>
      <c r="M2382" t="s">
        <v>16</v>
      </c>
    </row>
    <row r="2383" spans="1:13" x14ac:dyDescent="0.3">
      <c r="A2383">
        <v>2495</v>
      </c>
      <c r="B2383">
        <v>1521</v>
      </c>
      <c r="C2383" t="s">
        <v>13</v>
      </c>
      <c r="D2383" t="s">
        <v>14</v>
      </c>
      <c r="E2383" s="1">
        <v>4118737033782450</v>
      </c>
      <c r="F2383" s="2">
        <v>45261</v>
      </c>
      <c r="G2383">
        <v>648</v>
      </c>
      <c r="H2383" t="s">
        <v>15</v>
      </c>
      <c r="I2383">
        <v>1</v>
      </c>
      <c r="J2383" s="3">
        <v>11037</v>
      </c>
      <c r="K2383" s="2">
        <v>38443</v>
      </c>
      <c r="L2383">
        <v>2012</v>
      </c>
      <c r="M2383" t="s">
        <v>16</v>
      </c>
    </row>
    <row r="2384" spans="1:13" x14ac:dyDescent="0.3">
      <c r="A2384">
        <v>1066</v>
      </c>
      <c r="B2384">
        <v>1521</v>
      </c>
      <c r="C2384" t="s">
        <v>13</v>
      </c>
      <c r="D2384" t="s">
        <v>17</v>
      </c>
      <c r="E2384" s="1">
        <v>4141977020977860</v>
      </c>
      <c r="F2384" s="2">
        <v>44075</v>
      </c>
      <c r="G2384">
        <v>958</v>
      </c>
      <c r="H2384" t="s">
        <v>15</v>
      </c>
      <c r="I2384">
        <v>2</v>
      </c>
      <c r="J2384" s="3">
        <v>5000</v>
      </c>
      <c r="K2384" s="2">
        <v>38384</v>
      </c>
      <c r="L2384">
        <v>2008</v>
      </c>
      <c r="M2384" t="s">
        <v>16</v>
      </c>
    </row>
    <row r="2385" spans="1:13" x14ac:dyDescent="0.3">
      <c r="A2385">
        <v>5887</v>
      </c>
      <c r="B2385">
        <v>564</v>
      </c>
      <c r="C2385" t="s">
        <v>19</v>
      </c>
      <c r="D2385" t="s">
        <v>17</v>
      </c>
      <c r="E2385" s="1">
        <v>5411382690193630</v>
      </c>
      <c r="F2385" s="2">
        <v>45047</v>
      </c>
      <c r="G2385">
        <v>604</v>
      </c>
      <c r="H2385" t="s">
        <v>15</v>
      </c>
      <c r="I2385">
        <v>1</v>
      </c>
      <c r="J2385" s="3">
        <v>9700</v>
      </c>
      <c r="K2385" s="2">
        <v>39417</v>
      </c>
      <c r="L2385">
        <v>2011</v>
      </c>
      <c r="M2385" t="s">
        <v>16</v>
      </c>
    </row>
    <row r="2386" spans="1:13" x14ac:dyDescent="0.3">
      <c r="A2386">
        <v>3547</v>
      </c>
      <c r="B2386">
        <v>564</v>
      </c>
      <c r="C2386" t="s">
        <v>19</v>
      </c>
      <c r="D2386" t="s">
        <v>14</v>
      </c>
      <c r="E2386" s="1">
        <v>5943272696356190</v>
      </c>
      <c r="F2386" s="2">
        <v>42430</v>
      </c>
      <c r="G2386">
        <v>746</v>
      </c>
      <c r="H2386" t="s">
        <v>15</v>
      </c>
      <c r="I2386">
        <v>2</v>
      </c>
      <c r="J2386" s="3">
        <v>14179</v>
      </c>
      <c r="K2386" s="2">
        <v>41061</v>
      </c>
      <c r="L2386">
        <v>2012</v>
      </c>
      <c r="M2386" t="s">
        <v>16</v>
      </c>
    </row>
    <row r="2387" spans="1:13" x14ac:dyDescent="0.3">
      <c r="A2387">
        <v>2606</v>
      </c>
      <c r="B2387">
        <v>1309</v>
      </c>
      <c r="C2387" t="s">
        <v>19</v>
      </c>
      <c r="D2387" t="s">
        <v>14</v>
      </c>
      <c r="E2387" s="1">
        <v>5001932148943380</v>
      </c>
      <c r="F2387" s="2">
        <v>45597</v>
      </c>
      <c r="G2387">
        <v>861</v>
      </c>
      <c r="H2387" t="s">
        <v>15</v>
      </c>
      <c r="I2387">
        <v>1</v>
      </c>
      <c r="J2387" s="3">
        <v>25021</v>
      </c>
      <c r="K2387" s="2">
        <v>39904</v>
      </c>
      <c r="L2387">
        <v>2009</v>
      </c>
      <c r="M2387" t="s">
        <v>16</v>
      </c>
    </row>
    <row r="2388" spans="1:13" x14ac:dyDescent="0.3">
      <c r="A2388">
        <v>828</v>
      </c>
      <c r="B2388">
        <v>1583</v>
      </c>
      <c r="C2388" t="s">
        <v>13</v>
      </c>
      <c r="D2388" t="s">
        <v>14</v>
      </c>
      <c r="E2388" s="1">
        <v>4627841905437260</v>
      </c>
      <c r="F2388" s="2">
        <v>43862</v>
      </c>
      <c r="G2388">
        <v>382</v>
      </c>
      <c r="H2388" t="s">
        <v>15</v>
      </c>
      <c r="I2388">
        <v>2</v>
      </c>
      <c r="J2388" s="3">
        <v>33605</v>
      </c>
      <c r="K2388" s="2">
        <v>43831</v>
      </c>
      <c r="L2388">
        <v>2020</v>
      </c>
      <c r="M2388" t="s">
        <v>16</v>
      </c>
    </row>
    <row r="2389" spans="1:13" x14ac:dyDescent="0.3">
      <c r="A2389">
        <v>3385</v>
      </c>
      <c r="B2389">
        <v>1583</v>
      </c>
      <c r="C2389" t="s">
        <v>19</v>
      </c>
      <c r="D2389" t="s">
        <v>20</v>
      </c>
      <c r="E2389" s="1">
        <v>5277291731808520</v>
      </c>
      <c r="F2389" s="2">
        <v>45200</v>
      </c>
      <c r="G2389">
        <v>656</v>
      </c>
      <c r="H2389" t="s">
        <v>18</v>
      </c>
      <c r="I2389">
        <v>1</v>
      </c>
      <c r="J2389" s="3">
        <v>63</v>
      </c>
      <c r="K2389" s="2">
        <v>39600</v>
      </c>
      <c r="L2389">
        <v>2010</v>
      </c>
      <c r="M2389" t="s">
        <v>16</v>
      </c>
    </row>
    <row r="2390" spans="1:13" x14ac:dyDescent="0.3">
      <c r="A2390">
        <v>5724</v>
      </c>
      <c r="B2390">
        <v>1583</v>
      </c>
      <c r="C2390" t="s">
        <v>19</v>
      </c>
      <c r="D2390" t="s">
        <v>20</v>
      </c>
      <c r="E2390" s="1">
        <v>5499814764082700</v>
      </c>
      <c r="F2390" s="2">
        <v>45352</v>
      </c>
      <c r="G2390">
        <v>208</v>
      </c>
      <c r="H2390" t="s">
        <v>15</v>
      </c>
      <c r="I2390">
        <v>1</v>
      </c>
      <c r="J2390" s="3">
        <v>84</v>
      </c>
      <c r="K2390" s="2">
        <v>42675</v>
      </c>
      <c r="L2390">
        <v>2016</v>
      </c>
      <c r="M2390" t="s">
        <v>16</v>
      </c>
    </row>
    <row r="2391" spans="1:13" x14ac:dyDescent="0.3">
      <c r="A2391">
        <v>4694</v>
      </c>
      <c r="B2391">
        <v>1885</v>
      </c>
      <c r="C2391" t="s">
        <v>13</v>
      </c>
      <c r="D2391" t="s">
        <v>14</v>
      </c>
      <c r="E2391" s="1">
        <v>4806392673999550</v>
      </c>
      <c r="F2391" s="2">
        <v>41244</v>
      </c>
      <c r="G2391">
        <v>788</v>
      </c>
      <c r="H2391" t="s">
        <v>15</v>
      </c>
      <c r="I2391">
        <v>2</v>
      </c>
      <c r="J2391" s="3">
        <v>18733</v>
      </c>
      <c r="K2391" s="2">
        <v>39692</v>
      </c>
      <c r="L2391">
        <v>2014</v>
      </c>
      <c r="M2391" t="s">
        <v>16</v>
      </c>
    </row>
    <row r="2392" spans="1:13" x14ac:dyDescent="0.3">
      <c r="A2392">
        <v>4951</v>
      </c>
      <c r="B2392">
        <v>1885</v>
      </c>
      <c r="C2392" t="s">
        <v>19</v>
      </c>
      <c r="D2392" t="s">
        <v>20</v>
      </c>
      <c r="E2392" s="1">
        <v>5423227075379750</v>
      </c>
      <c r="F2392" s="2">
        <v>38991</v>
      </c>
      <c r="G2392">
        <v>812</v>
      </c>
      <c r="H2392" t="s">
        <v>15</v>
      </c>
      <c r="I2392">
        <v>2</v>
      </c>
      <c r="J2392" s="3">
        <v>38</v>
      </c>
      <c r="K2392" s="2">
        <v>37165</v>
      </c>
      <c r="L2392">
        <v>2007</v>
      </c>
      <c r="M2392" t="s">
        <v>16</v>
      </c>
    </row>
    <row r="2393" spans="1:13" x14ac:dyDescent="0.3">
      <c r="A2393">
        <v>3424</v>
      </c>
      <c r="B2393">
        <v>1885</v>
      </c>
      <c r="C2393" t="s">
        <v>19</v>
      </c>
      <c r="D2393" t="s">
        <v>14</v>
      </c>
      <c r="E2393" s="1">
        <v>5077515394309070</v>
      </c>
      <c r="F2393" s="2">
        <v>43435</v>
      </c>
      <c r="G2393">
        <v>216</v>
      </c>
      <c r="H2393" t="s">
        <v>15</v>
      </c>
      <c r="I2393">
        <v>1</v>
      </c>
      <c r="J2393" s="3">
        <v>21895</v>
      </c>
      <c r="K2393" s="2">
        <v>39965</v>
      </c>
      <c r="L2393">
        <v>2009</v>
      </c>
      <c r="M2393" t="s">
        <v>16</v>
      </c>
    </row>
    <row r="2394" spans="1:13" x14ac:dyDescent="0.3">
      <c r="A2394">
        <v>2435</v>
      </c>
      <c r="B2394">
        <v>1885</v>
      </c>
      <c r="C2394" t="s">
        <v>13</v>
      </c>
      <c r="D2394" t="s">
        <v>17</v>
      </c>
      <c r="E2394" s="1">
        <v>4338490944284660</v>
      </c>
      <c r="F2394" s="2">
        <v>44652</v>
      </c>
      <c r="G2394">
        <v>381</v>
      </c>
      <c r="H2394" t="s">
        <v>15</v>
      </c>
      <c r="I2394">
        <v>2</v>
      </c>
      <c r="J2394" s="3">
        <v>8700</v>
      </c>
      <c r="K2394" s="2">
        <v>37347</v>
      </c>
      <c r="L2394">
        <v>2010</v>
      </c>
      <c r="M2394" t="s">
        <v>16</v>
      </c>
    </row>
    <row r="2395" spans="1:13" x14ac:dyDescent="0.3">
      <c r="A2395">
        <v>2046</v>
      </c>
      <c r="B2395">
        <v>1566</v>
      </c>
      <c r="C2395" t="s">
        <v>19</v>
      </c>
      <c r="D2395" t="s">
        <v>14</v>
      </c>
      <c r="E2395" s="1">
        <v>5779974407665980</v>
      </c>
      <c r="F2395" s="2">
        <v>44927</v>
      </c>
      <c r="G2395">
        <v>527</v>
      </c>
      <c r="H2395" t="s">
        <v>15</v>
      </c>
      <c r="I2395">
        <v>2</v>
      </c>
      <c r="J2395" s="3">
        <v>16050</v>
      </c>
      <c r="K2395" s="2">
        <v>37681</v>
      </c>
      <c r="L2395">
        <v>2006</v>
      </c>
      <c r="M2395" t="s">
        <v>16</v>
      </c>
    </row>
    <row r="2396" spans="1:13" x14ac:dyDescent="0.3">
      <c r="A2396">
        <v>5832</v>
      </c>
      <c r="B2396">
        <v>1566</v>
      </c>
      <c r="C2396" t="s">
        <v>19</v>
      </c>
      <c r="D2396" t="s">
        <v>14</v>
      </c>
      <c r="E2396" s="1">
        <v>5408251118769590</v>
      </c>
      <c r="F2396" s="2">
        <v>39142</v>
      </c>
      <c r="G2396">
        <v>762</v>
      </c>
      <c r="H2396" t="s">
        <v>15</v>
      </c>
      <c r="I2396">
        <v>2</v>
      </c>
      <c r="J2396" s="3">
        <v>17257</v>
      </c>
      <c r="K2396" s="2">
        <v>38687</v>
      </c>
      <c r="L2396">
        <v>2009</v>
      </c>
      <c r="M2396" t="s">
        <v>16</v>
      </c>
    </row>
    <row r="2397" spans="1:13" x14ac:dyDescent="0.3">
      <c r="A2397">
        <v>5546</v>
      </c>
      <c r="B2397">
        <v>1566</v>
      </c>
      <c r="C2397" t="s">
        <v>13</v>
      </c>
      <c r="D2397" t="s">
        <v>14</v>
      </c>
      <c r="E2397" s="1">
        <v>4803682548615730</v>
      </c>
      <c r="F2397" s="2">
        <v>41000</v>
      </c>
      <c r="G2397">
        <v>499</v>
      </c>
      <c r="H2397" t="s">
        <v>15</v>
      </c>
      <c r="I2397">
        <v>2</v>
      </c>
      <c r="J2397" s="3">
        <v>20573</v>
      </c>
      <c r="K2397" s="2">
        <v>39753</v>
      </c>
      <c r="L2397">
        <v>2015</v>
      </c>
      <c r="M2397" t="s">
        <v>16</v>
      </c>
    </row>
    <row r="2398" spans="1:13" x14ac:dyDescent="0.3">
      <c r="A2398">
        <v>2383</v>
      </c>
      <c r="B2398">
        <v>401</v>
      </c>
      <c r="C2398" t="s">
        <v>19</v>
      </c>
      <c r="D2398" t="s">
        <v>14</v>
      </c>
      <c r="E2398" s="1">
        <v>5691373570423010</v>
      </c>
      <c r="F2398" s="2">
        <v>43831</v>
      </c>
      <c r="G2398">
        <v>797</v>
      </c>
      <c r="H2398" t="s">
        <v>15</v>
      </c>
      <c r="I2398">
        <v>1</v>
      </c>
      <c r="J2398" s="3">
        <v>18829</v>
      </c>
      <c r="K2398" s="2">
        <v>43525</v>
      </c>
      <c r="L2398">
        <v>2019</v>
      </c>
      <c r="M2398" t="s">
        <v>16</v>
      </c>
    </row>
    <row r="2399" spans="1:13" x14ac:dyDescent="0.3">
      <c r="A2399">
        <v>5628</v>
      </c>
      <c r="B2399">
        <v>401</v>
      </c>
      <c r="C2399" t="s">
        <v>13</v>
      </c>
      <c r="D2399" t="s">
        <v>14</v>
      </c>
      <c r="E2399" s="1">
        <v>4568197311547970</v>
      </c>
      <c r="F2399" s="2">
        <v>43862</v>
      </c>
      <c r="G2399">
        <v>976</v>
      </c>
      <c r="H2399" t="s">
        <v>15</v>
      </c>
      <c r="I2399">
        <v>1</v>
      </c>
      <c r="J2399" s="3">
        <v>16619</v>
      </c>
      <c r="K2399" s="2">
        <v>40483</v>
      </c>
      <c r="L2399">
        <v>2010</v>
      </c>
      <c r="M2399" t="s">
        <v>16</v>
      </c>
    </row>
    <row r="2400" spans="1:13" x14ac:dyDescent="0.3">
      <c r="A2400">
        <v>5643</v>
      </c>
      <c r="B2400">
        <v>401</v>
      </c>
      <c r="C2400" t="s">
        <v>21</v>
      </c>
      <c r="D2400" t="s">
        <v>17</v>
      </c>
      <c r="E2400" s="1">
        <v>6043138850528320</v>
      </c>
      <c r="F2400" s="2">
        <v>44896</v>
      </c>
      <c r="G2400">
        <v>36</v>
      </c>
      <c r="H2400" t="s">
        <v>18</v>
      </c>
      <c r="I2400">
        <v>1</v>
      </c>
      <c r="J2400" s="3">
        <v>9700</v>
      </c>
      <c r="K2400" s="2">
        <v>40848</v>
      </c>
      <c r="L2400">
        <v>2012</v>
      </c>
      <c r="M2400" t="s">
        <v>16</v>
      </c>
    </row>
    <row r="2401" spans="1:13" x14ac:dyDescent="0.3">
      <c r="A2401">
        <v>4924</v>
      </c>
      <c r="B2401">
        <v>401</v>
      </c>
      <c r="C2401" t="s">
        <v>19</v>
      </c>
      <c r="D2401" t="s">
        <v>17</v>
      </c>
      <c r="E2401" s="1">
        <v>5641292346753760</v>
      </c>
      <c r="F2401" s="2">
        <v>45474</v>
      </c>
      <c r="G2401">
        <v>940</v>
      </c>
      <c r="H2401" t="s">
        <v>15</v>
      </c>
      <c r="I2401">
        <v>2</v>
      </c>
      <c r="J2401" s="3">
        <v>2200</v>
      </c>
      <c r="K2401" s="2">
        <v>43709</v>
      </c>
      <c r="L2401">
        <v>2019</v>
      </c>
      <c r="M2401" t="s">
        <v>16</v>
      </c>
    </row>
    <row r="2402" spans="1:13" x14ac:dyDescent="0.3">
      <c r="A2402">
        <v>3004</v>
      </c>
      <c r="B2402">
        <v>401</v>
      </c>
      <c r="C2402" t="s">
        <v>19</v>
      </c>
      <c r="D2402" t="s">
        <v>14</v>
      </c>
      <c r="E2402" s="1">
        <v>5192267246661560</v>
      </c>
      <c r="F2402" s="2">
        <v>45566</v>
      </c>
      <c r="G2402">
        <v>412</v>
      </c>
      <c r="H2402" t="s">
        <v>15</v>
      </c>
      <c r="I2402">
        <v>1</v>
      </c>
      <c r="J2402" s="3">
        <v>17691</v>
      </c>
      <c r="K2402" s="2">
        <v>39934</v>
      </c>
      <c r="L2402">
        <v>2009</v>
      </c>
      <c r="M2402" t="s">
        <v>16</v>
      </c>
    </row>
    <row r="2403" spans="1:13" x14ac:dyDescent="0.3">
      <c r="A2403">
        <v>1597</v>
      </c>
      <c r="B2403">
        <v>401</v>
      </c>
      <c r="C2403" t="s">
        <v>19</v>
      </c>
      <c r="D2403" t="s">
        <v>14</v>
      </c>
      <c r="E2403" s="1">
        <v>5053048068364090</v>
      </c>
      <c r="F2403" s="2">
        <v>45505</v>
      </c>
      <c r="G2403">
        <v>114</v>
      </c>
      <c r="H2403" t="s">
        <v>15</v>
      </c>
      <c r="I2403">
        <v>1</v>
      </c>
      <c r="J2403" s="3">
        <v>11910</v>
      </c>
      <c r="K2403" s="2">
        <v>43862</v>
      </c>
      <c r="L2403">
        <v>2020</v>
      </c>
      <c r="M2403" t="s">
        <v>16</v>
      </c>
    </row>
    <row r="2404" spans="1:13" x14ac:dyDescent="0.3">
      <c r="A2404">
        <v>3035</v>
      </c>
      <c r="B2404">
        <v>401</v>
      </c>
      <c r="C2404" t="s">
        <v>22</v>
      </c>
      <c r="D2404" t="s">
        <v>17</v>
      </c>
      <c r="E2404" s="1">
        <v>321401373752458</v>
      </c>
      <c r="F2404" s="2">
        <v>45017</v>
      </c>
      <c r="G2404">
        <v>507</v>
      </c>
      <c r="H2404" t="s">
        <v>15</v>
      </c>
      <c r="I2404">
        <v>2</v>
      </c>
      <c r="J2404" s="3">
        <v>11000</v>
      </c>
      <c r="K2404" s="2">
        <v>40299</v>
      </c>
      <c r="L2404">
        <v>2014</v>
      </c>
      <c r="M2404" t="s">
        <v>16</v>
      </c>
    </row>
    <row r="2405" spans="1:13" x14ac:dyDescent="0.3">
      <c r="A2405">
        <v>6030</v>
      </c>
      <c r="B2405">
        <v>15</v>
      </c>
      <c r="C2405" t="s">
        <v>13</v>
      </c>
      <c r="D2405" t="s">
        <v>14</v>
      </c>
      <c r="E2405" s="1">
        <v>4098548875720610</v>
      </c>
      <c r="F2405" s="2">
        <v>44531</v>
      </c>
      <c r="G2405">
        <v>832</v>
      </c>
      <c r="H2405" t="s">
        <v>15</v>
      </c>
      <c r="I2405">
        <v>1</v>
      </c>
      <c r="J2405" s="3">
        <v>13971</v>
      </c>
      <c r="K2405" s="2">
        <v>40513</v>
      </c>
      <c r="L2405">
        <v>2010</v>
      </c>
      <c r="M2405" t="s">
        <v>16</v>
      </c>
    </row>
    <row r="2406" spans="1:13" x14ac:dyDescent="0.3">
      <c r="A2406">
        <v>4988</v>
      </c>
      <c r="B2406">
        <v>15</v>
      </c>
      <c r="C2406" t="s">
        <v>19</v>
      </c>
      <c r="D2406" t="s">
        <v>17</v>
      </c>
      <c r="E2406" s="1">
        <v>5083940596996060</v>
      </c>
      <c r="F2406" s="2">
        <v>43891</v>
      </c>
      <c r="G2406">
        <v>427</v>
      </c>
      <c r="H2406" t="s">
        <v>15</v>
      </c>
      <c r="I2406">
        <v>2</v>
      </c>
      <c r="J2406" s="3">
        <v>7100</v>
      </c>
      <c r="K2406" s="2">
        <v>37895</v>
      </c>
      <c r="L2406">
        <v>2017</v>
      </c>
      <c r="M2406" t="s">
        <v>16</v>
      </c>
    </row>
    <row r="2407" spans="1:13" x14ac:dyDescent="0.3">
      <c r="A2407">
        <v>3182</v>
      </c>
      <c r="B2407">
        <v>15</v>
      </c>
      <c r="C2407" t="s">
        <v>13</v>
      </c>
      <c r="D2407" t="s">
        <v>17</v>
      </c>
      <c r="E2407" s="1">
        <v>4885936439907960</v>
      </c>
      <c r="F2407" s="2">
        <v>43983</v>
      </c>
      <c r="G2407">
        <v>161</v>
      </c>
      <c r="H2407" t="s">
        <v>15</v>
      </c>
      <c r="I2407">
        <v>1</v>
      </c>
      <c r="J2407" s="3">
        <v>0</v>
      </c>
      <c r="K2407" s="2">
        <v>42491</v>
      </c>
      <c r="L2407">
        <v>2016</v>
      </c>
      <c r="M2407" t="s">
        <v>16</v>
      </c>
    </row>
    <row r="2408" spans="1:13" x14ac:dyDescent="0.3">
      <c r="A2408">
        <v>829</v>
      </c>
      <c r="B2408">
        <v>1666</v>
      </c>
      <c r="C2408" t="s">
        <v>13</v>
      </c>
      <c r="D2408" t="s">
        <v>17</v>
      </c>
      <c r="E2408" s="1">
        <v>4934752965828830</v>
      </c>
      <c r="F2408" s="2">
        <v>44713</v>
      </c>
      <c r="G2408">
        <v>217</v>
      </c>
      <c r="H2408" t="s">
        <v>15</v>
      </c>
      <c r="I2408">
        <v>2</v>
      </c>
      <c r="J2408" s="3">
        <v>5800</v>
      </c>
      <c r="K2408" s="2">
        <v>43831</v>
      </c>
      <c r="L2408">
        <v>2020</v>
      </c>
      <c r="M2408" t="s">
        <v>16</v>
      </c>
    </row>
    <row r="2409" spans="1:13" x14ac:dyDescent="0.3">
      <c r="A2409">
        <v>2533</v>
      </c>
      <c r="B2409">
        <v>1666</v>
      </c>
      <c r="C2409" t="s">
        <v>19</v>
      </c>
      <c r="D2409" t="s">
        <v>17</v>
      </c>
      <c r="E2409" s="1">
        <v>5888017098066830</v>
      </c>
      <c r="F2409" s="2">
        <v>39845</v>
      </c>
      <c r="G2409">
        <v>395</v>
      </c>
      <c r="H2409" t="s">
        <v>15</v>
      </c>
      <c r="I2409">
        <v>1</v>
      </c>
      <c r="J2409" s="3">
        <v>12700</v>
      </c>
      <c r="K2409" s="2">
        <v>39173</v>
      </c>
      <c r="L2409">
        <v>2015</v>
      </c>
      <c r="M2409" t="s">
        <v>16</v>
      </c>
    </row>
    <row r="2410" spans="1:13" x14ac:dyDescent="0.3">
      <c r="A2410">
        <v>178</v>
      </c>
      <c r="B2410">
        <v>1666</v>
      </c>
      <c r="C2410" t="s">
        <v>13</v>
      </c>
      <c r="D2410" t="s">
        <v>14</v>
      </c>
      <c r="E2410" s="1">
        <v>4081281007922340</v>
      </c>
      <c r="F2410" s="2">
        <v>45413</v>
      </c>
      <c r="G2410">
        <v>405</v>
      </c>
      <c r="H2410" t="s">
        <v>15</v>
      </c>
      <c r="I2410">
        <v>1</v>
      </c>
      <c r="J2410" s="3">
        <v>17405</v>
      </c>
      <c r="K2410" s="2">
        <v>39448</v>
      </c>
      <c r="L2410">
        <v>2012</v>
      </c>
      <c r="M2410" t="s">
        <v>16</v>
      </c>
    </row>
    <row r="2411" spans="1:13" x14ac:dyDescent="0.3">
      <c r="A2411">
        <v>993</v>
      </c>
      <c r="B2411">
        <v>1666</v>
      </c>
      <c r="C2411" t="s">
        <v>13</v>
      </c>
      <c r="D2411" t="s">
        <v>14</v>
      </c>
      <c r="E2411" s="1">
        <v>4116719519692650</v>
      </c>
      <c r="F2411" s="2">
        <v>44105</v>
      </c>
      <c r="G2411">
        <v>930</v>
      </c>
      <c r="H2411" t="s">
        <v>15</v>
      </c>
      <c r="I2411">
        <v>1</v>
      </c>
      <c r="J2411" s="3">
        <v>9418</v>
      </c>
      <c r="K2411" s="2">
        <v>36923</v>
      </c>
      <c r="L2411">
        <v>2012</v>
      </c>
      <c r="M2411" t="s">
        <v>16</v>
      </c>
    </row>
    <row r="2412" spans="1:13" x14ac:dyDescent="0.3">
      <c r="A2412">
        <v>1598</v>
      </c>
      <c r="B2412">
        <v>509</v>
      </c>
      <c r="C2412" t="s">
        <v>19</v>
      </c>
      <c r="D2412" t="s">
        <v>17</v>
      </c>
      <c r="E2412" s="1">
        <v>5125572827019750</v>
      </c>
      <c r="F2412" s="2">
        <v>45536</v>
      </c>
      <c r="G2412">
        <v>88</v>
      </c>
      <c r="H2412" t="s">
        <v>15</v>
      </c>
      <c r="I2412">
        <v>1</v>
      </c>
      <c r="J2412" s="3">
        <v>9900</v>
      </c>
      <c r="K2412" s="2">
        <v>43862</v>
      </c>
      <c r="L2412">
        <v>2020</v>
      </c>
      <c r="M2412" t="s">
        <v>16</v>
      </c>
    </row>
    <row r="2413" spans="1:13" x14ac:dyDescent="0.3">
      <c r="A2413">
        <v>3446</v>
      </c>
      <c r="B2413">
        <v>509</v>
      </c>
      <c r="C2413" t="s">
        <v>13</v>
      </c>
      <c r="D2413" t="s">
        <v>14</v>
      </c>
      <c r="E2413" s="1">
        <v>4119030099012880</v>
      </c>
      <c r="F2413" s="2">
        <v>44774</v>
      </c>
      <c r="G2413">
        <v>613</v>
      </c>
      <c r="H2413" t="s">
        <v>15</v>
      </c>
      <c r="I2413">
        <v>2</v>
      </c>
      <c r="J2413" s="3">
        <v>25292</v>
      </c>
      <c r="K2413" s="2">
        <v>39965</v>
      </c>
      <c r="L2413">
        <v>2009</v>
      </c>
      <c r="M2413" t="s">
        <v>16</v>
      </c>
    </row>
    <row r="2414" spans="1:13" x14ac:dyDescent="0.3">
      <c r="A2414">
        <v>4588</v>
      </c>
      <c r="B2414">
        <v>509</v>
      </c>
      <c r="C2414" t="s">
        <v>13</v>
      </c>
      <c r="D2414" t="s">
        <v>14</v>
      </c>
      <c r="E2414" s="1">
        <v>4262181069766790</v>
      </c>
      <c r="F2414" s="2">
        <v>44743</v>
      </c>
      <c r="G2414">
        <v>519</v>
      </c>
      <c r="H2414" t="s">
        <v>15</v>
      </c>
      <c r="I2414">
        <v>1</v>
      </c>
      <c r="J2414" s="3">
        <v>12721</v>
      </c>
      <c r="K2414" s="2">
        <v>38596</v>
      </c>
      <c r="L2414">
        <v>2015</v>
      </c>
      <c r="M2414" t="s">
        <v>16</v>
      </c>
    </row>
    <row r="2415" spans="1:13" x14ac:dyDescent="0.3">
      <c r="A2415">
        <v>569</v>
      </c>
      <c r="B2415">
        <v>509</v>
      </c>
      <c r="C2415" t="s">
        <v>19</v>
      </c>
      <c r="D2415" t="s">
        <v>14</v>
      </c>
      <c r="E2415" s="1">
        <v>5679878136345100</v>
      </c>
      <c r="F2415" s="2">
        <v>45261</v>
      </c>
      <c r="G2415">
        <v>658</v>
      </c>
      <c r="H2415" t="s">
        <v>15</v>
      </c>
      <c r="I2415">
        <v>1</v>
      </c>
      <c r="J2415" s="3">
        <v>13218</v>
      </c>
      <c r="K2415" s="2">
        <v>43831</v>
      </c>
      <c r="L2415">
        <v>2020</v>
      </c>
      <c r="M2415" t="s">
        <v>16</v>
      </c>
    </row>
    <row r="2416" spans="1:13" x14ac:dyDescent="0.3">
      <c r="A2416">
        <v>2644</v>
      </c>
      <c r="B2416">
        <v>954</v>
      </c>
      <c r="C2416" t="s">
        <v>19</v>
      </c>
      <c r="D2416" t="s">
        <v>14</v>
      </c>
      <c r="E2416" s="1">
        <v>5915880344129110</v>
      </c>
      <c r="F2416" s="2">
        <v>45505</v>
      </c>
      <c r="G2416">
        <v>471</v>
      </c>
      <c r="H2416" t="s">
        <v>15</v>
      </c>
      <c r="I2416">
        <v>2</v>
      </c>
      <c r="J2416" s="3">
        <v>18320</v>
      </c>
      <c r="K2416" s="2">
        <v>40269</v>
      </c>
      <c r="L2416">
        <v>2010</v>
      </c>
      <c r="M2416" t="s">
        <v>16</v>
      </c>
    </row>
    <row r="2417" spans="1:13" x14ac:dyDescent="0.3">
      <c r="A2417">
        <v>2220</v>
      </c>
      <c r="B2417">
        <v>954</v>
      </c>
      <c r="C2417" t="s">
        <v>19</v>
      </c>
      <c r="D2417" t="s">
        <v>14</v>
      </c>
      <c r="E2417" s="1">
        <v>5935596537639790</v>
      </c>
      <c r="F2417" s="2">
        <v>45231</v>
      </c>
      <c r="G2417">
        <v>851</v>
      </c>
      <c r="H2417" t="s">
        <v>15</v>
      </c>
      <c r="I2417">
        <v>1</v>
      </c>
      <c r="J2417" s="3">
        <v>20270</v>
      </c>
      <c r="K2417" s="2">
        <v>39873</v>
      </c>
      <c r="L2417">
        <v>2009</v>
      </c>
      <c r="M2417" t="s">
        <v>16</v>
      </c>
    </row>
    <row r="2418" spans="1:13" x14ac:dyDescent="0.3">
      <c r="A2418">
        <v>4416</v>
      </c>
      <c r="B2418">
        <v>954</v>
      </c>
      <c r="C2418" t="s">
        <v>13</v>
      </c>
      <c r="D2418" t="s">
        <v>14</v>
      </c>
      <c r="E2418" s="1">
        <v>4400219107299850</v>
      </c>
      <c r="F2418" s="2">
        <v>41579</v>
      </c>
      <c r="G2418">
        <v>542</v>
      </c>
      <c r="H2418" t="s">
        <v>15</v>
      </c>
      <c r="I2418">
        <v>1</v>
      </c>
      <c r="J2418" s="3">
        <v>18254</v>
      </c>
      <c r="K2418" s="2">
        <v>41487</v>
      </c>
      <c r="L2418">
        <v>2013</v>
      </c>
      <c r="M2418" t="s">
        <v>16</v>
      </c>
    </row>
    <row r="2419" spans="1:13" x14ac:dyDescent="0.3">
      <c r="A2419">
        <v>5586</v>
      </c>
      <c r="B2419">
        <v>954</v>
      </c>
      <c r="C2419" t="s">
        <v>13</v>
      </c>
      <c r="D2419" t="s">
        <v>14</v>
      </c>
      <c r="E2419" s="1">
        <v>4089300388076100</v>
      </c>
      <c r="F2419" s="2">
        <v>45566</v>
      </c>
      <c r="G2419">
        <v>359</v>
      </c>
      <c r="H2419" t="s">
        <v>15</v>
      </c>
      <c r="I2419">
        <v>1</v>
      </c>
      <c r="J2419" s="3">
        <v>24104</v>
      </c>
      <c r="K2419" s="2">
        <v>40118</v>
      </c>
      <c r="L2419">
        <v>2009</v>
      </c>
      <c r="M2419" t="s">
        <v>16</v>
      </c>
    </row>
    <row r="2420" spans="1:13" x14ac:dyDescent="0.3">
      <c r="A2420">
        <v>3548</v>
      </c>
      <c r="B2420">
        <v>832</v>
      </c>
      <c r="C2420" t="s">
        <v>19</v>
      </c>
      <c r="D2420" t="s">
        <v>17</v>
      </c>
      <c r="E2420" s="1">
        <v>5218196083865150</v>
      </c>
      <c r="F2420" s="2">
        <v>45566</v>
      </c>
      <c r="G2420">
        <v>647</v>
      </c>
      <c r="H2420" t="s">
        <v>15</v>
      </c>
      <c r="I2420">
        <v>1</v>
      </c>
      <c r="J2420" s="3">
        <v>10900</v>
      </c>
      <c r="K2420" s="2">
        <v>41061</v>
      </c>
      <c r="L2420">
        <v>2012</v>
      </c>
      <c r="M2420" t="s">
        <v>16</v>
      </c>
    </row>
    <row r="2421" spans="1:13" x14ac:dyDescent="0.3">
      <c r="A2421">
        <v>2948</v>
      </c>
      <c r="B2421">
        <v>832</v>
      </c>
      <c r="C2421" t="s">
        <v>13</v>
      </c>
      <c r="D2421" t="s">
        <v>14</v>
      </c>
      <c r="E2421" s="1">
        <v>4981253351585410</v>
      </c>
      <c r="F2421" s="2">
        <v>44805</v>
      </c>
      <c r="G2421">
        <v>351</v>
      </c>
      <c r="H2421" t="s">
        <v>15</v>
      </c>
      <c r="I2421">
        <v>1</v>
      </c>
      <c r="J2421" s="3">
        <v>23260</v>
      </c>
      <c r="K2421" s="2">
        <v>39203</v>
      </c>
      <c r="L2421">
        <v>2010</v>
      </c>
      <c r="M2421" t="s">
        <v>16</v>
      </c>
    </row>
    <row r="2422" spans="1:13" x14ac:dyDescent="0.3">
      <c r="A2422">
        <v>3107</v>
      </c>
      <c r="B2422">
        <v>832</v>
      </c>
      <c r="C2422" t="s">
        <v>13</v>
      </c>
      <c r="D2422" t="s">
        <v>14</v>
      </c>
      <c r="E2422" s="1">
        <v>4295278548240320</v>
      </c>
      <c r="F2422" s="2">
        <v>45474</v>
      </c>
      <c r="G2422">
        <v>380</v>
      </c>
      <c r="H2422" t="s">
        <v>18</v>
      </c>
      <c r="I2422">
        <v>1</v>
      </c>
      <c r="J2422" s="3">
        <v>20776</v>
      </c>
      <c r="K2422" s="2">
        <v>40664</v>
      </c>
      <c r="L2422">
        <v>2011</v>
      </c>
      <c r="M2422" t="s">
        <v>16</v>
      </c>
    </row>
    <row r="2423" spans="1:13" x14ac:dyDescent="0.3">
      <c r="A2423">
        <v>570</v>
      </c>
      <c r="B2423">
        <v>832</v>
      </c>
      <c r="C2423" t="s">
        <v>19</v>
      </c>
      <c r="D2423" t="s">
        <v>14</v>
      </c>
      <c r="E2423" s="1">
        <v>5355282965831670</v>
      </c>
      <c r="F2423" s="2">
        <v>43862</v>
      </c>
      <c r="G2423">
        <v>110</v>
      </c>
      <c r="H2423" t="s">
        <v>15</v>
      </c>
      <c r="I2423">
        <v>2</v>
      </c>
      <c r="J2423" s="3">
        <v>15741</v>
      </c>
      <c r="K2423" s="2">
        <v>43831</v>
      </c>
      <c r="L2423">
        <v>2020</v>
      </c>
      <c r="M2423" t="s">
        <v>16</v>
      </c>
    </row>
    <row r="2424" spans="1:13" x14ac:dyDescent="0.3">
      <c r="A2424">
        <v>2362</v>
      </c>
      <c r="B2424">
        <v>1046</v>
      </c>
      <c r="C2424" t="s">
        <v>19</v>
      </c>
      <c r="D2424" t="s">
        <v>17</v>
      </c>
      <c r="E2424" s="1">
        <v>5861740201459980</v>
      </c>
      <c r="F2424" s="2">
        <v>44166</v>
      </c>
      <c r="G2424">
        <v>366</v>
      </c>
      <c r="H2424" t="s">
        <v>15</v>
      </c>
      <c r="I2424">
        <v>2</v>
      </c>
      <c r="J2424" s="3">
        <v>7300</v>
      </c>
      <c r="K2424" s="2">
        <v>42795</v>
      </c>
      <c r="L2424">
        <v>2017</v>
      </c>
      <c r="M2424" t="s">
        <v>16</v>
      </c>
    </row>
    <row r="2425" spans="1:13" x14ac:dyDescent="0.3">
      <c r="A2425">
        <v>6</v>
      </c>
      <c r="B2425">
        <v>1046</v>
      </c>
      <c r="C2425" t="s">
        <v>22</v>
      </c>
      <c r="D2425" t="s">
        <v>17</v>
      </c>
      <c r="E2425" s="1">
        <v>394584924614148</v>
      </c>
      <c r="F2425" s="2">
        <v>36192</v>
      </c>
      <c r="G2425">
        <v>302</v>
      </c>
      <c r="H2425" t="s">
        <v>15</v>
      </c>
      <c r="I2425">
        <v>2</v>
      </c>
      <c r="J2425" s="3">
        <v>9400</v>
      </c>
      <c r="K2425" s="2">
        <v>35796</v>
      </c>
      <c r="L2425">
        <v>2011</v>
      </c>
      <c r="M2425" t="s">
        <v>16</v>
      </c>
    </row>
    <row r="2426" spans="1:13" x14ac:dyDescent="0.3">
      <c r="A2426">
        <v>3259</v>
      </c>
      <c r="B2426">
        <v>1046</v>
      </c>
      <c r="C2426" t="s">
        <v>13</v>
      </c>
      <c r="D2426" t="s">
        <v>14</v>
      </c>
      <c r="E2426" s="1">
        <v>4890055017613530</v>
      </c>
      <c r="F2426" s="2">
        <v>44287</v>
      </c>
      <c r="G2426">
        <v>956</v>
      </c>
      <c r="H2426" t="s">
        <v>15</v>
      </c>
      <c r="I2426">
        <v>2</v>
      </c>
      <c r="J2426" s="3">
        <v>10124</v>
      </c>
      <c r="K2426" s="2">
        <v>37773</v>
      </c>
      <c r="L2426">
        <v>2018</v>
      </c>
      <c r="M2426" t="s">
        <v>16</v>
      </c>
    </row>
    <row r="2427" spans="1:13" x14ac:dyDescent="0.3">
      <c r="A2427">
        <v>9</v>
      </c>
      <c r="B2427">
        <v>1046</v>
      </c>
      <c r="C2427" t="s">
        <v>22</v>
      </c>
      <c r="D2427" t="s">
        <v>17</v>
      </c>
      <c r="E2427" s="1">
        <v>357982644067712</v>
      </c>
      <c r="F2427" s="2">
        <v>44075</v>
      </c>
      <c r="G2427">
        <v>72</v>
      </c>
      <c r="H2427" t="s">
        <v>15</v>
      </c>
      <c r="I2427">
        <v>1</v>
      </c>
      <c r="J2427" s="3">
        <v>13000</v>
      </c>
      <c r="K2427" s="2">
        <v>36161</v>
      </c>
      <c r="L2427">
        <v>2005</v>
      </c>
      <c r="M2427" t="s">
        <v>16</v>
      </c>
    </row>
    <row r="2428" spans="1:13" x14ac:dyDescent="0.3">
      <c r="A2428">
        <v>4520</v>
      </c>
      <c r="B2428">
        <v>630</v>
      </c>
      <c r="C2428" t="s">
        <v>19</v>
      </c>
      <c r="D2428" t="s">
        <v>14</v>
      </c>
      <c r="E2428" s="1">
        <v>5384345955909700</v>
      </c>
      <c r="F2428" s="2">
        <v>44228</v>
      </c>
      <c r="G2428">
        <v>595</v>
      </c>
      <c r="H2428" t="s">
        <v>15</v>
      </c>
      <c r="I2428">
        <v>2</v>
      </c>
      <c r="J2428" s="3">
        <v>18060</v>
      </c>
      <c r="K2428" s="2">
        <v>37500</v>
      </c>
      <c r="L2428">
        <v>2019</v>
      </c>
      <c r="M2428" t="s">
        <v>16</v>
      </c>
    </row>
    <row r="2429" spans="1:13" x14ac:dyDescent="0.3">
      <c r="A2429">
        <v>2059</v>
      </c>
      <c r="B2429">
        <v>630</v>
      </c>
      <c r="C2429" t="s">
        <v>19</v>
      </c>
      <c r="D2429" t="s">
        <v>14</v>
      </c>
      <c r="E2429" s="1">
        <v>5772590166573650</v>
      </c>
      <c r="F2429" s="2">
        <v>44013</v>
      </c>
      <c r="G2429">
        <v>370</v>
      </c>
      <c r="H2429" t="s">
        <v>15</v>
      </c>
      <c r="I2429">
        <v>1</v>
      </c>
      <c r="J2429" s="3">
        <v>7546</v>
      </c>
      <c r="K2429" s="2">
        <v>38047</v>
      </c>
      <c r="L2429">
        <v>2010</v>
      </c>
      <c r="M2429" t="s">
        <v>16</v>
      </c>
    </row>
    <row r="2430" spans="1:13" x14ac:dyDescent="0.3">
      <c r="A2430">
        <v>5629</v>
      </c>
      <c r="B2430">
        <v>630</v>
      </c>
      <c r="C2430" t="s">
        <v>13</v>
      </c>
      <c r="D2430" t="s">
        <v>14</v>
      </c>
      <c r="E2430" s="1">
        <v>4542180712523320</v>
      </c>
      <c r="F2430" s="2">
        <v>44136</v>
      </c>
      <c r="G2430">
        <v>573</v>
      </c>
      <c r="H2430" t="s">
        <v>15</v>
      </c>
      <c r="I2430">
        <v>1</v>
      </c>
      <c r="J2430" s="3">
        <v>9062</v>
      </c>
      <c r="K2430" s="2">
        <v>40483</v>
      </c>
      <c r="L2430">
        <v>2010</v>
      </c>
      <c r="M2430" t="s">
        <v>16</v>
      </c>
    </row>
    <row r="2431" spans="1:13" x14ac:dyDescent="0.3">
      <c r="A2431">
        <v>3386</v>
      </c>
      <c r="B2431">
        <v>1561</v>
      </c>
      <c r="C2431" t="s">
        <v>19</v>
      </c>
      <c r="D2431" t="s">
        <v>17</v>
      </c>
      <c r="E2431" s="1">
        <v>5551931585131530</v>
      </c>
      <c r="F2431" s="2">
        <v>44287</v>
      </c>
      <c r="G2431">
        <v>846</v>
      </c>
      <c r="H2431" t="s">
        <v>15</v>
      </c>
      <c r="I2431">
        <v>1</v>
      </c>
      <c r="J2431" s="3">
        <v>17900</v>
      </c>
      <c r="K2431" s="2">
        <v>39600</v>
      </c>
      <c r="L2431">
        <v>2010</v>
      </c>
      <c r="M2431" t="s">
        <v>16</v>
      </c>
    </row>
    <row r="2432" spans="1:13" x14ac:dyDescent="0.3">
      <c r="A2432">
        <v>1025</v>
      </c>
      <c r="B2432">
        <v>1561</v>
      </c>
      <c r="C2432" t="s">
        <v>13</v>
      </c>
      <c r="D2432" t="s">
        <v>14</v>
      </c>
      <c r="E2432" s="1">
        <v>4378338421772770</v>
      </c>
      <c r="F2432" s="2">
        <v>42430</v>
      </c>
      <c r="G2432">
        <v>43</v>
      </c>
      <c r="H2432" t="s">
        <v>15</v>
      </c>
      <c r="I2432">
        <v>2</v>
      </c>
      <c r="J2432" s="3">
        <v>33822</v>
      </c>
      <c r="K2432" s="2">
        <v>37653</v>
      </c>
      <c r="L2432">
        <v>2018</v>
      </c>
      <c r="M2432" t="s">
        <v>16</v>
      </c>
    </row>
    <row r="2433" spans="1:13" x14ac:dyDescent="0.3">
      <c r="A2433">
        <v>2966</v>
      </c>
      <c r="B2433">
        <v>1561</v>
      </c>
      <c r="C2433" t="s">
        <v>19</v>
      </c>
      <c r="D2433" t="s">
        <v>14</v>
      </c>
      <c r="E2433" s="1">
        <v>5321097255210930</v>
      </c>
      <c r="F2433" s="2">
        <v>44835</v>
      </c>
      <c r="G2433">
        <v>151</v>
      </c>
      <c r="H2433" t="s">
        <v>15</v>
      </c>
      <c r="I2433">
        <v>2</v>
      </c>
      <c r="J2433" s="3">
        <v>30909</v>
      </c>
      <c r="K2433" s="2">
        <v>39569</v>
      </c>
      <c r="L2433">
        <v>2013</v>
      </c>
      <c r="M2433" t="s">
        <v>16</v>
      </c>
    </row>
    <row r="2434" spans="1:13" x14ac:dyDescent="0.3">
      <c r="A2434">
        <v>5353</v>
      </c>
      <c r="B2434">
        <v>1561</v>
      </c>
      <c r="C2434" t="s">
        <v>13</v>
      </c>
      <c r="D2434" t="s">
        <v>14</v>
      </c>
      <c r="E2434" s="1">
        <v>4243596342751420</v>
      </c>
      <c r="F2434" s="2">
        <v>44743</v>
      </c>
      <c r="G2434">
        <v>687</v>
      </c>
      <c r="H2434" t="s">
        <v>18</v>
      </c>
      <c r="I2434">
        <v>2</v>
      </c>
      <c r="J2434" s="3">
        <v>2722</v>
      </c>
      <c r="K2434" s="2">
        <v>35735</v>
      </c>
      <c r="L2434">
        <v>2016</v>
      </c>
      <c r="M2434" t="s">
        <v>16</v>
      </c>
    </row>
    <row r="2435" spans="1:13" x14ac:dyDescent="0.3">
      <c r="A2435">
        <v>2377</v>
      </c>
      <c r="B2435">
        <v>1548</v>
      </c>
      <c r="C2435" t="s">
        <v>13</v>
      </c>
      <c r="D2435" t="s">
        <v>14</v>
      </c>
      <c r="E2435" s="1">
        <v>4387424871359760</v>
      </c>
      <c r="F2435" s="2">
        <v>43891</v>
      </c>
      <c r="G2435">
        <v>620</v>
      </c>
      <c r="H2435" t="s">
        <v>15</v>
      </c>
      <c r="I2435">
        <v>1</v>
      </c>
      <c r="J2435" s="3">
        <v>28762</v>
      </c>
      <c r="K2435" s="2">
        <v>43160</v>
      </c>
      <c r="L2435">
        <v>2018</v>
      </c>
      <c r="M2435" t="s">
        <v>16</v>
      </c>
    </row>
    <row r="2436" spans="1:13" x14ac:dyDescent="0.3">
      <c r="A2436">
        <v>5764</v>
      </c>
      <c r="B2436">
        <v>1548</v>
      </c>
      <c r="C2436" t="s">
        <v>19</v>
      </c>
      <c r="D2436" t="s">
        <v>20</v>
      </c>
      <c r="E2436" s="1">
        <v>5855871886072930</v>
      </c>
      <c r="F2436" s="2">
        <v>45200</v>
      </c>
      <c r="G2436">
        <v>608</v>
      </c>
      <c r="H2436" t="s">
        <v>18</v>
      </c>
      <c r="I2436">
        <v>1</v>
      </c>
      <c r="J2436" s="3">
        <v>67</v>
      </c>
      <c r="K2436" s="2">
        <v>36861</v>
      </c>
      <c r="L2436">
        <v>2011</v>
      </c>
      <c r="M2436" t="s">
        <v>16</v>
      </c>
    </row>
    <row r="2437" spans="1:13" x14ac:dyDescent="0.3">
      <c r="A2437">
        <v>4406</v>
      </c>
      <c r="B2437">
        <v>1548</v>
      </c>
      <c r="C2437" t="s">
        <v>19</v>
      </c>
      <c r="D2437" t="s">
        <v>14</v>
      </c>
      <c r="E2437" s="1">
        <v>5206850868932460</v>
      </c>
      <c r="F2437" s="2">
        <v>43952</v>
      </c>
      <c r="G2437">
        <v>278</v>
      </c>
      <c r="H2437" t="s">
        <v>15</v>
      </c>
      <c r="I2437">
        <v>1</v>
      </c>
      <c r="J2437" s="3">
        <v>44345</v>
      </c>
      <c r="K2437" s="2">
        <v>41487</v>
      </c>
      <c r="L2437">
        <v>2013</v>
      </c>
      <c r="M2437" t="s">
        <v>16</v>
      </c>
    </row>
    <row r="2438" spans="1:13" x14ac:dyDescent="0.3">
      <c r="A2438">
        <v>2901</v>
      </c>
      <c r="B2438">
        <v>221</v>
      </c>
      <c r="C2438" t="s">
        <v>19</v>
      </c>
      <c r="D2438" t="s">
        <v>14</v>
      </c>
      <c r="E2438" s="1">
        <v>5299458985659880</v>
      </c>
      <c r="F2438" s="2">
        <v>44531</v>
      </c>
      <c r="G2438">
        <v>939</v>
      </c>
      <c r="H2438" t="s">
        <v>15</v>
      </c>
      <c r="I2438">
        <v>2</v>
      </c>
      <c r="J2438" s="3">
        <v>2209</v>
      </c>
      <c r="K2438" s="2">
        <v>38838</v>
      </c>
      <c r="L2438">
        <v>2013</v>
      </c>
      <c r="M2438" t="s">
        <v>16</v>
      </c>
    </row>
    <row r="2439" spans="1:13" x14ac:dyDescent="0.3">
      <c r="A2439">
        <v>2444</v>
      </c>
      <c r="B2439">
        <v>221</v>
      </c>
      <c r="C2439" t="s">
        <v>19</v>
      </c>
      <c r="D2439" t="s">
        <v>14</v>
      </c>
      <c r="E2439" s="1">
        <v>5721793415718920</v>
      </c>
      <c r="F2439" s="2">
        <v>44378</v>
      </c>
      <c r="G2439">
        <v>936</v>
      </c>
      <c r="H2439" t="s">
        <v>15</v>
      </c>
      <c r="I2439">
        <v>2</v>
      </c>
      <c r="J2439" s="3">
        <v>24582</v>
      </c>
      <c r="K2439" s="2">
        <v>37712</v>
      </c>
      <c r="L2439">
        <v>2012</v>
      </c>
      <c r="M2439" t="s">
        <v>16</v>
      </c>
    </row>
    <row r="2440" spans="1:13" x14ac:dyDescent="0.3">
      <c r="A2440">
        <v>4589</v>
      </c>
      <c r="B2440">
        <v>221</v>
      </c>
      <c r="C2440" t="s">
        <v>13</v>
      </c>
      <c r="D2440" t="s">
        <v>14</v>
      </c>
      <c r="E2440" s="1">
        <v>4474874486729570</v>
      </c>
      <c r="F2440" s="2">
        <v>44501</v>
      </c>
      <c r="G2440">
        <v>557</v>
      </c>
      <c r="H2440" t="s">
        <v>18</v>
      </c>
      <c r="I2440">
        <v>1</v>
      </c>
      <c r="J2440" s="3">
        <v>1017</v>
      </c>
      <c r="K2440" s="2">
        <v>38596</v>
      </c>
      <c r="L2440">
        <v>2010</v>
      </c>
      <c r="M2440" t="s">
        <v>16</v>
      </c>
    </row>
    <row r="2441" spans="1:13" x14ac:dyDescent="0.3">
      <c r="A2441">
        <v>1049</v>
      </c>
      <c r="B2441">
        <v>221</v>
      </c>
      <c r="C2441" t="s">
        <v>19</v>
      </c>
      <c r="D2441" t="s">
        <v>14</v>
      </c>
      <c r="E2441" s="1">
        <v>5439379970529140</v>
      </c>
      <c r="F2441" s="2">
        <v>44835</v>
      </c>
      <c r="G2441">
        <v>751</v>
      </c>
      <c r="H2441" t="s">
        <v>15</v>
      </c>
      <c r="I2441">
        <v>1</v>
      </c>
      <c r="J2441" s="3">
        <v>11625</v>
      </c>
      <c r="K2441" s="2">
        <v>38384</v>
      </c>
      <c r="L2441">
        <v>2014</v>
      </c>
      <c r="M2441" t="s">
        <v>16</v>
      </c>
    </row>
    <row r="2442" spans="1:13" x14ac:dyDescent="0.3">
      <c r="A2442">
        <v>1599</v>
      </c>
      <c r="B2442">
        <v>1991</v>
      </c>
      <c r="C2442" t="s">
        <v>19</v>
      </c>
      <c r="D2442" t="s">
        <v>14</v>
      </c>
      <c r="E2442" s="1">
        <v>5851336463259840</v>
      </c>
      <c r="F2442" s="2">
        <v>45352</v>
      </c>
      <c r="G2442">
        <v>326</v>
      </c>
      <c r="H2442" t="s">
        <v>15</v>
      </c>
      <c r="I2442">
        <v>1</v>
      </c>
      <c r="J2442" s="3">
        <v>17882</v>
      </c>
      <c r="K2442" s="2">
        <v>43862</v>
      </c>
      <c r="L2442">
        <v>2020</v>
      </c>
      <c r="M2442" t="s">
        <v>16</v>
      </c>
    </row>
    <row r="2443" spans="1:13" x14ac:dyDescent="0.3">
      <c r="A2443">
        <v>1331</v>
      </c>
      <c r="B2443">
        <v>1328</v>
      </c>
      <c r="C2443" t="s">
        <v>13</v>
      </c>
      <c r="D2443" t="s">
        <v>17</v>
      </c>
      <c r="E2443" s="1">
        <v>4186230455407120</v>
      </c>
      <c r="F2443" s="2">
        <v>43922</v>
      </c>
      <c r="G2443">
        <v>452</v>
      </c>
      <c r="H2443" t="s">
        <v>15</v>
      </c>
      <c r="I2443">
        <v>1</v>
      </c>
      <c r="J2443" s="3">
        <v>1000</v>
      </c>
      <c r="K2443" s="2">
        <v>41306</v>
      </c>
      <c r="L2443">
        <v>2013</v>
      </c>
      <c r="M2443" t="s">
        <v>16</v>
      </c>
    </row>
    <row r="2444" spans="1:13" x14ac:dyDescent="0.3">
      <c r="A2444">
        <v>1879</v>
      </c>
      <c r="B2444">
        <v>1328</v>
      </c>
      <c r="C2444" t="s">
        <v>13</v>
      </c>
      <c r="D2444" t="s">
        <v>14</v>
      </c>
      <c r="E2444" s="1">
        <v>4130691040375170</v>
      </c>
      <c r="F2444" s="2">
        <v>43983</v>
      </c>
      <c r="G2444">
        <v>573</v>
      </c>
      <c r="H2444" t="s">
        <v>15</v>
      </c>
      <c r="I2444">
        <v>1</v>
      </c>
      <c r="J2444" s="3">
        <v>37491</v>
      </c>
      <c r="K2444" s="2">
        <v>43862</v>
      </c>
      <c r="L2444">
        <v>2020</v>
      </c>
      <c r="M2444" t="s">
        <v>16</v>
      </c>
    </row>
    <row r="2445" spans="1:13" x14ac:dyDescent="0.3">
      <c r="A2445">
        <v>2158</v>
      </c>
      <c r="B2445">
        <v>1901</v>
      </c>
      <c r="C2445" t="s">
        <v>13</v>
      </c>
      <c r="D2445" t="s">
        <v>20</v>
      </c>
      <c r="E2445" s="1">
        <v>4693399280462580</v>
      </c>
      <c r="F2445" s="2">
        <v>45108</v>
      </c>
      <c r="G2445">
        <v>216</v>
      </c>
      <c r="H2445" t="s">
        <v>15</v>
      </c>
      <c r="I2445">
        <v>2</v>
      </c>
      <c r="J2445" s="3">
        <v>59</v>
      </c>
      <c r="K2445" s="2">
        <v>39142</v>
      </c>
      <c r="L2445">
        <v>2015</v>
      </c>
      <c r="M2445" t="s">
        <v>16</v>
      </c>
    </row>
    <row r="2446" spans="1:13" x14ac:dyDescent="0.3">
      <c r="A2446">
        <v>3846</v>
      </c>
      <c r="B2446">
        <v>1901</v>
      </c>
      <c r="C2446" t="s">
        <v>19</v>
      </c>
      <c r="D2446" t="s">
        <v>14</v>
      </c>
      <c r="E2446" s="1">
        <v>5584237915645560</v>
      </c>
      <c r="F2446" s="2">
        <v>45139</v>
      </c>
      <c r="G2446">
        <v>278</v>
      </c>
      <c r="H2446" t="s">
        <v>18</v>
      </c>
      <c r="I2446">
        <v>2</v>
      </c>
      <c r="J2446" s="3">
        <v>6384</v>
      </c>
      <c r="K2446" s="2">
        <v>39630</v>
      </c>
      <c r="L2446">
        <v>2017</v>
      </c>
      <c r="M2446" t="s">
        <v>16</v>
      </c>
    </row>
    <row r="2447" spans="1:13" x14ac:dyDescent="0.3">
      <c r="A2447">
        <v>3887</v>
      </c>
      <c r="B2447">
        <v>1901</v>
      </c>
      <c r="C2447" t="s">
        <v>19</v>
      </c>
      <c r="D2447" t="s">
        <v>20</v>
      </c>
      <c r="E2447" s="1">
        <v>5481575854699020</v>
      </c>
      <c r="F2447" s="2">
        <v>41275</v>
      </c>
      <c r="G2447">
        <v>766</v>
      </c>
      <c r="H2447" t="s">
        <v>15</v>
      </c>
      <c r="I2447">
        <v>2</v>
      </c>
      <c r="J2447" s="3">
        <v>24</v>
      </c>
      <c r="K2447" s="2">
        <v>39995</v>
      </c>
      <c r="L2447">
        <v>2016</v>
      </c>
      <c r="M2447" t="s">
        <v>16</v>
      </c>
    </row>
    <row r="2448" spans="1:13" x14ac:dyDescent="0.3">
      <c r="A2448">
        <v>5357</v>
      </c>
      <c r="B2448">
        <v>665</v>
      </c>
      <c r="C2448" t="s">
        <v>19</v>
      </c>
      <c r="D2448" t="s">
        <v>14</v>
      </c>
      <c r="E2448" s="1">
        <v>5918910325356790</v>
      </c>
      <c r="F2448" s="2">
        <v>44621</v>
      </c>
      <c r="G2448">
        <v>670</v>
      </c>
      <c r="H2448" t="s">
        <v>15</v>
      </c>
      <c r="I2448">
        <v>2</v>
      </c>
      <c r="J2448" s="3">
        <v>11994</v>
      </c>
      <c r="K2448" s="2">
        <v>36465</v>
      </c>
      <c r="L2448">
        <v>2011</v>
      </c>
      <c r="M2448" t="s">
        <v>16</v>
      </c>
    </row>
    <row r="2449" spans="1:13" x14ac:dyDescent="0.3">
      <c r="A2449">
        <v>3652</v>
      </c>
      <c r="B2449">
        <v>665</v>
      </c>
      <c r="C2449" t="s">
        <v>19</v>
      </c>
      <c r="D2449" t="s">
        <v>14</v>
      </c>
      <c r="E2449" s="1">
        <v>5972495236133020</v>
      </c>
      <c r="F2449" s="2">
        <v>45566</v>
      </c>
      <c r="G2449">
        <v>260</v>
      </c>
      <c r="H2449" t="s">
        <v>15</v>
      </c>
      <c r="I2449">
        <v>1</v>
      </c>
      <c r="J2449" s="3">
        <v>8747</v>
      </c>
      <c r="K2449" s="2">
        <v>35977</v>
      </c>
      <c r="L2449">
        <v>2007</v>
      </c>
      <c r="M2449" t="s">
        <v>16</v>
      </c>
    </row>
    <row r="2450" spans="1:13" x14ac:dyDescent="0.3">
      <c r="A2450">
        <v>5073</v>
      </c>
      <c r="B2450">
        <v>665</v>
      </c>
      <c r="C2450" t="s">
        <v>21</v>
      </c>
      <c r="D2450" t="s">
        <v>17</v>
      </c>
      <c r="E2450" s="1">
        <v>6073415333610120</v>
      </c>
      <c r="F2450" s="2">
        <v>43709</v>
      </c>
      <c r="G2450">
        <v>544</v>
      </c>
      <c r="H2450" t="s">
        <v>15</v>
      </c>
      <c r="I2450">
        <v>1</v>
      </c>
      <c r="J2450" s="3">
        <v>9500</v>
      </c>
      <c r="K2450" s="2">
        <v>39356</v>
      </c>
      <c r="L2450">
        <v>2011</v>
      </c>
      <c r="M2450" t="s">
        <v>16</v>
      </c>
    </row>
    <row r="2451" spans="1:13" x14ac:dyDescent="0.3">
      <c r="A2451">
        <v>5193</v>
      </c>
      <c r="B2451">
        <v>665</v>
      </c>
      <c r="C2451" t="s">
        <v>19</v>
      </c>
      <c r="D2451" t="s">
        <v>14</v>
      </c>
      <c r="E2451" s="1">
        <v>5223363810636940</v>
      </c>
      <c r="F2451" s="2">
        <v>45078</v>
      </c>
      <c r="G2451">
        <v>157</v>
      </c>
      <c r="H2451" t="s">
        <v>15</v>
      </c>
      <c r="I2451">
        <v>1</v>
      </c>
      <c r="J2451" s="3">
        <v>1264</v>
      </c>
      <c r="K2451" s="2">
        <v>40452</v>
      </c>
      <c r="L2451">
        <v>2019</v>
      </c>
      <c r="M2451" t="s">
        <v>16</v>
      </c>
    </row>
    <row r="2452" spans="1:13" x14ac:dyDescent="0.3">
      <c r="A2452">
        <v>3402</v>
      </c>
      <c r="B2452">
        <v>665</v>
      </c>
      <c r="C2452" t="s">
        <v>13</v>
      </c>
      <c r="D2452" t="s">
        <v>14</v>
      </c>
      <c r="E2452" s="1">
        <v>4528444090805860</v>
      </c>
      <c r="F2452" s="2">
        <v>44562</v>
      </c>
      <c r="G2452">
        <v>349</v>
      </c>
      <c r="H2452" t="s">
        <v>15</v>
      </c>
      <c r="I2452">
        <v>2</v>
      </c>
      <c r="J2452" s="3">
        <v>7233</v>
      </c>
      <c r="K2452" s="2">
        <v>39600</v>
      </c>
      <c r="L2452">
        <v>2011</v>
      </c>
      <c r="M2452" t="s">
        <v>16</v>
      </c>
    </row>
    <row r="2453" spans="1:13" x14ac:dyDescent="0.3">
      <c r="A2453">
        <v>2798</v>
      </c>
      <c r="B2453">
        <v>665</v>
      </c>
      <c r="C2453" t="s">
        <v>19</v>
      </c>
      <c r="D2453" t="s">
        <v>14</v>
      </c>
      <c r="E2453" s="1">
        <v>5367612713630890</v>
      </c>
      <c r="F2453" s="2">
        <v>44621</v>
      </c>
      <c r="G2453">
        <v>457</v>
      </c>
      <c r="H2453" t="s">
        <v>15</v>
      </c>
      <c r="I2453">
        <v>1</v>
      </c>
      <c r="J2453" s="3">
        <v>1264</v>
      </c>
      <c r="K2453" s="2">
        <v>35916</v>
      </c>
      <c r="L2453">
        <v>2014</v>
      </c>
      <c r="M2453" t="s">
        <v>16</v>
      </c>
    </row>
    <row r="2454" spans="1:13" x14ac:dyDescent="0.3">
      <c r="A2454">
        <v>3217</v>
      </c>
      <c r="B2454">
        <v>665</v>
      </c>
      <c r="C2454" t="s">
        <v>19</v>
      </c>
      <c r="D2454" t="s">
        <v>14</v>
      </c>
      <c r="E2454" s="1">
        <v>5383484021585470</v>
      </c>
      <c r="F2454" s="2">
        <v>37043</v>
      </c>
      <c r="G2454">
        <v>78</v>
      </c>
      <c r="H2454" t="s">
        <v>18</v>
      </c>
      <c r="I2454">
        <v>2</v>
      </c>
      <c r="J2454" s="3">
        <v>15007</v>
      </c>
      <c r="K2454" s="2">
        <v>36678</v>
      </c>
      <c r="L2454">
        <v>2013</v>
      </c>
      <c r="M2454" t="s">
        <v>16</v>
      </c>
    </row>
    <row r="2455" spans="1:13" x14ac:dyDescent="0.3">
      <c r="A2455">
        <v>968</v>
      </c>
      <c r="B2455">
        <v>665</v>
      </c>
      <c r="C2455" t="s">
        <v>19</v>
      </c>
      <c r="D2455" t="s">
        <v>14</v>
      </c>
      <c r="E2455" s="1">
        <v>5441697353641060</v>
      </c>
      <c r="F2455" s="2">
        <v>37288</v>
      </c>
      <c r="G2455">
        <v>271</v>
      </c>
      <c r="H2455" t="s">
        <v>15</v>
      </c>
      <c r="I2455">
        <v>2</v>
      </c>
      <c r="J2455" s="3">
        <v>13529</v>
      </c>
      <c r="K2455" s="2">
        <v>36192</v>
      </c>
      <c r="L2455">
        <v>2008</v>
      </c>
      <c r="M2455" t="s">
        <v>16</v>
      </c>
    </row>
    <row r="2456" spans="1:13" x14ac:dyDescent="0.3">
      <c r="A2456">
        <v>1213</v>
      </c>
      <c r="B2456">
        <v>442</v>
      </c>
      <c r="C2456" t="s">
        <v>19</v>
      </c>
      <c r="D2456" t="s">
        <v>14</v>
      </c>
      <c r="E2456" s="1">
        <v>5422663837290600</v>
      </c>
      <c r="F2456" s="2">
        <v>42036</v>
      </c>
      <c r="G2456">
        <v>95</v>
      </c>
      <c r="H2456" t="s">
        <v>15</v>
      </c>
      <c r="I2456">
        <v>1</v>
      </c>
      <c r="J2456" s="3">
        <v>25209</v>
      </c>
      <c r="K2456" s="2">
        <v>40210</v>
      </c>
      <c r="L2456">
        <v>2011</v>
      </c>
      <c r="M2456" t="s">
        <v>16</v>
      </c>
    </row>
    <row r="2457" spans="1:13" x14ac:dyDescent="0.3">
      <c r="A2457">
        <v>141</v>
      </c>
      <c r="B2457">
        <v>442</v>
      </c>
      <c r="C2457" t="s">
        <v>13</v>
      </c>
      <c r="D2457" t="s">
        <v>14</v>
      </c>
      <c r="E2457" s="1">
        <v>4543954544652840</v>
      </c>
      <c r="F2457" s="2">
        <v>45444</v>
      </c>
      <c r="G2457">
        <v>124</v>
      </c>
      <c r="H2457" t="s">
        <v>15</v>
      </c>
      <c r="I2457">
        <v>1</v>
      </c>
      <c r="J2457" s="3">
        <v>34063</v>
      </c>
      <c r="K2457" s="2">
        <v>39083</v>
      </c>
      <c r="L2457">
        <v>2009</v>
      </c>
      <c r="M2457" t="s">
        <v>16</v>
      </c>
    </row>
    <row r="2458" spans="1:13" x14ac:dyDescent="0.3">
      <c r="A2458">
        <v>2117</v>
      </c>
      <c r="B2458">
        <v>442</v>
      </c>
      <c r="C2458" t="s">
        <v>19</v>
      </c>
      <c r="D2458" t="s">
        <v>14</v>
      </c>
      <c r="E2458" s="1">
        <v>5595793068662520</v>
      </c>
      <c r="F2458" s="2">
        <v>43800</v>
      </c>
      <c r="G2458">
        <v>821</v>
      </c>
      <c r="H2458" t="s">
        <v>18</v>
      </c>
      <c r="I2458">
        <v>1</v>
      </c>
      <c r="J2458" s="3">
        <v>31307</v>
      </c>
      <c r="K2458" s="2">
        <v>38777</v>
      </c>
      <c r="L2458">
        <v>2010</v>
      </c>
      <c r="M2458" t="s">
        <v>16</v>
      </c>
    </row>
    <row r="2459" spans="1:13" x14ac:dyDescent="0.3">
      <c r="A2459">
        <v>112</v>
      </c>
      <c r="B2459">
        <v>442</v>
      </c>
      <c r="C2459" t="s">
        <v>13</v>
      </c>
      <c r="D2459" t="s">
        <v>14</v>
      </c>
      <c r="E2459" s="1">
        <v>4420834293443750</v>
      </c>
      <c r="F2459" s="2">
        <v>43862</v>
      </c>
      <c r="G2459">
        <v>403</v>
      </c>
      <c r="H2459" t="s">
        <v>15</v>
      </c>
      <c r="I2459">
        <v>1</v>
      </c>
      <c r="J2459" s="3">
        <v>40384</v>
      </c>
      <c r="K2459" s="2">
        <v>38718</v>
      </c>
      <c r="L2459">
        <v>2006</v>
      </c>
      <c r="M2459" t="s">
        <v>16</v>
      </c>
    </row>
    <row r="2460" spans="1:13" x14ac:dyDescent="0.3">
      <c r="A2460">
        <v>2346</v>
      </c>
      <c r="B2460">
        <v>442</v>
      </c>
      <c r="C2460" t="s">
        <v>13</v>
      </c>
      <c r="D2460" t="s">
        <v>14</v>
      </c>
      <c r="E2460" s="1">
        <v>4849956694296330</v>
      </c>
      <c r="F2460" s="2">
        <v>45413</v>
      </c>
      <c r="G2460">
        <v>840</v>
      </c>
      <c r="H2460" t="s">
        <v>15</v>
      </c>
      <c r="I2460">
        <v>2</v>
      </c>
      <c r="J2460" s="3">
        <v>19525</v>
      </c>
      <c r="K2460" s="2">
        <v>42064</v>
      </c>
      <c r="L2460">
        <v>2015</v>
      </c>
      <c r="M2460" t="s">
        <v>16</v>
      </c>
    </row>
    <row r="2461" spans="1:13" x14ac:dyDescent="0.3">
      <c r="A2461">
        <v>4572</v>
      </c>
      <c r="B2461">
        <v>1626</v>
      </c>
      <c r="C2461" t="s">
        <v>22</v>
      </c>
      <c r="D2461" t="s">
        <v>17</v>
      </c>
      <c r="E2461" s="1">
        <v>367423467093893</v>
      </c>
      <c r="F2461" s="2">
        <v>44896</v>
      </c>
      <c r="G2461">
        <v>764</v>
      </c>
      <c r="H2461" t="s">
        <v>15</v>
      </c>
      <c r="I2461">
        <v>2</v>
      </c>
      <c r="J2461" s="3">
        <v>7200</v>
      </c>
      <c r="K2461" s="2">
        <v>38596</v>
      </c>
      <c r="L2461">
        <v>2011</v>
      </c>
      <c r="M2461" t="s">
        <v>16</v>
      </c>
    </row>
    <row r="2462" spans="1:13" x14ac:dyDescent="0.3">
      <c r="A2462">
        <v>1600</v>
      </c>
      <c r="B2462">
        <v>1539</v>
      </c>
      <c r="C2462" t="s">
        <v>19</v>
      </c>
      <c r="D2462" t="s">
        <v>17</v>
      </c>
      <c r="E2462" s="1">
        <v>5729767434317020</v>
      </c>
      <c r="F2462" s="2">
        <v>44075</v>
      </c>
      <c r="G2462">
        <v>422</v>
      </c>
      <c r="H2462" t="s">
        <v>15</v>
      </c>
      <c r="I2462">
        <v>2</v>
      </c>
      <c r="J2462" s="3">
        <v>6200</v>
      </c>
      <c r="K2462" s="2">
        <v>43862</v>
      </c>
      <c r="L2462">
        <v>2020</v>
      </c>
      <c r="M2462" t="s">
        <v>16</v>
      </c>
    </row>
    <row r="2463" spans="1:13" x14ac:dyDescent="0.3">
      <c r="A2463">
        <v>3847</v>
      </c>
      <c r="B2463">
        <v>1539</v>
      </c>
      <c r="C2463" t="s">
        <v>19</v>
      </c>
      <c r="D2463" t="s">
        <v>17</v>
      </c>
      <c r="E2463" s="1">
        <v>5729516736133350</v>
      </c>
      <c r="F2463" s="2">
        <v>45108</v>
      </c>
      <c r="G2463">
        <v>414</v>
      </c>
      <c r="H2463" t="s">
        <v>15</v>
      </c>
      <c r="I2463">
        <v>3</v>
      </c>
      <c r="J2463" s="3">
        <v>21700</v>
      </c>
      <c r="K2463" s="2">
        <v>39630</v>
      </c>
      <c r="L2463">
        <v>2015</v>
      </c>
      <c r="M2463" t="s">
        <v>16</v>
      </c>
    </row>
    <row r="2464" spans="1:13" x14ac:dyDescent="0.3">
      <c r="A2464">
        <v>4203</v>
      </c>
      <c r="B2464">
        <v>601</v>
      </c>
      <c r="C2464" t="s">
        <v>19</v>
      </c>
      <c r="D2464" t="s">
        <v>17</v>
      </c>
      <c r="E2464" s="1">
        <v>5294476060895480</v>
      </c>
      <c r="F2464" s="2">
        <v>40148</v>
      </c>
      <c r="G2464">
        <v>468</v>
      </c>
      <c r="H2464" t="s">
        <v>15</v>
      </c>
      <c r="I2464">
        <v>1</v>
      </c>
      <c r="J2464" s="3">
        <v>7100</v>
      </c>
      <c r="K2464" s="2">
        <v>39295</v>
      </c>
      <c r="L2464">
        <v>2009</v>
      </c>
      <c r="M2464" t="s">
        <v>16</v>
      </c>
    </row>
    <row r="2465" spans="1:13" x14ac:dyDescent="0.3">
      <c r="A2465">
        <v>2300</v>
      </c>
      <c r="B2465">
        <v>601</v>
      </c>
      <c r="C2465" t="s">
        <v>19</v>
      </c>
      <c r="D2465" t="s">
        <v>17</v>
      </c>
      <c r="E2465" s="1">
        <v>5361691946548940</v>
      </c>
      <c r="F2465" s="2">
        <v>44713</v>
      </c>
      <c r="G2465">
        <v>613</v>
      </c>
      <c r="H2465" t="s">
        <v>15</v>
      </c>
      <c r="I2465">
        <v>2</v>
      </c>
      <c r="J2465" s="3">
        <v>6700</v>
      </c>
      <c r="K2465" s="2">
        <v>40969</v>
      </c>
      <c r="L2465">
        <v>2012</v>
      </c>
      <c r="M2465" t="s">
        <v>16</v>
      </c>
    </row>
    <row r="2466" spans="1:13" x14ac:dyDescent="0.3">
      <c r="A2466">
        <v>3674</v>
      </c>
      <c r="B2466">
        <v>601</v>
      </c>
      <c r="C2466" t="s">
        <v>19</v>
      </c>
      <c r="D2466" t="s">
        <v>20</v>
      </c>
      <c r="E2466" s="1">
        <v>5512114617143180</v>
      </c>
      <c r="F2466" s="2">
        <v>44440</v>
      </c>
      <c r="G2466">
        <v>945</v>
      </c>
      <c r="H2466" t="s">
        <v>15</v>
      </c>
      <c r="I2466">
        <v>1</v>
      </c>
      <c r="J2466" s="3">
        <v>68</v>
      </c>
      <c r="K2466" s="2">
        <v>37438</v>
      </c>
      <c r="L2466">
        <v>2011</v>
      </c>
      <c r="M2466" t="s">
        <v>16</v>
      </c>
    </row>
    <row r="2467" spans="1:13" x14ac:dyDescent="0.3">
      <c r="A2467">
        <v>5760</v>
      </c>
      <c r="B2467">
        <v>601</v>
      </c>
      <c r="C2467" t="s">
        <v>19</v>
      </c>
      <c r="D2467" t="s">
        <v>17</v>
      </c>
      <c r="E2467" s="1">
        <v>5187201945323040</v>
      </c>
      <c r="F2467" s="2">
        <v>43374</v>
      </c>
      <c r="G2467">
        <v>824</v>
      </c>
      <c r="H2467" t="s">
        <v>15</v>
      </c>
      <c r="I2467">
        <v>2</v>
      </c>
      <c r="J2467" s="3">
        <v>10800</v>
      </c>
      <c r="K2467" s="2">
        <v>36495</v>
      </c>
      <c r="L2467">
        <v>2005</v>
      </c>
      <c r="M2467" t="s">
        <v>16</v>
      </c>
    </row>
    <row r="2468" spans="1:13" x14ac:dyDescent="0.3">
      <c r="A2468">
        <v>3681</v>
      </c>
      <c r="B2468">
        <v>601</v>
      </c>
      <c r="C2468" t="s">
        <v>13</v>
      </c>
      <c r="D2468" t="s">
        <v>14</v>
      </c>
      <c r="E2468" s="1">
        <v>4313175636042730</v>
      </c>
      <c r="F2468" s="2">
        <v>44866</v>
      </c>
      <c r="G2468">
        <v>533</v>
      </c>
      <c r="H2468" t="s">
        <v>15</v>
      </c>
      <c r="I2468">
        <v>2</v>
      </c>
      <c r="J2468" s="3">
        <v>9952</v>
      </c>
      <c r="K2468" s="2">
        <v>37438</v>
      </c>
      <c r="L2468">
        <v>2010</v>
      </c>
      <c r="M2468" t="s">
        <v>16</v>
      </c>
    </row>
    <row r="2469" spans="1:13" x14ac:dyDescent="0.3">
      <c r="A2469">
        <v>2347</v>
      </c>
      <c r="B2469">
        <v>601</v>
      </c>
      <c r="C2469" t="s">
        <v>13</v>
      </c>
      <c r="D2469" t="s">
        <v>17</v>
      </c>
      <c r="E2469" s="1">
        <v>4000370059012160</v>
      </c>
      <c r="F2469" s="2">
        <v>45597</v>
      </c>
      <c r="G2469">
        <v>22</v>
      </c>
      <c r="H2469" t="s">
        <v>15</v>
      </c>
      <c r="I2469">
        <v>2</v>
      </c>
      <c r="J2469" s="3">
        <v>5400</v>
      </c>
      <c r="K2469" s="2">
        <v>42064</v>
      </c>
      <c r="L2469">
        <v>2015</v>
      </c>
      <c r="M2469" t="s">
        <v>16</v>
      </c>
    </row>
    <row r="2470" spans="1:13" x14ac:dyDescent="0.3">
      <c r="A2470">
        <v>2840</v>
      </c>
      <c r="B2470">
        <v>541</v>
      </c>
      <c r="C2470" t="s">
        <v>19</v>
      </c>
      <c r="D2470" t="s">
        <v>17</v>
      </c>
      <c r="E2470" s="1">
        <v>5176908526574910</v>
      </c>
      <c r="F2470" s="2">
        <v>42005</v>
      </c>
      <c r="G2470">
        <v>638</v>
      </c>
      <c r="H2470" t="s">
        <v>15</v>
      </c>
      <c r="I2470">
        <v>2</v>
      </c>
      <c r="J2470" s="3">
        <v>12200</v>
      </c>
      <c r="K2470" s="2">
        <v>37742</v>
      </c>
      <c r="L2470">
        <v>2009</v>
      </c>
      <c r="M2470" t="s">
        <v>16</v>
      </c>
    </row>
    <row r="2471" spans="1:13" x14ac:dyDescent="0.3">
      <c r="A2471">
        <v>5516</v>
      </c>
      <c r="B2471">
        <v>210</v>
      </c>
      <c r="C2471" t="s">
        <v>21</v>
      </c>
      <c r="D2471" t="s">
        <v>17</v>
      </c>
      <c r="E2471" s="1">
        <v>6029205262726860</v>
      </c>
      <c r="F2471" s="2">
        <v>44621</v>
      </c>
      <c r="G2471">
        <v>307</v>
      </c>
      <c r="H2471" t="s">
        <v>15</v>
      </c>
      <c r="I2471">
        <v>2</v>
      </c>
      <c r="J2471" s="3">
        <v>3700</v>
      </c>
      <c r="K2471" s="2">
        <v>39753</v>
      </c>
      <c r="L2471">
        <v>2011</v>
      </c>
      <c r="M2471" t="s">
        <v>16</v>
      </c>
    </row>
    <row r="2472" spans="1:13" x14ac:dyDescent="0.3">
      <c r="A2472">
        <v>3053</v>
      </c>
      <c r="B2472">
        <v>206</v>
      </c>
      <c r="C2472" t="s">
        <v>19</v>
      </c>
      <c r="D2472" t="s">
        <v>17</v>
      </c>
      <c r="E2472" s="1">
        <v>5817132520514790</v>
      </c>
      <c r="F2472" s="2">
        <v>45292</v>
      </c>
      <c r="G2472">
        <v>425</v>
      </c>
      <c r="H2472" t="s">
        <v>15</v>
      </c>
      <c r="I2472">
        <v>1</v>
      </c>
      <c r="J2472" s="3">
        <v>11300</v>
      </c>
      <c r="K2472" s="2">
        <v>40299</v>
      </c>
      <c r="L2472">
        <v>2011</v>
      </c>
      <c r="M2472" t="s">
        <v>16</v>
      </c>
    </row>
    <row r="2473" spans="1:13" x14ac:dyDescent="0.3">
      <c r="A2473">
        <v>1601</v>
      </c>
      <c r="B2473">
        <v>206</v>
      </c>
      <c r="C2473" t="s">
        <v>19</v>
      </c>
      <c r="D2473" t="s">
        <v>14</v>
      </c>
      <c r="E2473" s="1">
        <v>5447278925047090</v>
      </c>
      <c r="F2473" s="2">
        <v>44044</v>
      </c>
      <c r="G2473">
        <v>509</v>
      </c>
      <c r="H2473" t="s">
        <v>15</v>
      </c>
      <c r="I2473">
        <v>1</v>
      </c>
      <c r="J2473" s="3">
        <v>18510</v>
      </c>
      <c r="K2473" s="2">
        <v>43862</v>
      </c>
      <c r="L2473">
        <v>2020</v>
      </c>
      <c r="M2473" t="s">
        <v>16</v>
      </c>
    </row>
    <row r="2474" spans="1:13" x14ac:dyDescent="0.3">
      <c r="A2474">
        <v>1602</v>
      </c>
      <c r="B2474">
        <v>926</v>
      </c>
      <c r="C2474" t="s">
        <v>19</v>
      </c>
      <c r="D2474" t="s">
        <v>14</v>
      </c>
      <c r="E2474" s="1">
        <v>5655709836148640</v>
      </c>
      <c r="F2474" s="2">
        <v>43983</v>
      </c>
      <c r="G2474">
        <v>824</v>
      </c>
      <c r="H2474" t="s">
        <v>15</v>
      </c>
      <c r="I2474">
        <v>2</v>
      </c>
      <c r="J2474" s="3">
        <v>2070</v>
      </c>
      <c r="K2474" s="2">
        <v>43862</v>
      </c>
      <c r="L2474">
        <v>2020</v>
      </c>
      <c r="M2474" t="s">
        <v>16</v>
      </c>
    </row>
    <row r="2475" spans="1:13" x14ac:dyDescent="0.3">
      <c r="A2475">
        <v>1603</v>
      </c>
      <c r="B2475">
        <v>115</v>
      </c>
      <c r="C2475" t="s">
        <v>19</v>
      </c>
      <c r="D2475" t="s">
        <v>14</v>
      </c>
      <c r="E2475" s="1">
        <v>5253234186328770</v>
      </c>
      <c r="F2475" s="2">
        <v>45323</v>
      </c>
      <c r="G2475">
        <v>926</v>
      </c>
      <c r="H2475" t="s">
        <v>15</v>
      </c>
      <c r="I2475">
        <v>1</v>
      </c>
      <c r="J2475" s="3">
        <v>55750</v>
      </c>
      <c r="K2475" s="2">
        <v>43862</v>
      </c>
      <c r="L2475">
        <v>2020</v>
      </c>
      <c r="M2475" t="s">
        <v>16</v>
      </c>
    </row>
    <row r="2476" spans="1:13" x14ac:dyDescent="0.3">
      <c r="A2476">
        <v>38</v>
      </c>
      <c r="B2476">
        <v>115</v>
      </c>
      <c r="C2476" t="s">
        <v>19</v>
      </c>
      <c r="D2476" t="s">
        <v>17</v>
      </c>
      <c r="E2476" s="1">
        <v>5419421476993330</v>
      </c>
      <c r="F2476" s="2">
        <v>45597</v>
      </c>
      <c r="G2476">
        <v>290</v>
      </c>
      <c r="H2476" t="s">
        <v>18</v>
      </c>
      <c r="I2476">
        <v>1</v>
      </c>
      <c r="J2476" s="3">
        <v>20300</v>
      </c>
      <c r="K2476" s="2">
        <v>37622</v>
      </c>
      <c r="L2476">
        <v>2015</v>
      </c>
      <c r="M2476" t="s">
        <v>16</v>
      </c>
    </row>
    <row r="2477" spans="1:13" x14ac:dyDescent="0.3">
      <c r="A2477">
        <v>4590</v>
      </c>
      <c r="B2477">
        <v>115</v>
      </c>
      <c r="C2477" t="s">
        <v>13</v>
      </c>
      <c r="D2477" t="s">
        <v>20</v>
      </c>
      <c r="E2477" s="1">
        <v>4946298081598660</v>
      </c>
      <c r="F2477" s="2">
        <v>45108</v>
      </c>
      <c r="G2477">
        <v>580</v>
      </c>
      <c r="H2477" t="s">
        <v>15</v>
      </c>
      <c r="I2477">
        <v>2</v>
      </c>
      <c r="J2477" s="3">
        <v>52</v>
      </c>
      <c r="K2477" s="2">
        <v>38596</v>
      </c>
      <c r="L2477">
        <v>2008</v>
      </c>
      <c r="M2477" t="s">
        <v>16</v>
      </c>
    </row>
    <row r="2478" spans="1:13" x14ac:dyDescent="0.3">
      <c r="A2478">
        <v>19</v>
      </c>
      <c r="B2478">
        <v>115</v>
      </c>
      <c r="C2478" t="s">
        <v>19</v>
      </c>
      <c r="D2478" t="s">
        <v>14</v>
      </c>
      <c r="E2478" s="1">
        <v>5610743457688590</v>
      </c>
      <c r="F2478" s="2">
        <v>44927</v>
      </c>
      <c r="G2478">
        <v>310</v>
      </c>
      <c r="H2478" t="s">
        <v>15</v>
      </c>
      <c r="I2478">
        <v>2</v>
      </c>
      <c r="J2478" s="3">
        <v>46184</v>
      </c>
      <c r="K2478" s="2">
        <v>36892</v>
      </c>
      <c r="L2478">
        <v>2014</v>
      </c>
      <c r="M2478" t="s">
        <v>16</v>
      </c>
    </row>
    <row r="2479" spans="1:13" x14ac:dyDescent="0.3">
      <c r="A2479">
        <v>4927</v>
      </c>
      <c r="B2479">
        <v>115</v>
      </c>
      <c r="C2479" t="s">
        <v>13</v>
      </c>
      <c r="D2479" t="s">
        <v>17</v>
      </c>
      <c r="E2479" s="1">
        <v>4751938107987460</v>
      </c>
      <c r="F2479" s="2">
        <v>45566</v>
      </c>
      <c r="G2479">
        <v>839</v>
      </c>
      <c r="H2479" t="s">
        <v>15</v>
      </c>
      <c r="I2479">
        <v>1</v>
      </c>
      <c r="J2479" s="3">
        <v>13200</v>
      </c>
      <c r="K2479" s="2">
        <v>43709</v>
      </c>
      <c r="L2479">
        <v>2019</v>
      </c>
      <c r="M2479" t="s">
        <v>16</v>
      </c>
    </row>
    <row r="2480" spans="1:13" x14ac:dyDescent="0.3">
      <c r="A2480">
        <v>5704</v>
      </c>
      <c r="B2480">
        <v>115</v>
      </c>
      <c r="C2480" t="s">
        <v>13</v>
      </c>
      <c r="D2480" t="s">
        <v>14</v>
      </c>
      <c r="E2480" s="1">
        <v>4975707785859420</v>
      </c>
      <c r="F2480" s="2">
        <v>44805</v>
      </c>
      <c r="G2480">
        <v>744</v>
      </c>
      <c r="H2480" t="s">
        <v>15</v>
      </c>
      <c r="I2480">
        <v>2</v>
      </c>
      <c r="J2480" s="3">
        <v>34284</v>
      </c>
      <c r="K2480" s="2">
        <v>41944</v>
      </c>
      <c r="L2480">
        <v>2014</v>
      </c>
      <c r="M2480" t="s">
        <v>16</v>
      </c>
    </row>
    <row r="2481" spans="1:13" x14ac:dyDescent="0.3">
      <c r="A2481">
        <v>3934</v>
      </c>
      <c r="B2481">
        <v>1779</v>
      </c>
      <c r="C2481" t="s">
        <v>19</v>
      </c>
      <c r="D2481" t="s">
        <v>14</v>
      </c>
      <c r="E2481" s="1">
        <v>5398659110488000</v>
      </c>
      <c r="F2481" s="2">
        <v>45566</v>
      </c>
      <c r="G2481">
        <v>776</v>
      </c>
      <c r="H2481" t="s">
        <v>15</v>
      </c>
      <c r="I2481">
        <v>2</v>
      </c>
      <c r="J2481" s="3">
        <v>9257</v>
      </c>
      <c r="K2481" s="2">
        <v>40360</v>
      </c>
      <c r="L2481">
        <v>2018</v>
      </c>
      <c r="M2481" t="s">
        <v>16</v>
      </c>
    </row>
    <row r="2482" spans="1:13" x14ac:dyDescent="0.3">
      <c r="A2482">
        <v>1214</v>
      </c>
      <c r="B2482">
        <v>1779</v>
      </c>
      <c r="C2482" t="s">
        <v>19</v>
      </c>
      <c r="D2482" t="s">
        <v>14</v>
      </c>
      <c r="E2482" s="1">
        <v>5786581990221960</v>
      </c>
      <c r="F2482" s="2">
        <v>44958</v>
      </c>
      <c r="G2482">
        <v>672</v>
      </c>
      <c r="H2482" t="s">
        <v>15</v>
      </c>
      <c r="I2482">
        <v>2</v>
      </c>
      <c r="J2482" s="3">
        <v>7623</v>
      </c>
      <c r="K2482" s="2">
        <v>40210</v>
      </c>
      <c r="L2482">
        <v>2015</v>
      </c>
      <c r="M2482" t="s">
        <v>16</v>
      </c>
    </row>
    <row r="2483" spans="1:13" x14ac:dyDescent="0.3">
      <c r="A2483">
        <v>4029</v>
      </c>
      <c r="B2483">
        <v>248</v>
      </c>
      <c r="C2483" t="s">
        <v>13</v>
      </c>
      <c r="D2483" t="s">
        <v>14</v>
      </c>
      <c r="E2483" s="1">
        <v>4747815633973040</v>
      </c>
      <c r="F2483" s="2">
        <v>44409</v>
      </c>
      <c r="G2483">
        <v>914</v>
      </c>
      <c r="H2483" t="s">
        <v>15</v>
      </c>
      <c r="I2483">
        <v>1</v>
      </c>
      <c r="J2483" s="3">
        <v>9741</v>
      </c>
      <c r="K2483" s="2">
        <v>41821</v>
      </c>
      <c r="L2483">
        <v>2014</v>
      </c>
      <c r="M2483" t="s">
        <v>16</v>
      </c>
    </row>
    <row r="2484" spans="1:13" x14ac:dyDescent="0.3">
      <c r="A2484">
        <v>4932</v>
      </c>
      <c r="B2484">
        <v>248</v>
      </c>
      <c r="C2484" t="s">
        <v>19</v>
      </c>
      <c r="D2484" t="s">
        <v>14</v>
      </c>
      <c r="E2484" s="1">
        <v>5499359671695760</v>
      </c>
      <c r="F2484" s="2">
        <v>44501</v>
      </c>
      <c r="G2484">
        <v>129</v>
      </c>
      <c r="H2484" t="s">
        <v>15</v>
      </c>
      <c r="I2484">
        <v>1</v>
      </c>
      <c r="J2484" s="3">
        <v>11749</v>
      </c>
      <c r="K2484" s="2">
        <v>36069</v>
      </c>
      <c r="L2484">
        <v>2008</v>
      </c>
      <c r="M2484" t="s">
        <v>16</v>
      </c>
    </row>
    <row r="2485" spans="1:13" x14ac:dyDescent="0.3">
      <c r="A2485">
        <v>99</v>
      </c>
      <c r="B2485">
        <v>248</v>
      </c>
      <c r="C2485" t="s">
        <v>19</v>
      </c>
      <c r="D2485" t="s">
        <v>14</v>
      </c>
      <c r="E2485" s="1">
        <v>5145532394563660</v>
      </c>
      <c r="F2485" s="2">
        <v>41365</v>
      </c>
      <c r="G2485">
        <v>369</v>
      </c>
      <c r="H2485" t="s">
        <v>15</v>
      </c>
      <c r="I2485">
        <v>2</v>
      </c>
      <c r="J2485" s="3">
        <v>12257</v>
      </c>
      <c r="K2485" s="2">
        <v>38718</v>
      </c>
      <c r="L2485">
        <v>2010</v>
      </c>
      <c r="M2485" t="s">
        <v>16</v>
      </c>
    </row>
    <row r="2486" spans="1:13" x14ac:dyDescent="0.3">
      <c r="A2486">
        <v>1030</v>
      </c>
      <c r="B2486">
        <v>248</v>
      </c>
      <c r="C2486" t="s">
        <v>19</v>
      </c>
      <c r="D2486" t="s">
        <v>14</v>
      </c>
      <c r="E2486" s="1">
        <v>5939700185835870</v>
      </c>
      <c r="F2486" s="2">
        <v>40422</v>
      </c>
      <c r="G2486">
        <v>635</v>
      </c>
      <c r="H2486" t="s">
        <v>15</v>
      </c>
      <c r="I2486">
        <v>2</v>
      </c>
      <c r="J2486" s="3">
        <v>10792</v>
      </c>
      <c r="K2486" s="2">
        <v>38018</v>
      </c>
      <c r="L2486">
        <v>2008</v>
      </c>
      <c r="M2486" t="s">
        <v>16</v>
      </c>
    </row>
    <row r="2487" spans="1:13" x14ac:dyDescent="0.3">
      <c r="A2487">
        <v>3130</v>
      </c>
      <c r="B2487">
        <v>1003</v>
      </c>
      <c r="C2487" t="s">
        <v>21</v>
      </c>
      <c r="D2487" t="s">
        <v>17</v>
      </c>
      <c r="E2487" s="1">
        <v>6369515530338470</v>
      </c>
      <c r="F2487" s="2">
        <v>45566</v>
      </c>
      <c r="G2487">
        <v>852</v>
      </c>
      <c r="H2487" t="s">
        <v>15</v>
      </c>
      <c r="I2487">
        <v>2</v>
      </c>
      <c r="J2487" s="3">
        <v>21000</v>
      </c>
      <c r="K2487" s="2">
        <v>41395</v>
      </c>
      <c r="L2487">
        <v>2013</v>
      </c>
      <c r="M2487" t="s">
        <v>16</v>
      </c>
    </row>
    <row r="2488" spans="1:13" x14ac:dyDescent="0.3">
      <c r="A2488">
        <v>1604</v>
      </c>
      <c r="B2488">
        <v>294</v>
      </c>
      <c r="C2488" t="s">
        <v>19</v>
      </c>
      <c r="D2488" t="s">
        <v>14</v>
      </c>
      <c r="E2488" s="1">
        <v>5750323855690430</v>
      </c>
      <c r="F2488" s="2">
        <v>44621</v>
      </c>
      <c r="G2488">
        <v>157</v>
      </c>
      <c r="H2488" t="s">
        <v>15</v>
      </c>
      <c r="I2488">
        <v>2</v>
      </c>
      <c r="J2488" s="3">
        <v>20362</v>
      </c>
      <c r="K2488" s="2">
        <v>43862</v>
      </c>
      <c r="L2488">
        <v>2020</v>
      </c>
      <c r="M2488" t="s">
        <v>16</v>
      </c>
    </row>
    <row r="2489" spans="1:13" x14ac:dyDescent="0.3">
      <c r="A2489">
        <v>3557</v>
      </c>
      <c r="B2489">
        <v>118</v>
      </c>
      <c r="C2489" t="s">
        <v>13</v>
      </c>
      <c r="D2489" t="s">
        <v>14</v>
      </c>
      <c r="E2489" s="1">
        <v>4142110459052350</v>
      </c>
      <c r="F2489" s="2">
        <v>45536</v>
      </c>
      <c r="G2489">
        <v>112</v>
      </c>
      <c r="H2489" t="s">
        <v>15</v>
      </c>
      <c r="I2489">
        <v>1</v>
      </c>
      <c r="J2489" s="3">
        <v>20653</v>
      </c>
      <c r="K2489" s="2">
        <v>41061</v>
      </c>
      <c r="L2489">
        <v>2012</v>
      </c>
      <c r="M2489" t="s">
        <v>16</v>
      </c>
    </row>
    <row r="2490" spans="1:13" x14ac:dyDescent="0.3">
      <c r="A2490">
        <v>2792</v>
      </c>
      <c r="B2490">
        <v>118</v>
      </c>
      <c r="C2490" t="s">
        <v>21</v>
      </c>
      <c r="D2490" t="s">
        <v>17</v>
      </c>
      <c r="E2490" s="1">
        <v>6987061746149190</v>
      </c>
      <c r="F2490" s="2">
        <v>45597</v>
      </c>
      <c r="G2490">
        <v>75</v>
      </c>
      <c r="H2490" t="s">
        <v>15</v>
      </c>
      <c r="I2490">
        <v>1</v>
      </c>
      <c r="J2490" s="3">
        <v>6700</v>
      </c>
      <c r="K2490" s="2">
        <v>35551</v>
      </c>
      <c r="L2490">
        <v>2016</v>
      </c>
      <c r="M2490" t="s">
        <v>16</v>
      </c>
    </row>
    <row r="2491" spans="1:13" x14ac:dyDescent="0.3">
      <c r="A2491">
        <v>3848</v>
      </c>
      <c r="B2491">
        <v>118</v>
      </c>
      <c r="C2491" t="s">
        <v>19</v>
      </c>
      <c r="D2491" t="s">
        <v>14</v>
      </c>
      <c r="E2491" s="1">
        <v>5548387982631850</v>
      </c>
      <c r="F2491" s="2">
        <v>44378</v>
      </c>
      <c r="G2491">
        <v>666</v>
      </c>
      <c r="H2491" t="s">
        <v>15</v>
      </c>
      <c r="I2491">
        <v>2</v>
      </c>
      <c r="J2491" s="3">
        <v>2629</v>
      </c>
      <c r="K2491" s="2">
        <v>39630</v>
      </c>
      <c r="L2491">
        <v>2017</v>
      </c>
      <c r="M2491" t="s">
        <v>16</v>
      </c>
    </row>
    <row r="2492" spans="1:13" x14ac:dyDescent="0.3">
      <c r="A2492">
        <v>1605</v>
      </c>
      <c r="B2492">
        <v>292</v>
      </c>
      <c r="C2492" t="s">
        <v>19</v>
      </c>
      <c r="D2492" t="s">
        <v>14</v>
      </c>
      <c r="E2492" s="1">
        <v>5968272205938860</v>
      </c>
      <c r="F2492" s="2">
        <v>44927</v>
      </c>
      <c r="G2492">
        <v>325</v>
      </c>
      <c r="H2492" t="s">
        <v>15</v>
      </c>
      <c r="I2492">
        <v>1</v>
      </c>
      <c r="J2492" s="3">
        <v>21686</v>
      </c>
      <c r="K2492" s="2">
        <v>43862</v>
      </c>
      <c r="L2492">
        <v>2020</v>
      </c>
      <c r="M2492" t="s">
        <v>16</v>
      </c>
    </row>
    <row r="2493" spans="1:13" x14ac:dyDescent="0.3">
      <c r="A2493">
        <v>4943</v>
      </c>
      <c r="B2493">
        <v>755</v>
      </c>
      <c r="C2493" t="s">
        <v>19</v>
      </c>
      <c r="D2493" t="s">
        <v>14</v>
      </c>
      <c r="E2493" s="1">
        <v>5534541653646610</v>
      </c>
      <c r="F2493" s="2">
        <v>43922</v>
      </c>
      <c r="G2493">
        <v>809</v>
      </c>
      <c r="H2493" t="s">
        <v>15</v>
      </c>
      <c r="I2493">
        <v>2</v>
      </c>
      <c r="J2493" s="3">
        <v>13979</v>
      </c>
      <c r="K2493" s="2">
        <v>36800</v>
      </c>
      <c r="L2493">
        <v>2007</v>
      </c>
      <c r="M2493" t="s">
        <v>16</v>
      </c>
    </row>
    <row r="2494" spans="1:13" x14ac:dyDescent="0.3">
      <c r="A2494">
        <v>2206</v>
      </c>
      <c r="B2494">
        <v>755</v>
      </c>
      <c r="C2494" t="s">
        <v>13</v>
      </c>
      <c r="D2494" t="s">
        <v>14</v>
      </c>
      <c r="E2494" s="1">
        <v>4667069269699060</v>
      </c>
      <c r="F2494" s="2">
        <v>44075</v>
      </c>
      <c r="G2494">
        <v>557</v>
      </c>
      <c r="H2494" t="s">
        <v>15</v>
      </c>
      <c r="I2494">
        <v>1</v>
      </c>
      <c r="J2494" s="3">
        <v>15459</v>
      </c>
      <c r="K2494" s="2">
        <v>39508</v>
      </c>
      <c r="L2494">
        <v>2010</v>
      </c>
      <c r="M2494" t="s">
        <v>16</v>
      </c>
    </row>
    <row r="2495" spans="1:13" x14ac:dyDescent="0.3">
      <c r="A2495">
        <v>4797</v>
      </c>
      <c r="B2495">
        <v>755</v>
      </c>
      <c r="C2495" t="s">
        <v>13</v>
      </c>
      <c r="D2495" t="s">
        <v>14</v>
      </c>
      <c r="E2495" s="1">
        <v>4152201825251050</v>
      </c>
      <c r="F2495" s="2">
        <v>44896</v>
      </c>
      <c r="G2495">
        <v>314</v>
      </c>
      <c r="H2495" t="s">
        <v>15</v>
      </c>
      <c r="I2495">
        <v>2</v>
      </c>
      <c r="J2495" s="3">
        <v>10756</v>
      </c>
      <c r="K2495" s="2">
        <v>40422</v>
      </c>
      <c r="L2495">
        <v>2018</v>
      </c>
      <c r="M2495" t="s">
        <v>16</v>
      </c>
    </row>
    <row r="2496" spans="1:13" x14ac:dyDescent="0.3">
      <c r="A2496">
        <v>2757</v>
      </c>
      <c r="B2496">
        <v>755</v>
      </c>
      <c r="C2496" t="s">
        <v>21</v>
      </c>
      <c r="D2496" t="s">
        <v>17</v>
      </c>
      <c r="E2496" s="1">
        <v>6854474888626750</v>
      </c>
      <c r="F2496" s="2">
        <v>43831</v>
      </c>
      <c r="G2496">
        <v>26</v>
      </c>
      <c r="H2496" t="s">
        <v>15</v>
      </c>
      <c r="I2496">
        <v>3</v>
      </c>
      <c r="J2496" s="3">
        <v>4900</v>
      </c>
      <c r="K2496" s="2">
        <v>42461</v>
      </c>
      <c r="L2496">
        <v>2016</v>
      </c>
      <c r="M2496" t="s">
        <v>16</v>
      </c>
    </row>
    <row r="2497" spans="1:13" x14ac:dyDescent="0.3">
      <c r="A2497">
        <v>2321</v>
      </c>
      <c r="B2497">
        <v>755</v>
      </c>
      <c r="C2497" t="s">
        <v>13</v>
      </c>
      <c r="D2497" t="s">
        <v>14</v>
      </c>
      <c r="E2497" s="1">
        <v>4668572513233210</v>
      </c>
      <c r="F2497" s="2">
        <v>44409</v>
      </c>
      <c r="G2497">
        <v>346</v>
      </c>
      <c r="H2497" t="s">
        <v>15</v>
      </c>
      <c r="I2497">
        <v>2</v>
      </c>
      <c r="J2497" s="3">
        <v>11869</v>
      </c>
      <c r="K2497" s="2">
        <v>41334</v>
      </c>
      <c r="L2497">
        <v>2013</v>
      </c>
      <c r="M2497" t="s">
        <v>16</v>
      </c>
    </row>
    <row r="2498" spans="1:13" x14ac:dyDescent="0.3">
      <c r="A2498">
        <v>1880</v>
      </c>
      <c r="B2498">
        <v>1878</v>
      </c>
      <c r="C2498" t="s">
        <v>13</v>
      </c>
      <c r="D2498" t="s">
        <v>14</v>
      </c>
      <c r="E2498" s="1">
        <v>4882085126810650</v>
      </c>
      <c r="F2498" s="2">
        <v>43862</v>
      </c>
      <c r="G2498">
        <v>635</v>
      </c>
      <c r="H2498" t="s">
        <v>15</v>
      </c>
      <c r="I2498">
        <v>1</v>
      </c>
      <c r="J2498" s="3">
        <v>11029</v>
      </c>
      <c r="K2498" s="2">
        <v>43862</v>
      </c>
      <c r="L2498">
        <v>2020</v>
      </c>
      <c r="M2498" t="s">
        <v>16</v>
      </c>
    </row>
    <row r="2499" spans="1:13" x14ac:dyDescent="0.3">
      <c r="A2499">
        <v>4958</v>
      </c>
      <c r="B2499">
        <v>1432</v>
      </c>
      <c r="C2499" t="s">
        <v>13</v>
      </c>
      <c r="D2499" t="s">
        <v>14</v>
      </c>
      <c r="E2499" s="1">
        <v>4326650926720470</v>
      </c>
      <c r="F2499" s="2">
        <v>44317</v>
      </c>
      <c r="G2499">
        <v>924</v>
      </c>
      <c r="H2499" t="s">
        <v>15</v>
      </c>
      <c r="I2499">
        <v>1</v>
      </c>
      <c r="J2499" s="3">
        <v>32043</v>
      </c>
      <c r="K2499" s="2">
        <v>37165</v>
      </c>
      <c r="L2499">
        <v>2009</v>
      </c>
      <c r="M2499" t="s">
        <v>16</v>
      </c>
    </row>
    <row r="2500" spans="1:13" x14ac:dyDescent="0.3">
      <c r="A2500">
        <v>4929</v>
      </c>
      <c r="B2500">
        <v>1432</v>
      </c>
      <c r="C2500" t="s">
        <v>13</v>
      </c>
      <c r="D2500" t="s">
        <v>17</v>
      </c>
      <c r="E2500" s="1">
        <v>4628195999996980</v>
      </c>
      <c r="F2500" s="2">
        <v>45108</v>
      </c>
      <c r="G2500">
        <v>543</v>
      </c>
      <c r="H2500" t="s">
        <v>15</v>
      </c>
      <c r="I2500">
        <v>1</v>
      </c>
      <c r="J2500" s="3">
        <v>19400</v>
      </c>
      <c r="K2500" s="2">
        <v>35339</v>
      </c>
      <c r="L2500">
        <v>2012</v>
      </c>
      <c r="M2500" t="s">
        <v>16</v>
      </c>
    </row>
    <row r="2501" spans="1:13" x14ac:dyDescent="0.3">
      <c r="A2501">
        <v>1192</v>
      </c>
      <c r="B2501">
        <v>1432</v>
      </c>
      <c r="C2501" t="s">
        <v>13</v>
      </c>
      <c r="D2501" t="s">
        <v>17</v>
      </c>
      <c r="E2501" s="1">
        <v>4328042122247730</v>
      </c>
      <c r="F2501" s="2">
        <v>40179</v>
      </c>
      <c r="G2501">
        <v>97</v>
      </c>
      <c r="H2501" t="s">
        <v>15</v>
      </c>
      <c r="I2501">
        <v>1</v>
      </c>
      <c r="J2501" s="3">
        <v>15900</v>
      </c>
      <c r="K2501" s="2">
        <v>39845</v>
      </c>
      <c r="L2501">
        <v>2009</v>
      </c>
      <c r="M2501" t="s">
        <v>16</v>
      </c>
    </row>
    <row r="2502" spans="1:13" x14ac:dyDescent="0.3">
      <c r="A2502">
        <v>2726</v>
      </c>
      <c r="B2502">
        <v>1432</v>
      </c>
      <c r="C2502" t="s">
        <v>19</v>
      </c>
      <c r="D2502" t="s">
        <v>14</v>
      </c>
      <c r="E2502" s="1">
        <v>5033363979740910</v>
      </c>
      <c r="F2502" s="2">
        <v>44743</v>
      </c>
      <c r="G2502">
        <v>246</v>
      </c>
      <c r="H2502" t="s">
        <v>15</v>
      </c>
      <c r="I2502">
        <v>2</v>
      </c>
      <c r="J2502" s="3">
        <v>25740</v>
      </c>
      <c r="K2502" s="2">
        <v>41730</v>
      </c>
      <c r="L2502">
        <v>2014</v>
      </c>
      <c r="M2502" t="s">
        <v>16</v>
      </c>
    </row>
    <row r="2503" spans="1:13" x14ac:dyDescent="0.3">
      <c r="A2503">
        <v>4576</v>
      </c>
      <c r="B2503">
        <v>456</v>
      </c>
      <c r="C2503" t="s">
        <v>19</v>
      </c>
      <c r="D2503" t="s">
        <v>14</v>
      </c>
      <c r="E2503" s="1">
        <v>5915761072331240</v>
      </c>
      <c r="F2503" s="2">
        <v>44044</v>
      </c>
      <c r="G2503">
        <v>754</v>
      </c>
      <c r="H2503" t="s">
        <v>15</v>
      </c>
      <c r="I2503">
        <v>2</v>
      </c>
      <c r="J2503" s="3">
        <v>12594</v>
      </c>
      <c r="K2503" s="2">
        <v>38596</v>
      </c>
      <c r="L2503">
        <v>2014</v>
      </c>
      <c r="M2503" t="s">
        <v>16</v>
      </c>
    </row>
    <row r="2504" spans="1:13" x14ac:dyDescent="0.3">
      <c r="A2504">
        <v>2800</v>
      </c>
      <c r="B2504">
        <v>456</v>
      </c>
      <c r="C2504" t="s">
        <v>13</v>
      </c>
      <c r="D2504" t="s">
        <v>17</v>
      </c>
      <c r="E2504" s="1">
        <v>4751933848032840</v>
      </c>
      <c r="F2504" s="2">
        <v>45627</v>
      </c>
      <c r="G2504">
        <v>614</v>
      </c>
      <c r="H2504" t="s">
        <v>15</v>
      </c>
      <c r="I2504">
        <v>1</v>
      </c>
      <c r="J2504" s="3">
        <v>5800</v>
      </c>
      <c r="K2504" s="2">
        <v>35916</v>
      </c>
      <c r="L2504">
        <v>2009</v>
      </c>
      <c r="M2504" t="s">
        <v>16</v>
      </c>
    </row>
    <row r="2505" spans="1:13" x14ac:dyDescent="0.3">
      <c r="A2505">
        <v>5811</v>
      </c>
      <c r="B2505">
        <v>456</v>
      </c>
      <c r="C2505" t="s">
        <v>19</v>
      </c>
      <c r="D2505" t="s">
        <v>14</v>
      </c>
      <c r="E2505" s="1">
        <v>5549596794440780</v>
      </c>
      <c r="F2505" s="2">
        <v>38412</v>
      </c>
      <c r="G2505">
        <v>529</v>
      </c>
      <c r="H2505" t="s">
        <v>15</v>
      </c>
      <c r="I2505">
        <v>2</v>
      </c>
      <c r="J2505" s="3">
        <v>14824</v>
      </c>
      <c r="K2505" s="2">
        <v>38322</v>
      </c>
      <c r="L2505">
        <v>2011</v>
      </c>
      <c r="M2505" t="s">
        <v>16</v>
      </c>
    </row>
    <row r="2506" spans="1:13" x14ac:dyDescent="0.3">
      <c r="A2506">
        <v>4603</v>
      </c>
      <c r="B2506">
        <v>623</v>
      </c>
      <c r="C2506" t="s">
        <v>19</v>
      </c>
      <c r="D2506" t="s">
        <v>14</v>
      </c>
      <c r="E2506" s="1">
        <v>5595541886484460</v>
      </c>
      <c r="F2506" s="2">
        <v>39052</v>
      </c>
      <c r="G2506">
        <v>173</v>
      </c>
      <c r="H2506" t="s">
        <v>15</v>
      </c>
      <c r="I2506">
        <v>2</v>
      </c>
      <c r="J2506" s="3">
        <v>14954</v>
      </c>
      <c r="K2506" s="2">
        <v>38961</v>
      </c>
      <c r="L2506">
        <v>2007</v>
      </c>
      <c r="M2506" t="s">
        <v>16</v>
      </c>
    </row>
    <row r="2507" spans="1:13" x14ac:dyDescent="0.3">
      <c r="A2507">
        <v>2072</v>
      </c>
      <c r="B2507">
        <v>623</v>
      </c>
      <c r="C2507" t="s">
        <v>13</v>
      </c>
      <c r="D2507" t="s">
        <v>14</v>
      </c>
      <c r="E2507" s="1">
        <v>4227288222945150</v>
      </c>
      <c r="F2507" s="2">
        <v>45536</v>
      </c>
      <c r="G2507">
        <v>212</v>
      </c>
      <c r="H2507" t="s">
        <v>15</v>
      </c>
      <c r="I2507">
        <v>2</v>
      </c>
      <c r="J2507" s="3">
        <v>9146</v>
      </c>
      <c r="K2507" s="2">
        <v>38047</v>
      </c>
      <c r="L2507">
        <v>2012</v>
      </c>
      <c r="M2507" t="s">
        <v>16</v>
      </c>
    </row>
    <row r="2508" spans="1:13" x14ac:dyDescent="0.3">
      <c r="A2508">
        <v>2130</v>
      </c>
      <c r="B2508">
        <v>623</v>
      </c>
      <c r="C2508" t="s">
        <v>13</v>
      </c>
      <c r="D2508" t="s">
        <v>14</v>
      </c>
      <c r="E2508" s="1">
        <v>4699958965879610</v>
      </c>
      <c r="F2508" s="2">
        <v>45170</v>
      </c>
      <c r="G2508">
        <v>792</v>
      </c>
      <c r="H2508" t="s">
        <v>15</v>
      </c>
      <c r="I2508">
        <v>2</v>
      </c>
      <c r="J2508" s="3">
        <v>31917</v>
      </c>
      <c r="K2508" s="2">
        <v>38777</v>
      </c>
      <c r="L2508">
        <v>2009</v>
      </c>
      <c r="M2508" t="s">
        <v>16</v>
      </c>
    </row>
    <row r="2509" spans="1:13" x14ac:dyDescent="0.3">
      <c r="A2509">
        <v>571</v>
      </c>
      <c r="B2509">
        <v>1426</v>
      </c>
      <c r="C2509" t="s">
        <v>19</v>
      </c>
      <c r="D2509" t="s">
        <v>17</v>
      </c>
      <c r="E2509" s="1">
        <v>5464649664950050</v>
      </c>
      <c r="F2509" s="2">
        <v>45047</v>
      </c>
      <c r="G2509">
        <v>203</v>
      </c>
      <c r="H2509" t="s">
        <v>18</v>
      </c>
      <c r="I2509">
        <v>2</v>
      </c>
      <c r="J2509" s="3">
        <v>35500</v>
      </c>
      <c r="K2509" s="2">
        <v>43831</v>
      </c>
      <c r="L2509">
        <v>2020</v>
      </c>
      <c r="M2509" t="s">
        <v>16</v>
      </c>
    </row>
    <row r="2510" spans="1:13" x14ac:dyDescent="0.3">
      <c r="A2510">
        <v>572</v>
      </c>
      <c r="B2510">
        <v>1426</v>
      </c>
      <c r="C2510" t="s">
        <v>19</v>
      </c>
      <c r="D2510" t="s">
        <v>17</v>
      </c>
      <c r="E2510" s="1">
        <v>5882324108899620</v>
      </c>
      <c r="F2510" s="2">
        <v>43952</v>
      </c>
      <c r="G2510">
        <v>496</v>
      </c>
      <c r="H2510" t="s">
        <v>15</v>
      </c>
      <c r="I2510">
        <v>2</v>
      </c>
      <c r="J2510" s="3">
        <v>17100</v>
      </c>
      <c r="K2510" s="2">
        <v>43831</v>
      </c>
      <c r="L2510">
        <v>2020</v>
      </c>
      <c r="M2510" t="s">
        <v>16</v>
      </c>
    </row>
    <row r="2511" spans="1:13" x14ac:dyDescent="0.3">
      <c r="A2511">
        <v>5381</v>
      </c>
      <c r="B2511">
        <v>47</v>
      </c>
      <c r="C2511" t="s">
        <v>19</v>
      </c>
      <c r="D2511" t="s">
        <v>14</v>
      </c>
      <c r="E2511" s="1">
        <v>5880626034442820</v>
      </c>
      <c r="F2511" s="2">
        <v>41153</v>
      </c>
      <c r="G2511">
        <v>871</v>
      </c>
      <c r="H2511" t="s">
        <v>15</v>
      </c>
      <c r="I2511">
        <v>2</v>
      </c>
      <c r="J2511" s="3">
        <v>8636</v>
      </c>
      <c r="K2511" s="2">
        <v>37561</v>
      </c>
      <c r="L2511">
        <v>2014</v>
      </c>
      <c r="M2511" t="s">
        <v>16</v>
      </c>
    </row>
    <row r="2512" spans="1:13" x14ac:dyDescent="0.3">
      <c r="A2512">
        <v>4952</v>
      </c>
      <c r="B2512">
        <v>47</v>
      </c>
      <c r="C2512" t="s">
        <v>19</v>
      </c>
      <c r="D2512" t="s">
        <v>14</v>
      </c>
      <c r="E2512" s="1">
        <v>5466414459089420</v>
      </c>
      <c r="F2512" s="2">
        <v>45292</v>
      </c>
      <c r="G2512">
        <v>556</v>
      </c>
      <c r="H2512" t="s">
        <v>15</v>
      </c>
      <c r="I2512">
        <v>2</v>
      </c>
      <c r="J2512" s="3">
        <v>3891</v>
      </c>
      <c r="K2512" s="2">
        <v>37165</v>
      </c>
      <c r="L2512">
        <v>2016</v>
      </c>
      <c r="M2512" t="s">
        <v>16</v>
      </c>
    </row>
    <row r="2513" spans="1:13" x14ac:dyDescent="0.3">
      <c r="A2513">
        <v>5630</v>
      </c>
      <c r="B2513">
        <v>47</v>
      </c>
      <c r="C2513" t="s">
        <v>13</v>
      </c>
      <c r="D2513" t="s">
        <v>20</v>
      </c>
      <c r="E2513" s="1">
        <v>4163402116623070</v>
      </c>
      <c r="F2513" s="2">
        <v>44531</v>
      </c>
      <c r="G2513">
        <v>57</v>
      </c>
      <c r="H2513" t="s">
        <v>15</v>
      </c>
      <c r="I2513">
        <v>2</v>
      </c>
      <c r="J2513" s="3">
        <v>100</v>
      </c>
      <c r="K2513" s="2">
        <v>40483</v>
      </c>
      <c r="L2513">
        <v>2010</v>
      </c>
      <c r="M2513" t="s">
        <v>16</v>
      </c>
    </row>
    <row r="2514" spans="1:13" x14ac:dyDescent="0.3">
      <c r="A2514">
        <v>5080</v>
      </c>
      <c r="B2514">
        <v>47</v>
      </c>
      <c r="C2514" t="s">
        <v>19</v>
      </c>
      <c r="D2514" t="s">
        <v>17</v>
      </c>
      <c r="E2514" s="1">
        <v>5635188704285840</v>
      </c>
      <c r="F2514" s="2">
        <v>44317</v>
      </c>
      <c r="G2514">
        <v>3</v>
      </c>
      <c r="H2514" t="s">
        <v>15</v>
      </c>
      <c r="I2514">
        <v>2</v>
      </c>
      <c r="J2514" s="3">
        <v>10500</v>
      </c>
      <c r="K2514" s="2">
        <v>39356</v>
      </c>
      <c r="L2514">
        <v>2011</v>
      </c>
      <c r="M2514" t="s">
        <v>16</v>
      </c>
    </row>
    <row r="2515" spans="1:13" x14ac:dyDescent="0.3">
      <c r="A2515">
        <v>5876</v>
      </c>
      <c r="B2515">
        <v>760</v>
      </c>
      <c r="C2515" t="s">
        <v>22</v>
      </c>
      <c r="D2515" t="s">
        <v>17</v>
      </c>
      <c r="E2515" s="1">
        <v>360330585295390</v>
      </c>
      <c r="F2515" s="2">
        <v>44682</v>
      </c>
      <c r="G2515">
        <v>887</v>
      </c>
      <c r="H2515" t="s">
        <v>15</v>
      </c>
      <c r="I2515">
        <v>1</v>
      </c>
      <c r="J2515" s="3">
        <v>9100</v>
      </c>
      <c r="K2515" s="2">
        <v>39417</v>
      </c>
      <c r="L2515">
        <v>2008</v>
      </c>
      <c r="M2515" t="s">
        <v>16</v>
      </c>
    </row>
    <row r="2516" spans="1:13" x14ac:dyDescent="0.3">
      <c r="A2516">
        <v>5670</v>
      </c>
      <c r="B2516">
        <v>760</v>
      </c>
      <c r="C2516" t="s">
        <v>19</v>
      </c>
      <c r="D2516" t="s">
        <v>14</v>
      </c>
      <c r="E2516" s="1">
        <v>5089677231892690</v>
      </c>
      <c r="F2516" s="2">
        <v>44682</v>
      </c>
      <c r="G2516">
        <v>95</v>
      </c>
      <c r="H2516" t="s">
        <v>15</v>
      </c>
      <c r="I2516">
        <v>1</v>
      </c>
      <c r="J2516" s="3">
        <v>17393</v>
      </c>
      <c r="K2516" s="2">
        <v>41214</v>
      </c>
      <c r="L2516">
        <v>2012</v>
      </c>
      <c r="M2516" t="s">
        <v>16</v>
      </c>
    </row>
    <row r="2517" spans="1:13" x14ac:dyDescent="0.3">
      <c r="A2517">
        <v>4379</v>
      </c>
      <c r="B2517">
        <v>760</v>
      </c>
      <c r="C2517" t="s">
        <v>13</v>
      </c>
      <c r="D2517" t="s">
        <v>20</v>
      </c>
      <c r="E2517" s="1">
        <v>4328570434774820</v>
      </c>
      <c r="F2517" s="2">
        <v>44927</v>
      </c>
      <c r="G2517">
        <v>822</v>
      </c>
      <c r="H2517" t="s">
        <v>18</v>
      </c>
      <c r="I2517">
        <v>1</v>
      </c>
      <c r="J2517" s="3">
        <v>59</v>
      </c>
      <c r="K2517" s="2">
        <v>40756</v>
      </c>
      <c r="L2517">
        <v>2011</v>
      </c>
      <c r="M2517" t="s">
        <v>16</v>
      </c>
    </row>
    <row r="2518" spans="1:13" x14ac:dyDescent="0.3">
      <c r="A2518">
        <v>2566</v>
      </c>
      <c r="B2518">
        <v>956</v>
      </c>
      <c r="C2518" t="s">
        <v>19</v>
      </c>
      <c r="D2518" t="s">
        <v>14</v>
      </c>
      <c r="E2518" s="1">
        <v>5894303084517350</v>
      </c>
      <c r="F2518" s="2">
        <v>40969</v>
      </c>
      <c r="G2518">
        <v>643</v>
      </c>
      <c r="H2518" t="s">
        <v>15</v>
      </c>
      <c r="I2518">
        <v>2</v>
      </c>
      <c r="J2518" s="3">
        <v>2355</v>
      </c>
      <c r="K2518" s="2">
        <v>39539</v>
      </c>
      <c r="L2518">
        <v>2009</v>
      </c>
      <c r="M2518" t="s">
        <v>16</v>
      </c>
    </row>
    <row r="2519" spans="1:13" x14ac:dyDescent="0.3">
      <c r="A2519">
        <v>1606</v>
      </c>
      <c r="B2519">
        <v>956</v>
      </c>
      <c r="C2519" t="s">
        <v>19</v>
      </c>
      <c r="D2519" t="s">
        <v>14</v>
      </c>
      <c r="E2519" s="1">
        <v>5291344771165860</v>
      </c>
      <c r="F2519" s="2">
        <v>43862</v>
      </c>
      <c r="G2519">
        <v>383</v>
      </c>
      <c r="H2519" t="s">
        <v>15</v>
      </c>
      <c r="I2519">
        <v>1</v>
      </c>
      <c r="J2519" s="3">
        <v>29553</v>
      </c>
      <c r="K2519" s="2">
        <v>43862</v>
      </c>
      <c r="L2519">
        <v>2020</v>
      </c>
      <c r="M2519" t="s">
        <v>16</v>
      </c>
    </row>
    <row r="2520" spans="1:13" x14ac:dyDescent="0.3">
      <c r="A2520">
        <v>4273</v>
      </c>
      <c r="B2520">
        <v>194</v>
      </c>
      <c r="C2520" t="s">
        <v>13</v>
      </c>
      <c r="D2520" t="s">
        <v>17</v>
      </c>
      <c r="E2520" s="1">
        <v>4396420039695360</v>
      </c>
      <c r="F2520" s="2">
        <v>45536</v>
      </c>
      <c r="G2520">
        <v>831</v>
      </c>
      <c r="H2520" t="s">
        <v>15</v>
      </c>
      <c r="I2520">
        <v>1</v>
      </c>
      <c r="J2520" s="3">
        <v>8300</v>
      </c>
      <c r="K2520" s="2">
        <v>39661</v>
      </c>
      <c r="L2520">
        <v>2008</v>
      </c>
      <c r="M2520" t="s">
        <v>16</v>
      </c>
    </row>
    <row r="2521" spans="1:13" x14ac:dyDescent="0.3">
      <c r="A2521">
        <v>2401</v>
      </c>
      <c r="B2521">
        <v>194</v>
      </c>
      <c r="C2521" t="s">
        <v>19</v>
      </c>
      <c r="D2521" t="s">
        <v>14</v>
      </c>
      <c r="E2521" s="1">
        <v>5295553845119880</v>
      </c>
      <c r="F2521" s="2">
        <v>45383</v>
      </c>
      <c r="G2521">
        <v>465</v>
      </c>
      <c r="H2521" t="s">
        <v>15</v>
      </c>
      <c r="I2521">
        <v>2</v>
      </c>
      <c r="J2521" s="3">
        <v>14501</v>
      </c>
      <c r="K2521" s="2">
        <v>35886</v>
      </c>
      <c r="L2521">
        <v>2012</v>
      </c>
      <c r="M2521" t="s">
        <v>16</v>
      </c>
    </row>
    <row r="2522" spans="1:13" x14ac:dyDescent="0.3">
      <c r="A2522">
        <v>5587</v>
      </c>
      <c r="B2522">
        <v>194</v>
      </c>
      <c r="C2522" t="s">
        <v>13</v>
      </c>
      <c r="D2522" t="s">
        <v>14</v>
      </c>
      <c r="E2522" s="1">
        <v>4731739581942730</v>
      </c>
      <c r="F2522" s="2">
        <v>44986</v>
      </c>
      <c r="G2522">
        <v>402</v>
      </c>
      <c r="H2522" t="s">
        <v>18</v>
      </c>
      <c r="I2522">
        <v>2</v>
      </c>
      <c r="J2522" s="3">
        <v>9080</v>
      </c>
      <c r="K2522" s="2">
        <v>40118</v>
      </c>
      <c r="L2522">
        <v>2013</v>
      </c>
      <c r="M2522" t="s">
        <v>16</v>
      </c>
    </row>
    <row r="2523" spans="1:13" x14ac:dyDescent="0.3">
      <c r="A2523">
        <v>5062</v>
      </c>
      <c r="B2523">
        <v>194</v>
      </c>
      <c r="C2523" t="s">
        <v>13</v>
      </c>
      <c r="D2523" t="s">
        <v>14</v>
      </c>
      <c r="E2523" s="1">
        <v>4450584062421730</v>
      </c>
      <c r="F2523" s="2">
        <v>44105</v>
      </c>
      <c r="G2523">
        <v>426</v>
      </c>
      <c r="H2523" t="s">
        <v>15</v>
      </c>
      <c r="I2523">
        <v>1</v>
      </c>
      <c r="J2523" s="3">
        <v>1534</v>
      </c>
      <c r="K2523" s="2">
        <v>38991</v>
      </c>
      <c r="L2523">
        <v>2015</v>
      </c>
      <c r="M2523" t="s">
        <v>16</v>
      </c>
    </row>
    <row r="2524" spans="1:13" x14ac:dyDescent="0.3">
      <c r="A2524">
        <v>1607</v>
      </c>
      <c r="B2524">
        <v>693</v>
      </c>
      <c r="C2524" t="s">
        <v>19</v>
      </c>
      <c r="D2524" t="s">
        <v>14</v>
      </c>
      <c r="E2524" s="1">
        <v>5064466274717390</v>
      </c>
      <c r="F2524" s="2">
        <v>45078</v>
      </c>
      <c r="G2524">
        <v>294</v>
      </c>
      <c r="H2524" t="s">
        <v>15</v>
      </c>
      <c r="I2524">
        <v>2</v>
      </c>
      <c r="J2524" s="3">
        <v>39114</v>
      </c>
      <c r="K2524" s="2">
        <v>43862</v>
      </c>
      <c r="L2524">
        <v>2020</v>
      </c>
      <c r="M2524" t="s">
        <v>16</v>
      </c>
    </row>
    <row r="2525" spans="1:13" x14ac:dyDescent="0.3">
      <c r="A2525">
        <v>830</v>
      </c>
      <c r="B2525">
        <v>693</v>
      </c>
      <c r="C2525" t="s">
        <v>13</v>
      </c>
      <c r="D2525" t="s">
        <v>14</v>
      </c>
      <c r="E2525" s="1">
        <v>4575911077034920</v>
      </c>
      <c r="F2525" s="2">
        <v>45536</v>
      </c>
      <c r="G2525">
        <v>112</v>
      </c>
      <c r="H2525" t="s">
        <v>15</v>
      </c>
      <c r="I2525">
        <v>2</v>
      </c>
      <c r="J2525" s="3">
        <v>30298</v>
      </c>
      <c r="K2525" s="2">
        <v>43831</v>
      </c>
      <c r="L2525">
        <v>2020</v>
      </c>
      <c r="M2525" t="s">
        <v>16</v>
      </c>
    </row>
    <row r="2526" spans="1:13" x14ac:dyDescent="0.3">
      <c r="A2526">
        <v>1881</v>
      </c>
      <c r="B2526">
        <v>1246</v>
      </c>
      <c r="C2526" t="s">
        <v>13</v>
      </c>
      <c r="D2526" t="s">
        <v>17</v>
      </c>
      <c r="E2526" s="1">
        <v>4503003404657980</v>
      </c>
      <c r="F2526" s="2">
        <v>43862</v>
      </c>
      <c r="G2526">
        <v>994</v>
      </c>
      <c r="H2526" t="s">
        <v>15</v>
      </c>
      <c r="I2526">
        <v>1</v>
      </c>
      <c r="J2526" s="3">
        <v>6600</v>
      </c>
      <c r="K2526" s="2">
        <v>43862</v>
      </c>
      <c r="L2526">
        <v>2020</v>
      </c>
      <c r="M2526" t="s">
        <v>16</v>
      </c>
    </row>
    <row r="2527" spans="1:13" x14ac:dyDescent="0.3">
      <c r="A2527">
        <v>5812</v>
      </c>
      <c r="B2527">
        <v>1246</v>
      </c>
      <c r="C2527" t="s">
        <v>19</v>
      </c>
      <c r="D2527" t="s">
        <v>14</v>
      </c>
      <c r="E2527" s="1">
        <v>5460635909206610</v>
      </c>
      <c r="F2527" s="2">
        <v>44287</v>
      </c>
      <c r="G2527">
        <v>494</v>
      </c>
      <c r="H2527" t="s">
        <v>18</v>
      </c>
      <c r="I2527">
        <v>1</v>
      </c>
      <c r="J2527" s="3">
        <v>15087</v>
      </c>
      <c r="K2527" s="2">
        <v>38322</v>
      </c>
      <c r="L2527">
        <v>2005</v>
      </c>
      <c r="M2527" t="s">
        <v>16</v>
      </c>
    </row>
    <row r="2528" spans="1:13" x14ac:dyDescent="0.3">
      <c r="A2528">
        <v>4810</v>
      </c>
      <c r="B2528">
        <v>1246</v>
      </c>
      <c r="C2528" t="s">
        <v>19</v>
      </c>
      <c r="D2528" t="s">
        <v>14</v>
      </c>
      <c r="E2528" s="1">
        <v>5019373098063500</v>
      </c>
      <c r="F2528" s="2">
        <v>45413</v>
      </c>
      <c r="G2528">
        <v>803</v>
      </c>
      <c r="H2528" t="s">
        <v>18</v>
      </c>
      <c r="I2528">
        <v>1</v>
      </c>
      <c r="J2528" s="3">
        <v>16257</v>
      </c>
      <c r="K2528" s="2">
        <v>40787</v>
      </c>
      <c r="L2528">
        <v>2011</v>
      </c>
      <c r="M2528" t="s">
        <v>16</v>
      </c>
    </row>
    <row r="2529" spans="1:13" x14ac:dyDescent="0.3">
      <c r="A2529">
        <v>5023</v>
      </c>
      <c r="B2529">
        <v>1246</v>
      </c>
      <c r="C2529" t="s">
        <v>19</v>
      </c>
      <c r="D2529" t="s">
        <v>17</v>
      </c>
      <c r="E2529" s="1">
        <v>5948027607549220</v>
      </c>
      <c r="F2529" s="2">
        <v>45383</v>
      </c>
      <c r="G2529">
        <v>745</v>
      </c>
      <c r="H2529" t="s">
        <v>15</v>
      </c>
      <c r="I2529">
        <v>2</v>
      </c>
      <c r="J2529" s="3">
        <v>8500</v>
      </c>
      <c r="K2529" s="2">
        <v>38626</v>
      </c>
      <c r="L2529">
        <v>2012</v>
      </c>
      <c r="M2529" t="s">
        <v>16</v>
      </c>
    </row>
    <row r="2530" spans="1:13" x14ac:dyDescent="0.3">
      <c r="A2530">
        <v>2774</v>
      </c>
      <c r="B2530">
        <v>641</v>
      </c>
      <c r="C2530" t="s">
        <v>13</v>
      </c>
      <c r="D2530" t="s">
        <v>14</v>
      </c>
      <c r="E2530" s="1">
        <v>4090737232864590</v>
      </c>
      <c r="F2530" s="2">
        <v>43556</v>
      </c>
      <c r="G2530">
        <v>873</v>
      </c>
      <c r="H2530" t="s">
        <v>15</v>
      </c>
      <c r="I2530">
        <v>2</v>
      </c>
      <c r="J2530" s="3">
        <v>18401</v>
      </c>
      <c r="K2530" s="2">
        <v>42826</v>
      </c>
      <c r="L2530">
        <v>2017</v>
      </c>
      <c r="M2530" t="s">
        <v>16</v>
      </c>
    </row>
    <row r="2531" spans="1:13" x14ac:dyDescent="0.3">
      <c r="A2531">
        <v>4456</v>
      </c>
      <c r="B2531">
        <v>641</v>
      </c>
      <c r="C2531" t="s">
        <v>19</v>
      </c>
      <c r="D2531" t="s">
        <v>14</v>
      </c>
      <c r="E2531" s="1">
        <v>5932134708405080</v>
      </c>
      <c r="F2531" s="2">
        <v>43862</v>
      </c>
      <c r="G2531">
        <v>290</v>
      </c>
      <c r="H2531" t="s">
        <v>15</v>
      </c>
      <c r="I2531">
        <v>1</v>
      </c>
      <c r="J2531" s="3">
        <v>17946</v>
      </c>
      <c r="K2531" s="2">
        <v>42583</v>
      </c>
      <c r="L2531">
        <v>2016</v>
      </c>
      <c r="M2531" t="s">
        <v>16</v>
      </c>
    </row>
    <row r="2532" spans="1:13" x14ac:dyDescent="0.3">
      <c r="A2532">
        <v>14</v>
      </c>
      <c r="B2532">
        <v>641</v>
      </c>
      <c r="C2532" t="s">
        <v>19</v>
      </c>
      <c r="D2532" t="s">
        <v>14</v>
      </c>
      <c r="E2532" s="1">
        <v>5206583278012750</v>
      </c>
      <c r="F2532" s="2">
        <v>44378</v>
      </c>
      <c r="G2532">
        <v>19</v>
      </c>
      <c r="H2532" t="s">
        <v>15</v>
      </c>
      <c r="I2532">
        <v>1</v>
      </c>
      <c r="J2532" s="3">
        <v>24819</v>
      </c>
      <c r="K2532" s="2">
        <v>36526</v>
      </c>
      <c r="L2532">
        <v>2011</v>
      </c>
      <c r="M2532" t="s">
        <v>16</v>
      </c>
    </row>
    <row r="2533" spans="1:13" x14ac:dyDescent="0.3">
      <c r="A2533">
        <v>1193</v>
      </c>
      <c r="B2533">
        <v>641</v>
      </c>
      <c r="C2533" t="s">
        <v>13</v>
      </c>
      <c r="D2533" t="s">
        <v>17</v>
      </c>
      <c r="E2533" s="1">
        <v>4068972276491700</v>
      </c>
      <c r="F2533" s="2">
        <v>39965</v>
      </c>
      <c r="G2533">
        <v>87</v>
      </c>
      <c r="H2533" t="s">
        <v>15</v>
      </c>
      <c r="I2533">
        <v>2</v>
      </c>
      <c r="J2533" s="3">
        <v>11000</v>
      </c>
      <c r="K2533" s="2">
        <v>39845</v>
      </c>
      <c r="L2533">
        <v>2010</v>
      </c>
      <c r="M2533" t="s">
        <v>16</v>
      </c>
    </row>
    <row r="2534" spans="1:13" x14ac:dyDescent="0.3">
      <c r="A2534">
        <v>4718</v>
      </c>
      <c r="B2534">
        <v>641</v>
      </c>
      <c r="C2534" t="s">
        <v>19</v>
      </c>
      <c r="D2534" t="s">
        <v>14</v>
      </c>
      <c r="E2534" s="1">
        <v>5316778308007530</v>
      </c>
      <c r="F2534" s="2">
        <v>44562</v>
      </c>
      <c r="G2534">
        <v>916</v>
      </c>
      <c r="H2534" t="s">
        <v>15</v>
      </c>
      <c r="I2534">
        <v>2</v>
      </c>
      <c r="J2534" s="3">
        <v>12275</v>
      </c>
      <c r="K2534" s="2">
        <v>40057</v>
      </c>
      <c r="L2534">
        <v>2009</v>
      </c>
      <c r="M2534" t="s">
        <v>16</v>
      </c>
    </row>
    <row r="2535" spans="1:13" x14ac:dyDescent="0.3">
      <c r="A2535">
        <v>5151</v>
      </c>
      <c r="B2535">
        <v>641</v>
      </c>
      <c r="C2535" t="s">
        <v>19</v>
      </c>
      <c r="D2535" t="s">
        <v>14</v>
      </c>
      <c r="E2535" s="1">
        <v>5609319010602600</v>
      </c>
      <c r="F2535" s="2">
        <v>44682</v>
      </c>
      <c r="G2535">
        <v>608</v>
      </c>
      <c r="H2535" t="s">
        <v>15</v>
      </c>
      <c r="I2535">
        <v>1</v>
      </c>
      <c r="J2535" s="3">
        <v>22044</v>
      </c>
      <c r="K2535" s="2">
        <v>40087</v>
      </c>
      <c r="L2535">
        <v>2009</v>
      </c>
      <c r="M2535" t="s">
        <v>16</v>
      </c>
    </row>
    <row r="2536" spans="1:13" x14ac:dyDescent="0.3">
      <c r="A2536">
        <v>3907</v>
      </c>
      <c r="B2536">
        <v>1060</v>
      </c>
      <c r="C2536" t="s">
        <v>13</v>
      </c>
      <c r="D2536" t="s">
        <v>17</v>
      </c>
      <c r="E2536" s="1">
        <v>4309045665471170</v>
      </c>
      <c r="F2536" s="2">
        <v>44317</v>
      </c>
      <c r="G2536">
        <v>488</v>
      </c>
      <c r="H2536" t="s">
        <v>18</v>
      </c>
      <c r="I2536">
        <v>1</v>
      </c>
      <c r="J2536" s="3">
        <v>10600</v>
      </c>
      <c r="K2536" s="2">
        <v>39995</v>
      </c>
      <c r="L2536">
        <v>2018</v>
      </c>
      <c r="M2536" t="s">
        <v>16</v>
      </c>
    </row>
    <row r="2537" spans="1:13" x14ac:dyDescent="0.3">
      <c r="A2537">
        <v>4291</v>
      </c>
      <c r="B2537">
        <v>1060</v>
      </c>
      <c r="C2537" t="s">
        <v>19</v>
      </c>
      <c r="D2537" t="s">
        <v>20</v>
      </c>
      <c r="E2537" s="1">
        <v>5050635646267140</v>
      </c>
      <c r="F2537" s="2">
        <v>44197</v>
      </c>
      <c r="G2537">
        <v>263</v>
      </c>
      <c r="H2537" t="s">
        <v>15</v>
      </c>
      <c r="I2537">
        <v>2</v>
      </c>
      <c r="J2537" s="3">
        <v>61</v>
      </c>
      <c r="K2537" s="2">
        <v>40026</v>
      </c>
      <c r="L2537">
        <v>2016</v>
      </c>
      <c r="M2537" t="s">
        <v>16</v>
      </c>
    </row>
    <row r="2538" spans="1:13" x14ac:dyDescent="0.3">
      <c r="A2538">
        <v>5216</v>
      </c>
      <c r="B2538">
        <v>1060</v>
      </c>
      <c r="C2538" t="s">
        <v>13</v>
      </c>
      <c r="D2538" t="s">
        <v>14</v>
      </c>
      <c r="E2538" s="1">
        <v>4810039258739750</v>
      </c>
      <c r="F2538" s="2">
        <v>45047</v>
      </c>
      <c r="G2538">
        <v>199</v>
      </c>
      <c r="H2538" t="s">
        <v>15</v>
      </c>
      <c r="I2538">
        <v>2</v>
      </c>
      <c r="J2538" s="3">
        <v>14114</v>
      </c>
      <c r="K2538" s="2">
        <v>40452</v>
      </c>
      <c r="L2538">
        <v>2010</v>
      </c>
      <c r="M2538" t="s">
        <v>16</v>
      </c>
    </row>
    <row r="2539" spans="1:13" x14ac:dyDescent="0.3">
      <c r="A2539">
        <v>5326</v>
      </c>
      <c r="B2539">
        <v>1060</v>
      </c>
      <c r="C2539" t="s">
        <v>13</v>
      </c>
      <c r="D2539" t="s">
        <v>17</v>
      </c>
      <c r="E2539" s="1">
        <v>4542199497010950</v>
      </c>
      <c r="F2539" s="2">
        <v>44682</v>
      </c>
      <c r="G2539">
        <v>720</v>
      </c>
      <c r="H2539" t="s">
        <v>15</v>
      </c>
      <c r="I2539">
        <v>2</v>
      </c>
      <c r="J2539" s="3">
        <v>6500</v>
      </c>
      <c r="K2539" s="2">
        <v>43009</v>
      </c>
      <c r="L2539">
        <v>2017</v>
      </c>
      <c r="M2539" t="s">
        <v>16</v>
      </c>
    </row>
    <row r="2540" spans="1:13" x14ac:dyDescent="0.3">
      <c r="A2540">
        <v>3849</v>
      </c>
      <c r="B2540">
        <v>1060</v>
      </c>
      <c r="C2540" t="s">
        <v>19</v>
      </c>
      <c r="D2540" t="s">
        <v>17</v>
      </c>
      <c r="E2540" s="1">
        <v>5317191716062670</v>
      </c>
      <c r="F2540" s="2">
        <v>44958</v>
      </c>
      <c r="G2540">
        <v>498</v>
      </c>
      <c r="H2540" t="s">
        <v>15</v>
      </c>
      <c r="I2540">
        <v>1</v>
      </c>
      <c r="J2540" s="3">
        <v>9400</v>
      </c>
      <c r="K2540" s="2">
        <v>39630</v>
      </c>
      <c r="L2540">
        <v>2012</v>
      </c>
      <c r="M2540" t="s">
        <v>16</v>
      </c>
    </row>
    <row r="2541" spans="1:13" x14ac:dyDescent="0.3">
      <c r="A2541">
        <v>831</v>
      </c>
      <c r="B2541">
        <v>1292</v>
      </c>
      <c r="C2541" t="s">
        <v>13</v>
      </c>
      <c r="D2541" t="s">
        <v>14</v>
      </c>
      <c r="E2541" s="1">
        <v>4744997343013970</v>
      </c>
      <c r="F2541" s="2">
        <v>45108</v>
      </c>
      <c r="G2541">
        <v>590</v>
      </c>
      <c r="H2541" t="s">
        <v>15</v>
      </c>
      <c r="I2541">
        <v>1</v>
      </c>
      <c r="J2541" s="3">
        <v>16369</v>
      </c>
      <c r="K2541" s="2">
        <v>43831</v>
      </c>
      <c r="L2541">
        <v>2020</v>
      </c>
      <c r="M2541" t="s">
        <v>16</v>
      </c>
    </row>
    <row r="2542" spans="1:13" x14ac:dyDescent="0.3">
      <c r="A2542">
        <v>1882</v>
      </c>
      <c r="B2542">
        <v>1292</v>
      </c>
      <c r="C2542" t="s">
        <v>13</v>
      </c>
      <c r="D2542" t="s">
        <v>17</v>
      </c>
      <c r="E2542" s="1">
        <v>4303693867822800</v>
      </c>
      <c r="F2542" s="2">
        <v>45383</v>
      </c>
      <c r="G2542">
        <v>55</v>
      </c>
      <c r="H2542" t="s">
        <v>15</v>
      </c>
      <c r="I2542">
        <v>1</v>
      </c>
      <c r="J2542" s="3">
        <v>5900</v>
      </c>
      <c r="K2542" s="2">
        <v>43862</v>
      </c>
      <c r="L2542">
        <v>2020</v>
      </c>
      <c r="M2542" t="s">
        <v>16</v>
      </c>
    </row>
    <row r="2543" spans="1:13" x14ac:dyDescent="0.3">
      <c r="A2543">
        <v>832</v>
      </c>
      <c r="B2543">
        <v>1113</v>
      </c>
      <c r="C2543" t="s">
        <v>13</v>
      </c>
      <c r="D2543" t="s">
        <v>17</v>
      </c>
      <c r="E2543" s="1">
        <v>4785359212322710</v>
      </c>
      <c r="F2543" s="2">
        <v>44593</v>
      </c>
      <c r="G2543">
        <v>300</v>
      </c>
      <c r="H2543" t="s">
        <v>18</v>
      </c>
      <c r="I2543">
        <v>1</v>
      </c>
      <c r="J2543" s="3">
        <v>9100</v>
      </c>
      <c r="K2543" s="2">
        <v>43831</v>
      </c>
      <c r="L2543">
        <v>2020</v>
      </c>
      <c r="M2543" t="s">
        <v>16</v>
      </c>
    </row>
    <row r="2544" spans="1:13" x14ac:dyDescent="0.3">
      <c r="A2544">
        <v>833</v>
      </c>
      <c r="B2544">
        <v>1113</v>
      </c>
      <c r="C2544" t="s">
        <v>13</v>
      </c>
      <c r="D2544" t="s">
        <v>17</v>
      </c>
      <c r="E2544" s="1">
        <v>4096118201118120</v>
      </c>
      <c r="F2544" s="2">
        <v>45474</v>
      </c>
      <c r="G2544">
        <v>416</v>
      </c>
      <c r="H2544" t="s">
        <v>18</v>
      </c>
      <c r="I2544">
        <v>2</v>
      </c>
      <c r="J2544" s="3">
        <v>4700</v>
      </c>
      <c r="K2544" s="2">
        <v>43831</v>
      </c>
      <c r="L2544">
        <v>2020</v>
      </c>
      <c r="M2544" t="s">
        <v>16</v>
      </c>
    </row>
    <row r="2545" spans="1:13" x14ac:dyDescent="0.3">
      <c r="A2545">
        <v>4631</v>
      </c>
      <c r="B2545">
        <v>245</v>
      </c>
      <c r="C2545" t="s">
        <v>22</v>
      </c>
      <c r="D2545" t="s">
        <v>17</v>
      </c>
      <c r="E2545" s="1">
        <v>303388287085492</v>
      </c>
      <c r="F2545" s="2">
        <v>44228</v>
      </c>
      <c r="G2545">
        <v>532</v>
      </c>
      <c r="H2545" t="s">
        <v>15</v>
      </c>
      <c r="I2545">
        <v>1</v>
      </c>
      <c r="J2545" s="3">
        <v>8900</v>
      </c>
      <c r="K2545" s="2">
        <v>39326</v>
      </c>
      <c r="L2545">
        <v>2007</v>
      </c>
      <c r="M2545" t="s">
        <v>16</v>
      </c>
    </row>
    <row r="2546" spans="1:13" x14ac:dyDescent="0.3">
      <c r="A2546">
        <v>1883</v>
      </c>
      <c r="B2546">
        <v>245</v>
      </c>
      <c r="C2546" t="s">
        <v>13</v>
      </c>
      <c r="D2546" t="s">
        <v>20</v>
      </c>
      <c r="E2546" s="1">
        <v>4476065851945680</v>
      </c>
      <c r="F2546" s="2">
        <v>44013</v>
      </c>
      <c r="G2546">
        <v>36</v>
      </c>
      <c r="H2546" t="s">
        <v>18</v>
      </c>
      <c r="I2546">
        <v>2</v>
      </c>
      <c r="J2546" s="3">
        <v>94</v>
      </c>
      <c r="K2546" s="2">
        <v>43862</v>
      </c>
      <c r="L2546">
        <v>2020</v>
      </c>
      <c r="M2546" t="s">
        <v>16</v>
      </c>
    </row>
    <row r="2547" spans="1:13" x14ac:dyDescent="0.3">
      <c r="A2547">
        <v>4362</v>
      </c>
      <c r="B2547">
        <v>774</v>
      </c>
      <c r="C2547" t="s">
        <v>19</v>
      </c>
      <c r="D2547" t="s">
        <v>14</v>
      </c>
      <c r="E2547" s="1">
        <v>5895713697224700</v>
      </c>
      <c r="F2547" s="2">
        <v>44805</v>
      </c>
      <c r="G2547">
        <v>258</v>
      </c>
      <c r="H2547" t="s">
        <v>15</v>
      </c>
      <c r="I2547">
        <v>2</v>
      </c>
      <c r="J2547" s="3">
        <v>1669</v>
      </c>
      <c r="K2547" s="2">
        <v>40756</v>
      </c>
      <c r="L2547">
        <v>2016</v>
      </c>
      <c r="M2547" t="s">
        <v>16</v>
      </c>
    </row>
    <row r="2548" spans="1:13" x14ac:dyDescent="0.3">
      <c r="A2548">
        <v>83</v>
      </c>
      <c r="B2548">
        <v>774</v>
      </c>
      <c r="C2548" t="s">
        <v>13</v>
      </c>
      <c r="D2548" t="s">
        <v>14</v>
      </c>
      <c r="E2548" s="1">
        <v>4983985291771430</v>
      </c>
      <c r="F2548" s="2">
        <v>45413</v>
      </c>
      <c r="G2548">
        <v>805</v>
      </c>
      <c r="H2548" t="s">
        <v>15</v>
      </c>
      <c r="I2548">
        <v>1</v>
      </c>
      <c r="J2548" s="3">
        <v>16717</v>
      </c>
      <c r="K2548" s="2">
        <v>38353</v>
      </c>
      <c r="L2548">
        <v>2006</v>
      </c>
      <c r="M2548" t="s">
        <v>16</v>
      </c>
    </row>
    <row r="2549" spans="1:13" x14ac:dyDescent="0.3">
      <c r="A2549">
        <v>100</v>
      </c>
      <c r="B2549">
        <v>1822</v>
      </c>
      <c r="C2549" t="s">
        <v>19</v>
      </c>
      <c r="D2549" t="s">
        <v>14</v>
      </c>
      <c r="E2549" s="1">
        <v>5279713794719680</v>
      </c>
      <c r="F2549" s="2">
        <v>44440</v>
      </c>
      <c r="G2549">
        <v>47</v>
      </c>
      <c r="H2549" t="s">
        <v>15</v>
      </c>
      <c r="I2549">
        <v>2</v>
      </c>
      <c r="J2549" s="3">
        <v>14133</v>
      </c>
      <c r="K2549" s="2">
        <v>38718</v>
      </c>
      <c r="L2549">
        <v>2010</v>
      </c>
      <c r="M2549" t="s">
        <v>16</v>
      </c>
    </row>
    <row r="2550" spans="1:13" x14ac:dyDescent="0.3">
      <c r="A2550">
        <v>3985</v>
      </c>
      <c r="B2550">
        <v>1822</v>
      </c>
      <c r="C2550" t="s">
        <v>13</v>
      </c>
      <c r="D2550" t="s">
        <v>14</v>
      </c>
      <c r="E2550" s="1">
        <v>4178217448317080</v>
      </c>
      <c r="F2550" s="2">
        <v>44805</v>
      </c>
      <c r="G2550">
        <v>519</v>
      </c>
      <c r="H2550" t="s">
        <v>15</v>
      </c>
      <c r="I2550">
        <v>2</v>
      </c>
      <c r="J2550" s="3">
        <v>13029</v>
      </c>
      <c r="K2550" s="2">
        <v>40725</v>
      </c>
      <c r="L2550">
        <v>2011</v>
      </c>
      <c r="M2550" t="s">
        <v>16</v>
      </c>
    </row>
    <row r="2551" spans="1:13" x14ac:dyDescent="0.3">
      <c r="A2551">
        <v>1608</v>
      </c>
      <c r="B2551">
        <v>1822</v>
      </c>
      <c r="C2551" t="s">
        <v>19</v>
      </c>
      <c r="D2551" t="s">
        <v>14</v>
      </c>
      <c r="E2551" s="1">
        <v>5664759161976800</v>
      </c>
      <c r="F2551" s="2">
        <v>45444</v>
      </c>
      <c r="G2551">
        <v>550</v>
      </c>
      <c r="H2551" t="s">
        <v>15</v>
      </c>
      <c r="I2551">
        <v>2</v>
      </c>
      <c r="J2551" s="3">
        <v>11624</v>
      </c>
      <c r="K2551" s="2">
        <v>43862</v>
      </c>
      <c r="L2551">
        <v>2020</v>
      </c>
      <c r="M2551" t="s">
        <v>16</v>
      </c>
    </row>
    <row r="2552" spans="1:13" x14ac:dyDescent="0.3">
      <c r="A2552">
        <v>4285</v>
      </c>
      <c r="B2552">
        <v>1822</v>
      </c>
      <c r="C2552" t="s">
        <v>22</v>
      </c>
      <c r="D2552" t="s">
        <v>17</v>
      </c>
      <c r="E2552" s="1">
        <v>318484934517404</v>
      </c>
      <c r="F2552" s="2">
        <v>40483</v>
      </c>
      <c r="G2552">
        <v>520</v>
      </c>
      <c r="H2552" t="s">
        <v>15</v>
      </c>
      <c r="I2552">
        <v>2</v>
      </c>
      <c r="J2552" s="3">
        <v>5900</v>
      </c>
      <c r="K2552" s="2">
        <v>40026</v>
      </c>
      <c r="L2552">
        <v>2010</v>
      </c>
      <c r="M2552" t="s">
        <v>16</v>
      </c>
    </row>
    <row r="2553" spans="1:13" x14ac:dyDescent="0.3">
      <c r="A2553">
        <v>2221</v>
      </c>
      <c r="B2553">
        <v>1822</v>
      </c>
      <c r="C2553" t="s">
        <v>19</v>
      </c>
      <c r="D2553" t="s">
        <v>20</v>
      </c>
      <c r="E2553" s="1">
        <v>5631456765491980</v>
      </c>
      <c r="F2553" s="2">
        <v>45383</v>
      </c>
      <c r="G2553">
        <v>102</v>
      </c>
      <c r="H2553" t="s">
        <v>15</v>
      </c>
      <c r="I2553">
        <v>1</v>
      </c>
      <c r="J2553" s="3">
        <v>10</v>
      </c>
      <c r="K2553" s="2">
        <v>39873</v>
      </c>
      <c r="L2553">
        <v>2011</v>
      </c>
      <c r="M2553" t="s">
        <v>16</v>
      </c>
    </row>
    <row r="2554" spans="1:13" x14ac:dyDescent="0.3">
      <c r="A2554">
        <v>5888</v>
      </c>
      <c r="B2554">
        <v>1209</v>
      </c>
      <c r="C2554" t="s">
        <v>19</v>
      </c>
      <c r="D2554" t="s">
        <v>14</v>
      </c>
      <c r="E2554" s="1">
        <v>5471110680954460</v>
      </c>
      <c r="F2554" s="2">
        <v>43831</v>
      </c>
      <c r="G2554">
        <v>175</v>
      </c>
      <c r="H2554" t="s">
        <v>15</v>
      </c>
      <c r="I2554">
        <v>2</v>
      </c>
      <c r="J2554" s="3">
        <v>42074</v>
      </c>
      <c r="K2554" s="2">
        <v>39417</v>
      </c>
      <c r="L2554">
        <v>2010</v>
      </c>
      <c r="M2554" t="s">
        <v>16</v>
      </c>
    </row>
    <row r="2555" spans="1:13" x14ac:dyDescent="0.3">
      <c r="A2555">
        <v>4573</v>
      </c>
      <c r="B2555">
        <v>1209</v>
      </c>
      <c r="C2555" t="s">
        <v>22</v>
      </c>
      <c r="D2555" t="s">
        <v>17</v>
      </c>
      <c r="E2555" s="1">
        <v>339030327753446</v>
      </c>
      <c r="F2555" s="2">
        <v>44228</v>
      </c>
      <c r="G2555">
        <v>650</v>
      </c>
      <c r="H2555" t="s">
        <v>15</v>
      </c>
      <c r="I2555">
        <v>2</v>
      </c>
      <c r="J2555" s="3">
        <v>19400</v>
      </c>
      <c r="K2555" s="2">
        <v>38596</v>
      </c>
      <c r="L2555">
        <v>2013</v>
      </c>
      <c r="M2555" t="s">
        <v>16</v>
      </c>
    </row>
    <row r="2556" spans="1:13" x14ac:dyDescent="0.3">
      <c r="A2556">
        <v>3362</v>
      </c>
      <c r="B2556">
        <v>1209</v>
      </c>
      <c r="C2556" t="s">
        <v>13</v>
      </c>
      <c r="D2556" t="s">
        <v>14</v>
      </c>
      <c r="E2556" s="1">
        <v>4274911965973650</v>
      </c>
      <c r="F2556" s="2">
        <v>44166</v>
      </c>
      <c r="G2556">
        <v>786</v>
      </c>
      <c r="H2556" t="s">
        <v>15</v>
      </c>
      <c r="I2556">
        <v>1</v>
      </c>
      <c r="J2556" s="3">
        <v>27091</v>
      </c>
      <c r="K2556" s="2">
        <v>39234</v>
      </c>
      <c r="L2556">
        <v>2018</v>
      </c>
      <c r="M2556" t="s">
        <v>16</v>
      </c>
    </row>
    <row r="2557" spans="1:13" x14ac:dyDescent="0.3">
      <c r="A2557">
        <v>3387</v>
      </c>
      <c r="B2557">
        <v>1209</v>
      </c>
      <c r="C2557" t="s">
        <v>19</v>
      </c>
      <c r="D2557" t="s">
        <v>20</v>
      </c>
      <c r="E2557" s="1">
        <v>5771648554583820</v>
      </c>
      <c r="F2557" s="2">
        <v>44044</v>
      </c>
      <c r="G2557">
        <v>775</v>
      </c>
      <c r="H2557" t="s">
        <v>15</v>
      </c>
      <c r="I2557">
        <v>1</v>
      </c>
      <c r="J2557" s="3">
        <v>76</v>
      </c>
      <c r="K2557" s="2">
        <v>39600</v>
      </c>
      <c r="L2557">
        <v>2014</v>
      </c>
      <c r="M2557" t="s">
        <v>16</v>
      </c>
    </row>
    <row r="2558" spans="1:13" x14ac:dyDescent="0.3">
      <c r="A2558">
        <v>3693</v>
      </c>
      <c r="B2558">
        <v>1209</v>
      </c>
      <c r="C2558" t="s">
        <v>19</v>
      </c>
      <c r="D2558" t="s">
        <v>14</v>
      </c>
      <c r="E2558" s="1">
        <v>5781736709412190</v>
      </c>
      <c r="F2558" s="2">
        <v>44287</v>
      </c>
      <c r="G2558">
        <v>939</v>
      </c>
      <c r="H2558" t="s">
        <v>15</v>
      </c>
      <c r="I2558">
        <v>1</v>
      </c>
      <c r="J2558" s="3">
        <v>16340</v>
      </c>
      <c r="K2558" s="2">
        <v>37803</v>
      </c>
      <c r="L2558">
        <v>2009</v>
      </c>
      <c r="M2558" t="s">
        <v>16</v>
      </c>
    </row>
    <row r="2559" spans="1:13" x14ac:dyDescent="0.3">
      <c r="A2559">
        <v>4462</v>
      </c>
      <c r="B2559">
        <v>1209</v>
      </c>
      <c r="C2559" t="s">
        <v>19</v>
      </c>
      <c r="D2559" t="s">
        <v>17</v>
      </c>
      <c r="E2559" s="1">
        <v>5084380925956670</v>
      </c>
      <c r="F2559" s="2">
        <v>43009</v>
      </c>
      <c r="G2559">
        <v>617</v>
      </c>
      <c r="H2559" t="s">
        <v>18</v>
      </c>
      <c r="I2559">
        <v>1</v>
      </c>
      <c r="J2559" s="3">
        <v>4300</v>
      </c>
      <c r="K2559" s="2">
        <v>42948</v>
      </c>
      <c r="L2559">
        <v>2017</v>
      </c>
      <c r="M2559" t="s">
        <v>16</v>
      </c>
    </row>
    <row r="2560" spans="1:13" x14ac:dyDescent="0.3">
      <c r="A2560">
        <v>2261</v>
      </c>
      <c r="B2560">
        <v>997</v>
      </c>
      <c r="C2560" t="s">
        <v>13</v>
      </c>
      <c r="D2560" t="s">
        <v>17</v>
      </c>
      <c r="E2560" s="1">
        <v>4887678666553620</v>
      </c>
      <c r="F2560" s="2">
        <v>44228</v>
      </c>
      <c r="G2560">
        <v>224</v>
      </c>
      <c r="H2560" t="s">
        <v>15</v>
      </c>
      <c r="I2560">
        <v>1</v>
      </c>
      <c r="J2560" s="3">
        <v>17100</v>
      </c>
      <c r="K2560" s="2">
        <v>40238</v>
      </c>
      <c r="L2560">
        <v>2011</v>
      </c>
      <c r="M2560" t="s">
        <v>16</v>
      </c>
    </row>
    <row r="2561" spans="1:13" x14ac:dyDescent="0.3">
      <c r="A2561">
        <v>6108</v>
      </c>
      <c r="B2561">
        <v>997</v>
      </c>
      <c r="C2561" t="s">
        <v>19</v>
      </c>
      <c r="D2561" t="s">
        <v>20</v>
      </c>
      <c r="E2561" s="1">
        <v>5003576204537960</v>
      </c>
      <c r="F2561" s="2">
        <v>44166</v>
      </c>
      <c r="G2561">
        <v>14</v>
      </c>
      <c r="H2561" t="s">
        <v>15</v>
      </c>
      <c r="I2561">
        <v>1</v>
      </c>
      <c r="J2561" s="3">
        <v>57</v>
      </c>
      <c r="K2561" s="2">
        <v>42339</v>
      </c>
      <c r="L2561">
        <v>2015</v>
      </c>
      <c r="M2561" t="s">
        <v>16</v>
      </c>
    </row>
    <row r="2562" spans="1:13" x14ac:dyDescent="0.3">
      <c r="A2562">
        <v>5046</v>
      </c>
      <c r="B2562">
        <v>997</v>
      </c>
      <c r="C2562" t="s">
        <v>21</v>
      </c>
      <c r="D2562" t="s">
        <v>17</v>
      </c>
      <c r="E2562" s="1">
        <v>6867180010349300</v>
      </c>
      <c r="F2562" s="2">
        <v>45108</v>
      </c>
      <c r="G2562">
        <v>59</v>
      </c>
      <c r="H2562" t="s">
        <v>15</v>
      </c>
      <c r="I2562">
        <v>1</v>
      </c>
      <c r="J2562" s="3">
        <v>11200</v>
      </c>
      <c r="K2562" s="2">
        <v>38991</v>
      </c>
      <c r="L2562">
        <v>2006</v>
      </c>
      <c r="M2562" t="s">
        <v>16</v>
      </c>
    </row>
    <row r="2563" spans="1:13" x14ac:dyDescent="0.3">
      <c r="A2563">
        <v>5825</v>
      </c>
      <c r="B2563">
        <v>997</v>
      </c>
      <c r="C2563" t="s">
        <v>22</v>
      </c>
      <c r="D2563" t="s">
        <v>17</v>
      </c>
      <c r="E2563" s="1">
        <v>353877018181177</v>
      </c>
      <c r="F2563" s="2">
        <v>44409</v>
      </c>
      <c r="G2563">
        <v>65</v>
      </c>
      <c r="H2563" t="s">
        <v>15</v>
      </c>
      <c r="I2563">
        <v>1</v>
      </c>
      <c r="J2563" s="3">
        <v>5900</v>
      </c>
      <c r="K2563" s="2">
        <v>38687</v>
      </c>
      <c r="L2563">
        <v>2011</v>
      </c>
      <c r="M2563" t="s">
        <v>16</v>
      </c>
    </row>
    <row r="2564" spans="1:13" x14ac:dyDescent="0.3">
      <c r="A2564">
        <v>1446</v>
      </c>
      <c r="B2564">
        <v>1180</v>
      </c>
      <c r="C2564" t="s">
        <v>21</v>
      </c>
      <c r="D2564" t="s">
        <v>17</v>
      </c>
      <c r="E2564" s="1">
        <v>6422941047474550</v>
      </c>
      <c r="F2564" s="2">
        <v>44409</v>
      </c>
      <c r="G2564">
        <v>992</v>
      </c>
      <c r="H2564" t="s">
        <v>15</v>
      </c>
      <c r="I2564">
        <v>2</v>
      </c>
      <c r="J2564" s="3">
        <v>8200</v>
      </c>
      <c r="K2564" s="2">
        <v>43862</v>
      </c>
      <c r="L2564">
        <v>2020</v>
      </c>
      <c r="M2564" t="s">
        <v>16</v>
      </c>
    </row>
    <row r="2565" spans="1:13" x14ac:dyDescent="0.3">
      <c r="A2565">
        <v>6041</v>
      </c>
      <c r="B2565">
        <v>1180</v>
      </c>
      <c r="C2565" t="s">
        <v>19</v>
      </c>
      <c r="D2565" t="s">
        <v>17</v>
      </c>
      <c r="E2565" s="1">
        <v>5993329445307050</v>
      </c>
      <c r="F2565" s="2">
        <v>45078</v>
      </c>
      <c r="G2565">
        <v>375</v>
      </c>
      <c r="H2565" t="s">
        <v>15</v>
      </c>
      <c r="I2565">
        <v>1</v>
      </c>
      <c r="J2565" s="3">
        <v>11200</v>
      </c>
      <c r="K2565" s="2">
        <v>40878</v>
      </c>
      <c r="L2565">
        <v>2016</v>
      </c>
      <c r="M2565" t="s">
        <v>16</v>
      </c>
    </row>
    <row r="2566" spans="1:13" x14ac:dyDescent="0.3">
      <c r="A2566">
        <v>1609</v>
      </c>
      <c r="B2566">
        <v>1180</v>
      </c>
      <c r="C2566" t="s">
        <v>19</v>
      </c>
      <c r="D2566" t="s">
        <v>14</v>
      </c>
      <c r="E2566" s="1">
        <v>5950036485745250</v>
      </c>
      <c r="F2566" s="2">
        <v>44105</v>
      </c>
      <c r="G2566">
        <v>85</v>
      </c>
      <c r="H2566" t="s">
        <v>15</v>
      </c>
      <c r="I2566">
        <v>2</v>
      </c>
      <c r="J2566" s="3">
        <v>9641</v>
      </c>
      <c r="K2566" s="2">
        <v>43862</v>
      </c>
      <c r="L2566">
        <v>2020</v>
      </c>
      <c r="M2566" t="s">
        <v>16</v>
      </c>
    </row>
    <row r="2567" spans="1:13" x14ac:dyDescent="0.3">
      <c r="A2567">
        <v>23</v>
      </c>
      <c r="B2567">
        <v>318</v>
      </c>
      <c r="C2567" t="s">
        <v>13</v>
      </c>
      <c r="D2567" t="s">
        <v>17</v>
      </c>
      <c r="E2567" s="1">
        <v>4234128216675930</v>
      </c>
      <c r="F2567" s="2">
        <v>39630</v>
      </c>
      <c r="G2567">
        <v>678</v>
      </c>
      <c r="H2567" t="s">
        <v>15</v>
      </c>
      <c r="I2567">
        <v>1</v>
      </c>
      <c r="J2567" s="3">
        <v>7500</v>
      </c>
      <c r="K2567" s="2">
        <v>36892</v>
      </c>
      <c r="L2567">
        <v>2017</v>
      </c>
      <c r="M2567" t="s">
        <v>16</v>
      </c>
    </row>
    <row r="2568" spans="1:13" x14ac:dyDescent="0.3">
      <c r="A2568">
        <v>2928</v>
      </c>
      <c r="B2568">
        <v>318</v>
      </c>
      <c r="C2568" t="s">
        <v>19</v>
      </c>
      <c r="D2568" t="s">
        <v>14</v>
      </c>
      <c r="E2568" s="1">
        <v>5604082480116920</v>
      </c>
      <c r="F2568" s="2">
        <v>45231</v>
      </c>
      <c r="G2568">
        <v>659</v>
      </c>
      <c r="H2568" t="s">
        <v>15</v>
      </c>
      <c r="I2568">
        <v>2</v>
      </c>
      <c r="J2568" s="3">
        <v>9725</v>
      </c>
      <c r="K2568" s="2">
        <v>39203</v>
      </c>
      <c r="L2568">
        <v>2012</v>
      </c>
      <c r="M2568" t="s">
        <v>16</v>
      </c>
    </row>
    <row r="2569" spans="1:13" x14ac:dyDescent="0.3">
      <c r="A2569">
        <v>2004</v>
      </c>
      <c r="B2569">
        <v>318</v>
      </c>
      <c r="C2569" t="s">
        <v>19</v>
      </c>
      <c r="D2569" t="s">
        <v>14</v>
      </c>
      <c r="E2569" s="1">
        <v>5737016502815460</v>
      </c>
      <c r="F2569" s="2">
        <v>35612</v>
      </c>
      <c r="G2569">
        <v>601</v>
      </c>
      <c r="H2569" t="s">
        <v>18</v>
      </c>
      <c r="I2569">
        <v>1</v>
      </c>
      <c r="J2569" s="3">
        <v>713</v>
      </c>
      <c r="K2569" s="2">
        <v>35490</v>
      </c>
      <c r="L2569">
        <v>2008</v>
      </c>
      <c r="M2569" t="s">
        <v>16</v>
      </c>
    </row>
    <row r="2570" spans="1:13" x14ac:dyDescent="0.3">
      <c r="A2570">
        <v>3183</v>
      </c>
      <c r="B2570">
        <v>318</v>
      </c>
      <c r="C2570" t="s">
        <v>13</v>
      </c>
      <c r="D2570" t="s">
        <v>17</v>
      </c>
      <c r="E2570" s="1">
        <v>4949255212004880</v>
      </c>
      <c r="F2570" s="2">
        <v>45261</v>
      </c>
      <c r="G2570">
        <v>520</v>
      </c>
      <c r="H2570" t="s">
        <v>15</v>
      </c>
      <c r="I2570">
        <v>2</v>
      </c>
      <c r="J2570" s="3">
        <v>0</v>
      </c>
      <c r="K2570" s="2">
        <v>42491</v>
      </c>
      <c r="L2570">
        <v>2016</v>
      </c>
      <c r="M2570" t="s">
        <v>16</v>
      </c>
    </row>
    <row r="2571" spans="1:13" x14ac:dyDescent="0.3">
      <c r="A2571">
        <v>5081</v>
      </c>
      <c r="B2571">
        <v>691</v>
      </c>
      <c r="C2571" t="s">
        <v>19</v>
      </c>
      <c r="D2571" t="s">
        <v>14</v>
      </c>
      <c r="E2571" s="1">
        <v>5446801894773470</v>
      </c>
      <c r="F2571" s="2">
        <v>41153</v>
      </c>
      <c r="G2571">
        <v>328</v>
      </c>
      <c r="H2571" t="s">
        <v>15</v>
      </c>
      <c r="I2571">
        <v>1</v>
      </c>
      <c r="J2571" s="3">
        <v>10824</v>
      </c>
      <c r="K2571" s="2">
        <v>39356</v>
      </c>
      <c r="L2571">
        <v>2015</v>
      </c>
      <c r="M2571" t="s">
        <v>16</v>
      </c>
    </row>
    <row r="2572" spans="1:13" x14ac:dyDescent="0.3">
      <c r="A2572">
        <v>3157</v>
      </c>
      <c r="B2572">
        <v>1993</v>
      </c>
      <c r="C2572" t="s">
        <v>13</v>
      </c>
      <c r="D2572" t="s">
        <v>14</v>
      </c>
      <c r="E2572" s="1">
        <v>4474146136597580</v>
      </c>
      <c r="F2572" s="2">
        <v>42156</v>
      </c>
      <c r="G2572">
        <v>298</v>
      </c>
      <c r="H2572" t="s">
        <v>15</v>
      </c>
      <c r="I2572">
        <v>1</v>
      </c>
      <c r="J2572" s="3">
        <v>54768</v>
      </c>
      <c r="K2572" s="2">
        <v>41760</v>
      </c>
      <c r="L2572">
        <v>2014</v>
      </c>
      <c r="M2572" t="s">
        <v>16</v>
      </c>
    </row>
    <row r="2573" spans="1:13" x14ac:dyDescent="0.3">
      <c r="A2573">
        <v>4176</v>
      </c>
      <c r="B2573">
        <v>1993</v>
      </c>
      <c r="C2573" t="s">
        <v>19</v>
      </c>
      <c r="D2573" t="s">
        <v>14</v>
      </c>
      <c r="E2573" s="1">
        <v>5730095777634100</v>
      </c>
      <c r="F2573" s="2">
        <v>42125</v>
      </c>
      <c r="G2573">
        <v>347</v>
      </c>
      <c r="H2573" t="s">
        <v>15</v>
      </c>
      <c r="I2573">
        <v>1</v>
      </c>
      <c r="J2573" s="3">
        <v>36982</v>
      </c>
      <c r="K2573" s="2">
        <v>38930</v>
      </c>
      <c r="L2573">
        <v>2009</v>
      </c>
      <c r="M2573" t="s">
        <v>16</v>
      </c>
    </row>
    <row r="2574" spans="1:13" x14ac:dyDescent="0.3">
      <c r="A2574">
        <v>70</v>
      </c>
      <c r="B2574">
        <v>1993</v>
      </c>
      <c r="C2574" t="s">
        <v>19</v>
      </c>
      <c r="D2574" t="s">
        <v>17</v>
      </c>
      <c r="E2574" s="1">
        <v>5703701005597040</v>
      </c>
      <c r="F2574" s="2">
        <v>41153</v>
      </c>
      <c r="G2574">
        <v>789</v>
      </c>
      <c r="H2574" t="s">
        <v>15</v>
      </c>
      <c r="I2574">
        <v>2</v>
      </c>
      <c r="J2574" s="3">
        <v>19500</v>
      </c>
      <c r="K2574" s="2">
        <v>38353</v>
      </c>
      <c r="L2574">
        <v>2010</v>
      </c>
      <c r="M2574" t="s">
        <v>16</v>
      </c>
    </row>
    <row r="2575" spans="1:13" x14ac:dyDescent="0.3">
      <c r="A2575">
        <v>5082</v>
      </c>
      <c r="B2575">
        <v>1993</v>
      </c>
      <c r="C2575" t="s">
        <v>19</v>
      </c>
      <c r="D2575" t="s">
        <v>14</v>
      </c>
      <c r="E2575" s="1">
        <v>5760259520469830</v>
      </c>
      <c r="F2575" s="2">
        <v>43952</v>
      </c>
      <c r="G2575">
        <v>777</v>
      </c>
      <c r="H2575" t="s">
        <v>15</v>
      </c>
      <c r="I2575">
        <v>1</v>
      </c>
      <c r="J2575" s="3">
        <v>43863</v>
      </c>
      <c r="K2575" s="2">
        <v>39356</v>
      </c>
      <c r="L2575">
        <v>2012</v>
      </c>
      <c r="M2575" t="s">
        <v>16</v>
      </c>
    </row>
    <row r="2576" spans="1:13" x14ac:dyDescent="0.3">
      <c r="A2576">
        <v>5152</v>
      </c>
      <c r="B2576">
        <v>1993</v>
      </c>
      <c r="C2576" t="s">
        <v>19</v>
      </c>
      <c r="D2576" t="s">
        <v>14</v>
      </c>
      <c r="E2576" s="1">
        <v>5904195142586910</v>
      </c>
      <c r="F2576" s="2">
        <v>44986</v>
      </c>
      <c r="G2576">
        <v>377</v>
      </c>
      <c r="H2576" t="s">
        <v>15</v>
      </c>
      <c r="I2576">
        <v>2</v>
      </c>
      <c r="J2576" s="3">
        <v>27050</v>
      </c>
      <c r="K2576" s="2">
        <v>40087</v>
      </c>
      <c r="L2576">
        <v>2018</v>
      </c>
      <c r="M2576" t="s">
        <v>16</v>
      </c>
    </row>
    <row r="2577" spans="1:13" x14ac:dyDescent="0.3">
      <c r="A2577">
        <v>4635</v>
      </c>
      <c r="B2577">
        <v>1993</v>
      </c>
      <c r="C2577" t="s">
        <v>19</v>
      </c>
      <c r="D2577" t="s">
        <v>14</v>
      </c>
      <c r="E2577" s="1">
        <v>5682670963531850</v>
      </c>
      <c r="F2577" s="2">
        <v>43862</v>
      </c>
      <c r="G2577">
        <v>350</v>
      </c>
      <c r="H2577" t="s">
        <v>15</v>
      </c>
      <c r="I2577">
        <v>2</v>
      </c>
      <c r="J2577" s="3">
        <v>33468</v>
      </c>
      <c r="K2577" s="2">
        <v>39326</v>
      </c>
      <c r="L2577">
        <v>2010</v>
      </c>
      <c r="M2577" t="s">
        <v>16</v>
      </c>
    </row>
    <row r="2578" spans="1:13" x14ac:dyDescent="0.3">
      <c r="A2578">
        <v>3675</v>
      </c>
      <c r="B2578">
        <v>252</v>
      </c>
      <c r="C2578" t="s">
        <v>19</v>
      </c>
      <c r="D2578" t="s">
        <v>17</v>
      </c>
      <c r="E2578" s="1">
        <v>5167343609558630</v>
      </c>
      <c r="F2578" s="2">
        <v>45566</v>
      </c>
      <c r="G2578">
        <v>394</v>
      </c>
      <c r="H2578" t="s">
        <v>15</v>
      </c>
      <c r="I2578">
        <v>1</v>
      </c>
      <c r="J2578" s="3">
        <v>10700</v>
      </c>
      <c r="K2578" s="2">
        <v>37438</v>
      </c>
      <c r="L2578">
        <v>2013</v>
      </c>
      <c r="M2578" t="s">
        <v>16</v>
      </c>
    </row>
    <row r="2579" spans="1:13" x14ac:dyDescent="0.3">
      <c r="A2579">
        <v>271</v>
      </c>
      <c r="B2579">
        <v>252</v>
      </c>
      <c r="C2579" t="s">
        <v>19</v>
      </c>
      <c r="D2579" t="s">
        <v>20</v>
      </c>
      <c r="E2579" s="1">
        <v>5762124532464440</v>
      </c>
      <c r="F2579" s="2">
        <v>45566</v>
      </c>
      <c r="G2579">
        <v>43</v>
      </c>
      <c r="H2579" t="s">
        <v>15</v>
      </c>
      <c r="I2579">
        <v>2</v>
      </c>
      <c r="J2579" s="3">
        <v>35</v>
      </c>
      <c r="K2579" s="2">
        <v>40544</v>
      </c>
      <c r="L2579">
        <v>2011</v>
      </c>
      <c r="M2579" t="s">
        <v>16</v>
      </c>
    </row>
    <row r="2580" spans="1:13" x14ac:dyDescent="0.3">
      <c r="A2580">
        <v>5024</v>
      </c>
      <c r="B2580">
        <v>252</v>
      </c>
      <c r="C2580" t="s">
        <v>19</v>
      </c>
      <c r="D2580" t="s">
        <v>14</v>
      </c>
      <c r="E2580" s="1">
        <v>5186949472205570</v>
      </c>
      <c r="F2580" s="2">
        <v>44835</v>
      </c>
      <c r="G2580">
        <v>48</v>
      </c>
      <c r="H2580" t="s">
        <v>15</v>
      </c>
      <c r="I2580">
        <v>1</v>
      </c>
      <c r="J2580" s="3">
        <v>9358</v>
      </c>
      <c r="K2580" s="2">
        <v>38626</v>
      </c>
      <c r="L2580">
        <v>2015</v>
      </c>
      <c r="M2580" t="s">
        <v>16</v>
      </c>
    </row>
    <row r="2581" spans="1:13" x14ac:dyDescent="0.3">
      <c r="A2581">
        <v>4577</v>
      </c>
      <c r="B2581">
        <v>252</v>
      </c>
      <c r="C2581" t="s">
        <v>19</v>
      </c>
      <c r="D2581" t="s">
        <v>14</v>
      </c>
      <c r="E2581" s="1">
        <v>5415548034534010</v>
      </c>
      <c r="F2581" s="2">
        <v>45323</v>
      </c>
      <c r="G2581">
        <v>874</v>
      </c>
      <c r="H2581" t="s">
        <v>15</v>
      </c>
      <c r="I2581">
        <v>1</v>
      </c>
      <c r="J2581" s="3">
        <v>13425</v>
      </c>
      <c r="K2581" s="2">
        <v>38596</v>
      </c>
      <c r="L2581">
        <v>2015</v>
      </c>
      <c r="M2581" t="s">
        <v>16</v>
      </c>
    </row>
    <row r="2582" spans="1:13" x14ac:dyDescent="0.3">
      <c r="A2582">
        <v>5407</v>
      </c>
      <c r="B2582">
        <v>252</v>
      </c>
      <c r="C2582" t="s">
        <v>19</v>
      </c>
      <c r="D2582" t="s">
        <v>14</v>
      </c>
      <c r="E2582" s="1">
        <v>5633482843715500</v>
      </c>
      <c r="F2582" s="2">
        <v>44044</v>
      </c>
      <c r="G2582">
        <v>37</v>
      </c>
      <c r="H2582" t="s">
        <v>18</v>
      </c>
      <c r="I2582">
        <v>1</v>
      </c>
      <c r="J2582" s="3">
        <v>24213</v>
      </c>
      <c r="K2582" s="2">
        <v>38292</v>
      </c>
      <c r="L2582">
        <v>2009</v>
      </c>
      <c r="M2582" t="s">
        <v>16</v>
      </c>
    </row>
    <row r="2583" spans="1:13" x14ac:dyDescent="0.3">
      <c r="A2583">
        <v>3788</v>
      </c>
      <c r="B2583">
        <v>252</v>
      </c>
      <c r="C2583" t="s">
        <v>13</v>
      </c>
      <c r="D2583" t="s">
        <v>14</v>
      </c>
      <c r="E2583" s="1">
        <v>4882258377184800</v>
      </c>
      <c r="F2583" s="2">
        <v>43891</v>
      </c>
      <c r="G2583">
        <v>597</v>
      </c>
      <c r="H2583" t="s">
        <v>18</v>
      </c>
      <c r="I2583">
        <v>2</v>
      </c>
      <c r="J2583" s="3">
        <v>14911</v>
      </c>
      <c r="K2583" s="2">
        <v>38899</v>
      </c>
      <c r="L2583">
        <v>2014</v>
      </c>
      <c r="M2583" t="s">
        <v>16</v>
      </c>
    </row>
    <row r="2584" spans="1:13" x14ac:dyDescent="0.3">
      <c r="A2584">
        <v>4719</v>
      </c>
      <c r="B2584">
        <v>1757</v>
      </c>
      <c r="C2584" t="s">
        <v>19</v>
      </c>
      <c r="D2584" t="s">
        <v>17</v>
      </c>
      <c r="E2584" s="1">
        <v>5498435631041770</v>
      </c>
      <c r="F2584" s="2">
        <v>43466</v>
      </c>
      <c r="G2584">
        <v>7</v>
      </c>
      <c r="H2584" t="s">
        <v>15</v>
      </c>
      <c r="I2584">
        <v>1</v>
      </c>
      <c r="J2584" s="3">
        <v>10800</v>
      </c>
      <c r="K2584" s="2">
        <v>40057</v>
      </c>
      <c r="L2584">
        <v>2011</v>
      </c>
      <c r="M2584" t="s">
        <v>16</v>
      </c>
    </row>
    <row r="2585" spans="1:13" x14ac:dyDescent="0.3">
      <c r="A2585">
        <v>142</v>
      </c>
      <c r="B2585">
        <v>1757</v>
      </c>
      <c r="C2585" t="s">
        <v>13</v>
      </c>
      <c r="D2585" t="s">
        <v>17</v>
      </c>
      <c r="E2585" s="1">
        <v>4064761360050850</v>
      </c>
      <c r="F2585" s="2">
        <v>44743</v>
      </c>
      <c r="G2585">
        <v>528</v>
      </c>
      <c r="H2585" t="s">
        <v>15</v>
      </c>
      <c r="I2585">
        <v>2</v>
      </c>
      <c r="J2585" s="3">
        <v>13200</v>
      </c>
      <c r="K2585" s="2">
        <v>39083</v>
      </c>
      <c r="L2585">
        <v>2007</v>
      </c>
      <c r="M2585" t="s">
        <v>16</v>
      </c>
    </row>
    <row r="2586" spans="1:13" x14ac:dyDescent="0.3">
      <c r="A2586">
        <v>2685</v>
      </c>
      <c r="B2586">
        <v>1757</v>
      </c>
      <c r="C2586" t="s">
        <v>13</v>
      </c>
      <c r="D2586" t="s">
        <v>14</v>
      </c>
      <c r="E2586" s="1">
        <v>4126600786733030</v>
      </c>
      <c r="F2586" s="2">
        <v>45200</v>
      </c>
      <c r="G2586">
        <v>380</v>
      </c>
      <c r="H2586" t="s">
        <v>15</v>
      </c>
      <c r="I2586">
        <v>1</v>
      </c>
      <c r="J2586" s="3">
        <v>12628</v>
      </c>
      <c r="K2586" s="2">
        <v>40634</v>
      </c>
      <c r="L2586">
        <v>2012</v>
      </c>
      <c r="M2586" t="s">
        <v>16</v>
      </c>
    </row>
    <row r="2587" spans="1:13" x14ac:dyDescent="0.3">
      <c r="A2587">
        <v>4820</v>
      </c>
      <c r="B2587">
        <v>1757</v>
      </c>
      <c r="C2587" t="s">
        <v>13</v>
      </c>
      <c r="D2587" t="s">
        <v>14</v>
      </c>
      <c r="E2587" s="1">
        <v>4770016969284050</v>
      </c>
      <c r="F2587" s="2">
        <v>42430</v>
      </c>
      <c r="G2587">
        <v>688</v>
      </c>
      <c r="H2587" t="s">
        <v>15</v>
      </c>
      <c r="I2587">
        <v>1</v>
      </c>
      <c r="J2587" s="3">
        <v>16642</v>
      </c>
      <c r="K2587" s="2">
        <v>40787</v>
      </c>
      <c r="L2587">
        <v>2011</v>
      </c>
      <c r="M2587" t="s">
        <v>16</v>
      </c>
    </row>
    <row r="2588" spans="1:13" x14ac:dyDescent="0.3">
      <c r="A2588">
        <v>3054</v>
      </c>
      <c r="B2588">
        <v>1324</v>
      </c>
      <c r="C2588" t="s">
        <v>19</v>
      </c>
      <c r="D2588" t="s">
        <v>14</v>
      </c>
      <c r="E2588" s="1">
        <v>5147547789135480</v>
      </c>
      <c r="F2588" s="2">
        <v>44166</v>
      </c>
      <c r="G2588">
        <v>635</v>
      </c>
      <c r="H2588" t="s">
        <v>15</v>
      </c>
      <c r="I2588">
        <v>1</v>
      </c>
      <c r="J2588" s="3">
        <v>13013</v>
      </c>
      <c r="K2588" s="2">
        <v>40299</v>
      </c>
      <c r="L2588">
        <v>2012</v>
      </c>
      <c r="M2588" t="s">
        <v>16</v>
      </c>
    </row>
    <row r="2589" spans="1:13" x14ac:dyDescent="0.3">
      <c r="A2589">
        <v>3314</v>
      </c>
      <c r="B2589">
        <v>1324</v>
      </c>
      <c r="C2589" t="s">
        <v>19</v>
      </c>
      <c r="D2589" t="s">
        <v>17</v>
      </c>
      <c r="E2589" s="1">
        <v>5465005714822980</v>
      </c>
      <c r="F2589" s="2">
        <v>44044</v>
      </c>
      <c r="G2589">
        <v>676</v>
      </c>
      <c r="H2589" t="s">
        <v>15</v>
      </c>
      <c r="I2589">
        <v>2</v>
      </c>
      <c r="J2589" s="3">
        <v>10400</v>
      </c>
      <c r="K2589" s="2">
        <v>38869</v>
      </c>
      <c r="L2589">
        <v>2006</v>
      </c>
      <c r="M2589" t="s">
        <v>16</v>
      </c>
    </row>
    <row r="2590" spans="1:13" x14ac:dyDescent="0.3">
      <c r="A2590">
        <v>4959</v>
      </c>
      <c r="B2590">
        <v>1324</v>
      </c>
      <c r="C2590" t="s">
        <v>13</v>
      </c>
      <c r="D2590" t="s">
        <v>17</v>
      </c>
      <c r="E2590" s="1">
        <v>4713324681058860</v>
      </c>
      <c r="F2590" s="2">
        <v>45536</v>
      </c>
      <c r="G2590">
        <v>943</v>
      </c>
      <c r="H2590" t="s">
        <v>15</v>
      </c>
      <c r="I2590">
        <v>2</v>
      </c>
      <c r="J2590" s="3">
        <v>12500</v>
      </c>
      <c r="K2590" s="2">
        <v>37165</v>
      </c>
      <c r="L2590">
        <v>2011</v>
      </c>
      <c r="M2590" t="s">
        <v>16</v>
      </c>
    </row>
    <row r="2591" spans="1:13" x14ac:dyDescent="0.3">
      <c r="A2591">
        <v>5889</v>
      </c>
      <c r="B2591">
        <v>1324</v>
      </c>
      <c r="C2591" t="s">
        <v>19</v>
      </c>
      <c r="D2591" t="s">
        <v>14</v>
      </c>
      <c r="E2591" s="1">
        <v>5404924988382800</v>
      </c>
      <c r="F2591" s="2">
        <v>45261</v>
      </c>
      <c r="G2591">
        <v>898</v>
      </c>
      <c r="H2591" t="s">
        <v>15</v>
      </c>
      <c r="I2591">
        <v>3</v>
      </c>
      <c r="J2591" s="3">
        <v>8889</v>
      </c>
      <c r="K2591" s="2">
        <v>39417</v>
      </c>
      <c r="L2591">
        <v>2013</v>
      </c>
      <c r="M2591" t="s">
        <v>16</v>
      </c>
    </row>
    <row r="2592" spans="1:13" x14ac:dyDescent="0.3">
      <c r="A2592">
        <v>2102</v>
      </c>
      <c r="B2592">
        <v>1557</v>
      </c>
      <c r="C2592" t="s">
        <v>22</v>
      </c>
      <c r="D2592" t="s">
        <v>17</v>
      </c>
      <c r="E2592" s="1">
        <v>323245493552532</v>
      </c>
      <c r="F2592" s="2">
        <v>45292</v>
      </c>
      <c r="G2592">
        <v>133</v>
      </c>
      <c r="H2592" t="s">
        <v>15</v>
      </c>
      <c r="I2592">
        <v>1</v>
      </c>
      <c r="J2592" s="3">
        <v>19000</v>
      </c>
      <c r="K2592" s="2">
        <v>38777</v>
      </c>
      <c r="L2592">
        <v>2011</v>
      </c>
      <c r="M2592" t="s">
        <v>16</v>
      </c>
    </row>
    <row r="2593" spans="1:13" x14ac:dyDescent="0.3">
      <c r="A2593">
        <v>2471</v>
      </c>
      <c r="B2593">
        <v>1557</v>
      </c>
      <c r="C2593" t="s">
        <v>13</v>
      </c>
      <c r="D2593" t="s">
        <v>14</v>
      </c>
      <c r="E2593" s="1">
        <v>4937226529694530</v>
      </c>
      <c r="F2593" s="2">
        <v>44287</v>
      </c>
      <c r="G2593">
        <v>978</v>
      </c>
      <c r="H2593" t="s">
        <v>18</v>
      </c>
      <c r="I2593">
        <v>1</v>
      </c>
      <c r="J2593" s="3">
        <v>12370</v>
      </c>
      <c r="K2593" s="2">
        <v>38078</v>
      </c>
      <c r="L2593">
        <v>2008</v>
      </c>
      <c r="M2593" t="s">
        <v>16</v>
      </c>
    </row>
    <row r="2594" spans="1:13" x14ac:dyDescent="0.3">
      <c r="A2594">
        <v>6098</v>
      </c>
      <c r="B2594">
        <v>1557</v>
      </c>
      <c r="C2594" t="s">
        <v>21</v>
      </c>
      <c r="D2594" t="s">
        <v>17</v>
      </c>
      <c r="E2594" s="1">
        <v>6263143688274930</v>
      </c>
      <c r="F2594" s="2">
        <v>43922</v>
      </c>
      <c r="G2594">
        <v>750</v>
      </c>
      <c r="H2594" t="s">
        <v>15</v>
      </c>
      <c r="I2594">
        <v>2</v>
      </c>
      <c r="J2594" s="3">
        <v>9000</v>
      </c>
      <c r="K2594" s="2">
        <v>41974</v>
      </c>
      <c r="L2594">
        <v>2014</v>
      </c>
      <c r="M2594" t="s">
        <v>16</v>
      </c>
    </row>
    <row r="2595" spans="1:13" x14ac:dyDescent="0.3">
      <c r="A2595">
        <v>1610</v>
      </c>
      <c r="B2595">
        <v>1555</v>
      </c>
      <c r="C2595" t="s">
        <v>19</v>
      </c>
      <c r="D2595" t="s">
        <v>14</v>
      </c>
      <c r="E2595" s="1">
        <v>5044161315330860</v>
      </c>
      <c r="F2595" s="2">
        <v>44197</v>
      </c>
      <c r="G2595">
        <v>635</v>
      </c>
      <c r="H2595" t="s">
        <v>15</v>
      </c>
      <c r="I2595">
        <v>1</v>
      </c>
      <c r="J2595" s="3">
        <v>5284</v>
      </c>
      <c r="K2595" s="2">
        <v>43862</v>
      </c>
      <c r="L2595">
        <v>2020</v>
      </c>
      <c r="M2595" t="s">
        <v>16</v>
      </c>
    </row>
    <row r="2596" spans="1:13" x14ac:dyDescent="0.3">
      <c r="A2596">
        <v>6042</v>
      </c>
      <c r="B2596">
        <v>1555</v>
      </c>
      <c r="C2596" t="s">
        <v>19</v>
      </c>
      <c r="D2596" t="s">
        <v>20</v>
      </c>
      <c r="E2596" s="1">
        <v>5313709235716860</v>
      </c>
      <c r="F2596" s="2">
        <v>44652</v>
      </c>
      <c r="G2596">
        <v>105</v>
      </c>
      <c r="H2596" t="s">
        <v>15</v>
      </c>
      <c r="I2596">
        <v>2</v>
      </c>
      <c r="J2596" s="3">
        <v>50</v>
      </c>
      <c r="K2596" s="2">
        <v>40878</v>
      </c>
      <c r="L2596">
        <v>2011</v>
      </c>
      <c r="M2596" t="s">
        <v>16</v>
      </c>
    </row>
    <row r="2597" spans="1:13" x14ac:dyDescent="0.3">
      <c r="A2597">
        <v>3190</v>
      </c>
      <c r="B2597">
        <v>1555</v>
      </c>
      <c r="C2597" t="s">
        <v>19</v>
      </c>
      <c r="D2597" t="s">
        <v>17</v>
      </c>
      <c r="E2597" s="1">
        <v>5004140207005820</v>
      </c>
      <c r="F2597" s="2">
        <v>45627</v>
      </c>
      <c r="G2597">
        <v>826</v>
      </c>
      <c r="H2597" t="s">
        <v>15</v>
      </c>
      <c r="I2597">
        <v>2</v>
      </c>
      <c r="J2597" s="3">
        <v>2300</v>
      </c>
      <c r="K2597" s="2">
        <v>42856</v>
      </c>
      <c r="L2597">
        <v>2017</v>
      </c>
      <c r="M2597" t="s">
        <v>16</v>
      </c>
    </row>
    <row r="2598" spans="1:13" x14ac:dyDescent="0.3">
      <c r="A2598">
        <v>1019</v>
      </c>
      <c r="B2598">
        <v>941</v>
      </c>
      <c r="C2598" t="s">
        <v>19</v>
      </c>
      <c r="D2598" t="s">
        <v>14</v>
      </c>
      <c r="E2598" s="1">
        <v>5371465627255290</v>
      </c>
      <c r="F2598" s="2">
        <v>44593</v>
      </c>
      <c r="G2598">
        <v>208</v>
      </c>
      <c r="H2598" t="s">
        <v>15</v>
      </c>
      <c r="I2598">
        <v>1</v>
      </c>
      <c r="J2598" s="3">
        <v>20022</v>
      </c>
      <c r="K2598" s="2">
        <v>37653</v>
      </c>
      <c r="L2598">
        <v>2014</v>
      </c>
      <c r="M2598" t="s">
        <v>16</v>
      </c>
    </row>
    <row r="2599" spans="1:13" x14ac:dyDescent="0.3">
      <c r="A2599">
        <v>573</v>
      </c>
      <c r="B2599">
        <v>156</v>
      </c>
      <c r="C2599" t="s">
        <v>19</v>
      </c>
      <c r="D2599" t="s">
        <v>14</v>
      </c>
      <c r="E2599" s="1">
        <v>5580797323399610</v>
      </c>
      <c r="F2599" s="2">
        <v>43952</v>
      </c>
      <c r="G2599">
        <v>602</v>
      </c>
      <c r="H2599" t="s">
        <v>15</v>
      </c>
      <c r="I2599">
        <v>1</v>
      </c>
      <c r="J2599" s="3">
        <v>14820</v>
      </c>
      <c r="K2599" s="2">
        <v>43831</v>
      </c>
      <c r="L2599">
        <v>2020</v>
      </c>
      <c r="M2599" t="s">
        <v>16</v>
      </c>
    </row>
    <row r="2600" spans="1:13" x14ac:dyDescent="0.3">
      <c r="A2600">
        <v>5438</v>
      </c>
      <c r="B2600">
        <v>156</v>
      </c>
      <c r="C2600" t="s">
        <v>13</v>
      </c>
      <c r="D2600" t="s">
        <v>17</v>
      </c>
      <c r="E2600" s="1">
        <v>4033049142123680</v>
      </c>
      <c r="F2600" s="2">
        <v>45047</v>
      </c>
      <c r="G2600">
        <v>457</v>
      </c>
      <c r="H2600" t="s">
        <v>15</v>
      </c>
      <c r="I2600">
        <v>2</v>
      </c>
      <c r="J2600" s="3">
        <v>6900</v>
      </c>
      <c r="K2600" s="2">
        <v>38657</v>
      </c>
      <c r="L2600">
        <v>2013</v>
      </c>
      <c r="M2600" t="s">
        <v>16</v>
      </c>
    </row>
    <row r="2601" spans="1:13" x14ac:dyDescent="0.3">
      <c r="A2601">
        <v>1334</v>
      </c>
      <c r="B2601">
        <v>156</v>
      </c>
      <c r="C2601" t="s">
        <v>22</v>
      </c>
      <c r="D2601" t="s">
        <v>17</v>
      </c>
      <c r="E2601" s="1">
        <v>338476518852926</v>
      </c>
      <c r="F2601" s="2">
        <v>44317</v>
      </c>
      <c r="G2601">
        <v>955</v>
      </c>
      <c r="H2601" t="s">
        <v>15</v>
      </c>
      <c r="I2601">
        <v>2</v>
      </c>
      <c r="J2601" s="3">
        <v>5200</v>
      </c>
      <c r="K2601" s="2">
        <v>41671</v>
      </c>
      <c r="L2601">
        <v>2014</v>
      </c>
      <c r="M2601" t="s">
        <v>16</v>
      </c>
    </row>
    <row r="2602" spans="1:13" x14ac:dyDescent="0.3">
      <c r="A2602">
        <v>4604</v>
      </c>
      <c r="B2602">
        <v>156</v>
      </c>
      <c r="C2602" t="s">
        <v>19</v>
      </c>
      <c r="D2602" t="s">
        <v>20</v>
      </c>
      <c r="E2602" s="1">
        <v>5395413641992120</v>
      </c>
      <c r="F2602" s="2">
        <v>42705</v>
      </c>
      <c r="G2602">
        <v>599</v>
      </c>
      <c r="H2602" t="s">
        <v>15</v>
      </c>
      <c r="I2602">
        <v>1</v>
      </c>
      <c r="J2602" s="3">
        <v>64</v>
      </c>
      <c r="K2602" s="2">
        <v>38961</v>
      </c>
      <c r="L2602">
        <v>2010</v>
      </c>
      <c r="M2602" t="s">
        <v>16</v>
      </c>
    </row>
    <row r="2603" spans="1:13" x14ac:dyDescent="0.3">
      <c r="A2603">
        <v>2827</v>
      </c>
      <c r="B2603">
        <v>24</v>
      </c>
      <c r="C2603" t="s">
        <v>19</v>
      </c>
      <c r="D2603" t="s">
        <v>14</v>
      </c>
      <c r="E2603" s="1">
        <v>5519749178345160</v>
      </c>
      <c r="F2603" s="2">
        <v>43891</v>
      </c>
      <c r="G2603">
        <v>389</v>
      </c>
      <c r="H2603" t="s">
        <v>15</v>
      </c>
      <c r="I2603">
        <v>2</v>
      </c>
      <c r="J2603" s="3">
        <v>8165</v>
      </c>
      <c r="K2603" s="2">
        <v>37377</v>
      </c>
      <c r="L2603">
        <v>2009</v>
      </c>
      <c r="M2603" t="s">
        <v>16</v>
      </c>
    </row>
    <row r="2604" spans="1:13" x14ac:dyDescent="0.3">
      <c r="A2604">
        <v>1316</v>
      </c>
      <c r="B2604">
        <v>302</v>
      </c>
      <c r="C2604" t="s">
        <v>19</v>
      </c>
      <c r="D2604" t="s">
        <v>14</v>
      </c>
      <c r="E2604" s="1">
        <v>5544586425634310</v>
      </c>
      <c r="F2604" s="2">
        <v>44075</v>
      </c>
      <c r="G2604">
        <v>652</v>
      </c>
      <c r="H2604" t="s">
        <v>15</v>
      </c>
      <c r="I2604">
        <v>2</v>
      </c>
      <c r="J2604" s="3">
        <v>16799</v>
      </c>
      <c r="K2604" s="2">
        <v>41306</v>
      </c>
      <c r="L2604">
        <v>2013</v>
      </c>
      <c r="M2604" t="s">
        <v>16</v>
      </c>
    </row>
    <row r="2605" spans="1:13" x14ac:dyDescent="0.3">
      <c r="A2605">
        <v>1408</v>
      </c>
      <c r="B2605">
        <v>302</v>
      </c>
      <c r="C2605" t="s">
        <v>22</v>
      </c>
      <c r="D2605" t="s">
        <v>17</v>
      </c>
      <c r="E2605" s="1">
        <v>344544551925411</v>
      </c>
      <c r="F2605" s="2">
        <v>45383</v>
      </c>
      <c r="G2605">
        <v>781</v>
      </c>
      <c r="H2605" t="s">
        <v>15</v>
      </c>
      <c r="I2605">
        <v>2</v>
      </c>
      <c r="J2605" s="3">
        <v>13800</v>
      </c>
      <c r="K2605" s="2">
        <v>43862</v>
      </c>
      <c r="L2605">
        <v>2020</v>
      </c>
      <c r="M2605" t="s">
        <v>16</v>
      </c>
    </row>
    <row r="2606" spans="1:13" x14ac:dyDescent="0.3">
      <c r="A2606">
        <v>1884</v>
      </c>
      <c r="B2606">
        <v>949</v>
      </c>
      <c r="C2606" t="s">
        <v>13</v>
      </c>
      <c r="D2606" t="s">
        <v>14</v>
      </c>
      <c r="E2606" s="1">
        <v>4406651851662470</v>
      </c>
      <c r="F2606" s="2">
        <v>43891</v>
      </c>
      <c r="G2606">
        <v>535</v>
      </c>
      <c r="H2606" t="s">
        <v>15</v>
      </c>
      <c r="I2606">
        <v>1</v>
      </c>
      <c r="J2606" s="3">
        <v>20826</v>
      </c>
      <c r="K2606" s="2">
        <v>43862</v>
      </c>
      <c r="L2606">
        <v>2020</v>
      </c>
      <c r="M2606" t="s">
        <v>16</v>
      </c>
    </row>
    <row r="2607" spans="1:13" x14ac:dyDescent="0.3">
      <c r="A2607">
        <v>430</v>
      </c>
      <c r="B2607">
        <v>949</v>
      </c>
      <c r="C2607" t="s">
        <v>21</v>
      </c>
      <c r="D2607" t="s">
        <v>17</v>
      </c>
      <c r="E2607" s="1">
        <v>6667487813805780</v>
      </c>
      <c r="F2607" s="2">
        <v>44166</v>
      </c>
      <c r="G2607">
        <v>869</v>
      </c>
      <c r="H2607" t="s">
        <v>15</v>
      </c>
      <c r="I2607">
        <v>2</v>
      </c>
      <c r="J2607" s="3">
        <v>20700</v>
      </c>
      <c r="K2607" s="2">
        <v>43831</v>
      </c>
      <c r="L2607">
        <v>2020</v>
      </c>
      <c r="M2607" t="s">
        <v>16</v>
      </c>
    </row>
    <row r="2608" spans="1:13" x14ac:dyDescent="0.3">
      <c r="A2608">
        <v>2249</v>
      </c>
      <c r="B2608">
        <v>949</v>
      </c>
      <c r="C2608" t="s">
        <v>19</v>
      </c>
      <c r="D2608" t="s">
        <v>14</v>
      </c>
      <c r="E2608" s="1">
        <v>5026926528558430</v>
      </c>
      <c r="F2608" s="2">
        <v>45078</v>
      </c>
      <c r="G2608">
        <v>88</v>
      </c>
      <c r="H2608" t="s">
        <v>15</v>
      </c>
      <c r="I2608">
        <v>2</v>
      </c>
      <c r="J2608" s="3">
        <v>15813</v>
      </c>
      <c r="K2608" s="2">
        <v>40238</v>
      </c>
      <c r="L2608">
        <v>2011</v>
      </c>
      <c r="M2608" t="s">
        <v>16</v>
      </c>
    </row>
    <row r="2609" spans="1:13" x14ac:dyDescent="0.3">
      <c r="A2609">
        <v>574</v>
      </c>
      <c r="B2609">
        <v>949</v>
      </c>
      <c r="C2609" t="s">
        <v>19</v>
      </c>
      <c r="D2609" t="s">
        <v>20</v>
      </c>
      <c r="E2609" s="1">
        <v>5230200235683630</v>
      </c>
      <c r="F2609" s="2">
        <v>43862</v>
      </c>
      <c r="G2609">
        <v>31</v>
      </c>
      <c r="H2609" t="s">
        <v>15</v>
      </c>
      <c r="I2609">
        <v>2</v>
      </c>
      <c r="J2609" s="3">
        <v>41</v>
      </c>
      <c r="K2609" s="2">
        <v>43831</v>
      </c>
      <c r="L2609">
        <v>2020</v>
      </c>
      <c r="M2609" t="s">
        <v>16</v>
      </c>
    </row>
    <row r="2610" spans="1:13" x14ac:dyDescent="0.3">
      <c r="A2610">
        <v>3549</v>
      </c>
      <c r="B2610">
        <v>949</v>
      </c>
      <c r="C2610" t="s">
        <v>19</v>
      </c>
      <c r="D2610" t="s">
        <v>17</v>
      </c>
      <c r="E2610" s="1">
        <v>5272390505326900</v>
      </c>
      <c r="F2610" s="2">
        <v>44713</v>
      </c>
      <c r="G2610">
        <v>137</v>
      </c>
      <c r="H2610" t="s">
        <v>15</v>
      </c>
      <c r="I2610">
        <v>2</v>
      </c>
      <c r="J2610" s="3">
        <v>8000</v>
      </c>
      <c r="K2610" s="2">
        <v>41061</v>
      </c>
      <c r="L2610">
        <v>2012</v>
      </c>
      <c r="M2610" t="s">
        <v>16</v>
      </c>
    </row>
    <row r="2611" spans="1:13" x14ac:dyDescent="0.3">
      <c r="A2611">
        <v>3598</v>
      </c>
      <c r="B2611">
        <v>1281</v>
      </c>
      <c r="C2611" t="s">
        <v>13</v>
      </c>
      <c r="D2611" t="s">
        <v>17</v>
      </c>
      <c r="E2611" s="1">
        <v>4150741409734990</v>
      </c>
      <c r="F2611" s="2">
        <v>44409</v>
      </c>
      <c r="G2611">
        <v>36</v>
      </c>
      <c r="H2611" t="s">
        <v>15</v>
      </c>
      <c r="I2611">
        <v>2</v>
      </c>
      <c r="J2611" s="3">
        <v>6600</v>
      </c>
      <c r="K2611" s="2">
        <v>42156</v>
      </c>
      <c r="L2611">
        <v>2015</v>
      </c>
      <c r="M2611" t="s">
        <v>16</v>
      </c>
    </row>
    <row r="2612" spans="1:13" x14ac:dyDescent="0.3">
      <c r="A2612">
        <v>4775</v>
      </c>
      <c r="B2612">
        <v>1281</v>
      </c>
      <c r="C2612" t="s">
        <v>19</v>
      </c>
      <c r="D2612" t="s">
        <v>14</v>
      </c>
      <c r="E2612" s="1">
        <v>5111772382182980</v>
      </c>
      <c r="F2612" s="2">
        <v>44866</v>
      </c>
      <c r="G2612">
        <v>613</v>
      </c>
      <c r="H2612" t="s">
        <v>15</v>
      </c>
      <c r="I2612">
        <v>2</v>
      </c>
      <c r="J2612" s="3">
        <v>15149</v>
      </c>
      <c r="K2612" s="2">
        <v>40422</v>
      </c>
      <c r="L2612">
        <v>2010</v>
      </c>
      <c r="M2612" t="s">
        <v>16</v>
      </c>
    </row>
    <row r="2613" spans="1:13" x14ac:dyDescent="0.3">
      <c r="A2613">
        <v>3095</v>
      </c>
      <c r="B2613">
        <v>1281</v>
      </c>
      <c r="C2613" t="s">
        <v>19</v>
      </c>
      <c r="D2613" t="s">
        <v>17</v>
      </c>
      <c r="E2613" s="1">
        <v>5360137436970940</v>
      </c>
      <c r="F2613" s="2">
        <v>42736</v>
      </c>
      <c r="G2613">
        <v>838</v>
      </c>
      <c r="H2613" t="s">
        <v>15</v>
      </c>
      <c r="I2613">
        <v>1</v>
      </c>
      <c r="J2613" s="3">
        <v>10100</v>
      </c>
      <c r="K2613" s="2">
        <v>40664</v>
      </c>
      <c r="L2613">
        <v>2016</v>
      </c>
      <c r="M2613" t="s">
        <v>16</v>
      </c>
    </row>
    <row r="2614" spans="1:13" x14ac:dyDescent="0.3">
      <c r="A2614">
        <v>2902</v>
      </c>
      <c r="B2614">
        <v>1281</v>
      </c>
      <c r="C2614" t="s">
        <v>19</v>
      </c>
      <c r="D2614" t="s">
        <v>14</v>
      </c>
      <c r="E2614" s="1">
        <v>5072405422049280</v>
      </c>
      <c r="F2614" s="2">
        <v>45200</v>
      </c>
      <c r="G2614">
        <v>218</v>
      </c>
      <c r="H2614" t="s">
        <v>15</v>
      </c>
      <c r="I2614">
        <v>2</v>
      </c>
      <c r="J2614" s="3">
        <v>14720</v>
      </c>
      <c r="K2614" s="2">
        <v>38838</v>
      </c>
      <c r="L2614">
        <v>2014</v>
      </c>
      <c r="M2614" t="s">
        <v>16</v>
      </c>
    </row>
    <row r="2615" spans="1:13" x14ac:dyDescent="0.3">
      <c r="A2615">
        <v>5394</v>
      </c>
      <c r="B2615">
        <v>1281</v>
      </c>
      <c r="C2615" t="s">
        <v>13</v>
      </c>
      <c r="D2615" t="s">
        <v>20</v>
      </c>
      <c r="E2615" s="1">
        <v>4850365258362640</v>
      </c>
      <c r="F2615" s="2">
        <v>45231</v>
      </c>
      <c r="G2615">
        <v>234</v>
      </c>
      <c r="H2615" t="s">
        <v>15</v>
      </c>
      <c r="I2615">
        <v>1</v>
      </c>
      <c r="J2615" s="3">
        <v>28</v>
      </c>
      <c r="K2615" s="2">
        <v>37926</v>
      </c>
      <c r="L2615">
        <v>2018</v>
      </c>
      <c r="M2615" t="s">
        <v>16</v>
      </c>
    </row>
    <row r="2616" spans="1:13" x14ac:dyDescent="0.3">
      <c r="A2616">
        <v>3589</v>
      </c>
      <c r="B2616">
        <v>1281</v>
      </c>
      <c r="C2616" t="s">
        <v>19</v>
      </c>
      <c r="D2616" t="s">
        <v>17</v>
      </c>
      <c r="E2616" s="1">
        <v>5984801708604390</v>
      </c>
      <c r="F2616" s="2">
        <v>43525</v>
      </c>
      <c r="G2616">
        <v>199</v>
      </c>
      <c r="H2616" t="s">
        <v>15</v>
      </c>
      <c r="I2616">
        <v>2</v>
      </c>
      <c r="J2616" s="3">
        <v>3600</v>
      </c>
      <c r="K2616" s="2">
        <v>42156</v>
      </c>
      <c r="L2616">
        <v>2015</v>
      </c>
      <c r="M2616" t="s">
        <v>16</v>
      </c>
    </row>
    <row r="2617" spans="1:13" x14ac:dyDescent="0.3">
      <c r="A2617">
        <v>5116</v>
      </c>
      <c r="B2617">
        <v>1428</v>
      </c>
      <c r="C2617" t="s">
        <v>19</v>
      </c>
      <c r="D2617" t="s">
        <v>20</v>
      </c>
      <c r="E2617" s="1">
        <v>5027529544926440</v>
      </c>
      <c r="F2617" s="2">
        <v>44896</v>
      </c>
      <c r="G2617">
        <v>25</v>
      </c>
      <c r="H2617" t="s">
        <v>15</v>
      </c>
      <c r="I2617">
        <v>1</v>
      </c>
      <c r="J2617" s="3">
        <v>47</v>
      </c>
      <c r="K2617" s="2">
        <v>39722</v>
      </c>
      <c r="L2617">
        <v>2016</v>
      </c>
      <c r="M2617" t="s">
        <v>16</v>
      </c>
    </row>
    <row r="2618" spans="1:13" x14ac:dyDescent="0.3">
      <c r="A2618">
        <v>3163</v>
      </c>
      <c r="B2618">
        <v>433</v>
      </c>
      <c r="C2618" t="s">
        <v>19</v>
      </c>
      <c r="D2618" t="s">
        <v>14</v>
      </c>
      <c r="E2618" s="1">
        <v>5647678785895090</v>
      </c>
      <c r="F2618" s="2">
        <v>45566</v>
      </c>
      <c r="G2618">
        <v>728</v>
      </c>
      <c r="H2618" t="s">
        <v>15</v>
      </c>
      <c r="I2618">
        <v>1</v>
      </c>
      <c r="J2618" s="3">
        <v>10179</v>
      </c>
      <c r="K2618" s="2">
        <v>42125</v>
      </c>
      <c r="L2618">
        <v>2015</v>
      </c>
      <c r="M2618" t="s">
        <v>16</v>
      </c>
    </row>
    <row r="2619" spans="1:13" x14ac:dyDescent="0.3">
      <c r="A2619">
        <v>3868</v>
      </c>
      <c r="B2619">
        <v>433</v>
      </c>
      <c r="C2619" t="s">
        <v>13</v>
      </c>
      <c r="D2619" t="s">
        <v>17</v>
      </c>
      <c r="E2619" s="1">
        <v>4421198077171170</v>
      </c>
      <c r="F2619" s="2">
        <v>44075</v>
      </c>
      <c r="G2619">
        <v>672</v>
      </c>
      <c r="H2619" t="s">
        <v>15</v>
      </c>
      <c r="I2619">
        <v>2</v>
      </c>
      <c r="J2619" s="3">
        <v>10600</v>
      </c>
      <c r="K2619" s="2">
        <v>39630</v>
      </c>
      <c r="L2619">
        <v>2014</v>
      </c>
      <c r="M2619" t="s">
        <v>16</v>
      </c>
    </row>
    <row r="2620" spans="1:13" x14ac:dyDescent="0.3">
      <c r="A2620">
        <v>2903</v>
      </c>
      <c r="B2620">
        <v>433</v>
      </c>
      <c r="C2620" t="s">
        <v>19</v>
      </c>
      <c r="D2620" t="s">
        <v>14</v>
      </c>
      <c r="E2620" s="1">
        <v>5168270261449730</v>
      </c>
      <c r="F2620" s="2">
        <v>39295</v>
      </c>
      <c r="G2620">
        <v>417</v>
      </c>
      <c r="H2620" t="s">
        <v>15</v>
      </c>
      <c r="I2620">
        <v>2</v>
      </c>
      <c r="J2620" s="3">
        <v>14716</v>
      </c>
      <c r="K2620" s="2">
        <v>38838</v>
      </c>
      <c r="L2620">
        <v>2012</v>
      </c>
      <c r="M2620" t="s">
        <v>16</v>
      </c>
    </row>
    <row r="2621" spans="1:13" x14ac:dyDescent="0.3">
      <c r="A2621">
        <v>2370</v>
      </c>
      <c r="B2621">
        <v>433</v>
      </c>
      <c r="C2621" t="s">
        <v>22</v>
      </c>
      <c r="D2621" t="s">
        <v>17</v>
      </c>
      <c r="E2621" s="1">
        <v>365863370015670</v>
      </c>
      <c r="F2621" s="2">
        <v>44044</v>
      </c>
      <c r="G2621">
        <v>62</v>
      </c>
      <c r="H2621" t="s">
        <v>15</v>
      </c>
      <c r="I2621">
        <v>2</v>
      </c>
      <c r="J2621" s="3">
        <v>12600</v>
      </c>
      <c r="K2621" s="2">
        <v>43160</v>
      </c>
      <c r="L2621">
        <v>2018</v>
      </c>
      <c r="M2621" t="s">
        <v>16</v>
      </c>
    </row>
    <row r="2622" spans="1:13" x14ac:dyDescent="0.3">
      <c r="A2622">
        <v>4866</v>
      </c>
      <c r="B2622">
        <v>433</v>
      </c>
      <c r="C2622" t="s">
        <v>13</v>
      </c>
      <c r="D2622" t="s">
        <v>20</v>
      </c>
      <c r="E2622" s="1">
        <v>4441251898273990</v>
      </c>
      <c r="F2622" s="2">
        <v>43070</v>
      </c>
      <c r="G2622">
        <v>539</v>
      </c>
      <c r="H2622" t="s">
        <v>15</v>
      </c>
      <c r="I2622">
        <v>1</v>
      </c>
      <c r="J2622" s="3">
        <v>96</v>
      </c>
      <c r="K2622" s="2">
        <v>41518</v>
      </c>
      <c r="L2622">
        <v>2013</v>
      </c>
      <c r="M2622" t="s">
        <v>16</v>
      </c>
    </row>
    <row r="2623" spans="1:13" x14ac:dyDescent="0.3">
      <c r="A2623">
        <v>5606</v>
      </c>
      <c r="B2623">
        <v>433</v>
      </c>
      <c r="C2623" t="s">
        <v>19</v>
      </c>
      <c r="D2623" t="s">
        <v>20</v>
      </c>
      <c r="E2623" s="1">
        <v>5758062322827450</v>
      </c>
      <c r="F2623" s="2">
        <v>43862</v>
      </c>
      <c r="G2623">
        <v>705</v>
      </c>
      <c r="H2623" t="s">
        <v>15</v>
      </c>
      <c r="I2623">
        <v>1</v>
      </c>
      <c r="J2623" s="3">
        <v>73</v>
      </c>
      <c r="K2623" s="2">
        <v>40483</v>
      </c>
      <c r="L2623">
        <v>2010</v>
      </c>
      <c r="M2623" t="s">
        <v>16</v>
      </c>
    </row>
    <row r="2624" spans="1:13" x14ac:dyDescent="0.3">
      <c r="A2624">
        <v>4040</v>
      </c>
      <c r="B2624">
        <v>584</v>
      </c>
      <c r="C2624" t="s">
        <v>13</v>
      </c>
      <c r="D2624" t="s">
        <v>17</v>
      </c>
      <c r="E2624" s="1">
        <v>4420105255078890</v>
      </c>
      <c r="F2624" s="2">
        <v>44287</v>
      </c>
      <c r="G2624">
        <v>771</v>
      </c>
      <c r="H2624" t="s">
        <v>15</v>
      </c>
      <c r="I2624">
        <v>1</v>
      </c>
      <c r="J2624" s="3">
        <v>6500</v>
      </c>
      <c r="K2624" s="2">
        <v>42186</v>
      </c>
      <c r="L2624">
        <v>2015</v>
      </c>
      <c r="M2624" t="s">
        <v>16</v>
      </c>
    </row>
    <row r="2625" spans="1:13" x14ac:dyDescent="0.3">
      <c r="A2625">
        <v>3878</v>
      </c>
      <c r="B2625">
        <v>584</v>
      </c>
      <c r="C2625" t="s">
        <v>22</v>
      </c>
      <c r="D2625" t="s">
        <v>17</v>
      </c>
      <c r="E2625" s="1">
        <v>346940257761158</v>
      </c>
      <c r="F2625" s="2">
        <v>45231</v>
      </c>
      <c r="G2625">
        <v>947</v>
      </c>
      <c r="H2625" t="s">
        <v>15</v>
      </c>
      <c r="I2625">
        <v>2</v>
      </c>
      <c r="J2625" s="3">
        <v>9300</v>
      </c>
      <c r="K2625" s="2">
        <v>39995</v>
      </c>
      <c r="L2625">
        <v>2009</v>
      </c>
      <c r="M2625" t="s">
        <v>16</v>
      </c>
    </row>
    <row r="2626" spans="1:13" x14ac:dyDescent="0.3">
      <c r="A2626">
        <v>51</v>
      </c>
      <c r="B2626">
        <v>584</v>
      </c>
      <c r="C2626" t="s">
        <v>19</v>
      </c>
      <c r="D2626" t="s">
        <v>14</v>
      </c>
      <c r="E2626" s="1">
        <v>5556324903959050</v>
      </c>
      <c r="F2626" s="2">
        <v>45261</v>
      </c>
      <c r="G2626">
        <v>331</v>
      </c>
      <c r="H2626" t="s">
        <v>18</v>
      </c>
      <c r="I2626">
        <v>2</v>
      </c>
      <c r="J2626" s="3">
        <v>8970</v>
      </c>
      <c r="K2626" s="2">
        <v>37987</v>
      </c>
      <c r="L2626">
        <v>2010</v>
      </c>
      <c r="M2626" t="s">
        <v>16</v>
      </c>
    </row>
    <row r="2627" spans="1:13" x14ac:dyDescent="0.3">
      <c r="A2627">
        <v>5800</v>
      </c>
      <c r="B2627">
        <v>1832</v>
      </c>
      <c r="C2627" t="s">
        <v>13</v>
      </c>
      <c r="D2627" t="s">
        <v>17</v>
      </c>
      <c r="E2627" s="1">
        <v>4992452788404190</v>
      </c>
      <c r="F2627" s="2">
        <v>45047</v>
      </c>
      <c r="G2627">
        <v>62</v>
      </c>
      <c r="H2627" t="s">
        <v>15</v>
      </c>
      <c r="I2627">
        <v>1</v>
      </c>
      <c r="J2627" s="3">
        <v>11700</v>
      </c>
      <c r="K2627" s="2">
        <v>37956</v>
      </c>
      <c r="L2627">
        <v>2013</v>
      </c>
      <c r="M2627" t="s">
        <v>16</v>
      </c>
    </row>
    <row r="2628" spans="1:13" x14ac:dyDescent="0.3">
      <c r="A2628">
        <v>5932</v>
      </c>
      <c r="B2628">
        <v>1832</v>
      </c>
      <c r="C2628" t="s">
        <v>19</v>
      </c>
      <c r="D2628" t="s">
        <v>14</v>
      </c>
      <c r="E2628" s="1">
        <v>5617468224391710</v>
      </c>
      <c r="F2628" s="2">
        <v>44348</v>
      </c>
      <c r="G2628">
        <v>668</v>
      </c>
      <c r="H2628" t="s">
        <v>15</v>
      </c>
      <c r="I2628">
        <v>1</v>
      </c>
      <c r="J2628" s="3">
        <v>2841</v>
      </c>
      <c r="K2628" s="2">
        <v>39783</v>
      </c>
      <c r="L2628">
        <v>2013</v>
      </c>
      <c r="M2628" t="s">
        <v>16</v>
      </c>
    </row>
    <row r="2629" spans="1:13" x14ac:dyDescent="0.3">
      <c r="A2629">
        <v>4636</v>
      </c>
      <c r="B2629">
        <v>222</v>
      </c>
      <c r="C2629" t="s">
        <v>19</v>
      </c>
      <c r="D2629" t="s">
        <v>14</v>
      </c>
      <c r="E2629" s="1">
        <v>5747958873333080</v>
      </c>
      <c r="F2629" s="2">
        <v>44317</v>
      </c>
      <c r="G2629">
        <v>825</v>
      </c>
      <c r="H2629" t="s">
        <v>15</v>
      </c>
      <c r="I2629">
        <v>1</v>
      </c>
      <c r="J2629" s="3">
        <v>46621</v>
      </c>
      <c r="K2629" s="2">
        <v>39326</v>
      </c>
      <c r="L2629">
        <v>2010</v>
      </c>
      <c r="M2629" t="s">
        <v>16</v>
      </c>
    </row>
    <row r="2630" spans="1:13" x14ac:dyDescent="0.3">
      <c r="A2630">
        <v>4619</v>
      </c>
      <c r="B2630">
        <v>222</v>
      </c>
      <c r="C2630" t="s">
        <v>13</v>
      </c>
      <c r="D2630" t="s">
        <v>14</v>
      </c>
      <c r="E2630" s="1">
        <v>4850638391545330</v>
      </c>
      <c r="F2630" s="2">
        <v>39022</v>
      </c>
      <c r="G2630">
        <v>739</v>
      </c>
      <c r="H2630" t="s">
        <v>15</v>
      </c>
      <c r="I2630">
        <v>2</v>
      </c>
      <c r="J2630" s="3">
        <v>62855</v>
      </c>
      <c r="K2630" s="2">
        <v>38961</v>
      </c>
      <c r="L2630">
        <v>2006</v>
      </c>
      <c r="M2630" t="s">
        <v>16</v>
      </c>
    </row>
    <row r="2631" spans="1:13" x14ac:dyDescent="0.3">
      <c r="A2631">
        <v>4821</v>
      </c>
      <c r="B2631">
        <v>222</v>
      </c>
      <c r="C2631" t="s">
        <v>13</v>
      </c>
      <c r="D2631" t="s">
        <v>14</v>
      </c>
      <c r="E2631" s="1">
        <v>4677263098292780</v>
      </c>
      <c r="F2631" s="2">
        <v>41913</v>
      </c>
      <c r="G2631">
        <v>224</v>
      </c>
      <c r="H2631" t="s">
        <v>15</v>
      </c>
      <c r="I2631">
        <v>1</v>
      </c>
      <c r="J2631" s="3">
        <v>46521</v>
      </c>
      <c r="K2631" s="2">
        <v>40787</v>
      </c>
      <c r="L2631">
        <v>2012</v>
      </c>
      <c r="M2631" t="s">
        <v>16</v>
      </c>
    </row>
    <row r="2632" spans="1:13" x14ac:dyDescent="0.3">
      <c r="A2632">
        <v>4562</v>
      </c>
      <c r="B2632">
        <v>648</v>
      </c>
      <c r="C2632" t="s">
        <v>13</v>
      </c>
      <c r="D2632" t="s">
        <v>17</v>
      </c>
      <c r="E2632" s="1">
        <v>4143468711704430</v>
      </c>
      <c r="F2632" s="2">
        <v>39600</v>
      </c>
      <c r="G2632">
        <v>494</v>
      </c>
      <c r="H2632" t="s">
        <v>15</v>
      </c>
      <c r="I2632">
        <v>2</v>
      </c>
      <c r="J2632" s="3">
        <v>4100</v>
      </c>
      <c r="K2632" s="2">
        <v>38231</v>
      </c>
      <c r="L2632">
        <v>2010</v>
      </c>
      <c r="M2632" t="s">
        <v>16</v>
      </c>
    </row>
    <row r="2633" spans="1:13" x14ac:dyDescent="0.3">
      <c r="A2633">
        <v>3474</v>
      </c>
      <c r="B2633">
        <v>648</v>
      </c>
      <c r="C2633" t="s">
        <v>19</v>
      </c>
      <c r="D2633" t="s">
        <v>17</v>
      </c>
      <c r="E2633" s="1">
        <v>5409476939542310</v>
      </c>
      <c r="F2633" s="2">
        <v>43831</v>
      </c>
      <c r="G2633">
        <v>683</v>
      </c>
      <c r="H2633" t="s">
        <v>15</v>
      </c>
      <c r="I2633">
        <v>1</v>
      </c>
      <c r="J2633" s="3">
        <v>9200</v>
      </c>
      <c r="K2633" s="2">
        <v>40330</v>
      </c>
      <c r="L2633">
        <v>2010</v>
      </c>
      <c r="M2633" t="s">
        <v>16</v>
      </c>
    </row>
    <row r="2634" spans="1:13" x14ac:dyDescent="0.3">
      <c r="A2634">
        <v>3888</v>
      </c>
      <c r="B2634">
        <v>648</v>
      </c>
      <c r="C2634" t="s">
        <v>19</v>
      </c>
      <c r="D2634" t="s">
        <v>17</v>
      </c>
      <c r="E2634" s="1">
        <v>5007364960274320</v>
      </c>
      <c r="F2634" s="2">
        <v>44105</v>
      </c>
      <c r="G2634">
        <v>704</v>
      </c>
      <c r="H2634" t="s">
        <v>15</v>
      </c>
      <c r="I2634">
        <v>2</v>
      </c>
      <c r="J2634" s="3">
        <v>2800</v>
      </c>
      <c r="K2634" s="2">
        <v>39995</v>
      </c>
      <c r="L2634">
        <v>2010</v>
      </c>
      <c r="M2634" t="s">
        <v>16</v>
      </c>
    </row>
    <row r="2635" spans="1:13" x14ac:dyDescent="0.3">
      <c r="A2635">
        <v>6135</v>
      </c>
      <c r="B2635">
        <v>1939</v>
      </c>
      <c r="C2635" t="s">
        <v>22</v>
      </c>
      <c r="D2635" t="s">
        <v>17</v>
      </c>
      <c r="E2635" s="1">
        <v>311541518015615</v>
      </c>
      <c r="F2635" s="2">
        <v>45505</v>
      </c>
      <c r="G2635">
        <v>777</v>
      </c>
      <c r="H2635" t="s">
        <v>15</v>
      </c>
      <c r="I2635">
        <v>2</v>
      </c>
      <c r="J2635" s="3">
        <v>4200</v>
      </c>
      <c r="K2635" s="2">
        <v>43435</v>
      </c>
      <c r="L2635">
        <v>2018</v>
      </c>
      <c r="M2635" t="s">
        <v>16</v>
      </c>
    </row>
    <row r="2636" spans="1:13" x14ac:dyDescent="0.3">
      <c r="A2636">
        <v>575</v>
      </c>
      <c r="B2636">
        <v>722</v>
      </c>
      <c r="C2636" t="s">
        <v>19</v>
      </c>
      <c r="D2636" t="s">
        <v>14</v>
      </c>
      <c r="E2636" s="1">
        <v>5364678125237320</v>
      </c>
      <c r="F2636" s="2">
        <v>44805</v>
      </c>
      <c r="G2636">
        <v>987</v>
      </c>
      <c r="H2636" t="s">
        <v>15</v>
      </c>
      <c r="I2636">
        <v>2</v>
      </c>
      <c r="J2636" s="3">
        <v>21794</v>
      </c>
      <c r="K2636" s="2">
        <v>43831</v>
      </c>
      <c r="L2636">
        <v>2020</v>
      </c>
      <c r="M2636" t="s">
        <v>16</v>
      </c>
    </row>
    <row r="2637" spans="1:13" x14ac:dyDescent="0.3">
      <c r="A2637">
        <v>4204</v>
      </c>
      <c r="B2637">
        <v>1889</v>
      </c>
      <c r="C2637" t="s">
        <v>19</v>
      </c>
      <c r="D2637" t="s">
        <v>20</v>
      </c>
      <c r="E2637" s="1">
        <v>5345398805896140</v>
      </c>
      <c r="F2637" s="2">
        <v>42309</v>
      </c>
      <c r="G2637">
        <v>124</v>
      </c>
      <c r="H2637" t="s">
        <v>15</v>
      </c>
      <c r="I2637">
        <v>1</v>
      </c>
      <c r="J2637" s="3">
        <v>58</v>
      </c>
      <c r="K2637" s="2">
        <v>39295</v>
      </c>
      <c r="L2637">
        <v>2009</v>
      </c>
      <c r="M2637" t="s">
        <v>16</v>
      </c>
    </row>
    <row r="2638" spans="1:13" x14ac:dyDescent="0.3">
      <c r="A2638">
        <v>1176</v>
      </c>
      <c r="B2638">
        <v>1889</v>
      </c>
      <c r="C2638" t="s">
        <v>19</v>
      </c>
      <c r="D2638" t="s">
        <v>17</v>
      </c>
      <c r="E2638" s="1">
        <v>5581736783190390</v>
      </c>
      <c r="F2638" s="2">
        <v>44409</v>
      </c>
      <c r="G2638">
        <v>839</v>
      </c>
      <c r="H2638" t="s">
        <v>15</v>
      </c>
      <c r="I2638">
        <v>1</v>
      </c>
      <c r="J2638" s="3">
        <v>11400</v>
      </c>
      <c r="K2638" s="2">
        <v>39845</v>
      </c>
      <c r="L2638">
        <v>2014</v>
      </c>
      <c r="M2638" t="s">
        <v>16</v>
      </c>
    </row>
    <row r="2639" spans="1:13" x14ac:dyDescent="0.3">
      <c r="A2639">
        <v>2618</v>
      </c>
      <c r="B2639">
        <v>1889</v>
      </c>
      <c r="C2639" t="s">
        <v>13</v>
      </c>
      <c r="D2639" t="s">
        <v>14</v>
      </c>
      <c r="E2639" s="1">
        <v>4763467572950700</v>
      </c>
      <c r="F2639" s="2">
        <v>42552</v>
      </c>
      <c r="G2639">
        <v>73</v>
      </c>
      <c r="H2639" t="s">
        <v>15</v>
      </c>
      <c r="I2639">
        <v>2</v>
      </c>
      <c r="J2639" s="3">
        <v>15781</v>
      </c>
      <c r="K2639" s="2">
        <v>39904</v>
      </c>
      <c r="L2639">
        <v>2015</v>
      </c>
      <c r="M2639" t="s">
        <v>16</v>
      </c>
    </row>
    <row r="2640" spans="1:13" x14ac:dyDescent="0.3">
      <c r="A2640">
        <v>5416</v>
      </c>
      <c r="B2640">
        <v>1889</v>
      </c>
      <c r="C2640" t="s">
        <v>13</v>
      </c>
      <c r="D2640" t="s">
        <v>14</v>
      </c>
      <c r="E2640" s="1">
        <v>4054285627938350</v>
      </c>
      <c r="F2640" s="2">
        <v>45200</v>
      </c>
      <c r="G2640">
        <v>16</v>
      </c>
      <c r="H2640" t="s">
        <v>15</v>
      </c>
      <c r="I2640">
        <v>1</v>
      </c>
      <c r="J2640" s="3">
        <v>26906</v>
      </c>
      <c r="K2640" s="2">
        <v>38292</v>
      </c>
      <c r="L2640">
        <v>2016</v>
      </c>
      <c r="M2640" t="s">
        <v>16</v>
      </c>
    </row>
    <row r="2641" spans="1:13" x14ac:dyDescent="0.3">
      <c r="A2641">
        <v>5890</v>
      </c>
      <c r="B2641">
        <v>1889</v>
      </c>
      <c r="C2641" t="s">
        <v>19</v>
      </c>
      <c r="D2641" t="s">
        <v>14</v>
      </c>
      <c r="E2641" s="1">
        <v>5098426242847290</v>
      </c>
      <c r="F2641" s="2">
        <v>45566</v>
      </c>
      <c r="G2641">
        <v>718</v>
      </c>
      <c r="H2641" t="s">
        <v>15</v>
      </c>
      <c r="I2641">
        <v>2</v>
      </c>
      <c r="J2641" s="3">
        <v>10228</v>
      </c>
      <c r="K2641" s="2">
        <v>39417</v>
      </c>
      <c r="L2641">
        <v>2014</v>
      </c>
      <c r="M2641" t="s">
        <v>16</v>
      </c>
    </row>
    <row r="2642" spans="1:13" x14ac:dyDescent="0.3">
      <c r="A2642">
        <v>2694</v>
      </c>
      <c r="B2642">
        <v>1229</v>
      </c>
      <c r="C2642" t="s">
        <v>19</v>
      </c>
      <c r="D2642" t="s">
        <v>20</v>
      </c>
      <c r="E2642" s="1">
        <v>5325455545002990</v>
      </c>
      <c r="F2642" s="2">
        <v>45200</v>
      </c>
      <c r="G2642">
        <v>421</v>
      </c>
      <c r="H2642" t="s">
        <v>15</v>
      </c>
      <c r="I2642">
        <v>2</v>
      </c>
      <c r="J2642" s="3">
        <v>74</v>
      </c>
      <c r="K2642" s="2">
        <v>41000</v>
      </c>
      <c r="L2642">
        <v>2012</v>
      </c>
      <c r="M2642" t="s">
        <v>16</v>
      </c>
    </row>
    <row r="2643" spans="1:13" x14ac:dyDescent="0.3">
      <c r="A2643">
        <v>2427</v>
      </c>
      <c r="B2643">
        <v>1229</v>
      </c>
      <c r="C2643" t="s">
        <v>21</v>
      </c>
      <c r="D2643" t="s">
        <v>17</v>
      </c>
      <c r="E2643" s="1">
        <v>6868773214447880</v>
      </c>
      <c r="F2643" s="2">
        <v>43862</v>
      </c>
      <c r="G2643">
        <v>279</v>
      </c>
      <c r="H2643" t="s">
        <v>15</v>
      </c>
      <c r="I2643">
        <v>1</v>
      </c>
      <c r="J2643" s="3">
        <v>12600</v>
      </c>
      <c r="K2643" s="2">
        <v>37347</v>
      </c>
      <c r="L2643">
        <v>2010</v>
      </c>
      <c r="M2643" t="s">
        <v>16</v>
      </c>
    </row>
    <row r="2644" spans="1:13" x14ac:dyDescent="0.3">
      <c r="A2644">
        <v>3282</v>
      </c>
      <c r="B2644">
        <v>1229</v>
      </c>
      <c r="C2644" t="s">
        <v>13</v>
      </c>
      <c r="D2644" t="s">
        <v>17</v>
      </c>
      <c r="E2644" s="1">
        <v>4751829096986110</v>
      </c>
      <c r="F2644" s="2">
        <v>43497</v>
      </c>
      <c r="G2644">
        <v>153</v>
      </c>
      <c r="H2644" t="s">
        <v>15</v>
      </c>
      <c r="I2644">
        <v>2</v>
      </c>
      <c r="J2644" s="3">
        <v>7600</v>
      </c>
      <c r="K2644" s="2">
        <v>38139</v>
      </c>
      <c r="L2644">
        <v>2010</v>
      </c>
      <c r="M2644" t="s">
        <v>16</v>
      </c>
    </row>
    <row r="2645" spans="1:13" x14ac:dyDescent="0.3">
      <c r="A2645">
        <v>5547</v>
      </c>
      <c r="B2645">
        <v>1229</v>
      </c>
      <c r="C2645" t="s">
        <v>13</v>
      </c>
      <c r="D2645" t="s">
        <v>14</v>
      </c>
      <c r="E2645" s="1">
        <v>4395114522983450</v>
      </c>
      <c r="F2645" s="2">
        <v>45444</v>
      </c>
      <c r="G2645">
        <v>237</v>
      </c>
      <c r="H2645" t="s">
        <v>15</v>
      </c>
      <c r="I2645">
        <v>1</v>
      </c>
      <c r="J2645" s="3">
        <v>33080</v>
      </c>
      <c r="K2645" s="2">
        <v>39753</v>
      </c>
      <c r="L2645">
        <v>2008</v>
      </c>
      <c r="M2645" t="s">
        <v>16</v>
      </c>
    </row>
    <row r="2646" spans="1:13" x14ac:dyDescent="0.3">
      <c r="A2646">
        <v>386</v>
      </c>
      <c r="B2646">
        <v>1229</v>
      </c>
      <c r="C2646" t="s">
        <v>13</v>
      </c>
      <c r="D2646" t="s">
        <v>14</v>
      </c>
      <c r="E2646" s="1">
        <v>4387900091455990</v>
      </c>
      <c r="F2646" s="2">
        <v>43891</v>
      </c>
      <c r="G2646">
        <v>509</v>
      </c>
      <c r="H2646" t="s">
        <v>18</v>
      </c>
      <c r="I2646">
        <v>1</v>
      </c>
      <c r="J2646" s="3">
        <v>17954</v>
      </c>
      <c r="K2646" s="2">
        <v>43466</v>
      </c>
      <c r="L2646">
        <v>2019</v>
      </c>
      <c r="M2646" t="s">
        <v>16</v>
      </c>
    </row>
    <row r="2647" spans="1:13" x14ac:dyDescent="0.3">
      <c r="A2647">
        <v>272</v>
      </c>
      <c r="B2647">
        <v>1229</v>
      </c>
      <c r="C2647" t="s">
        <v>19</v>
      </c>
      <c r="D2647" t="s">
        <v>14</v>
      </c>
      <c r="E2647" s="1">
        <v>5896034364726400</v>
      </c>
      <c r="F2647" s="2">
        <v>44927</v>
      </c>
      <c r="G2647">
        <v>588</v>
      </c>
      <c r="H2647" t="s">
        <v>15</v>
      </c>
      <c r="I2647">
        <v>1</v>
      </c>
      <c r="J2647" s="3">
        <v>19238</v>
      </c>
      <c r="K2647" s="2">
        <v>40544</v>
      </c>
      <c r="L2647">
        <v>2011</v>
      </c>
      <c r="M2647" t="s">
        <v>16</v>
      </c>
    </row>
    <row r="2648" spans="1:13" x14ac:dyDescent="0.3">
      <c r="A2648">
        <v>5083</v>
      </c>
      <c r="B2648">
        <v>505</v>
      </c>
      <c r="C2648" t="s">
        <v>19</v>
      </c>
      <c r="D2648" t="s">
        <v>14</v>
      </c>
      <c r="E2648" s="1">
        <v>5608387837637860</v>
      </c>
      <c r="F2648" s="2">
        <v>44927</v>
      </c>
      <c r="G2648">
        <v>147</v>
      </c>
      <c r="H2648" t="s">
        <v>15</v>
      </c>
      <c r="I2648">
        <v>2</v>
      </c>
      <c r="J2648" s="3">
        <v>14912</v>
      </c>
      <c r="K2648" s="2">
        <v>39356</v>
      </c>
      <c r="L2648">
        <v>2009</v>
      </c>
      <c r="M2648" t="s">
        <v>16</v>
      </c>
    </row>
    <row r="2649" spans="1:13" x14ac:dyDescent="0.3">
      <c r="A2649">
        <v>2222</v>
      </c>
      <c r="B2649">
        <v>505</v>
      </c>
      <c r="C2649" t="s">
        <v>19</v>
      </c>
      <c r="D2649" t="s">
        <v>14</v>
      </c>
      <c r="E2649" s="1">
        <v>5990568998813170</v>
      </c>
      <c r="F2649" s="2">
        <v>42309</v>
      </c>
      <c r="G2649">
        <v>843</v>
      </c>
      <c r="H2649" t="s">
        <v>15</v>
      </c>
      <c r="I2649">
        <v>2</v>
      </c>
      <c r="J2649" s="3">
        <v>5258</v>
      </c>
      <c r="K2649" s="2">
        <v>39873</v>
      </c>
      <c r="L2649">
        <v>2013</v>
      </c>
      <c r="M2649" t="s">
        <v>16</v>
      </c>
    </row>
    <row r="2650" spans="1:13" x14ac:dyDescent="0.3">
      <c r="A2650">
        <v>5173</v>
      </c>
      <c r="B2650">
        <v>1083</v>
      </c>
      <c r="C2650" t="s">
        <v>13</v>
      </c>
      <c r="D2650" t="s">
        <v>17</v>
      </c>
      <c r="E2650" s="1">
        <v>4664688687059370</v>
      </c>
      <c r="F2650" s="2">
        <v>44166</v>
      </c>
      <c r="G2650">
        <v>887</v>
      </c>
      <c r="H2650" t="s">
        <v>15</v>
      </c>
      <c r="I2650">
        <v>1</v>
      </c>
      <c r="J2650" s="3">
        <v>11300</v>
      </c>
      <c r="K2650" s="2">
        <v>40087</v>
      </c>
      <c r="L2650">
        <v>2011</v>
      </c>
      <c r="M2650" t="s">
        <v>16</v>
      </c>
    </row>
    <row r="2651" spans="1:13" x14ac:dyDescent="0.3">
      <c r="A2651">
        <v>3710</v>
      </c>
      <c r="B2651">
        <v>1083</v>
      </c>
      <c r="C2651" t="s">
        <v>19</v>
      </c>
      <c r="D2651" t="s">
        <v>14</v>
      </c>
      <c r="E2651" s="1">
        <v>5866158485564720</v>
      </c>
      <c r="F2651" s="2">
        <v>44835</v>
      </c>
      <c r="G2651">
        <v>48</v>
      </c>
      <c r="H2651" t="s">
        <v>15</v>
      </c>
      <c r="I2651">
        <v>1</v>
      </c>
      <c r="J2651" s="3">
        <v>24455</v>
      </c>
      <c r="K2651" s="2">
        <v>38169</v>
      </c>
      <c r="L2651">
        <v>2014</v>
      </c>
      <c r="M2651" t="s">
        <v>16</v>
      </c>
    </row>
    <row r="2652" spans="1:13" x14ac:dyDescent="0.3">
      <c r="A2652">
        <v>5527</v>
      </c>
      <c r="B2652">
        <v>1083</v>
      </c>
      <c r="C2652" t="s">
        <v>19</v>
      </c>
      <c r="D2652" t="s">
        <v>14</v>
      </c>
      <c r="E2652" s="1">
        <v>5130413246944820</v>
      </c>
      <c r="F2652" s="2">
        <v>42583</v>
      </c>
      <c r="G2652">
        <v>942</v>
      </c>
      <c r="H2652" t="s">
        <v>15</v>
      </c>
      <c r="I2652">
        <v>2</v>
      </c>
      <c r="J2652" s="3">
        <v>463</v>
      </c>
      <c r="K2652" s="2">
        <v>39753</v>
      </c>
      <c r="L2652">
        <v>2010</v>
      </c>
      <c r="M2652" t="s">
        <v>16</v>
      </c>
    </row>
    <row r="2653" spans="1:13" x14ac:dyDescent="0.3">
      <c r="A2653">
        <v>3447</v>
      </c>
      <c r="B2653">
        <v>1083</v>
      </c>
      <c r="C2653" t="s">
        <v>13</v>
      </c>
      <c r="D2653" t="s">
        <v>14</v>
      </c>
      <c r="E2653" s="1">
        <v>4275554691937660</v>
      </c>
      <c r="F2653" s="2">
        <v>40210</v>
      </c>
      <c r="G2653">
        <v>49</v>
      </c>
      <c r="H2653" t="s">
        <v>15</v>
      </c>
      <c r="I2653">
        <v>2</v>
      </c>
      <c r="J2653" s="3">
        <v>5511</v>
      </c>
      <c r="K2653" s="2">
        <v>39965</v>
      </c>
      <c r="L2653">
        <v>2012</v>
      </c>
      <c r="M2653" t="s">
        <v>16</v>
      </c>
    </row>
    <row r="2654" spans="1:13" x14ac:dyDescent="0.3">
      <c r="A2654">
        <v>4448</v>
      </c>
      <c r="B2654">
        <v>1656</v>
      </c>
      <c r="C2654" t="s">
        <v>19</v>
      </c>
      <c r="D2654" t="s">
        <v>14</v>
      </c>
      <c r="E2654" s="1">
        <v>5955659249394040</v>
      </c>
      <c r="F2654" s="2">
        <v>44075</v>
      </c>
      <c r="G2654">
        <v>572</v>
      </c>
      <c r="H2654" t="s">
        <v>15</v>
      </c>
      <c r="I2654">
        <v>2</v>
      </c>
      <c r="J2654" s="3">
        <v>20097</v>
      </c>
      <c r="K2654" s="2">
        <v>42217</v>
      </c>
      <c r="L2654">
        <v>2015</v>
      </c>
      <c r="M2654" t="s">
        <v>16</v>
      </c>
    </row>
    <row r="2655" spans="1:13" x14ac:dyDescent="0.3">
      <c r="A2655">
        <v>834</v>
      </c>
      <c r="B2655">
        <v>1656</v>
      </c>
      <c r="C2655" t="s">
        <v>13</v>
      </c>
      <c r="D2655" t="s">
        <v>14</v>
      </c>
      <c r="E2655" s="1">
        <v>4743530458676220</v>
      </c>
      <c r="F2655" s="2">
        <v>44378</v>
      </c>
      <c r="G2655">
        <v>364</v>
      </c>
      <c r="H2655" t="s">
        <v>15</v>
      </c>
      <c r="I2655">
        <v>2</v>
      </c>
      <c r="J2655" s="3">
        <v>14200</v>
      </c>
      <c r="K2655" s="2">
        <v>43831</v>
      </c>
      <c r="L2655">
        <v>2020</v>
      </c>
      <c r="M2655" t="s">
        <v>16</v>
      </c>
    </row>
    <row r="2656" spans="1:13" x14ac:dyDescent="0.3">
      <c r="A2656">
        <v>1611</v>
      </c>
      <c r="B2656">
        <v>1656</v>
      </c>
      <c r="C2656" t="s">
        <v>19</v>
      </c>
      <c r="D2656" t="s">
        <v>14</v>
      </c>
      <c r="E2656" s="1">
        <v>5633119819093510</v>
      </c>
      <c r="F2656" s="2">
        <v>45352</v>
      </c>
      <c r="G2656">
        <v>914</v>
      </c>
      <c r="H2656" t="s">
        <v>15</v>
      </c>
      <c r="I2656">
        <v>1</v>
      </c>
      <c r="J2656" s="3">
        <v>16415</v>
      </c>
      <c r="K2656" s="2">
        <v>43862</v>
      </c>
      <c r="L2656">
        <v>2020</v>
      </c>
      <c r="M2656" t="s">
        <v>16</v>
      </c>
    </row>
    <row r="2657" spans="1:13" x14ac:dyDescent="0.3">
      <c r="A2657">
        <v>1612</v>
      </c>
      <c r="B2657">
        <v>568</v>
      </c>
      <c r="C2657" t="s">
        <v>19</v>
      </c>
      <c r="D2657" t="s">
        <v>14</v>
      </c>
      <c r="E2657" s="1">
        <v>5938598749066570</v>
      </c>
      <c r="F2657" s="2">
        <v>43862</v>
      </c>
      <c r="G2657">
        <v>412</v>
      </c>
      <c r="H2657" t="s">
        <v>15</v>
      </c>
      <c r="I2657">
        <v>2</v>
      </c>
      <c r="J2657" s="3">
        <v>1926</v>
      </c>
      <c r="K2657" s="2">
        <v>43862</v>
      </c>
      <c r="L2657">
        <v>2020</v>
      </c>
      <c r="M2657" t="s">
        <v>16</v>
      </c>
    </row>
    <row r="2658" spans="1:13" x14ac:dyDescent="0.3">
      <c r="A2658">
        <v>1050</v>
      </c>
      <c r="B2658">
        <v>1373</v>
      </c>
      <c r="C2658" t="s">
        <v>19</v>
      </c>
      <c r="D2658" t="s">
        <v>17</v>
      </c>
      <c r="E2658" s="1">
        <v>5105665544771120</v>
      </c>
      <c r="F2658" s="2">
        <v>44044</v>
      </c>
      <c r="G2658">
        <v>485</v>
      </c>
      <c r="H2658" t="s">
        <v>18</v>
      </c>
      <c r="I2658">
        <v>1</v>
      </c>
      <c r="J2658" s="3">
        <v>11000</v>
      </c>
      <c r="K2658" s="2">
        <v>38384</v>
      </c>
      <c r="L2658">
        <v>2013</v>
      </c>
      <c r="M2658" t="s">
        <v>16</v>
      </c>
    </row>
    <row r="2659" spans="1:13" x14ac:dyDescent="0.3">
      <c r="A2659">
        <v>4074</v>
      </c>
      <c r="B2659">
        <v>1373</v>
      </c>
      <c r="C2659" t="s">
        <v>22</v>
      </c>
      <c r="D2659" t="s">
        <v>17</v>
      </c>
      <c r="E2659" s="1">
        <v>339152347601252</v>
      </c>
      <c r="F2659" s="2">
        <v>45474</v>
      </c>
      <c r="G2659">
        <v>985</v>
      </c>
      <c r="H2659" t="s">
        <v>15</v>
      </c>
      <c r="I2659">
        <v>2</v>
      </c>
      <c r="J2659" s="3">
        <v>5700</v>
      </c>
      <c r="K2659" s="2">
        <v>43647</v>
      </c>
      <c r="L2659">
        <v>2019</v>
      </c>
      <c r="M2659" t="s">
        <v>16</v>
      </c>
    </row>
    <row r="2660" spans="1:13" x14ac:dyDescent="0.3">
      <c r="A2660">
        <v>1194</v>
      </c>
      <c r="B2660">
        <v>667</v>
      </c>
      <c r="C2660" t="s">
        <v>13</v>
      </c>
      <c r="D2660" t="s">
        <v>14</v>
      </c>
      <c r="E2660" s="1">
        <v>4793849043206020</v>
      </c>
      <c r="F2660" s="2">
        <v>43770</v>
      </c>
      <c r="G2660">
        <v>994</v>
      </c>
      <c r="H2660" t="s">
        <v>15</v>
      </c>
      <c r="I2660">
        <v>1</v>
      </c>
      <c r="J2660" s="3">
        <v>26024</v>
      </c>
      <c r="K2660" s="2">
        <v>39845</v>
      </c>
      <c r="L2660">
        <v>2013</v>
      </c>
      <c r="M2660" t="s">
        <v>16</v>
      </c>
    </row>
    <row r="2661" spans="1:13" x14ac:dyDescent="0.3">
      <c r="A2661">
        <v>5063</v>
      </c>
      <c r="B2661">
        <v>667</v>
      </c>
      <c r="C2661" t="s">
        <v>13</v>
      </c>
      <c r="D2661" t="s">
        <v>14</v>
      </c>
      <c r="E2661" s="1">
        <v>4671059630101370</v>
      </c>
      <c r="F2661" s="2">
        <v>45352</v>
      </c>
      <c r="G2661">
        <v>853</v>
      </c>
      <c r="H2661" t="s">
        <v>15</v>
      </c>
      <c r="I2661">
        <v>2</v>
      </c>
      <c r="J2661" s="3">
        <v>4599</v>
      </c>
      <c r="K2661" s="2">
        <v>38991</v>
      </c>
      <c r="L2661">
        <v>2013</v>
      </c>
      <c r="M2661" t="s">
        <v>16</v>
      </c>
    </row>
    <row r="2662" spans="1:13" x14ac:dyDescent="0.3">
      <c r="A2662">
        <v>5408</v>
      </c>
      <c r="B2662">
        <v>667</v>
      </c>
      <c r="C2662" t="s">
        <v>19</v>
      </c>
      <c r="D2662" t="s">
        <v>14</v>
      </c>
      <c r="E2662" s="1">
        <v>5308236765304850</v>
      </c>
      <c r="F2662" s="2">
        <v>43922</v>
      </c>
      <c r="G2662">
        <v>123</v>
      </c>
      <c r="H2662" t="s">
        <v>15</v>
      </c>
      <c r="I2662">
        <v>2</v>
      </c>
      <c r="J2662" s="3">
        <v>8522</v>
      </c>
      <c r="K2662" s="2">
        <v>38292</v>
      </c>
      <c r="L2662">
        <v>2015</v>
      </c>
      <c r="M2662" t="s">
        <v>16</v>
      </c>
    </row>
    <row r="2663" spans="1:13" x14ac:dyDescent="0.3">
      <c r="A2663">
        <v>4563</v>
      </c>
      <c r="B2663">
        <v>667</v>
      </c>
      <c r="C2663" t="s">
        <v>13</v>
      </c>
      <c r="D2663" t="s">
        <v>14</v>
      </c>
      <c r="E2663" s="1">
        <v>4223920442824590</v>
      </c>
      <c r="F2663" s="2">
        <v>45139</v>
      </c>
      <c r="G2663">
        <v>77</v>
      </c>
      <c r="H2663" t="s">
        <v>15</v>
      </c>
      <c r="I2663">
        <v>2</v>
      </c>
      <c r="J2663" s="3">
        <v>45854</v>
      </c>
      <c r="K2663" s="2">
        <v>38231</v>
      </c>
      <c r="L2663">
        <v>2013</v>
      </c>
      <c r="M2663" t="s">
        <v>16</v>
      </c>
    </row>
    <row r="2664" spans="1:13" x14ac:dyDescent="0.3">
      <c r="A2664">
        <v>5891</v>
      </c>
      <c r="B2664">
        <v>667</v>
      </c>
      <c r="C2664" t="s">
        <v>19</v>
      </c>
      <c r="D2664" t="s">
        <v>14</v>
      </c>
      <c r="E2664" s="1">
        <v>5734290503257910</v>
      </c>
      <c r="F2664" s="2">
        <v>45383</v>
      </c>
      <c r="G2664">
        <v>170</v>
      </c>
      <c r="H2664" t="s">
        <v>15</v>
      </c>
      <c r="I2664">
        <v>1</v>
      </c>
      <c r="J2664" s="3">
        <v>38194</v>
      </c>
      <c r="K2664" s="2">
        <v>39417</v>
      </c>
      <c r="L2664">
        <v>2012</v>
      </c>
      <c r="M2664" t="s">
        <v>16</v>
      </c>
    </row>
    <row r="2665" spans="1:13" x14ac:dyDescent="0.3">
      <c r="A2665">
        <v>2929</v>
      </c>
      <c r="B2665">
        <v>480</v>
      </c>
      <c r="C2665" t="s">
        <v>19</v>
      </c>
      <c r="D2665" t="s">
        <v>14</v>
      </c>
      <c r="E2665" s="1">
        <v>5620895880327850</v>
      </c>
      <c r="F2665" s="2">
        <v>44805</v>
      </c>
      <c r="G2665">
        <v>944</v>
      </c>
      <c r="H2665" t="s">
        <v>15</v>
      </c>
      <c r="I2665">
        <v>1</v>
      </c>
      <c r="J2665" s="3">
        <v>51051</v>
      </c>
      <c r="K2665" s="2">
        <v>39203</v>
      </c>
      <c r="L2665">
        <v>2012</v>
      </c>
      <c r="M2665" t="s">
        <v>16</v>
      </c>
    </row>
    <row r="2666" spans="1:13" x14ac:dyDescent="0.3">
      <c r="A2666">
        <v>5409</v>
      </c>
      <c r="B2666">
        <v>480</v>
      </c>
      <c r="C2666" t="s">
        <v>19</v>
      </c>
      <c r="D2666" t="s">
        <v>17</v>
      </c>
      <c r="E2666" s="1">
        <v>5663590882219200</v>
      </c>
      <c r="F2666" s="2">
        <v>43831</v>
      </c>
      <c r="G2666">
        <v>673</v>
      </c>
      <c r="H2666" t="s">
        <v>18</v>
      </c>
      <c r="I2666">
        <v>1</v>
      </c>
      <c r="J2666" s="3">
        <v>30800</v>
      </c>
      <c r="K2666" s="2">
        <v>38292</v>
      </c>
      <c r="L2666">
        <v>2007</v>
      </c>
      <c r="M2666" t="s">
        <v>16</v>
      </c>
    </row>
    <row r="2667" spans="1:13" x14ac:dyDescent="0.3">
      <c r="A2667">
        <v>4872</v>
      </c>
      <c r="B2667">
        <v>480</v>
      </c>
      <c r="C2667" t="s">
        <v>19</v>
      </c>
      <c r="D2667" t="s">
        <v>17</v>
      </c>
      <c r="E2667" s="1">
        <v>5820692615463300</v>
      </c>
      <c r="F2667" s="2">
        <v>45139</v>
      </c>
      <c r="G2667">
        <v>905</v>
      </c>
      <c r="H2667" t="s">
        <v>15</v>
      </c>
      <c r="I2667">
        <v>2</v>
      </c>
      <c r="J2667" s="3">
        <v>23400</v>
      </c>
      <c r="K2667" s="2">
        <v>41883</v>
      </c>
      <c r="L2667">
        <v>2014</v>
      </c>
      <c r="M2667" t="s">
        <v>16</v>
      </c>
    </row>
    <row r="2668" spans="1:13" x14ac:dyDescent="0.3">
      <c r="A2668">
        <v>3388</v>
      </c>
      <c r="B2668">
        <v>480</v>
      </c>
      <c r="C2668" t="s">
        <v>19</v>
      </c>
      <c r="D2668" t="s">
        <v>17</v>
      </c>
      <c r="E2668" s="1">
        <v>5732115154614430</v>
      </c>
      <c r="F2668" s="2">
        <v>44562</v>
      </c>
      <c r="G2668">
        <v>821</v>
      </c>
      <c r="H2668" t="s">
        <v>15</v>
      </c>
      <c r="I2668">
        <v>2</v>
      </c>
      <c r="J2668" s="3">
        <v>24800</v>
      </c>
      <c r="K2668" s="2">
        <v>39600</v>
      </c>
      <c r="L2668">
        <v>2013</v>
      </c>
      <c r="M2668" t="s">
        <v>16</v>
      </c>
    </row>
    <row r="2669" spans="1:13" x14ac:dyDescent="0.3">
      <c r="A2669">
        <v>5607</v>
      </c>
      <c r="B2669">
        <v>480</v>
      </c>
      <c r="C2669" t="s">
        <v>19</v>
      </c>
      <c r="D2669" t="s">
        <v>20</v>
      </c>
      <c r="E2669" s="1">
        <v>5990674029501130</v>
      </c>
      <c r="F2669" s="2">
        <v>44986</v>
      </c>
      <c r="G2669">
        <v>331</v>
      </c>
      <c r="H2669" t="s">
        <v>15</v>
      </c>
      <c r="I2669">
        <v>1</v>
      </c>
      <c r="J2669" s="3">
        <v>48</v>
      </c>
      <c r="K2669" s="2">
        <v>40483</v>
      </c>
      <c r="L2669">
        <v>2012</v>
      </c>
      <c r="M2669" t="s">
        <v>16</v>
      </c>
    </row>
    <row r="2670" spans="1:13" x14ac:dyDescent="0.3">
      <c r="A2670">
        <v>4670</v>
      </c>
      <c r="B2670">
        <v>480</v>
      </c>
      <c r="C2670" t="s">
        <v>19</v>
      </c>
      <c r="D2670" t="s">
        <v>17</v>
      </c>
      <c r="E2670" s="1">
        <v>5178103003337410</v>
      </c>
      <c r="F2670" s="2">
        <v>45474</v>
      </c>
      <c r="G2670">
        <v>944</v>
      </c>
      <c r="H2670" t="s">
        <v>15</v>
      </c>
      <c r="I2670">
        <v>2</v>
      </c>
      <c r="J2670" s="3">
        <v>8700</v>
      </c>
      <c r="K2670" s="2">
        <v>39692</v>
      </c>
      <c r="L2670">
        <v>2011</v>
      </c>
      <c r="M2670" t="s">
        <v>16</v>
      </c>
    </row>
    <row r="2671" spans="1:13" x14ac:dyDescent="0.3">
      <c r="A2671">
        <v>2764</v>
      </c>
      <c r="B2671">
        <v>569</v>
      </c>
      <c r="C2671" t="s">
        <v>13</v>
      </c>
      <c r="D2671" t="s">
        <v>17</v>
      </c>
      <c r="E2671" s="1">
        <v>4345309820081330</v>
      </c>
      <c r="F2671" s="2">
        <v>44774</v>
      </c>
      <c r="G2671">
        <v>761</v>
      </c>
      <c r="H2671" t="s">
        <v>15</v>
      </c>
      <c r="I2671">
        <v>2</v>
      </c>
      <c r="J2671" s="3">
        <v>5900</v>
      </c>
      <c r="K2671" s="2">
        <v>42461</v>
      </c>
      <c r="L2671">
        <v>2016</v>
      </c>
      <c r="M2671" t="s">
        <v>16</v>
      </c>
    </row>
    <row r="2672" spans="1:13" x14ac:dyDescent="0.3">
      <c r="A2672">
        <v>5608</v>
      </c>
      <c r="B2672">
        <v>1600</v>
      </c>
      <c r="C2672" t="s">
        <v>19</v>
      </c>
      <c r="D2672" t="s">
        <v>14</v>
      </c>
      <c r="E2672" s="1">
        <v>5986596679422090</v>
      </c>
      <c r="F2672" s="2">
        <v>44256</v>
      </c>
      <c r="G2672">
        <v>556</v>
      </c>
      <c r="H2672" t="s">
        <v>15</v>
      </c>
      <c r="I2672">
        <v>2</v>
      </c>
      <c r="J2672" s="3">
        <v>5059</v>
      </c>
      <c r="K2672" s="2">
        <v>40483</v>
      </c>
      <c r="L2672">
        <v>2010</v>
      </c>
      <c r="M2672" t="s">
        <v>16</v>
      </c>
    </row>
    <row r="2673" spans="1:13" x14ac:dyDescent="0.3">
      <c r="A2673">
        <v>5050</v>
      </c>
      <c r="B2673">
        <v>1600</v>
      </c>
      <c r="C2673" t="s">
        <v>19</v>
      </c>
      <c r="D2673" t="s">
        <v>14</v>
      </c>
      <c r="E2673" s="1">
        <v>5580555303942260</v>
      </c>
      <c r="F2673" s="2">
        <v>44317</v>
      </c>
      <c r="G2673">
        <v>975</v>
      </c>
      <c r="H2673" t="s">
        <v>15</v>
      </c>
      <c r="I2673">
        <v>2</v>
      </c>
      <c r="J2673" s="3">
        <v>22446</v>
      </c>
      <c r="K2673" s="2">
        <v>38991</v>
      </c>
      <c r="L2673">
        <v>2012</v>
      </c>
      <c r="M2673" t="s">
        <v>16</v>
      </c>
    </row>
    <row r="2674" spans="1:13" x14ac:dyDescent="0.3">
      <c r="A2674">
        <v>4251</v>
      </c>
      <c r="B2674">
        <v>1600</v>
      </c>
      <c r="C2674" t="s">
        <v>19</v>
      </c>
      <c r="D2674" t="s">
        <v>14</v>
      </c>
      <c r="E2674" s="1">
        <v>5981687076393970</v>
      </c>
      <c r="F2674" s="2">
        <v>45139</v>
      </c>
      <c r="G2674">
        <v>248</v>
      </c>
      <c r="H2674" t="s">
        <v>15</v>
      </c>
      <c r="I2674">
        <v>1</v>
      </c>
      <c r="J2674" s="3">
        <v>48754</v>
      </c>
      <c r="K2674" s="2">
        <v>39661</v>
      </c>
      <c r="L2674">
        <v>2013</v>
      </c>
      <c r="M2674" t="s">
        <v>16</v>
      </c>
    </row>
    <row r="2675" spans="1:13" x14ac:dyDescent="0.3">
      <c r="A2675">
        <v>3498</v>
      </c>
      <c r="B2675">
        <v>1063</v>
      </c>
      <c r="C2675" t="s">
        <v>13</v>
      </c>
      <c r="D2675" t="s">
        <v>17</v>
      </c>
      <c r="E2675" s="1">
        <v>4724626131573860</v>
      </c>
      <c r="F2675" s="2">
        <v>45078</v>
      </c>
      <c r="G2675">
        <v>408</v>
      </c>
      <c r="H2675" t="s">
        <v>15</v>
      </c>
      <c r="I2675">
        <v>1</v>
      </c>
      <c r="J2675" s="3">
        <v>9300</v>
      </c>
      <c r="K2675" s="2">
        <v>40330</v>
      </c>
      <c r="L2675">
        <v>2010</v>
      </c>
      <c r="M2675" t="s">
        <v>16</v>
      </c>
    </row>
    <row r="2676" spans="1:13" x14ac:dyDescent="0.3">
      <c r="A2676">
        <v>2015</v>
      </c>
      <c r="B2676">
        <v>1063</v>
      </c>
      <c r="C2676" t="s">
        <v>13</v>
      </c>
      <c r="D2676" t="s">
        <v>14</v>
      </c>
      <c r="E2676" s="1">
        <v>4272145779221850</v>
      </c>
      <c r="F2676" s="2">
        <v>44896</v>
      </c>
      <c r="G2676">
        <v>960</v>
      </c>
      <c r="H2676" t="s">
        <v>15</v>
      </c>
      <c r="I2676">
        <v>2</v>
      </c>
      <c r="J2676" s="3">
        <v>15265</v>
      </c>
      <c r="K2676" s="2">
        <v>36586</v>
      </c>
      <c r="L2676">
        <v>2009</v>
      </c>
      <c r="M2676" t="s">
        <v>16</v>
      </c>
    </row>
    <row r="2677" spans="1:13" x14ac:dyDescent="0.3">
      <c r="A2677">
        <v>400</v>
      </c>
      <c r="B2677">
        <v>1063</v>
      </c>
      <c r="C2677" t="s">
        <v>22</v>
      </c>
      <c r="D2677" t="s">
        <v>17</v>
      </c>
      <c r="E2677" s="1">
        <v>321238694524282</v>
      </c>
      <c r="F2677" s="2">
        <v>44866</v>
      </c>
      <c r="G2677">
        <v>959</v>
      </c>
      <c r="H2677" t="s">
        <v>15</v>
      </c>
      <c r="I2677">
        <v>2</v>
      </c>
      <c r="J2677" s="3">
        <v>12500</v>
      </c>
      <c r="K2677" s="2">
        <v>43831</v>
      </c>
      <c r="L2677">
        <v>2020</v>
      </c>
      <c r="M2677" t="s">
        <v>16</v>
      </c>
    </row>
    <row r="2678" spans="1:13" x14ac:dyDescent="0.3">
      <c r="A2678">
        <v>5683</v>
      </c>
      <c r="B2678">
        <v>1063</v>
      </c>
      <c r="C2678" t="s">
        <v>19</v>
      </c>
      <c r="D2678" t="s">
        <v>14</v>
      </c>
      <c r="E2678" s="1">
        <v>5487742107326260</v>
      </c>
      <c r="F2678" s="2">
        <v>42186</v>
      </c>
      <c r="G2678">
        <v>71</v>
      </c>
      <c r="H2678" t="s">
        <v>15</v>
      </c>
      <c r="I2678">
        <v>1</v>
      </c>
      <c r="J2678" s="3">
        <v>28805</v>
      </c>
      <c r="K2678" s="2">
        <v>41579</v>
      </c>
      <c r="L2678">
        <v>2013</v>
      </c>
      <c r="M2678" t="s">
        <v>16</v>
      </c>
    </row>
    <row r="2679" spans="1:13" x14ac:dyDescent="0.3">
      <c r="A2679">
        <v>1009</v>
      </c>
      <c r="B2679">
        <v>1063</v>
      </c>
      <c r="C2679" t="s">
        <v>22</v>
      </c>
      <c r="D2679" t="s">
        <v>17</v>
      </c>
      <c r="E2679" s="1">
        <v>366720676943558</v>
      </c>
      <c r="F2679" s="2">
        <v>37926</v>
      </c>
      <c r="G2679">
        <v>14</v>
      </c>
      <c r="H2679" t="s">
        <v>15</v>
      </c>
      <c r="I2679">
        <v>1</v>
      </c>
      <c r="J2679" s="3">
        <v>9800</v>
      </c>
      <c r="K2679" s="2">
        <v>37653</v>
      </c>
      <c r="L2679">
        <v>2013</v>
      </c>
      <c r="M2679" t="s">
        <v>16</v>
      </c>
    </row>
    <row r="2680" spans="1:13" x14ac:dyDescent="0.3">
      <c r="A2680">
        <v>3850</v>
      </c>
      <c r="B2680">
        <v>32</v>
      </c>
      <c r="C2680" t="s">
        <v>19</v>
      </c>
      <c r="D2680" t="s">
        <v>17</v>
      </c>
      <c r="E2680" s="1">
        <v>5874079264605270</v>
      </c>
      <c r="F2680" s="2">
        <v>41030</v>
      </c>
      <c r="G2680">
        <v>569</v>
      </c>
      <c r="H2680" t="s">
        <v>15</v>
      </c>
      <c r="I2680">
        <v>1</v>
      </c>
      <c r="J2680" s="3">
        <v>11600</v>
      </c>
      <c r="K2680" s="2">
        <v>39630</v>
      </c>
      <c r="L2680">
        <v>2012</v>
      </c>
      <c r="M2680" t="s">
        <v>16</v>
      </c>
    </row>
    <row r="2681" spans="1:13" x14ac:dyDescent="0.3">
      <c r="A2681">
        <v>5382</v>
      </c>
      <c r="B2681">
        <v>32</v>
      </c>
      <c r="C2681" t="s">
        <v>19</v>
      </c>
      <c r="D2681" t="s">
        <v>14</v>
      </c>
      <c r="E2681" s="1">
        <v>5800646935618680</v>
      </c>
      <c r="F2681" s="2">
        <v>45261</v>
      </c>
      <c r="G2681">
        <v>606</v>
      </c>
      <c r="H2681" t="s">
        <v>15</v>
      </c>
      <c r="I2681">
        <v>2</v>
      </c>
      <c r="J2681" s="3">
        <v>26501</v>
      </c>
      <c r="K2681" s="2">
        <v>37561</v>
      </c>
      <c r="L2681">
        <v>2019</v>
      </c>
      <c r="M2681" t="s">
        <v>16</v>
      </c>
    </row>
    <row r="2682" spans="1:13" x14ac:dyDescent="0.3">
      <c r="A2682">
        <v>3475</v>
      </c>
      <c r="B2682">
        <v>32</v>
      </c>
      <c r="C2682" t="s">
        <v>19</v>
      </c>
      <c r="D2682" t="s">
        <v>14</v>
      </c>
      <c r="E2682" s="1">
        <v>5694871166428050</v>
      </c>
      <c r="F2682" s="2">
        <v>44166</v>
      </c>
      <c r="G2682">
        <v>965</v>
      </c>
      <c r="H2682" t="s">
        <v>18</v>
      </c>
      <c r="I2682">
        <v>2</v>
      </c>
      <c r="J2682" s="3">
        <v>11121</v>
      </c>
      <c r="K2682" s="2">
        <v>40330</v>
      </c>
      <c r="L2682">
        <v>2013</v>
      </c>
      <c r="M2682" t="s">
        <v>16</v>
      </c>
    </row>
    <row r="2683" spans="1:13" x14ac:dyDescent="0.3">
      <c r="A2683">
        <v>1087</v>
      </c>
      <c r="B2683">
        <v>32</v>
      </c>
      <c r="C2683" t="s">
        <v>19</v>
      </c>
      <c r="D2683" t="s">
        <v>14</v>
      </c>
      <c r="E2683" s="1">
        <v>5666612651246360</v>
      </c>
      <c r="F2683" s="2">
        <v>44287</v>
      </c>
      <c r="G2683">
        <v>633</v>
      </c>
      <c r="H2683" t="s">
        <v>15</v>
      </c>
      <c r="I2683">
        <v>2</v>
      </c>
      <c r="J2683" s="3">
        <v>2352</v>
      </c>
      <c r="K2683" s="2">
        <v>38749</v>
      </c>
      <c r="L2683">
        <v>2012</v>
      </c>
      <c r="M2683" t="s">
        <v>16</v>
      </c>
    </row>
    <row r="2684" spans="1:13" x14ac:dyDescent="0.3">
      <c r="A2684">
        <v>576</v>
      </c>
      <c r="B2684">
        <v>1040</v>
      </c>
      <c r="C2684" t="s">
        <v>19</v>
      </c>
      <c r="D2684" t="s">
        <v>14</v>
      </c>
      <c r="E2684" s="1">
        <v>5888304398785410</v>
      </c>
      <c r="F2684" s="2">
        <v>43862</v>
      </c>
      <c r="G2684">
        <v>957</v>
      </c>
      <c r="H2684" t="s">
        <v>15</v>
      </c>
      <c r="I2684">
        <v>1</v>
      </c>
      <c r="J2684" s="3">
        <v>62317</v>
      </c>
      <c r="K2684" s="2">
        <v>43831</v>
      </c>
      <c r="L2684">
        <v>2020</v>
      </c>
      <c r="M2684" t="s">
        <v>16</v>
      </c>
    </row>
    <row r="2685" spans="1:13" x14ac:dyDescent="0.3">
      <c r="A2685">
        <v>401</v>
      </c>
      <c r="B2685">
        <v>1040</v>
      </c>
      <c r="C2685" t="s">
        <v>22</v>
      </c>
      <c r="D2685" t="s">
        <v>17</v>
      </c>
      <c r="E2685" s="1">
        <v>373001607540829</v>
      </c>
      <c r="F2685" s="2">
        <v>44013</v>
      </c>
      <c r="G2685">
        <v>141</v>
      </c>
      <c r="H2685" t="s">
        <v>15</v>
      </c>
      <c r="I2685">
        <v>2</v>
      </c>
      <c r="J2685" s="3">
        <v>16400</v>
      </c>
      <c r="K2685" s="2">
        <v>43831</v>
      </c>
      <c r="L2685">
        <v>2020</v>
      </c>
      <c r="M2685" t="s">
        <v>16</v>
      </c>
    </row>
    <row r="2686" spans="1:13" x14ac:dyDescent="0.3">
      <c r="A2686">
        <v>4798</v>
      </c>
      <c r="B2686">
        <v>396</v>
      </c>
      <c r="C2686" t="s">
        <v>13</v>
      </c>
      <c r="D2686" t="s">
        <v>20</v>
      </c>
      <c r="E2686" s="1">
        <v>4449334595737950</v>
      </c>
      <c r="F2686" s="2">
        <v>44958</v>
      </c>
      <c r="G2686">
        <v>963</v>
      </c>
      <c r="H2686" t="s">
        <v>18</v>
      </c>
      <c r="I2686">
        <v>2</v>
      </c>
      <c r="J2686" s="3">
        <v>65</v>
      </c>
      <c r="K2686" s="2">
        <v>40422</v>
      </c>
      <c r="L2686">
        <v>2011</v>
      </c>
      <c r="M2686" t="s">
        <v>16</v>
      </c>
    </row>
    <row r="2687" spans="1:13" x14ac:dyDescent="0.3">
      <c r="A2687">
        <v>2785</v>
      </c>
      <c r="B2687">
        <v>396</v>
      </c>
      <c r="C2687" t="s">
        <v>13</v>
      </c>
      <c r="D2687" t="s">
        <v>20</v>
      </c>
      <c r="E2687" s="1">
        <v>4976990803040920</v>
      </c>
      <c r="F2687" s="2">
        <v>43862</v>
      </c>
      <c r="G2687">
        <v>280</v>
      </c>
      <c r="H2687" t="s">
        <v>15</v>
      </c>
      <c r="I2687">
        <v>1</v>
      </c>
      <c r="J2687" s="3">
        <v>63</v>
      </c>
      <c r="K2687" s="2">
        <v>43191</v>
      </c>
      <c r="L2687">
        <v>2018</v>
      </c>
      <c r="M2687" t="s">
        <v>16</v>
      </c>
    </row>
    <row r="2688" spans="1:13" x14ac:dyDescent="0.3">
      <c r="A2688">
        <v>4911</v>
      </c>
      <c r="B2688">
        <v>396</v>
      </c>
      <c r="C2688" t="s">
        <v>19</v>
      </c>
      <c r="D2688" t="s">
        <v>20</v>
      </c>
      <c r="E2688" s="1">
        <v>5855912828685060</v>
      </c>
      <c r="F2688" s="2">
        <v>44105</v>
      </c>
      <c r="G2688">
        <v>998</v>
      </c>
      <c r="H2688" t="s">
        <v>18</v>
      </c>
      <c r="I2688">
        <v>1</v>
      </c>
      <c r="J2688" s="3">
        <v>69</v>
      </c>
      <c r="K2688" s="2">
        <v>42979</v>
      </c>
      <c r="L2688">
        <v>2017</v>
      </c>
      <c r="M2688" t="s">
        <v>16</v>
      </c>
    </row>
    <row r="2689" spans="1:13" x14ac:dyDescent="0.3">
      <c r="A2689">
        <v>5395</v>
      </c>
      <c r="B2689">
        <v>396</v>
      </c>
      <c r="C2689" t="s">
        <v>13</v>
      </c>
      <c r="D2689" t="s">
        <v>17</v>
      </c>
      <c r="E2689" s="1">
        <v>4481459177871860</v>
      </c>
      <c r="F2689" s="2">
        <v>37926</v>
      </c>
      <c r="G2689">
        <v>407</v>
      </c>
      <c r="H2689" t="s">
        <v>15</v>
      </c>
      <c r="I2689">
        <v>2</v>
      </c>
      <c r="J2689" s="3">
        <v>36900</v>
      </c>
      <c r="K2689" s="2">
        <v>37926</v>
      </c>
      <c r="L2689">
        <v>2014</v>
      </c>
      <c r="M2689" t="s">
        <v>16</v>
      </c>
    </row>
    <row r="2690" spans="1:13" x14ac:dyDescent="0.3">
      <c r="A2690">
        <v>4300</v>
      </c>
      <c r="B2690">
        <v>396</v>
      </c>
      <c r="C2690" t="s">
        <v>13</v>
      </c>
      <c r="D2690" t="s">
        <v>14</v>
      </c>
      <c r="E2690" s="1">
        <v>4534286446272160</v>
      </c>
      <c r="F2690" s="2">
        <v>45566</v>
      </c>
      <c r="G2690">
        <v>909</v>
      </c>
      <c r="H2690" t="s">
        <v>15</v>
      </c>
      <c r="I2690">
        <v>2</v>
      </c>
      <c r="J2690" s="3">
        <v>10875</v>
      </c>
      <c r="K2690" s="2">
        <v>40026</v>
      </c>
      <c r="L2690">
        <v>2020</v>
      </c>
      <c r="M2690" t="s">
        <v>16</v>
      </c>
    </row>
    <row r="2691" spans="1:13" x14ac:dyDescent="0.3">
      <c r="A2691">
        <v>999</v>
      </c>
      <c r="B2691">
        <v>1498</v>
      </c>
      <c r="C2691" t="s">
        <v>19</v>
      </c>
      <c r="D2691" t="s">
        <v>20</v>
      </c>
      <c r="E2691" s="1">
        <v>5909422442877720</v>
      </c>
      <c r="F2691" s="2">
        <v>45627</v>
      </c>
      <c r="G2691">
        <v>904</v>
      </c>
      <c r="H2691" t="s">
        <v>15</v>
      </c>
      <c r="I2691">
        <v>2</v>
      </c>
      <c r="J2691" s="3">
        <v>65</v>
      </c>
      <c r="K2691" s="2">
        <v>37288</v>
      </c>
      <c r="L2691">
        <v>2008</v>
      </c>
      <c r="M2691" t="s">
        <v>16</v>
      </c>
    </row>
    <row r="2692" spans="1:13" x14ac:dyDescent="0.3">
      <c r="A2692">
        <v>3735</v>
      </c>
      <c r="B2692">
        <v>1498</v>
      </c>
      <c r="C2692" t="s">
        <v>19</v>
      </c>
      <c r="D2692" t="s">
        <v>20</v>
      </c>
      <c r="E2692" s="1">
        <v>5031500070846560</v>
      </c>
      <c r="F2692" s="2">
        <v>45017</v>
      </c>
      <c r="G2692">
        <v>242</v>
      </c>
      <c r="H2692" t="s">
        <v>15</v>
      </c>
      <c r="I2692">
        <v>2</v>
      </c>
      <c r="J2692" s="3">
        <v>76</v>
      </c>
      <c r="K2692" s="2">
        <v>38534</v>
      </c>
      <c r="L2692">
        <v>2010</v>
      </c>
      <c r="M2692" t="s">
        <v>16</v>
      </c>
    </row>
    <row r="2693" spans="1:13" x14ac:dyDescent="0.3">
      <c r="A2693">
        <v>577</v>
      </c>
      <c r="B2693">
        <v>1498</v>
      </c>
      <c r="C2693" t="s">
        <v>19</v>
      </c>
      <c r="D2693" t="s">
        <v>14</v>
      </c>
      <c r="E2693" s="1">
        <v>5467709707043930</v>
      </c>
      <c r="F2693" s="2">
        <v>45352</v>
      </c>
      <c r="G2693">
        <v>414</v>
      </c>
      <c r="H2693" t="s">
        <v>15</v>
      </c>
      <c r="I2693">
        <v>2</v>
      </c>
      <c r="J2693" s="3">
        <v>15781</v>
      </c>
      <c r="K2693" s="2">
        <v>43831</v>
      </c>
      <c r="L2693">
        <v>2020</v>
      </c>
      <c r="M2693" t="s">
        <v>16</v>
      </c>
    </row>
    <row r="2694" spans="1:13" x14ac:dyDescent="0.3">
      <c r="A2694">
        <v>2232</v>
      </c>
      <c r="B2694">
        <v>1498</v>
      </c>
      <c r="C2694" t="s">
        <v>13</v>
      </c>
      <c r="D2694" t="s">
        <v>14</v>
      </c>
      <c r="E2694" s="1">
        <v>4138930585575370</v>
      </c>
      <c r="F2694" s="2">
        <v>43617</v>
      </c>
      <c r="G2694">
        <v>145</v>
      </c>
      <c r="H2694" t="s">
        <v>15</v>
      </c>
      <c r="I2694">
        <v>1</v>
      </c>
      <c r="J2694" s="3">
        <v>22227</v>
      </c>
      <c r="K2694" s="2">
        <v>39873</v>
      </c>
      <c r="L2694">
        <v>2010</v>
      </c>
      <c r="M2694" t="s">
        <v>16</v>
      </c>
    </row>
    <row r="2695" spans="1:13" x14ac:dyDescent="0.3">
      <c r="A2695">
        <v>1613</v>
      </c>
      <c r="B2695">
        <v>104</v>
      </c>
      <c r="C2695" t="s">
        <v>19</v>
      </c>
      <c r="D2695" t="s">
        <v>14</v>
      </c>
      <c r="E2695" s="1">
        <v>5142639208685540</v>
      </c>
      <c r="F2695" s="2">
        <v>43862</v>
      </c>
      <c r="G2695">
        <v>219</v>
      </c>
      <c r="H2695" t="s">
        <v>15</v>
      </c>
      <c r="I2695">
        <v>2</v>
      </c>
      <c r="J2695" s="3">
        <v>4924</v>
      </c>
      <c r="K2695" s="2">
        <v>43862</v>
      </c>
      <c r="L2695">
        <v>2020</v>
      </c>
      <c r="M2695" t="s">
        <v>16</v>
      </c>
    </row>
    <row r="2696" spans="1:13" x14ac:dyDescent="0.3">
      <c r="A2696">
        <v>3161</v>
      </c>
      <c r="B2696">
        <v>104</v>
      </c>
      <c r="C2696" t="s">
        <v>21</v>
      </c>
      <c r="D2696" t="s">
        <v>17</v>
      </c>
      <c r="E2696" s="1">
        <v>6464999389821770</v>
      </c>
      <c r="F2696" s="2">
        <v>44075</v>
      </c>
      <c r="G2696">
        <v>611</v>
      </c>
      <c r="H2696" t="s">
        <v>15</v>
      </c>
      <c r="I2696">
        <v>1</v>
      </c>
      <c r="J2696" s="3">
        <v>6300</v>
      </c>
      <c r="K2696" s="2">
        <v>42125</v>
      </c>
      <c r="L2696">
        <v>2015</v>
      </c>
      <c r="M2696" t="s">
        <v>16</v>
      </c>
    </row>
    <row r="2697" spans="1:13" x14ac:dyDescent="0.3">
      <c r="A2697">
        <v>4205</v>
      </c>
      <c r="B2697">
        <v>104</v>
      </c>
      <c r="C2697" t="s">
        <v>19</v>
      </c>
      <c r="D2697" t="s">
        <v>17</v>
      </c>
      <c r="E2697" s="1">
        <v>5510383883718880</v>
      </c>
      <c r="F2697" s="2">
        <v>45413</v>
      </c>
      <c r="G2697">
        <v>39</v>
      </c>
      <c r="H2697" t="s">
        <v>18</v>
      </c>
      <c r="I2697">
        <v>1</v>
      </c>
      <c r="J2697" s="3">
        <v>8000</v>
      </c>
      <c r="K2697" s="2">
        <v>39295</v>
      </c>
      <c r="L2697">
        <v>2020</v>
      </c>
      <c r="M2697" t="s">
        <v>16</v>
      </c>
    </row>
    <row r="2698" spans="1:13" x14ac:dyDescent="0.3">
      <c r="A2698">
        <v>835</v>
      </c>
      <c r="B2698">
        <v>1062</v>
      </c>
      <c r="C2698" t="s">
        <v>13</v>
      </c>
      <c r="D2698" t="s">
        <v>14</v>
      </c>
      <c r="E2698" s="1">
        <v>4704183403153630</v>
      </c>
      <c r="F2698" s="2">
        <v>43862</v>
      </c>
      <c r="G2698">
        <v>877</v>
      </c>
      <c r="H2698" t="s">
        <v>18</v>
      </c>
      <c r="I2698">
        <v>1</v>
      </c>
      <c r="J2698" s="3">
        <v>18432</v>
      </c>
      <c r="K2698" s="2">
        <v>43831</v>
      </c>
      <c r="L2698">
        <v>2020</v>
      </c>
      <c r="M2698" t="s">
        <v>16</v>
      </c>
    </row>
    <row r="2699" spans="1:13" x14ac:dyDescent="0.3">
      <c r="A2699">
        <v>1390</v>
      </c>
      <c r="B2699">
        <v>1062</v>
      </c>
      <c r="C2699" t="s">
        <v>19</v>
      </c>
      <c r="D2699" t="s">
        <v>20</v>
      </c>
      <c r="E2699" s="1">
        <v>5959889429403770</v>
      </c>
      <c r="F2699" s="2">
        <v>43862</v>
      </c>
      <c r="G2699">
        <v>978</v>
      </c>
      <c r="H2699" t="s">
        <v>15</v>
      </c>
      <c r="I2699">
        <v>2</v>
      </c>
      <c r="J2699" s="3">
        <v>86</v>
      </c>
      <c r="K2699" s="2">
        <v>43497</v>
      </c>
      <c r="L2699">
        <v>2019</v>
      </c>
      <c r="M2699" t="s">
        <v>16</v>
      </c>
    </row>
    <row r="2700" spans="1:13" x14ac:dyDescent="0.3">
      <c r="A2700">
        <v>4363</v>
      </c>
      <c r="B2700">
        <v>1062</v>
      </c>
      <c r="C2700" t="s">
        <v>19</v>
      </c>
      <c r="D2700" t="s">
        <v>14</v>
      </c>
      <c r="E2700" s="1">
        <v>5880409088686130</v>
      </c>
      <c r="F2700" s="2">
        <v>44075</v>
      </c>
      <c r="G2700">
        <v>549</v>
      </c>
      <c r="H2700" t="s">
        <v>15</v>
      </c>
      <c r="I2700">
        <v>2</v>
      </c>
      <c r="J2700" s="3">
        <v>11666</v>
      </c>
      <c r="K2700" s="2">
        <v>40756</v>
      </c>
      <c r="L2700">
        <v>2011</v>
      </c>
      <c r="M2700" t="s">
        <v>16</v>
      </c>
    </row>
    <row r="2701" spans="1:13" x14ac:dyDescent="0.3">
      <c r="A2701">
        <v>1409</v>
      </c>
      <c r="B2701">
        <v>1845</v>
      </c>
      <c r="C2701" t="s">
        <v>22</v>
      </c>
      <c r="D2701" t="s">
        <v>17</v>
      </c>
      <c r="E2701" s="1">
        <v>327497948507859</v>
      </c>
      <c r="F2701" s="2">
        <v>43862</v>
      </c>
      <c r="G2701">
        <v>829</v>
      </c>
      <c r="H2701" t="s">
        <v>15</v>
      </c>
      <c r="I2701">
        <v>1</v>
      </c>
      <c r="J2701" s="3">
        <v>22900</v>
      </c>
      <c r="K2701" s="2">
        <v>43862</v>
      </c>
      <c r="L2701">
        <v>2020</v>
      </c>
      <c r="M2701" t="s">
        <v>16</v>
      </c>
    </row>
    <row r="2702" spans="1:13" x14ac:dyDescent="0.3">
      <c r="A2702">
        <v>5892</v>
      </c>
      <c r="B2702">
        <v>1657</v>
      </c>
      <c r="C2702" t="s">
        <v>19</v>
      </c>
      <c r="D2702" t="s">
        <v>17</v>
      </c>
      <c r="E2702" s="1">
        <v>5806776060660010</v>
      </c>
      <c r="F2702" s="2">
        <v>44348</v>
      </c>
      <c r="G2702">
        <v>573</v>
      </c>
      <c r="H2702" t="s">
        <v>15</v>
      </c>
      <c r="I2702">
        <v>1</v>
      </c>
      <c r="J2702" s="3">
        <v>7800</v>
      </c>
      <c r="K2702" s="2">
        <v>39417</v>
      </c>
      <c r="L2702">
        <v>2007</v>
      </c>
      <c r="M2702" t="s">
        <v>16</v>
      </c>
    </row>
    <row r="2703" spans="1:13" x14ac:dyDescent="0.3">
      <c r="A2703">
        <v>2183</v>
      </c>
      <c r="B2703">
        <v>1106</v>
      </c>
      <c r="C2703" t="s">
        <v>19</v>
      </c>
      <c r="D2703" t="s">
        <v>14</v>
      </c>
      <c r="E2703" s="1">
        <v>5807306830246690</v>
      </c>
      <c r="F2703" s="2">
        <v>45139</v>
      </c>
      <c r="G2703">
        <v>218</v>
      </c>
      <c r="H2703" t="s">
        <v>15</v>
      </c>
      <c r="I2703">
        <v>1</v>
      </c>
      <c r="J2703" s="3">
        <v>10462</v>
      </c>
      <c r="K2703" s="2">
        <v>39508</v>
      </c>
      <c r="L2703">
        <v>2015</v>
      </c>
      <c r="M2703" t="s">
        <v>16</v>
      </c>
    </row>
    <row r="2704" spans="1:13" x14ac:dyDescent="0.3">
      <c r="A2704">
        <v>3964</v>
      </c>
      <c r="B2704">
        <v>1106</v>
      </c>
      <c r="C2704" t="s">
        <v>22</v>
      </c>
      <c r="D2704" t="s">
        <v>17</v>
      </c>
      <c r="E2704" s="1">
        <v>355949624026502</v>
      </c>
      <c r="F2704" s="2">
        <v>41244</v>
      </c>
      <c r="G2704">
        <v>895</v>
      </c>
      <c r="H2704" t="s">
        <v>15</v>
      </c>
      <c r="I2704">
        <v>2</v>
      </c>
      <c r="J2704" s="3">
        <v>11000</v>
      </c>
      <c r="K2704" s="2">
        <v>40725</v>
      </c>
      <c r="L2704">
        <v>2011</v>
      </c>
      <c r="M2704" t="s">
        <v>16</v>
      </c>
    </row>
    <row r="2705" spans="1:13" x14ac:dyDescent="0.3">
      <c r="A2705">
        <v>2335</v>
      </c>
      <c r="B2705">
        <v>1106</v>
      </c>
      <c r="C2705" t="s">
        <v>13</v>
      </c>
      <c r="D2705" t="s">
        <v>14</v>
      </c>
      <c r="E2705" s="1">
        <v>4093331419395750</v>
      </c>
      <c r="F2705" s="2">
        <v>45261</v>
      </c>
      <c r="G2705">
        <v>813</v>
      </c>
      <c r="H2705" t="s">
        <v>15</v>
      </c>
      <c r="I2705">
        <v>1</v>
      </c>
      <c r="J2705" s="3">
        <v>16927</v>
      </c>
      <c r="K2705" s="2">
        <v>41699</v>
      </c>
      <c r="L2705">
        <v>2014</v>
      </c>
      <c r="M2705" t="s">
        <v>16</v>
      </c>
    </row>
    <row r="2706" spans="1:13" x14ac:dyDescent="0.3">
      <c r="A2706">
        <v>2550</v>
      </c>
      <c r="B2706">
        <v>1867</v>
      </c>
      <c r="C2706" t="s">
        <v>13</v>
      </c>
      <c r="D2706" t="s">
        <v>20</v>
      </c>
      <c r="E2706" s="1">
        <v>4562657491942630</v>
      </c>
      <c r="F2706" s="2">
        <v>42095</v>
      </c>
      <c r="G2706">
        <v>23</v>
      </c>
      <c r="H2706" t="s">
        <v>15</v>
      </c>
      <c r="I2706">
        <v>2</v>
      </c>
      <c r="J2706" s="3">
        <v>96</v>
      </c>
      <c r="K2706" s="2">
        <v>39173</v>
      </c>
      <c r="L2706">
        <v>2015</v>
      </c>
      <c r="M2706" t="s">
        <v>16</v>
      </c>
    </row>
    <row r="2707" spans="1:13" x14ac:dyDescent="0.3">
      <c r="A2707">
        <v>5238</v>
      </c>
      <c r="B2707">
        <v>1045</v>
      </c>
      <c r="C2707" t="s">
        <v>19</v>
      </c>
      <c r="D2707" t="s">
        <v>20</v>
      </c>
      <c r="E2707" s="1">
        <v>5957384655695390</v>
      </c>
      <c r="F2707" s="2">
        <v>44378</v>
      </c>
      <c r="G2707">
        <v>529</v>
      </c>
      <c r="H2707" t="s">
        <v>15</v>
      </c>
      <c r="I2707">
        <v>1</v>
      </c>
      <c r="J2707" s="3">
        <v>95</v>
      </c>
      <c r="K2707" s="2">
        <v>40817</v>
      </c>
      <c r="L2707">
        <v>2011</v>
      </c>
      <c r="M2707" t="s">
        <v>16</v>
      </c>
    </row>
    <row r="2708" spans="1:13" x14ac:dyDescent="0.3">
      <c r="A2708">
        <v>5462</v>
      </c>
      <c r="B2708">
        <v>1786</v>
      </c>
      <c r="C2708" t="s">
        <v>19</v>
      </c>
      <c r="D2708" t="s">
        <v>17</v>
      </c>
      <c r="E2708" s="1">
        <v>5280439372458360</v>
      </c>
      <c r="F2708" s="2">
        <v>44986</v>
      </c>
      <c r="G2708">
        <v>656</v>
      </c>
      <c r="H2708" t="s">
        <v>15</v>
      </c>
      <c r="I2708">
        <v>2</v>
      </c>
      <c r="J2708" s="3">
        <v>2400</v>
      </c>
      <c r="K2708" s="2">
        <v>39022</v>
      </c>
      <c r="L2708">
        <v>2010</v>
      </c>
      <c r="M2708" t="s">
        <v>16</v>
      </c>
    </row>
    <row r="2709" spans="1:13" x14ac:dyDescent="0.3">
      <c r="A2709">
        <v>2250</v>
      </c>
      <c r="B2709">
        <v>1786</v>
      </c>
      <c r="C2709" t="s">
        <v>19</v>
      </c>
      <c r="D2709" t="s">
        <v>14</v>
      </c>
      <c r="E2709" s="1">
        <v>5212105993740360</v>
      </c>
      <c r="F2709" s="2">
        <v>45170</v>
      </c>
      <c r="G2709">
        <v>749</v>
      </c>
      <c r="H2709" t="s">
        <v>15</v>
      </c>
      <c r="I2709">
        <v>1</v>
      </c>
      <c r="J2709" s="3">
        <v>12127</v>
      </c>
      <c r="K2709" s="2">
        <v>40238</v>
      </c>
      <c r="L2709">
        <v>2010</v>
      </c>
      <c r="M2709" t="s">
        <v>16</v>
      </c>
    </row>
    <row r="2710" spans="1:13" x14ac:dyDescent="0.3">
      <c r="A2710">
        <v>5463</v>
      </c>
      <c r="B2710">
        <v>1786</v>
      </c>
      <c r="C2710" t="s">
        <v>19</v>
      </c>
      <c r="D2710" t="s">
        <v>17</v>
      </c>
      <c r="E2710" s="1">
        <v>5639561447744150</v>
      </c>
      <c r="F2710" s="2">
        <v>44136</v>
      </c>
      <c r="G2710">
        <v>247</v>
      </c>
      <c r="H2710" t="s">
        <v>15</v>
      </c>
      <c r="I2710">
        <v>1</v>
      </c>
      <c r="J2710" s="3">
        <v>18400</v>
      </c>
      <c r="K2710" s="2">
        <v>39022</v>
      </c>
      <c r="L2710">
        <v>2014</v>
      </c>
      <c r="M2710" t="s">
        <v>16</v>
      </c>
    </row>
    <row r="2711" spans="1:13" x14ac:dyDescent="0.3">
      <c r="A2711">
        <v>1000</v>
      </c>
      <c r="B2711">
        <v>1786</v>
      </c>
      <c r="C2711" t="s">
        <v>19</v>
      </c>
      <c r="D2711" t="s">
        <v>14</v>
      </c>
      <c r="E2711" s="1">
        <v>5532586114473890</v>
      </c>
      <c r="F2711" s="2">
        <v>45536</v>
      </c>
      <c r="G2711">
        <v>288</v>
      </c>
      <c r="H2711" t="s">
        <v>15</v>
      </c>
      <c r="I2711">
        <v>1</v>
      </c>
      <c r="J2711" s="3">
        <v>8273</v>
      </c>
      <c r="K2711" s="2">
        <v>37288</v>
      </c>
      <c r="L2711">
        <v>2009</v>
      </c>
      <c r="M2711" t="s">
        <v>16</v>
      </c>
    </row>
    <row r="2712" spans="1:13" x14ac:dyDescent="0.3">
      <c r="A2712">
        <v>3789</v>
      </c>
      <c r="B2712">
        <v>1786</v>
      </c>
      <c r="C2712" t="s">
        <v>13</v>
      </c>
      <c r="D2712" t="s">
        <v>14</v>
      </c>
      <c r="E2712" s="1">
        <v>4664101203758460</v>
      </c>
      <c r="F2712" s="2">
        <v>44562</v>
      </c>
      <c r="G2712">
        <v>79</v>
      </c>
      <c r="H2712" t="s">
        <v>15</v>
      </c>
      <c r="I2712">
        <v>2</v>
      </c>
      <c r="J2712" s="3">
        <v>16641</v>
      </c>
      <c r="K2712" s="2">
        <v>38899</v>
      </c>
      <c r="L2712">
        <v>2014</v>
      </c>
      <c r="M2712" t="s">
        <v>16</v>
      </c>
    </row>
    <row r="2713" spans="1:13" x14ac:dyDescent="0.3">
      <c r="A2713">
        <v>2392</v>
      </c>
      <c r="B2713">
        <v>1569</v>
      </c>
      <c r="C2713" t="s">
        <v>13</v>
      </c>
      <c r="D2713" t="s">
        <v>17</v>
      </c>
      <c r="E2713" s="1">
        <v>4294423018570250</v>
      </c>
      <c r="F2713" s="2">
        <v>44621</v>
      </c>
      <c r="G2713">
        <v>724</v>
      </c>
      <c r="H2713" t="s">
        <v>15</v>
      </c>
      <c r="I2713">
        <v>1</v>
      </c>
      <c r="J2713" s="3">
        <v>10300</v>
      </c>
      <c r="K2713" s="2">
        <v>34060</v>
      </c>
      <c r="L2713">
        <v>2013</v>
      </c>
      <c r="M2713" t="s">
        <v>16</v>
      </c>
    </row>
    <row r="2714" spans="1:13" x14ac:dyDescent="0.3">
      <c r="A2714">
        <v>4109</v>
      </c>
      <c r="B2714">
        <v>1569</v>
      </c>
      <c r="C2714" t="s">
        <v>19</v>
      </c>
      <c r="D2714" t="s">
        <v>14</v>
      </c>
      <c r="E2714" s="1">
        <v>5176230872859770</v>
      </c>
      <c r="F2714" s="2">
        <v>43952</v>
      </c>
      <c r="G2714">
        <v>560</v>
      </c>
      <c r="H2714" t="s">
        <v>18</v>
      </c>
      <c r="I2714">
        <v>2</v>
      </c>
      <c r="J2714" s="3">
        <v>13841</v>
      </c>
      <c r="K2714" s="2">
        <v>37469</v>
      </c>
      <c r="L2714">
        <v>2010</v>
      </c>
      <c r="M2714" t="s">
        <v>16</v>
      </c>
    </row>
    <row r="2715" spans="1:13" x14ac:dyDescent="0.3">
      <c r="A2715">
        <v>2458</v>
      </c>
      <c r="B2715">
        <v>1569</v>
      </c>
      <c r="C2715" t="s">
        <v>19</v>
      </c>
      <c r="D2715" t="s">
        <v>14</v>
      </c>
      <c r="E2715" s="1">
        <v>5837677839033840</v>
      </c>
      <c r="F2715" s="2">
        <v>45474</v>
      </c>
      <c r="G2715">
        <v>153</v>
      </c>
      <c r="H2715" t="s">
        <v>15</v>
      </c>
      <c r="I2715">
        <v>2</v>
      </c>
      <c r="J2715" s="3">
        <v>2054</v>
      </c>
      <c r="K2715" s="2">
        <v>38078</v>
      </c>
      <c r="L2715">
        <v>2015</v>
      </c>
      <c r="M2715" t="s">
        <v>16</v>
      </c>
    </row>
    <row r="2716" spans="1:13" x14ac:dyDescent="0.3">
      <c r="A2716">
        <v>5098</v>
      </c>
      <c r="B2716">
        <v>1569</v>
      </c>
      <c r="C2716" t="s">
        <v>13</v>
      </c>
      <c r="D2716" t="s">
        <v>17</v>
      </c>
      <c r="E2716" s="1">
        <v>4642362910157960</v>
      </c>
      <c r="F2716" s="2">
        <v>44805</v>
      </c>
      <c r="G2716">
        <v>415</v>
      </c>
      <c r="H2716" t="s">
        <v>15</v>
      </c>
      <c r="I2716">
        <v>2</v>
      </c>
      <c r="J2716" s="3">
        <v>5100</v>
      </c>
      <c r="K2716" s="2">
        <v>39356</v>
      </c>
      <c r="L2716">
        <v>2011</v>
      </c>
      <c r="M2716" t="s">
        <v>16</v>
      </c>
    </row>
    <row r="2717" spans="1:13" x14ac:dyDescent="0.3">
      <c r="A2717">
        <v>3519</v>
      </c>
      <c r="B2717">
        <v>899</v>
      </c>
      <c r="C2717" t="s">
        <v>19</v>
      </c>
      <c r="D2717" t="s">
        <v>14</v>
      </c>
      <c r="E2717" s="1">
        <v>5972582186298210</v>
      </c>
      <c r="F2717" s="2">
        <v>42401</v>
      </c>
      <c r="G2717">
        <v>369</v>
      </c>
      <c r="H2717" t="s">
        <v>18</v>
      </c>
      <c r="I2717">
        <v>1</v>
      </c>
      <c r="J2717" s="3">
        <v>22172</v>
      </c>
      <c r="K2717" s="2">
        <v>40695</v>
      </c>
      <c r="L2717">
        <v>2016</v>
      </c>
      <c r="M2717" t="s">
        <v>16</v>
      </c>
    </row>
    <row r="2718" spans="1:13" x14ac:dyDescent="0.3">
      <c r="A2718">
        <v>2429</v>
      </c>
      <c r="B2718">
        <v>1595</v>
      </c>
      <c r="C2718" t="s">
        <v>19</v>
      </c>
      <c r="D2718" t="s">
        <v>14</v>
      </c>
      <c r="E2718" s="1">
        <v>5755792909736490</v>
      </c>
      <c r="F2718" s="2">
        <v>45139</v>
      </c>
      <c r="G2718">
        <v>338</v>
      </c>
      <c r="H2718" t="s">
        <v>15</v>
      </c>
      <c r="I2718">
        <v>1</v>
      </c>
      <c r="J2718" s="3">
        <v>17749</v>
      </c>
      <c r="K2718" s="2">
        <v>37347</v>
      </c>
      <c r="L2718">
        <v>2011</v>
      </c>
      <c r="M2718" t="s">
        <v>16</v>
      </c>
    </row>
    <row r="2719" spans="1:13" x14ac:dyDescent="0.3">
      <c r="A2719">
        <v>2472</v>
      </c>
      <c r="B2719">
        <v>1595</v>
      </c>
      <c r="C2719" t="s">
        <v>13</v>
      </c>
      <c r="D2719" t="s">
        <v>17</v>
      </c>
      <c r="E2719" s="1">
        <v>4800542079346440</v>
      </c>
      <c r="F2719" s="2">
        <v>44440</v>
      </c>
      <c r="G2719">
        <v>673</v>
      </c>
      <c r="H2719" t="s">
        <v>15</v>
      </c>
      <c r="I2719">
        <v>1</v>
      </c>
      <c r="J2719" s="3">
        <v>12700</v>
      </c>
      <c r="K2719" s="2">
        <v>38078</v>
      </c>
      <c r="L2719">
        <v>2011</v>
      </c>
      <c r="M2719" t="s">
        <v>16</v>
      </c>
    </row>
    <row r="2720" spans="1:13" x14ac:dyDescent="0.3">
      <c r="A2720">
        <v>1447</v>
      </c>
      <c r="B2720">
        <v>446</v>
      </c>
      <c r="C2720" t="s">
        <v>21</v>
      </c>
      <c r="D2720" t="s">
        <v>17</v>
      </c>
      <c r="E2720" s="1">
        <v>6154268030880320</v>
      </c>
      <c r="F2720" s="2">
        <v>43862</v>
      </c>
      <c r="G2720">
        <v>171</v>
      </c>
      <c r="H2720" t="s">
        <v>15</v>
      </c>
      <c r="I2720">
        <v>2</v>
      </c>
      <c r="J2720" s="3">
        <v>11100</v>
      </c>
      <c r="K2720" s="2">
        <v>43862</v>
      </c>
      <c r="L2720">
        <v>2020</v>
      </c>
      <c r="M2720" t="s">
        <v>16</v>
      </c>
    </row>
    <row r="2721" spans="1:13" x14ac:dyDescent="0.3">
      <c r="A2721">
        <v>3581</v>
      </c>
      <c r="B2721">
        <v>53</v>
      </c>
      <c r="C2721" t="s">
        <v>19</v>
      </c>
      <c r="D2721" t="s">
        <v>14</v>
      </c>
      <c r="E2721" s="1">
        <v>5671275511039260</v>
      </c>
      <c r="F2721" s="2">
        <v>45474</v>
      </c>
      <c r="G2721">
        <v>152</v>
      </c>
      <c r="H2721" t="s">
        <v>18</v>
      </c>
      <c r="I2721">
        <v>2</v>
      </c>
      <c r="J2721" s="3">
        <v>16923</v>
      </c>
      <c r="K2721" s="2">
        <v>41791</v>
      </c>
      <c r="L2721">
        <v>2014</v>
      </c>
      <c r="M2721" t="s">
        <v>16</v>
      </c>
    </row>
    <row r="2722" spans="1:13" x14ac:dyDescent="0.3">
      <c r="A2722">
        <v>3267</v>
      </c>
      <c r="B2722">
        <v>53</v>
      </c>
      <c r="C2722" t="s">
        <v>22</v>
      </c>
      <c r="D2722" t="s">
        <v>17</v>
      </c>
      <c r="E2722" s="1">
        <v>311447548311580</v>
      </c>
      <c r="F2722" s="2">
        <v>43922</v>
      </c>
      <c r="G2722">
        <v>560</v>
      </c>
      <c r="H2722" t="s">
        <v>15</v>
      </c>
      <c r="I2722">
        <v>1</v>
      </c>
      <c r="J2722" s="3">
        <v>14800</v>
      </c>
      <c r="K2722" s="2">
        <v>38139</v>
      </c>
      <c r="L2722">
        <v>2010</v>
      </c>
      <c r="M2722" t="s">
        <v>16</v>
      </c>
    </row>
    <row r="2723" spans="1:13" x14ac:dyDescent="0.3">
      <c r="A2723">
        <v>4620</v>
      </c>
      <c r="B2723">
        <v>53</v>
      </c>
      <c r="C2723" t="s">
        <v>13</v>
      </c>
      <c r="D2723" t="s">
        <v>20</v>
      </c>
      <c r="E2723" s="1">
        <v>4555062684626830</v>
      </c>
      <c r="F2723" s="2">
        <v>40057</v>
      </c>
      <c r="G2723">
        <v>63</v>
      </c>
      <c r="H2723" t="s">
        <v>15</v>
      </c>
      <c r="I2723">
        <v>1</v>
      </c>
      <c r="J2723" s="3">
        <v>49</v>
      </c>
      <c r="K2723" s="2">
        <v>38961</v>
      </c>
      <c r="L2723">
        <v>2011</v>
      </c>
      <c r="M2723" t="s">
        <v>16</v>
      </c>
    </row>
    <row r="2724" spans="1:13" x14ac:dyDescent="0.3">
      <c r="A2724">
        <v>1410</v>
      </c>
      <c r="B2724">
        <v>1136</v>
      </c>
      <c r="C2724" t="s">
        <v>22</v>
      </c>
      <c r="D2724" t="s">
        <v>17</v>
      </c>
      <c r="E2724" s="1">
        <v>349691331721092</v>
      </c>
      <c r="F2724" s="2">
        <v>44013</v>
      </c>
      <c r="G2724">
        <v>122</v>
      </c>
      <c r="H2724" t="s">
        <v>15</v>
      </c>
      <c r="I2724">
        <v>1</v>
      </c>
      <c r="J2724" s="3">
        <v>19000</v>
      </c>
      <c r="K2724" s="2">
        <v>43862</v>
      </c>
      <c r="L2724">
        <v>2020</v>
      </c>
      <c r="M2724" t="s">
        <v>16</v>
      </c>
    </row>
    <row r="2725" spans="1:13" x14ac:dyDescent="0.3">
      <c r="A2725">
        <v>1614</v>
      </c>
      <c r="B2725">
        <v>1136</v>
      </c>
      <c r="C2725" t="s">
        <v>19</v>
      </c>
      <c r="D2725" t="s">
        <v>14</v>
      </c>
      <c r="E2725" s="1">
        <v>5672629395790520</v>
      </c>
      <c r="F2725" s="2">
        <v>44652</v>
      </c>
      <c r="G2725">
        <v>509</v>
      </c>
      <c r="H2725" t="s">
        <v>15</v>
      </c>
      <c r="I2725">
        <v>2</v>
      </c>
      <c r="J2725" s="3">
        <v>22067</v>
      </c>
      <c r="K2725" s="2">
        <v>43862</v>
      </c>
      <c r="L2725">
        <v>2020</v>
      </c>
      <c r="M2725" t="s">
        <v>16</v>
      </c>
    </row>
    <row r="2726" spans="1:13" x14ac:dyDescent="0.3">
      <c r="A2726">
        <v>1885</v>
      </c>
      <c r="B2726">
        <v>1136</v>
      </c>
      <c r="C2726" t="s">
        <v>13</v>
      </c>
      <c r="D2726" t="s">
        <v>17</v>
      </c>
      <c r="E2726" s="1">
        <v>4499074473589640</v>
      </c>
      <c r="F2726" s="2">
        <v>44927</v>
      </c>
      <c r="G2726">
        <v>333</v>
      </c>
      <c r="H2726" t="s">
        <v>15</v>
      </c>
      <c r="I2726">
        <v>2</v>
      </c>
      <c r="J2726" s="3">
        <v>11500</v>
      </c>
      <c r="K2726" s="2">
        <v>43862</v>
      </c>
      <c r="L2726">
        <v>2020</v>
      </c>
      <c r="M2726" t="s">
        <v>16</v>
      </c>
    </row>
    <row r="2727" spans="1:13" x14ac:dyDescent="0.3">
      <c r="A2727">
        <v>1159</v>
      </c>
      <c r="B2727">
        <v>551</v>
      </c>
      <c r="C2727" t="s">
        <v>13</v>
      </c>
      <c r="D2727" t="s">
        <v>14</v>
      </c>
      <c r="E2727" s="1">
        <v>4527984307819250</v>
      </c>
      <c r="F2727" s="2">
        <v>40969</v>
      </c>
      <c r="G2727">
        <v>502</v>
      </c>
      <c r="H2727" t="s">
        <v>15</v>
      </c>
      <c r="I2727">
        <v>2</v>
      </c>
      <c r="J2727" s="3">
        <v>19017</v>
      </c>
      <c r="K2727" s="2">
        <v>39479</v>
      </c>
      <c r="L2727">
        <v>2012</v>
      </c>
      <c r="M2727" t="s">
        <v>16</v>
      </c>
    </row>
    <row r="2728" spans="1:13" x14ac:dyDescent="0.3">
      <c r="A2728">
        <v>4637</v>
      </c>
      <c r="B2728">
        <v>551</v>
      </c>
      <c r="C2728" t="s">
        <v>19</v>
      </c>
      <c r="D2728" t="s">
        <v>14</v>
      </c>
      <c r="E2728" s="1">
        <v>5830088551579350</v>
      </c>
      <c r="F2728" s="2">
        <v>45139</v>
      </c>
      <c r="G2728">
        <v>234</v>
      </c>
      <c r="H2728" t="s">
        <v>15</v>
      </c>
      <c r="I2728">
        <v>2</v>
      </c>
      <c r="J2728" s="3">
        <v>13863</v>
      </c>
      <c r="K2728" s="2">
        <v>39326</v>
      </c>
      <c r="L2728">
        <v>2014</v>
      </c>
      <c r="M2728" t="s">
        <v>16</v>
      </c>
    </row>
    <row r="2729" spans="1:13" x14ac:dyDescent="0.3">
      <c r="A2729">
        <v>3341</v>
      </c>
      <c r="B2729">
        <v>551</v>
      </c>
      <c r="C2729" t="s">
        <v>21</v>
      </c>
      <c r="D2729" t="s">
        <v>17</v>
      </c>
      <c r="E2729" s="1">
        <v>6207684045556320</v>
      </c>
      <c r="F2729" s="2">
        <v>39600</v>
      </c>
      <c r="G2729">
        <v>297</v>
      </c>
      <c r="H2729" t="s">
        <v>15</v>
      </c>
      <c r="I2729">
        <v>2</v>
      </c>
      <c r="J2729" s="3">
        <v>400</v>
      </c>
      <c r="K2729" s="2">
        <v>39234</v>
      </c>
      <c r="L2729">
        <v>2010</v>
      </c>
      <c r="M2729" t="s">
        <v>16</v>
      </c>
    </row>
    <row r="2730" spans="1:13" x14ac:dyDescent="0.3">
      <c r="A2730">
        <v>2795</v>
      </c>
      <c r="B2730">
        <v>1491</v>
      </c>
      <c r="C2730" t="s">
        <v>13</v>
      </c>
      <c r="D2730" t="s">
        <v>17</v>
      </c>
      <c r="E2730" s="1">
        <v>4478225264154010</v>
      </c>
      <c r="F2730" s="2">
        <v>38777</v>
      </c>
      <c r="G2730">
        <v>285</v>
      </c>
      <c r="H2730" t="s">
        <v>15</v>
      </c>
      <c r="I2730">
        <v>2</v>
      </c>
      <c r="J2730" s="3">
        <v>5100</v>
      </c>
      <c r="K2730" s="2">
        <v>35551</v>
      </c>
      <c r="L2730">
        <v>2010</v>
      </c>
      <c r="M2730" t="s">
        <v>16</v>
      </c>
    </row>
    <row r="2731" spans="1:13" x14ac:dyDescent="0.3">
      <c r="A2731">
        <v>5410</v>
      </c>
      <c r="B2731">
        <v>1491</v>
      </c>
      <c r="C2731" t="s">
        <v>19</v>
      </c>
      <c r="D2731" t="s">
        <v>14</v>
      </c>
      <c r="E2731" s="1">
        <v>5791246266185470</v>
      </c>
      <c r="F2731" s="2">
        <v>45323</v>
      </c>
      <c r="G2731">
        <v>833</v>
      </c>
      <c r="H2731" t="s">
        <v>15</v>
      </c>
      <c r="I2731">
        <v>1</v>
      </c>
      <c r="J2731" s="3">
        <v>17620</v>
      </c>
      <c r="K2731" s="2">
        <v>38292</v>
      </c>
      <c r="L2731">
        <v>2011</v>
      </c>
      <c r="M2731" t="s">
        <v>16</v>
      </c>
    </row>
    <row r="2732" spans="1:13" x14ac:dyDescent="0.3">
      <c r="A2732">
        <v>5732</v>
      </c>
      <c r="B2732">
        <v>1491</v>
      </c>
      <c r="C2732" t="s">
        <v>19</v>
      </c>
      <c r="D2732" t="s">
        <v>14</v>
      </c>
      <c r="E2732" s="1">
        <v>5388327407245080</v>
      </c>
      <c r="F2732" s="2">
        <v>43435</v>
      </c>
      <c r="G2732">
        <v>809</v>
      </c>
      <c r="H2732" t="s">
        <v>15</v>
      </c>
      <c r="I2732">
        <v>2</v>
      </c>
      <c r="J2732" s="3">
        <v>23572</v>
      </c>
      <c r="K2732" s="2">
        <v>43040</v>
      </c>
      <c r="L2732">
        <v>2017</v>
      </c>
      <c r="M2732" t="s">
        <v>16</v>
      </c>
    </row>
    <row r="2733" spans="1:13" x14ac:dyDescent="0.3">
      <c r="A2733">
        <v>3019</v>
      </c>
      <c r="B2733">
        <v>1491</v>
      </c>
      <c r="C2733" t="s">
        <v>13</v>
      </c>
      <c r="D2733" t="s">
        <v>14</v>
      </c>
      <c r="E2733" s="1">
        <v>4844854154690490</v>
      </c>
      <c r="F2733" s="2">
        <v>45047</v>
      </c>
      <c r="G2733">
        <v>285</v>
      </c>
      <c r="H2733" t="s">
        <v>15</v>
      </c>
      <c r="I2733">
        <v>2</v>
      </c>
      <c r="J2733" s="3">
        <v>20773</v>
      </c>
      <c r="K2733" s="2">
        <v>39934</v>
      </c>
      <c r="L2733">
        <v>2011</v>
      </c>
      <c r="M2733" t="s">
        <v>16</v>
      </c>
    </row>
    <row r="2734" spans="1:13" x14ac:dyDescent="0.3">
      <c r="A2734">
        <v>1249</v>
      </c>
      <c r="B2734">
        <v>330</v>
      </c>
      <c r="C2734" t="s">
        <v>13</v>
      </c>
      <c r="D2734" t="s">
        <v>14</v>
      </c>
      <c r="E2734" s="1">
        <v>4013218758934390</v>
      </c>
      <c r="F2734" s="2">
        <v>41183</v>
      </c>
      <c r="G2734">
        <v>551</v>
      </c>
      <c r="H2734" t="s">
        <v>15</v>
      </c>
      <c r="I2734">
        <v>2</v>
      </c>
      <c r="J2734" s="3">
        <v>25124</v>
      </c>
      <c r="K2734" s="2">
        <v>40210</v>
      </c>
      <c r="L2734">
        <v>2010</v>
      </c>
      <c r="M2734" t="s">
        <v>16</v>
      </c>
    </row>
    <row r="2735" spans="1:13" x14ac:dyDescent="0.3">
      <c r="A2735">
        <v>2402</v>
      </c>
      <c r="B2735">
        <v>392</v>
      </c>
      <c r="C2735" t="s">
        <v>19</v>
      </c>
      <c r="D2735" t="s">
        <v>14</v>
      </c>
      <c r="E2735" s="1">
        <v>5397399966487860</v>
      </c>
      <c r="F2735" s="2">
        <v>45139</v>
      </c>
      <c r="G2735">
        <v>71</v>
      </c>
      <c r="H2735" t="s">
        <v>15</v>
      </c>
      <c r="I2735">
        <v>1</v>
      </c>
      <c r="J2735" s="3">
        <v>19465</v>
      </c>
      <c r="K2735" s="2">
        <v>35886</v>
      </c>
      <c r="L2735">
        <v>2012</v>
      </c>
      <c r="M2735" t="s">
        <v>16</v>
      </c>
    </row>
    <row r="2736" spans="1:13" x14ac:dyDescent="0.3">
      <c r="A2736">
        <v>4380</v>
      </c>
      <c r="B2736">
        <v>392</v>
      </c>
      <c r="C2736" t="s">
        <v>13</v>
      </c>
      <c r="D2736" t="s">
        <v>17</v>
      </c>
      <c r="E2736" s="1">
        <v>4634733858816470</v>
      </c>
      <c r="F2736" s="2">
        <v>44531</v>
      </c>
      <c r="G2736">
        <v>388</v>
      </c>
      <c r="H2736" t="s">
        <v>15</v>
      </c>
      <c r="I2736">
        <v>1</v>
      </c>
      <c r="J2736" s="3">
        <v>14100</v>
      </c>
      <c r="K2736" s="2">
        <v>40756</v>
      </c>
      <c r="L2736">
        <v>2013</v>
      </c>
      <c r="M2736" t="s">
        <v>16</v>
      </c>
    </row>
    <row r="2737" spans="1:13" x14ac:dyDescent="0.3">
      <c r="A2737">
        <v>3307</v>
      </c>
      <c r="B2737">
        <v>392</v>
      </c>
      <c r="C2737" t="s">
        <v>13</v>
      </c>
      <c r="D2737" t="s">
        <v>20</v>
      </c>
      <c r="E2737" s="1">
        <v>4935298479806410</v>
      </c>
      <c r="F2737" s="2">
        <v>44774</v>
      </c>
      <c r="G2737">
        <v>570</v>
      </c>
      <c r="H2737" t="s">
        <v>15</v>
      </c>
      <c r="I2737">
        <v>2</v>
      </c>
      <c r="J2737" s="3">
        <v>32</v>
      </c>
      <c r="K2737" s="2">
        <v>38504</v>
      </c>
      <c r="L2737">
        <v>2012</v>
      </c>
      <c r="M2737" t="s">
        <v>16</v>
      </c>
    </row>
    <row r="2738" spans="1:13" x14ac:dyDescent="0.3">
      <c r="A2738">
        <v>5153</v>
      </c>
      <c r="B2738">
        <v>1144</v>
      </c>
      <c r="C2738" t="s">
        <v>19</v>
      </c>
      <c r="D2738" t="s">
        <v>14</v>
      </c>
      <c r="E2738" s="1">
        <v>5270047889650770</v>
      </c>
      <c r="F2738" s="2">
        <v>45536</v>
      </c>
      <c r="G2738">
        <v>586</v>
      </c>
      <c r="H2738" t="s">
        <v>15</v>
      </c>
      <c r="I2738">
        <v>2</v>
      </c>
      <c r="J2738" s="3">
        <v>16109</v>
      </c>
      <c r="K2738" s="2">
        <v>40087</v>
      </c>
      <c r="L2738">
        <v>2009</v>
      </c>
      <c r="M2738" t="s">
        <v>16</v>
      </c>
    </row>
    <row r="2739" spans="1:13" x14ac:dyDescent="0.3">
      <c r="A2739">
        <v>4172</v>
      </c>
      <c r="B2739">
        <v>1144</v>
      </c>
      <c r="C2739" t="s">
        <v>21</v>
      </c>
      <c r="D2739" t="s">
        <v>17</v>
      </c>
      <c r="E2739" s="1">
        <v>6163698170878870</v>
      </c>
      <c r="F2739" s="2">
        <v>40179</v>
      </c>
      <c r="G2739">
        <v>324</v>
      </c>
      <c r="H2739" t="s">
        <v>15</v>
      </c>
      <c r="I2739">
        <v>1</v>
      </c>
      <c r="J2739" s="3">
        <v>8100</v>
      </c>
      <c r="K2739" s="2">
        <v>38930</v>
      </c>
      <c r="L2739">
        <v>2008</v>
      </c>
      <c r="M2739" t="s">
        <v>16</v>
      </c>
    </row>
    <row r="2740" spans="1:13" x14ac:dyDescent="0.3">
      <c r="A2740">
        <v>4141</v>
      </c>
      <c r="B2740">
        <v>1144</v>
      </c>
      <c r="C2740" t="s">
        <v>13</v>
      </c>
      <c r="D2740" t="s">
        <v>14</v>
      </c>
      <c r="E2740" s="1">
        <v>4133372133177610</v>
      </c>
      <c r="F2740" s="2">
        <v>45383</v>
      </c>
      <c r="G2740">
        <v>36</v>
      </c>
      <c r="H2740" t="s">
        <v>15</v>
      </c>
      <c r="I2740">
        <v>2</v>
      </c>
      <c r="J2740" s="3">
        <v>16454</v>
      </c>
      <c r="K2740" s="2">
        <v>38200</v>
      </c>
      <c r="L2740">
        <v>2010</v>
      </c>
      <c r="M2740" t="s">
        <v>16</v>
      </c>
    </row>
    <row r="2741" spans="1:13" x14ac:dyDescent="0.3">
      <c r="A2741">
        <v>2223</v>
      </c>
      <c r="B2741">
        <v>1144</v>
      </c>
      <c r="C2741" t="s">
        <v>19</v>
      </c>
      <c r="D2741" t="s">
        <v>17</v>
      </c>
      <c r="E2741" s="1">
        <v>5519338595052190</v>
      </c>
      <c r="F2741" s="2">
        <v>45383</v>
      </c>
      <c r="G2741">
        <v>968</v>
      </c>
      <c r="H2741" t="s">
        <v>15</v>
      </c>
      <c r="I2741">
        <v>2</v>
      </c>
      <c r="J2741" s="3">
        <v>7300</v>
      </c>
      <c r="K2741" s="2">
        <v>39873</v>
      </c>
      <c r="L2741">
        <v>2010</v>
      </c>
      <c r="M2741" t="s">
        <v>16</v>
      </c>
    </row>
    <row r="2742" spans="1:13" x14ac:dyDescent="0.3">
      <c r="A2742">
        <v>2459</v>
      </c>
      <c r="B2742">
        <v>1163</v>
      </c>
      <c r="C2742" t="s">
        <v>19</v>
      </c>
      <c r="D2742" t="s">
        <v>20</v>
      </c>
      <c r="E2742" s="1">
        <v>5611180263447980</v>
      </c>
      <c r="F2742" s="2">
        <v>43922</v>
      </c>
      <c r="G2742">
        <v>946</v>
      </c>
      <c r="H2742" t="s">
        <v>18</v>
      </c>
      <c r="I2742">
        <v>2</v>
      </c>
      <c r="J2742" s="3">
        <v>46</v>
      </c>
      <c r="K2742" s="2">
        <v>38078</v>
      </c>
      <c r="L2742">
        <v>2010</v>
      </c>
      <c r="M2742" t="s">
        <v>16</v>
      </c>
    </row>
    <row r="2743" spans="1:13" x14ac:dyDescent="0.3">
      <c r="A2743">
        <v>2275</v>
      </c>
      <c r="B2743">
        <v>1163</v>
      </c>
      <c r="C2743" t="s">
        <v>19</v>
      </c>
      <c r="D2743" t="s">
        <v>17</v>
      </c>
      <c r="E2743" s="1">
        <v>5056525550531000</v>
      </c>
      <c r="F2743" s="2">
        <v>44743</v>
      </c>
      <c r="G2743">
        <v>251</v>
      </c>
      <c r="H2743" t="s">
        <v>15</v>
      </c>
      <c r="I2743">
        <v>2</v>
      </c>
      <c r="J2743" s="3">
        <v>22200</v>
      </c>
      <c r="K2743" s="2">
        <v>40603</v>
      </c>
      <c r="L2743">
        <v>2011</v>
      </c>
      <c r="M2743" t="s">
        <v>16</v>
      </c>
    </row>
    <row r="2744" spans="1:13" x14ac:dyDescent="0.3">
      <c r="A2744">
        <v>4236</v>
      </c>
      <c r="B2744">
        <v>1163</v>
      </c>
      <c r="C2744" t="s">
        <v>22</v>
      </c>
      <c r="D2744" t="s">
        <v>17</v>
      </c>
      <c r="E2744" s="1">
        <v>337414078660495</v>
      </c>
      <c r="F2744" s="2">
        <v>45444</v>
      </c>
      <c r="G2744">
        <v>833</v>
      </c>
      <c r="H2744" t="s">
        <v>15</v>
      </c>
      <c r="I2744">
        <v>1</v>
      </c>
      <c r="J2744" s="3">
        <v>26900</v>
      </c>
      <c r="K2744" s="2">
        <v>39661</v>
      </c>
      <c r="L2744">
        <v>2009</v>
      </c>
      <c r="M2744" t="s">
        <v>16</v>
      </c>
    </row>
    <row r="2745" spans="1:13" x14ac:dyDescent="0.3">
      <c r="A2745">
        <v>5227</v>
      </c>
      <c r="B2745">
        <v>230</v>
      </c>
      <c r="C2745" t="s">
        <v>22</v>
      </c>
      <c r="D2745" t="s">
        <v>17</v>
      </c>
      <c r="E2745" s="1">
        <v>327212376390677</v>
      </c>
      <c r="F2745" s="2">
        <v>45139</v>
      </c>
      <c r="G2745">
        <v>611</v>
      </c>
      <c r="H2745" t="s">
        <v>15</v>
      </c>
      <c r="I2745">
        <v>2</v>
      </c>
      <c r="J2745" s="3">
        <v>8700</v>
      </c>
      <c r="K2745" s="2">
        <v>40817</v>
      </c>
      <c r="L2745">
        <v>2013</v>
      </c>
      <c r="M2745" t="s">
        <v>16</v>
      </c>
    </row>
    <row r="2746" spans="1:13" x14ac:dyDescent="0.3">
      <c r="A2746">
        <v>5788</v>
      </c>
      <c r="B2746">
        <v>230</v>
      </c>
      <c r="C2746" t="s">
        <v>22</v>
      </c>
      <c r="D2746" t="s">
        <v>17</v>
      </c>
      <c r="E2746" s="1">
        <v>389676870614061</v>
      </c>
      <c r="F2746" s="2">
        <v>44835</v>
      </c>
      <c r="G2746">
        <v>391</v>
      </c>
      <c r="H2746" t="s">
        <v>15</v>
      </c>
      <c r="I2746">
        <v>2</v>
      </c>
      <c r="J2746" s="3">
        <v>4000</v>
      </c>
      <c r="K2746" s="2">
        <v>37956</v>
      </c>
      <c r="L2746">
        <v>2006</v>
      </c>
      <c r="M2746" t="s">
        <v>16</v>
      </c>
    </row>
    <row r="2747" spans="1:13" x14ac:dyDescent="0.3">
      <c r="A2747">
        <v>5893</v>
      </c>
      <c r="B2747">
        <v>230</v>
      </c>
      <c r="C2747" t="s">
        <v>19</v>
      </c>
      <c r="D2747" t="s">
        <v>17</v>
      </c>
      <c r="E2747" s="1">
        <v>5761118180884910</v>
      </c>
      <c r="F2747" s="2">
        <v>43862</v>
      </c>
      <c r="G2747">
        <v>236</v>
      </c>
      <c r="H2747" t="s">
        <v>15</v>
      </c>
      <c r="I2747">
        <v>1</v>
      </c>
      <c r="J2747" s="3">
        <v>7200</v>
      </c>
      <c r="K2747" s="2">
        <v>39417</v>
      </c>
      <c r="L2747">
        <v>2012</v>
      </c>
      <c r="M2747" t="s">
        <v>16</v>
      </c>
    </row>
    <row r="2748" spans="1:13" x14ac:dyDescent="0.3">
      <c r="A2748">
        <v>5033</v>
      </c>
      <c r="B2748">
        <v>230</v>
      </c>
      <c r="C2748" t="s">
        <v>13</v>
      </c>
      <c r="D2748" t="s">
        <v>14</v>
      </c>
      <c r="E2748" s="1">
        <v>4440890128195970</v>
      </c>
      <c r="F2748" s="2">
        <v>44805</v>
      </c>
      <c r="G2748">
        <v>434</v>
      </c>
      <c r="H2748" t="s">
        <v>18</v>
      </c>
      <c r="I2748">
        <v>2</v>
      </c>
      <c r="J2748" s="3">
        <v>14362</v>
      </c>
      <c r="K2748" s="2">
        <v>38626</v>
      </c>
      <c r="L2748">
        <v>2006</v>
      </c>
      <c r="M2748" t="s">
        <v>16</v>
      </c>
    </row>
    <row r="2749" spans="1:13" x14ac:dyDescent="0.3">
      <c r="A2749">
        <v>1301</v>
      </c>
      <c r="B2749">
        <v>1066</v>
      </c>
      <c r="C2749" t="s">
        <v>19</v>
      </c>
      <c r="D2749" t="s">
        <v>14</v>
      </c>
      <c r="E2749" s="1">
        <v>5803246848212920</v>
      </c>
      <c r="F2749" s="2">
        <v>45139</v>
      </c>
      <c r="G2749">
        <v>269</v>
      </c>
      <c r="H2749" t="s">
        <v>15</v>
      </c>
      <c r="I2749">
        <v>2</v>
      </c>
      <c r="J2749" s="3">
        <v>20060</v>
      </c>
      <c r="K2749" s="2">
        <v>40940</v>
      </c>
      <c r="L2749">
        <v>2012</v>
      </c>
      <c r="M2749" t="s">
        <v>16</v>
      </c>
    </row>
    <row r="2750" spans="1:13" x14ac:dyDescent="0.3">
      <c r="A2750">
        <v>1126</v>
      </c>
      <c r="B2750">
        <v>1066</v>
      </c>
      <c r="C2750" t="s">
        <v>13</v>
      </c>
      <c r="D2750" t="s">
        <v>14</v>
      </c>
      <c r="E2750" s="1">
        <v>4623474503708070</v>
      </c>
      <c r="F2750" s="2">
        <v>44866</v>
      </c>
      <c r="G2750">
        <v>960</v>
      </c>
      <c r="H2750" t="s">
        <v>15</v>
      </c>
      <c r="I2750">
        <v>2</v>
      </c>
      <c r="J2750" s="3">
        <v>17309</v>
      </c>
      <c r="K2750" s="2">
        <v>39114</v>
      </c>
      <c r="L2750">
        <v>2010</v>
      </c>
      <c r="M2750" t="s">
        <v>16</v>
      </c>
    </row>
    <row r="2751" spans="1:13" x14ac:dyDescent="0.3">
      <c r="A2751">
        <v>2460</v>
      </c>
      <c r="B2751">
        <v>460</v>
      </c>
      <c r="C2751" t="s">
        <v>19</v>
      </c>
      <c r="D2751" t="s">
        <v>14</v>
      </c>
      <c r="E2751" s="1">
        <v>5024786214713140</v>
      </c>
      <c r="F2751" s="2">
        <v>44805</v>
      </c>
      <c r="G2751">
        <v>877</v>
      </c>
      <c r="H2751" t="s">
        <v>15</v>
      </c>
      <c r="I2751">
        <v>1</v>
      </c>
      <c r="J2751" s="3">
        <v>38354</v>
      </c>
      <c r="K2751" s="2">
        <v>38078</v>
      </c>
      <c r="L2751">
        <v>2010</v>
      </c>
      <c r="M2751" t="s">
        <v>16</v>
      </c>
    </row>
    <row r="2752" spans="1:13" x14ac:dyDescent="0.3">
      <c r="A2752">
        <v>3805</v>
      </c>
      <c r="B2752">
        <v>460</v>
      </c>
      <c r="C2752" t="s">
        <v>19</v>
      </c>
      <c r="D2752" t="s">
        <v>14</v>
      </c>
      <c r="E2752" s="1">
        <v>5504734087292060</v>
      </c>
      <c r="F2752" s="2">
        <v>45170</v>
      </c>
      <c r="G2752">
        <v>435</v>
      </c>
      <c r="H2752" t="s">
        <v>15</v>
      </c>
      <c r="I2752">
        <v>2</v>
      </c>
      <c r="J2752" s="3">
        <v>49107</v>
      </c>
      <c r="K2752" s="2">
        <v>39264</v>
      </c>
      <c r="L2752">
        <v>2011</v>
      </c>
      <c r="M2752" t="s">
        <v>16</v>
      </c>
    </row>
    <row r="2753" spans="1:13" x14ac:dyDescent="0.3">
      <c r="A2753">
        <v>5470</v>
      </c>
      <c r="B2753">
        <v>460</v>
      </c>
      <c r="C2753" t="s">
        <v>13</v>
      </c>
      <c r="D2753" t="s">
        <v>14</v>
      </c>
      <c r="E2753" s="1">
        <v>4858755901764600</v>
      </c>
      <c r="F2753" s="2">
        <v>44105</v>
      </c>
      <c r="G2753">
        <v>766</v>
      </c>
      <c r="H2753" t="s">
        <v>15</v>
      </c>
      <c r="I2753">
        <v>1</v>
      </c>
      <c r="J2753" s="3">
        <v>8468</v>
      </c>
      <c r="K2753" s="2">
        <v>39022</v>
      </c>
      <c r="L2753">
        <v>2010</v>
      </c>
      <c r="M2753" t="s">
        <v>16</v>
      </c>
    </row>
    <row r="2754" spans="1:13" x14ac:dyDescent="0.3">
      <c r="A2754">
        <v>4534</v>
      </c>
      <c r="B2754">
        <v>460</v>
      </c>
      <c r="C2754" t="s">
        <v>19</v>
      </c>
      <c r="D2754" t="s">
        <v>14</v>
      </c>
      <c r="E2754" s="1">
        <v>5577008661015600</v>
      </c>
      <c r="F2754" s="2">
        <v>45323</v>
      </c>
      <c r="G2754">
        <v>114</v>
      </c>
      <c r="H2754" t="s">
        <v>15</v>
      </c>
      <c r="I2754">
        <v>1</v>
      </c>
      <c r="J2754" s="3">
        <v>28877</v>
      </c>
      <c r="K2754" s="2">
        <v>37865</v>
      </c>
      <c r="L2754">
        <v>2017</v>
      </c>
      <c r="M2754" t="s">
        <v>16</v>
      </c>
    </row>
    <row r="2755" spans="1:13" x14ac:dyDescent="0.3">
      <c r="A2755">
        <v>5252</v>
      </c>
      <c r="B2755">
        <v>1661</v>
      </c>
      <c r="C2755" t="s">
        <v>13</v>
      </c>
      <c r="D2755" t="s">
        <v>14</v>
      </c>
      <c r="E2755" s="1">
        <v>4835541986783110</v>
      </c>
      <c r="F2755" s="2">
        <v>43862</v>
      </c>
      <c r="G2755">
        <v>417</v>
      </c>
      <c r="H2755" t="s">
        <v>15</v>
      </c>
      <c r="I2755">
        <v>1</v>
      </c>
      <c r="J2755" s="3">
        <v>33713</v>
      </c>
      <c r="K2755" s="2">
        <v>40817</v>
      </c>
      <c r="L2755">
        <v>2011</v>
      </c>
      <c r="M2755" t="s">
        <v>16</v>
      </c>
    </row>
    <row r="2756" spans="1:13" x14ac:dyDescent="0.3">
      <c r="A2756">
        <v>5983</v>
      </c>
      <c r="B2756">
        <v>1661</v>
      </c>
      <c r="C2756" t="s">
        <v>13</v>
      </c>
      <c r="D2756" t="s">
        <v>17</v>
      </c>
      <c r="E2756" s="1">
        <v>4294634745639510</v>
      </c>
      <c r="F2756" s="2">
        <v>44075</v>
      </c>
      <c r="G2756">
        <v>644</v>
      </c>
      <c r="H2756" t="s">
        <v>15</v>
      </c>
      <c r="I2756">
        <v>1</v>
      </c>
      <c r="J2756" s="3">
        <v>25600</v>
      </c>
      <c r="K2756" s="2">
        <v>40148</v>
      </c>
      <c r="L2756">
        <v>2009</v>
      </c>
      <c r="M2756" t="s">
        <v>16</v>
      </c>
    </row>
    <row r="2757" spans="1:13" x14ac:dyDescent="0.3">
      <c r="A2757">
        <v>5993</v>
      </c>
      <c r="B2757">
        <v>1926</v>
      </c>
      <c r="C2757" t="s">
        <v>21</v>
      </c>
      <c r="D2757" t="s">
        <v>17</v>
      </c>
      <c r="E2757" s="1">
        <v>6892639215588420</v>
      </c>
      <c r="F2757" s="2">
        <v>44013</v>
      </c>
      <c r="G2757">
        <v>873</v>
      </c>
      <c r="H2757" t="s">
        <v>15</v>
      </c>
      <c r="I2757">
        <v>1</v>
      </c>
      <c r="J2757" s="3">
        <v>9100</v>
      </c>
      <c r="K2757" s="2">
        <v>40513</v>
      </c>
      <c r="L2757">
        <v>2013</v>
      </c>
      <c r="M2757" t="s">
        <v>16</v>
      </c>
    </row>
    <row r="2758" spans="1:13" x14ac:dyDescent="0.3">
      <c r="A2758">
        <v>1160</v>
      </c>
      <c r="B2758">
        <v>1926</v>
      </c>
      <c r="C2758" t="s">
        <v>13</v>
      </c>
      <c r="D2758" t="s">
        <v>14</v>
      </c>
      <c r="E2758" s="1">
        <v>4833362009066620</v>
      </c>
      <c r="F2758" s="2">
        <v>45170</v>
      </c>
      <c r="G2758">
        <v>611</v>
      </c>
      <c r="H2758" t="s">
        <v>18</v>
      </c>
      <c r="I2758">
        <v>2</v>
      </c>
      <c r="J2758" s="3">
        <v>793</v>
      </c>
      <c r="K2758" s="2">
        <v>39479</v>
      </c>
      <c r="L2758">
        <v>2008</v>
      </c>
      <c r="M2758" t="s">
        <v>16</v>
      </c>
    </row>
    <row r="2759" spans="1:13" x14ac:dyDescent="0.3">
      <c r="A2759">
        <v>5439</v>
      </c>
      <c r="B2759">
        <v>1926</v>
      </c>
      <c r="C2759" t="s">
        <v>13</v>
      </c>
      <c r="D2759" t="s">
        <v>17</v>
      </c>
      <c r="E2759" s="1">
        <v>4661245088949270</v>
      </c>
      <c r="F2759" s="2">
        <v>44593</v>
      </c>
      <c r="G2759">
        <v>138</v>
      </c>
      <c r="H2759" t="s">
        <v>15</v>
      </c>
      <c r="I2759">
        <v>2</v>
      </c>
      <c r="J2759" s="3">
        <v>4200</v>
      </c>
      <c r="K2759" s="2">
        <v>38657</v>
      </c>
      <c r="L2759">
        <v>2011</v>
      </c>
      <c r="M2759" t="s">
        <v>16</v>
      </c>
    </row>
    <row r="2760" spans="1:13" x14ac:dyDescent="0.3">
      <c r="A2760">
        <v>2417</v>
      </c>
      <c r="B2760">
        <v>27</v>
      </c>
      <c r="C2760" t="s">
        <v>19</v>
      </c>
      <c r="D2760" t="s">
        <v>17</v>
      </c>
      <c r="E2760" s="1">
        <v>5054102481336550</v>
      </c>
      <c r="F2760" s="2">
        <v>45078</v>
      </c>
      <c r="G2760">
        <v>835</v>
      </c>
      <c r="H2760" t="s">
        <v>15</v>
      </c>
      <c r="I2760">
        <v>2</v>
      </c>
      <c r="J2760" s="3">
        <v>9900</v>
      </c>
      <c r="K2760" s="2">
        <v>36982</v>
      </c>
      <c r="L2760">
        <v>2007</v>
      </c>
      <c r="M2760" t="s">
        <v>16</v>
      </c>
    </row>
    <row r="2761" spans="1:13" x14ac:dyDescent="0.3">
      <c r="A2761">
        <v>5383</v>
      </c>
      <c r="B2761">
        <v>27</v>
      </c>
      <c r="C2761" t="s">
        <v>13</v>
      </c>
      <c r="D2761" t="s">
        <v>14</v>
      </c>
      <c r="E2761" s="1">
        <v>4102856768520780</v>
      </c>
      <c r="F2761" s="2">
        <v>44682</v>
      </c>
      <c r="G2761">
        <v>534</v>
      </c>
      <c r="H2761" t="s">
        <v>15</v>
      </c>
      <c r="I2761">
        <v>1</v>
      </c>
      <c r="J2761" s="3">
        <v>15082</v>
      </c>
      <c r="K2761" s="2">
        <v>37561</v>
      </c>
      <c r="L2761">
        <v>2006</v>
      </c>
      <c r="M2761" t="s">
        <v>16</v>
      </c>
    </row>
    <row r="2762" spans="1:13" x14ac:dyDescent="0.3">
      <c r="A2762">
        <v>2631</v>
      </c>
      <c r="B2762">
        <v>27</v>
      </c>
      <c r="C2762" t="s">
        <v>21</v>
      </c>
      <c r="D2762" t="s">
        <v>17</v>
      </c>
      <c r="E2762" s="1">
        <v>6392121692006580</v>
      </c>
      <c r="F2762" s="2">
        <v>45231</v>
      </c>
      <c r="G2762">
        <v>277</v>
      </c>
      <c r="H2762" t="s">
        <v>15</v>
      </c>
      <c r="I2762">
        <v>1</v>
      </c>
      <c r="J2762" s="3">
        <v>13100</v>
      </c>
      <c r="K2762" s="2">
        <v>40269</v>
      </c>
      <c r="L2762">
        <v>2013</v>
      </c>
      <c r="M2762" t="s">
        <v>16</v>
      </c>
    </row>
    <row r="2763" spans="1:13" x14ac:dyDescent="0.3">
      <c r="A2763">
        <v>5025</v>
      </c>
      <c r="B2763">
        <v>27</v>
      </c>
      <c r="C2763" t="s">
        <v>19</v>
      </c>
      <c r="D2763" t="s">
        <v>14</v>
      </c>
      <c r="E2763" s="1">
        <v>5844706815586000</v>
      </c>
      <c r="F2763" s="2">
        <v>44593</v>
      </c>
      <c r="G2763">
        <v>961</v>
      </c>
      <c r="H2763" t="s">
        <v>15</v>
      </c>
      <c r="I2763">
        <v>2</v>
      </c>
      <c r="J2763" s="3">
        <v>1385</v>
      </c>
      <c r="K2763" s="2">
        <v>38626</v>
      </c>
      <c r="L2763">
        <v>2012</v>
      </c>
      <c r="M2763" t="s">
        <v>16</v>
      </c>
    </row>
    <row r="2764" spans="1:13" x14ac:dyDescent="0.3">
      <c r="A2764">
        <v>1051</v>
      </c>
      <c r="B2764">
        <v>27</v>
      </c>
      <c r="C2764" t="s">
        <v>19</v>
      </c>
      <c r="D2764" t="s">
        <v>14</v>
      </c>
      <c r="E2764" s="1">
        <v>5596899870960480</v>
      </c>
      <c r="F2764" s="2">
        <v>44713</v>
      </c>
      <c r="G2764">
        <v>269</v>
      </c>
      <c r="H2764" t="s">
        <v>15</v>
      </c>
      <c r="I2764">
        <v>2</v>
      </c>
      <c r="J2764" s="3">
        <v>26506</v>
      </c>
      <c r="K2764" s="2">
        <v>38384</v>
      </c>
      <c r="L2764">
        <v>2008</v>
      </c>
      <c r="M2764" t="s">
        <v>16</v>
      </c>
    </row>
    <row r="2765" spans="1:13" x14ac:dyDescent="0.3">
      <c r="A2765">
        <v>3055</v>
      </c>
      <c r="B2765">
        <v>27</v>
      </c>
      <c r="C2765" t="s">
        <v>19</v>
      </c>
      <c r="D2765" t="s">
        <v>14</v>
      </c>
      <c r="E2765" s="1">
        <v>5876088623884850</v>
      </c>
      <c r="F2765" s="2">
        <v>41974</v>
      </c>
      <c r="G2765">
        <v>299</v>
      </c>
      <c r="H2765" t="s">
        <v>18</v>
      </c>
      <c r="I2765">
        <v>1</v>
      </c>
      <c r="J2765" s="3">
        <v>10488</v>
      </c>
      <c r="K2765" s="2">
        <v>40299</v>
      </c>
      <c r="L2765">
        <v>2010</v>
      </c>
      <c r="M2765" t="s">
        <v>16</v>
      </c>
    </row>
    <row r="2766" spans="1:13" x14ac:dyDescent="0.3">
      <c r="A2766">
        <v>578</v>
      </c>
      <c r="B2766">
        <v>27</v>
      </c>
      <c r="C2766" t="s">
        <v>19</v>
      </c>
      <c r="D2766" t="s">
        <v>17</v>
      </c>
      <c r="E2766" s="1">
        <v>5098820482811220</v>
      </c>
      <c r="F2766" s="2">
        <v>44621</v>
      </c>
      <c r="G2766">
        <v>546</v>
      </c>
      <c r="H2766" t="s">
        <v>15</v>
      </c>
      <c r="I2766">
        <v>2</v>
      </c>
      <c r="J2766" s="3">
        <v>7000</v>
      </c>
      <c r="K2766" s="2">
        <v>43831</v>
      </c>
      <c r="L2766">
        <v>2020</v>
      </c>
      <c r="M2766" t="s">
        <v>16</v>
      </c>
    </row>
    <row r="2767" spans="1:13" x14ac:dyDescent="0.3">
      <c r="A2767">
        <v>4035</v>
      </c>
      <c r="B2767">
        <v>27</v>
      </c>
      <c r="C2767" t="s">
        <v>19</v>
      </c>
      <c r="D2767" t="s">
        <v>20</v>
      </c>
      <c r="E2767" s="1">
        <v>5670263614078850</v>
      </c>
      <c r="F2767" s="2">
        <v>45474</v>
      </c>
      <c r="G2767">
        <v>491</v>
      </c>
      <c r="H2767" t="s">
        <v>15</v>
      </c>
      <c r="I2767">
        <v>1</v>
      </c>
      <c r="J2767" s="3">
        <v>61</v>
      </c>
      <c r="K2767" s="2">
        <v>42186</v>
      </c>
      <c r="L2767">
        <v>2015</v>
      </c>
      <c r="M2767" t="s">
        <v>16</v>
      </c>
    </row>
    <row r="2768" spans="1:13" x14ac:dyDescent="0.3">
      <c r="A2768">
        <v>4131</v>
      </c>
      <c r="B2768">
        <v>365</v>
      </c>
      <c r="C2768" t="s">
        <v>19</v>
      </c>
      <c r="D2768" t="s">
        <v>14</v>
      </c>
      <c r="E2768" s="1">
        <v>5858026767803910</v>
      </c>
      <c r="F2768" s="2">
        <v>44317</v>
      </c>
      <c r="G2768">
        <v>936</v>
      </c>
      <c r="H2768" t="s">
        <v>15</v>
      </c>
      <c r="I2768">
        <v>2</v>
      </c>
      <c r="J2768" s="3">
        <v>8923</v>
      </c>
      <c r="K2768" s="2">
        <v>38200</v>
      </c>
      <c r="L2768">
        <v>2014</v>
      </c>
      <c r="M2768" t="s">
        <v>16</v>
      </c>
    </row>
    <row r="2769" spans="1:13" x14ac:dyDescent="0.3">
      <c r="A2769">
        <v>3191</v>
      </c>
      <c r="B2769">
        <v>50</v>
      </c>
      <c r="C2769" t="s">
        <v>19</v>
      </c>
      <c r="D2769" t="s">
        <v>14</v>
      </c>
      <c r="E2769" s="1">
        <v>5332822054530190</v>
      </c>
      <c r="F2769" s="2">
        <v>44013</v>
      </c>
      <c r="G2769">
        <v>842</v>
      </c>
      <c r="H2769" t="s">
        <v>15</v>
      </c>
      <c r="I2769">
        <v>2</v>
      </c>
      <c r="J2769" s="3">
        <v>29474</v>
      </c>
      <c r="K2769" s="2">
        <v>42856</v>
      </c>
      <c r="L2769">
        <v>2017</v>
      </c>
      <c r="M2769" t="s">
        <v>16</v>
      </c>
    </row>
    <row r="2770" spans="1:13" x14ac:dyDescent="0.3">
      <c r="A2770">
        <v>5194</v>
      </c>
      <c r="B2770">
        <v>50</v>
      </c>
      <c r="C2770" t="s">
        <v>19</v>
      </c>
      <c r="D2770" t="s">
        <v>14</v>
      </c>
      <c r="E2770" s="1">
        <v>5735247274529260</v>
      </c>
      <c r="F2770" s="2">
        <v>42767</v>
      </c>
      <c r="G2770">
        <v>131</v>
      </c>
      <c r="H2770" t="s">
        <v>15</v>
      </c>
      <c r="I2770">
        <v>2</v>
      </c>
      <c r="J2770" s="3">
        <v>25612</v>
      </c>
      <c r="K2770" s="2">
        <v>40452</v>
      </c>
      <c r="L2770">
        <v>2010</v>
      </c>
      <c r="M2770" t="s">
        <v>16</v>
      </c>
    </row>
    <row r="2771" spans="1:13" x14ac:dyDescent="0.3">
      <c r="A2771">
        <v>247</v>
      </c>
      <c r="B2771">
        <v>50</v>
      </c>
      <c r="C2771" t="s">
        <v>13</v>
      </c>
      <c r="D2771" t="s">
        <v>17</v>
      </c>
      <c r="E2771" s="1">
        <v>4319140159818940</v>
      </c>
      <c r="F2771" s="2">
        <v>45078</v>
      </c>
      <c r="G2771">
        <v>418</v>
      </c>
      <c r="H2771" t="s">
        <v>15</v>
      </c>
      <c r="I2771">
        <v>2</v>
      </c>
      <c r="J2771" s="3">
        <v>12700</v>
      </c>
      <c r="K2771" s="2">
        <v>40179</v>
      </c>
      <c r="L2771">
        <v>2010</v>
      </c>
      <c r="M2771" t="s">
        <v>16</v>
      </c>
    </row>
    <row r="2772" spans="1:13" x14ac:dyDescent="0.3">
      <c r="A2772">
        <v>5471</v>
      </c>
      <c r="B2772">
        <v>50</v>
      </c>
      <c r="C2772" t="s">
        <v>13</v>
      </c>
      <c r="D2772" t="s">
        <v>14</v>
      </c>
      <c r="E2772" s="1">
        <v>4816947607499080</v>
      </c>
      <c r="F2772" s="2">
        <v>44228</v>
      </c>
      <c r="G2772">
        <v>329</v>
      </c>
      <c r="H2772" t="s">
        <v>18</v>
      </c>
      <c r="I2772">
        <v>2</v>
      </c>
      <c r="J2772" s="3">
        <v>9781</v>
      </c>
      <c r="K2772" s="2">
        <v>39022</v>
      </c>
      <c r="L2772">
        <v>2014</v>
      </c>
      <c r="M2772" t="s">
        <v>16</v>
      </c>
    </row>
    <row r="2773" spans="1:13" x14ac:dyDescent="0.3">
      <c r="A2773">
        <v>1886</v>
      </c>
      <c r="B2773">
        <v>653</v>
      </c>
      <c r="C2773" t="s">
        <v>13</v>
      </c>
      <c r="D2773" t="s">
        <v>17</v>
      </c>
      <c r="E2773" s="1">
        <v>4219659798225500</v>
      </c>
      <c r="F2773" s="2">
        <v>44348</v>
      </c>
      <c r="G2773">
        <v>560</v>
      </c>
      <c r="H2773" t="s">
        <v>15</v>
      </c>
      <c r="I2773">
        <v>2</v>
      </c>
      <c r="J2773" s="3">
        <v>12900</v>
      </c>
      <c r="K2773" s="2">
        <v>43862</v>
      </c>
      <c r="L2773">
        <v>2020</v>
      </c>
      <c r="M2773" t="s">
        <v>16</v>
      </c>
    </row>
    <row r="2774" spans="1:13" x14ac:dyDescent="0.3">
      <c r="A2774">
        <v>836</v>
      </c>
      <c r="B2774">
        <v>743</v>
      </c>
      <c r="C2774" t="s">
        <v>13</v>
      </c>
      <c r="D2774" t="s">
        <v>14</v>
      </c>
      <c r="E2774" s="1">
        <v>4492886045960830</v>
      </c>
      <c r="F2774" s="2">
        <v>44835</v>
      </c>
      <c r="G2774">
        <v>219</v>
      </c>
      <c r="H2774" t="s">
        <v>15</v>
      </c>
      <c r="I2774">
        <v>1</v>
      </c>
      <c r="J2774" s="3">
        <v>20582</v>
      </c>
      <c r="K2774" s="2">
        <v>43831</v>
      </c>
      <c r="L2774">
        <v>2020</v>
      </c>
      <c r="M2774" t="s">
        <v>16</v>
      </c>
    </row>
    <row r="2775" spans="1:13" x14ac:dyDescent="0.3">
      <c r="A2775">
        <v>1026</v>
      </c>
      <c r="B2775">
        <v>743</v>
      </c>
      <c r="C2775" t="s">
        <v>13</v>
      </c>
      <c r="D2775" t="s">
        <v>14</v>
      </c>
      <c r="E2775" s="1">
        <v>4251505296439830</v>
      </c>
      <c r="F2775" s="2">
        <v>45231</v>
      </c>
      <c r="G2775">
        <v>630</v>
      </c>
      <c r="H2775" t="s">
        <v>15</v>
      </c>
      <c r="I2775">
        <v>1</v>
      </c>
      <c r="J2775" s="3">
        <v>9998</v>
      </c>
      <c r="K2775" s="2">
        <v>37653</v>
      </c>
      <c r="L2775">
        <v>2010</v>
      </c>
      <c r="M2775" t="s">
        <v>16</v>
      </c>
    </row>
    <row r="2776" spans="1:13" x14ac:dyDescent="0.3">
      <c r="A2776">
        <v>1270</v>
      </c>
      <c r="B2776">
        <v>743</v>
      </c>
      <c r="C2776" t="s">
        <v>19</v>
      </c>
      <c r="D2776" t="s">
        <v>14</v>
      </c>
      <c r="E2776" s="1">
        <v>5434039936536220</v>
      </c>
      <c r="F2776" s="2">
        <v>44562</v>
      </c>
      <c r="G2776">
        <v>58</v>
      </c>
      <c r="H2776" t="s">
        <v>15</v>
      </c>
      <c r="I2776">
        <v>1</v>
      </c>
      <c r="J2776" s="3">
        <v>11664</v>
      </c>
      <c r="K2776" s="2">
        <v>40575</v>
      </c>
      <c r="L2776">
        <v>2011</v>
      </c>
      <c r="M2776" t="s">
        <v>16</v>
      </c>
    </row>
    <row r="2777" spans="1:13" x14ac:dyDescent="0.3">
      <c r="A2777">
        <v>837</v>
      </c>
      <c r="B2777">
        <v>999</v>
      </c>
      <c r="C2777" t="s">
        <v>13</v>
      </c>
      <c r="D2777" t="s">
        <v>14</v>
      </c>
      <c r="E2777" s="1">
        <v>4176536655394790</v>
      </c>
      <c r="F2777" s="2">
        <v>45627</v>
      </c>
      <c r="G2777">
        <v>735</v>
      </c>
      <c r="H2777" t="s">
        <v>15</v>
      </c>
      <c r="I2777">
        <v>2</v>
      </c>
      <c r="J2777" s="3">
        <v>27813</v>
      </c>
      <c r="K2777" s="2">
        <v>43831</v>
      </c>
      <c r="L2777">
        <v>2020</v>
      </c>
      <c r="M2777" t="s">
        <v>16</v>
      </c>
    </row>
    <row r="2778" spans="1:13" x14ac:dyDescent="0.3">
      <c r="A2778">
        <v>579</v>
      </c>
      <c r="B2778">
        <v>999</v>
      </c>
      <c r="C2778" t="s">
        <v>19</v>
      </c>
      <c r="D2778" t="s">
        <v>17</v>
      </c>
      <c r="E2778" s="1">
        <v>5084890972780150</v>
      </c>
      <c r="F2778" s="2">
        <v>43862</v>
      </c>
      <c r="G2778">
        <v>704</v>
      </c>
      <c r="H2778" t="s">
        <v>15</v>
      </c>
      <c r="I2778">
        <v>2</v>
      </c>
      <c r="J2778" s="3">
        <v>11700</v>
      </c>
      <c r="K2778" s="2">
        <v>43831</v>
      </c>
      <c r="L2778">
        <v>2020</v>
      </c>
      <c r="M2778" t="s">
        <v>16</v>
      </c>
    </row>
    <row r="2779" spans="1:13" x14ac:dyDescent="0.3">
      <c r="A2779">
        <v>580</v>
      </c>
      <c r="B2779">
        <v>999</v>
      </c>
      <c r="C2779" t="s">
        <v>19</v>
      </c>
      <c r="D2779" t="s">
        <v>14</v>
      </c>
      <c r="E2779" s="1">
        <v>5776578098565130</v>
      </c>
      <c r="F2779" s="2">
        <v>43831</v>
      </c>
      <c r="G2779">
        <v>428</v>
      </c>
      <c r="H2779" t="s">
        <v>15</v>
      </c>
      <c r="I2779">
        <v>1</v>
      </c>
      <c r="J2779" s="3">
        <v>19286</v>
      </c>
      <c r="K2779" s="2">
        <v>43831</v>
      </c>
      <c r="L2779">
        <v>2020</v>
      </c>
      <c r="M2779" t="s">
        <v>16</v>
      </c>
    </row>
    <row r="2780" spans="1:13" x14ac:dyDescent="0.3">
      <c r="A2780">
        <v>581</v>
      </c>
      <c r="B2780">
        <v>999</v>
      </c>
      <c r="C2780" t="s">
        <v>19</v>
      </c>
      <c r="D2780" t="s">
        <v>14</v>
      </c>
      <c r="E2780" s="1">
        <v>5938238674613510</v>
      </c>
      <c r="F2780" s="2">
        <v>45261</v>
      </c>
      <c r="G2780">
        <v>970</v>
      </c>
      <c r="H2780" t="s">
        <v>15</v>
      </c>
      <c r="I2780">
        <v>1</v>
      </c>
      <c r="J2780" s="3">
        <v>22868</v>
      </c>
      <c r="K2780" s="2">
        <v>43831</v>
      </c>
      <c r="L2780">
        <v>2020</v>
      </c>
      <c r="M2780" t="s">
        <v>16</v>
      </c>
    </row>
    <row r="2781" spans="1:13" x14ac:dyDescent="0.3">
      <c r="A2781">
        <v>5396</v>
      </c>
      <c r="B2781">
        <v>940</v>
      </c>
      <c r="C2781" t="s">
        <v>13</v>
      </c>
      <c r="D2781" t="s">
        <v>17</v>
      </c>
      <c r="E2781" s="1">
        <v>4865215431636920</v>
      </c>
      <c r="F2781" s="2">
        <v>43191</v>
      </c>
      <c r="G2781">
        <v>389</v>
      </c>
      <c r="H2781" t="s">
        <v>15</v>
      </c>
      <c r="I2781">
        <v>1</v>
      </c>
      <c r="J2781" s="3">
        <v>15400</v>
      </c>
      <c r="K2781" s="2">
        <v>37926</v>
      </c>
      <c r="L2781">
        <v>2009</v>
      </c>
      <c r="M2781" t="s">
        <v>16</v>
      </c>
    </row>
    <row r="2782" spans="1:13" x14ac:dyDescent="0.3">
      <c r="A2782">
        <v>273</v>
      </c>
      <c r="B2782">
        <v>940</v>
      </c>
      <c r="C2782" t="s">
        <v>19</v>
      </c>
      <c r="D2782" t="s">
        <v>14</v>
      </c>
      <c r="E2782" s="1">
        <v>5543612189896620</v>
      </c>
      <c r="F2782" s="2">
        <v>45536</v>
      </c>
      <c r="G2782">
        <v>0</v>
      </c>
      <c r="H2782" t="s">
        <v>15</v>
      </c>
      <c r="I2782">
        <v>2</v>
      </c>
      <c r="J2782" s="3">
        <v>26534</v>
      </c>
      <c r="K2782" s="2">
        <v>40544</v>
      </c>
      <c r="L2782">
        <v>2011</v>
      </c>
      <c r="M2782" t="s">
        <v>16</v>
      </c>
    </row>
    <row r="2783" spans="1:13" x14ac:dyDescent="0.3">
      <c r="A2783">
        <v>3726</v>
      </c>
      <c r="B2783">
        <v>940</v>
      </c>
      <c r="C2783" t="s">
        <v>22</v>
      </c>
      <c r="D2783" t="s">
        <v>17</v>
      </c>
      <c r="E2783" s="1">
        <v>341920835415537</v>
      </c>
      <c r="F2783" s="2">
        <v>40575</v>
      </c>
      <c r="G2783">
        <v>577</v>
      </c>
      <c r="H2783" t="s">
        <v>15</v>
      </c>
      <c r="I2783">
        <v>2</v>
      </c>
      <c r="J2783" s="3">
        <v>11100</v>
      </c>
      <c r="K2783" s="2">
        <v>38534</v>
      </c>
      <c r="L2783">
        <v>2012</v>
      </c>
      <c r="M2783" t="s">
        <v>16</v>
      </c>
    </row>
    <row r="2784" spans="1:13" x14ac:dyDescent="0.3">
      <c r="A2784">
        <v>5117</v>
      </c>
      <c r="B2784">
        <v>940</v>
      </c>
      <c r="C2784" t="s">
        <v>19</v>
      </c>
      <c r="D2784" t="s">
        <v>14</v>
      </c>
      <c r="E2784" s="1">
        <v>5790687100361010</v>
      </c>
      <c r="F2784" s="2">
        <v>43922</v>
      </c>
      <c r="G2784">
        <v>543</v>
      </c>
      <c r="H2784" t="s">
        <v>15</v>
      </c>
      <c r="I2784">
        <v>3</v>
      </c>
      <c r="J2784" s="3">
        <v>7446</v>
      </c>
      <c r="K2784" s="2">
        <v>39722</v>
      </c>
      <c r="L2784">
        <v>2015</v>
      </c>
      <c r="M2784" t="s">
        <v>16</v>
      </c>
    </row>
    <row r="2785" spans="1:13" x14ac:dyDescent="0.3">
      <c r="A2785">
        <v>2047</v>
      </c>
      <c r="B2785">
        <v>940</v>
      </c>
      <c r="C2785" t="s">
        <v>19</v>
      </c>
      <c r="D2785" t="s">
        <v>14</v>
      </c>
      <c r="E2785" s="1">
        <v>5065594473717170</v>
      </c>
      <c r="F2785" s="2">
        <v>43831</v>
      </c>
      <c r="G2785">
        <v>573</v>
      </c>
      <c r="H2785" t="s">
        <v>18</v>
      </c>
      <c r="I2785">
        <v>2</v>
      </c>
      <c r="J2785" s="3">
        <v>12607</v>
      </c>
      <c r="K2785" s="2">
        <v>37681</v>
      </c>
      <c r="L2785">
        <v>2015</v>
      </c>
      <c r="M2785" t="s">
        <v>16</v>
      </c>
    </row>
    <row r="2786" spans="1:13" x14ac:dyDescent="0.3">
      <c r="A2786">
        <v>2224</v>
      </c>
      <c r="B2786">
        <v>940</v>
      </c>
      <c r="C2786" t="s">
        <v>19</v>
      </c>
      <c r="D2786" t="s">
        <v>14</v>
      </c>
      <c r="E2786" s="1">
        <v>5712388411358840</v>
      </c>
      <c r="F2786" s="2">
        <v>45352</v>
      </c>
      <c r="G2786">
        <v>375</v>
      </c>
      <c r="H2786" t="s">
        <v>15</v>
      </c>
      <c r="I2786">
        <v>2</v>
      </c>
      <c r="J2786" s="3">
        <v>1053</v>
      </c>
      <c r="K2786" s="2">
        <v>39873</v>
      </c>
      <c r="L2786">
        <v>2011</v>
      </c>
      <c r="M2786" t="s">
        <v>16</v>
      </c>
    </row>
    <row r="2787" spans="1:13" x14ac:dyDescent="0.3">
      <c r="A2787">
        <v>3986</v>
      </c>
      <c r="B2787">
        <v>534</v>
      </c>
      <c r="C2787" t="s">
        <v>13</v>
      </c>
      <c r="D2787" t="s">
        <v>14</v>
      </c>
      <c r="E2787" s="1">
        <v>4434834942514580</v>
      </c>
      <c r="F2787" s="2">
        <v>44287</v>
      </c>
      <c r="G2787">
        <v>392</v>
      </c>
      <c r="H2787" t="s">
        <v>15</v>
      </c>
      <c r="I2787">
        <v>1</v>
      </c>
      <c r="J2787" s="3">
        <v>24424</v>
      </c>
      <c r="K2787" s="2">
        <v>40725</v>
      </c>
      <c r="L2787">
        <v>2011</v>
      </c>
      <c r="M2787" t="s">
        <v>16</v>
      </c>
    </row>
    <row r="2788" spans="1:13" x14ac:dyDescent="0.3">
      <c r="A2788">
        <v>3645</v>
      </c>
      <c r="B2788">
        <v>534</v>
      </c>
      <c r="C2788" t="s">
        <v>13</v>
      </c>
      <c r="D2788" t="s">
        <v>14</v>
      </c>
      <c r="E2788" s="1">
        <v>4620908286307570</v>
      </c>
      <c r="F2788" s="2">
        <v>44774</v>
      </c>
      <c r="G2788">
        <v>924</v>
      </c>
      <c r="H2788" t="s">
        <v>15</v>
      </c>
      <c r="I2788">
        <v>2</v>
      </c>
      <c r="J2788" s="3">
        <v>22330</v>
      </c>
      <c r="K2788" s="2">
        <v>43617</v>
      </c>
      <c r="L2788">
        <v>2019</v>
      </c>
      <c r="M2788" t="s">
        <v>16</v>
      </c>
    </row>
    <row r="2789" spans="1:13" x14ac:dyDescent="0.3">
      <c r="A2789">
        <v>336</v>
      </c>
      <c r="B2789">
        <v>534</v>
      </c>
      <c r="C2789" t="s">
        <v>13</v>
      </c>
      <c r="D2789" t="s">
        <v>14</v>
      </c>
      <c r="E2789" s="1">
        <v>4357162101921890</v>
      </c>
      <c r="F2789" s="2">
        <v>45383</v>
      </c>
      <c r="G2789">
        <v>602</v>
      </c>
      <c r="H2789" t="s">
        <v>15</v>
      </c>
      <c r="I2789">
        <v>2</v>
      </c>
      <c r="J2789" s="3">
        <v>32659</v>
      </c>
      <c r="K2789" s="2">
        <v>41640</v>
      </c>
      <c r="L2789">
        <v>2014</v>
      </c>
      <c r="M2789" t="s">
        <v>16</v>
      </c>
    </row>
    <row r="2790" spans="1:13" x14ac:dyDescent="0.3">
      <c r="A2790">
        <v>1615</v>
      </c>
      <c r="B2790">
        <v>1460</v>
      </c>
      <c r="C2790" t="s">
        <v>19</v>
      </c>
      <c r="D2790" t="s">
        <v>14</v>
      </c>
      <c r="E2790" s="1">
        <v>5404676809155780</v>
      </c>
      <c r="F2790" s="2">
        <v>44197</v>
      </c>
      <c r="G2790">
        <v>360</v>
      </c>
      <c r="H2790" t="s">
        <v>15</v>
      </c>
      <c r="I2790">
        <v>1</v>
      </c>
      <c r="J2790" s="3">
        <v>8822</v>
      </c>
      <c r="K2790" s="2">
        <v>43862</v>
      </c>
      <c r="L2790">
        <v>2020</v>
      </c>
      <c r="M2790" t="s">
        <v>16</v>
      </c>
    </row>
    <row r="2791" spans="1:13" x14ac:dyDescent="0.3">
      <c r="A2791">
        <v>1887</v>
      </c>
      <c r="B2791">
        <v>1460</v>
      </c>
      <c r="C2791" t="s">
        <v>13</v>
      </c>
      <c r="D2791" t="s">
        <v>14</v>
      </c>
      <c r="E2791" s="1">
        <v>4536446657466640</v>
      </c>
      <c r="F2791" s="2">
        <v>43891</v>
      </c>
      <c r="G2791">
        <v>729</v>
      </c>
      <c r="H2791" t="s">
        <v>15</v>
      </c>
      <c r="I2791">
        <v>1</v>
      </c>
      <c r="J2791" s="3">
        <v>3549</v>
      </c>
      <c r="K2791" s="2">
        <v>43862</v>
      </c>
      <c r="L2791">
        <v>2020</v>
      </c>
      <c r="M2791" t="s">
        <v>16</v>
      </c>
    </row>
    <row r="2792" spans="1:13" x14ac:dyDescent="0.3">
      <c r="A2792">
        <v>4068</v>
      </c>
      <c r="B2792">
        <v>59</v>
      </c>
      <c r="C2792" t="s">
        <v>19</v>
      </c>
      <c r="D2792" t="s">
        <v>14</v>
      </c>
      <c r="E2792" s="1">
        <v>5139260275619900</v>
      </c>
      <c r="F2792" s="2">
        <v>43435</v>
      </c>
      <c r="G2792">
        <v>356</v>
      </c>
      <c r="H2792" t="s">
        <v>15</v>
      </c>
      <c r="I2792">
        <v>1</v>
      </c>
      <c r="J2792" s="3">
        <v>14939</v>
      </c>
      <c r="K2792" s="2">
        <v>43282</v>
      </c>
      <c r="L2792">
        <v>2018</v>
      </c>
      <c r="M2792" t="s">
        <v>16</v>
      </c>
    </row>
    <row r="2793" spans="1:13" x14ac:dyDescent="0.3">
      <c r="A2793">
        <v>1391</v>
      </c>
      <c r="B2793">
        <v>59</v>
      </c>
      <c r="C2793" t="s">
        <v>19</v>
      </c>
      <c r="D2793" t="s">
        <v>20</v>
      </c>
      <c r="E2793" s="1">
        <v>5366605660821200</v>
      </c>
      <c r="F2793" s="2">
        <v>44378</v>
      </c>
      <c r="G2793">
        <v>820</v>
      </c>
      <c r="H2793" t="s">
        <v>15</v>
      </c>
      <c r="I2793">
        <v>2</v>
      </c>
      <c r="J2793" s="3">
        <v>56</v>
      </c>
      <c r="K2793" s="2">
        <v>43497</v>
      </c>
      <c r="L2793">
        <v>2019</v>
      </c>
      <c r="M2793" t="s">
        <v>16</v>
      </c>
    </row>
    <row r="2794" spans="1:13" x14ac:dyDescent="0.3">
      <c r="A2794">
        <v>1001</v>
      </c>
      <c r="B2794">
        <v>59</v>
      </c>
      <c r="C2794" t="s">
        <v>19</v>
      </c>
      <c r="D2794" t="s">
        <v>17</v>
      </c>
      <c r="E2794" s="1">
        <v>5722261582120030</v>
      </c>
      <c r="F2794" s="2">
        <v>44348</v>
      </c>
      <c r="G2794">
        <v>765</v>
      </c>
      <c r="H2794" t="s">
        <v>15</v>
      </c>
      <c r="I2794">
        <v>2</v>
      </c>
      <c r="J2794" s="3">
        <v>8800</v>
      </c>
      <c r="K2794" s="2">
        <v>37288</v>
      </c>
      <c r="L2794">
        <v>2013</v>
      </c>
      <c r="M2794" t="s">
        <v>16</v>
      </c>
    </row>
    <row r="2795" spans="1:13" x14ac:dyDescent="0.3">
      <c r="A2795">
        <v>3658</v>
      </c>
      <c r="B2795">
        <v>59</v>
      </c>
      <c r="C2795" t="s">
        <v>13</v>
      </c>
      <c r="D2795" t="s">
        <v>17</v>
      </c>
      <c r="E2795" s="1">
        <v>4920403884145610</v>
      </c>
      <c r="F2795" s="2">
        <v>44044</v>
      </c>
      <c r="G2795">
        <v>862</v>
      </c>
      <c r="H2795" t="s">
        <v>15</v>
      </c>
      <c r="I2795">
        <v>1</v>
      </c>
      <c r="J2795" s="3">
        <v>9300</v>
      </c>
      <c r="K2795" s="2">
        <v>36708</v>
      </c>
      <c r="L2795">
        <v>2008</v>
      </c>
      <c r="M2795" t="s">
        <v>16</v>
      </c>
    </row>
    <row r="2796" spans="1:13" x14ac:dyDescent="0.3">
      <c r="A2796">
        <v>5195</v>
      </c>
      <c r="B2796">
        <v>59</v>
      </c>
      <c r="C2796" t="s">
        <v>19</v>
      </c>
      <c r="D2796" t="s">
        <v>17</v>
      </c>
      <c r="E2796" s="1">
        <v>5287886813527770</v>
      </c>
      <c r="F2796" s="2">
        <v>44440</v>
      </c>
      <c r="G2796">
        <v>710</v>
      </c>
      <c r="H2796" t="s">
        <v>15</v>
      </c>
      <c r="I2796">
        <v>1</v>
      </c>
      <c r="J2796" s="3">
        <v>6800</v>
      </c>
      <c r="K2796" s="2">
        <v>40452</v>
      </c>
      <c r="L2796">
        <v>2010</v>
      </c>
      <c r="M2796" t="s">
        <v>16</v>
      </c>
    </row>
    <row r="2797" spans="1:13" x14ac:dyDescent="0.3">
      <c r="A2797">
        <v>2087</v>
      </c>
      <c r="B2797">
        <v>59</v>
      </c>
      <c r="C2797" t="s">
        <v>19</v>
      </c>
      <c r="D2797" t="s">
        <v>14</v>
      </c>
      <c r="E2797" s="1">
        <v>5273002914346430</v>
      </c>
      <c r="F2797" s="2">
        <v>43891</v>
      </c>
      <c r="G2797">
        <v>208</v>
      </c>
      <c r="H2797" t="s">
        <v>15</v>
      </c>
      <c r="I2797">
        <v>2</v>
      </c>
      <c r="J2797" s="3">
        <v>12210</v>
      </c>
      <c r="K2797" s="2">
        <v>38412</v>
      </c>
      <c r="L2797">
        <v>2009</v>
      </c>
      <c r="M2797" t="s">
        <v>16</v>
      </c>
    </row>
    <row r="2798" spans="1:13" x14ac:dyDescent="0.3">
      <c r="A2798">
        <v>1145</v>
      </c>
      <c r="B2798">
        <v>59</v>
      </c>
      <c r="C2798" t="s">
        <v>19</v>
      </c>
      <c r="D2798" t="s">
        <v>14</v>
      </c>
      <c r="E2798" s="1">
        <v>5731961436914510</v>
      </c>
      <c r="F2798" s="2">
        <v>44044</v>
      </c>
      <c r="G2798">
        <v>348</v>
      </c>
      <c r="H2798" t="s">
        <v>15</v>
      </c>
      <c r="I2798">
        <v>2</v>
      </c>
      <c r="J2798" s="3">
        <v>6397</v>
      </c>
      <c r="K2798" s="2">
        <v>39479</v>
      </c>
      <c r="L2798">
        <v>2015</v>
      </c>
      <c r="M2798" t="s">
        <v>16</v>
      </c>
    </row>
    <row r="2799" spans="1:13" x14ac:dyDescent="0.3">
      <c r="A2799">
        <v>5084</v>
      </c>
      <c r="B2799">
        <v>1908</v>
      </c>
      <c r="C2799" t="s">
        <v>19</v>
      </c>
      <c r="D2799" t="s">
        <v>20</v>
      </c>
      <c r="E2799" s="1">
        <v>5729782750338520</v>
      </c>
      <c r="F2799" s="2">
        <v>45352</v>
      </c>
      <c r="G2799">
        <v>682</v>
      </c>
      <c r="H2799" t="s">
        <v>15</v>
      </c>
      <c r="I2799">
        <v>1</v>
      </c>
      <c r="J2799" s="3">
        <v>92</v>
      </c>
      <c r="K2799" s="2">
        <v>39356</v>
      </c>
      <c r="L2799">
        <v>2007</v>
      </c>
      <c r="M2799" t="s">
        <v>16</v>
      </c>
    </row>
    <row r="2800" spans="1:13" x14ac:dyDescent="0.3">
      <c r="A2800">
        <v>2737</v>
      </c>
      <c r="B2800">
        <v>1908</v>
      </c>
      <c r="C2800" t="s">
        <v>13</v>
      </c>
      <c r="D2800" t="s">
        <v>14</v>
      </c>
      <c r="E2800" s="1">
        <v>4667494597335920</v>
      </c>
      <c r="F2800" s="2">
        <v>42461</v>
      </c>
      <c r="G2800">
        <v>716</v>
      </c>
      <c r="H2800" t="s">
        <v>15</v>
      </c>
      <c r="I2800">
        <v>1</v>
      </c>
      <c r="J2800" s="3">
        <v>23053</v>
      </c>
      <c r="K2800" s="2">
        <v>41730</v>
      </c>
      <c r="L2800">
        <v>2014</v>
      </c>
      <c r="M2800" t="s">
        <v>16</v>
      </c>
    </row>
    <row r="2801" spans="1:13" x14ac:dyDescent="0.3">
      <c r="A2801">
        <v>5945</v>
      </c>
      <c r="B2801">
        <v>1908</v>
      </c>
      <c r="C2801" t="s">
        <v>13</v>
      </c>
      <c r="D2801" t="s">
        <v>17</v>
      </c>
      <c r="E2801" s="1">
        <v>4321453382786720</v>
      </c>
      <c r="F2801" s="2">
        <v>45597</v>
      </c>
      <c r="G2801">
        <v>699</v>
      </c>
      <c r="H2801" t="s">
        <v>15</v>
      </c>
      <c r="I2801">
        <v>1</v>
      </c>
      <c r="J2801" s="3">
        <v>14900</v>
      </c>
      <c r="K2801" s="2">
        <v>39783</v>
      </c>
      <c r="L2801">
        <v>2011</v>
      </c>
      <c r="M2801" t="s">
        <v>16</v>
      </c>
    </row>
    <row r="2802" spans="1:13" x14ac:dyDescent="0.3">
      <c r="A2802">
        <v>2461</v>
      </c>
      <c r="B2802">
        <v>1908</v>
      </c>
      <c r="C2802" t="s">
        <v>19</v>
      </c>
      <c r="D2802" t="s">
        <v>14</v>
      </c>
      <c r="E2802" s="1">
        <v>5586848851452350</v>
      </c>
      <c r="F2802" s="2">
        <v>44531</v>
      </c>
      <c r="G2802">
        <v>999</v>
      </c>
      <c r="H2802" t="s">
        <v>15</v>
      </c>
      <c r="I2802">
        <v>2</v>
      </c>
      <c r="J2802" s="3">
        <v>27046</v>
      </c>
      <c r="K2802" s="2">
        <v>38078</v>
      </c>
      <c r="L2802">
        <v>2015</v>
      </c>
      <c r="M2802" t="s">
        <v>16</v>
      </c>
    </row>
    <row r="2803" spans="1:13" x14ac:dyDescent="0.3">
      <c r="A2803">
        <v>4032</v>
      </c>
      <c r="B2803">
        <v>1908</v>
      </c>
      <c r="C2803" t="s">
        <v>22</v>
      </c>
      <c r="D2803" t="s">
        <v>17</v>
      </c>
      <c r="E2803" s="1">
        <v>375809277251923</v>
      </c>
      <c r="F2803" s="2">
        <v>45323</v>
      </c>
      <c r="G2803">
        <v>763</v>
      </c>
      <c r="H2803" t="s">
        <v>18</v>
      </c>
      <c r="I2803">
        <v>1</v>
      </c>
      <c r="J2803" s="3">
        <v>2900</v>
      </c>
      <c r="K2803" s="2">
        <v>42186</v>
      </c>
      <c r="L2803">
        <v>2015</v>
      </c>
      <c r="M2803" t="s">
        <v>16</v>
      </c>
    </row>
    <row r="2804" spans="1:13" x14ac:dyDescent="0.3">
      <c r="A2804">
        <v>582</v>
      </c>
      <c r="B2804">
        <v>1436</v>
      </c>
      <c r="C2804" t="s">
        <v>19</v>
      </c>
      <c r="D2804" t="s">
        <v>14</v>
      </c>
      <c r="E2804" s="1">
        <v>5305112976234170</v>
      </c>
      <c r="F2804" s="2">
        <v>44896</v>
      </c>
      <c r="G2804">
        <v>182</v>
      </c>
      <c r="H2804" t="s">
        <v>15</v>
      </c>
      <c r="I2804">
        <v>1</v>
      </c>
      <c r="J2804" s="3">
        <v>10427</v>
      </c>
      <c r="K2804" s="2">
        <v>43831</v>
      </c>
      <c r="L2804">
        <v>2020</v>
      </c>
      <c r="M2804" t="s">
        <v>16</v>
      </c>
    </row>
    <row r="2805" spans="1:13" x14ac:dyDescent="0.3">
      <c r="A2805">
        <v>1616</v>
      </c>
      <c r="B2805">
        <v>1436</v>
      </c>
      <c r="C2805" t="s">
        <v>19</v>
      </c>
      <c r="D2805" t="s">
        <v>14</v>
      </c>
      <c r="E2805" s="1">
        <v>5936573293417590</v>
      </c>
      <c r="F2805" s="2">
        <v>43862</v>
      </c>
      <c r="G2805">
        <v>173</v>
      </c>
      <c r="H2805" t="s">
        <v>15</v>
      </c>
      <c r="I2805">
        <v>1</v>
      </c>
      <c r="J2805" s="3">
        <v>8163</v>
      </c>
      <c r="K2805" s="2">
        <v>43862</v>
      </c>
      <c r="L2805">
        <v>2020</v>
      </c>
      <c r="M2805" t="s">
        <v>16</v>
      </c>
    </row>
    <row r="2806" spans="1:13" x14ac:dyDescent="0.3">
      <c r="A2806">
        <v>1888</v>
      </c>
      <c r="B2806">
        <v>1436</v>
      </c>
      <c r="C2806" t="s">
        <v>13</v>
      </c>
      <c r="D2806" t="s">
        <v>14</v>
      </c>
      <c r="E2806" s="1">
        <v>4551396345815630</v>
      </c>
      <c r="F2806" s="2">
        <v>44470</v>
      </c>
      <c r="G2806">
        <v>834</v>
      </c>
      <c r="H2806" t="s">
        <v>15</v>
      </c>
      <c r="I2806">
        <v>2</v>
      </c>
      <c r="J2806" s="3">
        <v>26599</v>
      </c>
      <c r="K2806" s="2">
        <v>43862</v>
      </c>
      <c r="L2806">
        <v>2020</v>
      </c>
      <c r="M2806" t="s">
        <v>16</v>
      </c>
    </row>
    <row r="2807" spans="1:13" x14ac:dyDescent="0.3">
      <c r="A2807">
        <v>1617</v>
      </c>
      <c r="B2807">
        <v>1436</v>
      </c>
      <c r="C2807" t="s">
        <v>19</v>
      </c>
      <c r="D2807" t="s">
        <v>17</v>
      </c>
      <c r="E2807" s="1">
        <v>5754933315571730</v>
      </c>
      <c r="F2807" s="2">
        <v>45505</v>
      </c>
      <c r="G2807">
        <v>524</v>
      </c>
      <c r="H2807" t="s">
        <v>15</v>
      </c>
      <c r="I2807">
        <v>2</v>
      </c>
      <c r="J2807" s="3">
        <v>3600</v>
      </c>
      <c r="K2807" s="2">
        <v>43862</v>
      </c>
      <c r="L2807">
        <v>2020</v>
      </c>
      <c r="M2807" t="s">
        <v>16</v>
      </c>
    </row>
    <row r="2808" spans="1:13" x14ac:dyDescent="0.3">
      <c r="A2808">
        <v>583</v>
      </c>
      <c r="B2808">
        <v>1230</v>
      </c>
      <c r="C2808" t="s">
        <v>19</v>
      </c>
      <c r="D2808" t="s">
        <v>20</v>
      </c>
      <c r="E2808" s="1">
        <v>5644009999089880</v>
      </c>
      <c r="F2808" s="2">
        <v>44378</v>
      </c>
      <c r="G2808">
        <v>745</v>
      </c>
      <c r="H2808" t="s">
        <v>15</v>
      </c>
      <c r="I2808">
        <v>2</v>
      </c>
      <c r="J2808" s="3">
        <v>68</v>
      </c>
      <c r="K2808" s="2">
        <v>43831</v>
      </c>
      <c r="L2808">
        <v>2020</v>
      </c>
      <c r="M2808" t="s">
        <v>16</v>
      </c>
    </row>
    <row r="2809" spans="1:13" x14ac:dyDescent="0.3">
      <c r="A2809">
        <v>1618</v>
      </c>
      <c r="B2809">
        <v>324</v>
      </c>
      <c r="C2809" t="s">
        <v>19</v>
      </c>
      <c r="D2809" t="s">
        <v>14</v>
      </c>
      <c r="E2809" s="1">
        <v>5946098082933880</v>
      </c>
      <c r="F2809" s="2">
        <v>43862</v>
      </c>
      <c r="G2809">
        <v>492</v>
      </c>
      <c r="H2809" t="s">
        <v>15</v>
      </c>
      <c r="I2809">
        <v>1</v>
      </c>
      <c r="J2809" s="3">
        <v>37661</v>
      </c>
      <c r="K2809" s="2">
        <v>43862</v>
      </c>
      <c r="L2809">
        <v>2020</v>
      </c>
      <c r="M2809" t="s">
        <v>16</v>
      </c>
    </row>
    <row r="2810" spans="1:13" x14ac:dyDescent="0.3">
      <c r="A2810">
        <v>1889</v>
      </c>
      <c r="B2810">
        <v>324</v>
      </c>
      <c r="C2810" t="s">
        <v>13</v>
      </c>
      <c r="D2810" t="s">
        <v>17</v>
      </c>
      <c r="E2810" s="1">
        <v>4177846249033050</v>
      </c>
      <c r="F2810" s="2">
        <v>45505</v>
      </c>
      <c r="G2810">
        <v>974</v>
      </c>
      <c r="H2810" t="s">
        <v>15</v>
      </c>
      <c r="I2810">
        <v>1</v>
      </c>
      <c r="J2810" s="3">
        <v>21400</v>
      </c>
      <c r="K2810" s="2">
        <v>43862</v>
      </c>
      <c r="L2810">
        <v>2020</v>
      </c>
      <c r="M2810" t="s">
        <v>16</v>
      </c>
    </row>
    <row r="2811" spans="1:13" x14ac:dyDescent="0.3">
      <c r="A2811">
        <v>1619</v>
      </c>
      <c r="B2811">
        <v>324</v>
      </c>
      <c r="C2811" t="s">
        <v>19</v>
      </c>
      <c r="D2811" t="s">
        <v>14</v>
      </c>
      <c r="E2811" s="1">
        <v>5014002698424630</v>
      </c>
      <c r="F2811" s="2">
        <v>44562</v>
      </c>
      <c r="G2811">
        <v>789</v>
      </c>
      <c r="H2811" t="s">
        <v>15</v>
      </c>
      <c r="I2811">
        <v>2</v>
      </c>
      <c r="J2811" s="3">
        <v>31271</v>
      </c>
      <c r="K2811" s="2">
        <v>43862</v>
      </c>
      <c r="L2811">
        <v>2020</v>
      </c>
      <c r="M2811" t="s">
        <v>16</v>
      </c>
    </row>
    <row r="2812" spans="1:13" x14ac:dyDescent="0.3">
      <c r="A2812">
        <v>5007</v>
      </c>
      <c r="B2812">
        <v>992</v>
      </c>
      <c r="C2812" t="s">
        <v>19</v>
      </c>
      <c r="D2812" t="s">
        <v>17</v>
      </c>
      <c r="E2812" s="1">
        <v>5113385398145640</v>
      </c>
      <c r="F2812" s="2">
        <v>40603</v>
      </c>
      <c r="G2812">
        <v>64</v>
      </c>
      <c r="H2812" t="s">
        <v>15</v>
      </c>
      <c r="I2812">
        <v>1</v>
      </c>
      <c r="J2812" s="3">
        <v>20800</v>
      </c>
      <c r="K2812" s="2">
        <v>38261</v>
      </c>
      <c r="L2812">
        <v>2007</v>
      </c>
      <c r="M2812" t="s">
        <v>16</v>
      </c>
    </row>
    <row r="2813" spans="1:13" x14ac:dyDescent="0.3">
      <c r="A2813">
        <v>4511</v>
      </c>
      <c r="B2813">
        <v>992</v>
      </c>
      <c r="C2813" t="s">
        <v>19</v>
      </c>
      <c r="D2813" t="s">
        <v>17</v>
      </c>
      <c r="E2813" s="1">
        <v>5848472394865250</v>
      </c>
      <c r="F2813" s="2">
        <v>44105</v>
      </c>
      <c r="G2813">
        <v>65</v>
      </c>
      <c r="H2813" t="s">
        <v>15</v>
      </c>
      <c r="I2813">
        <v>2</v>
      </c>
      <c r="J2813" s="3">
        <v>9000</v>
      </c>
      <c r="K2813" s="2">
        <v>37135</v>
      </c>
      <c r="L2813">
        <v>2010</v>
      </c>
      <c r="M2813" t="s">
        <v>16</v>
      </c>
    </row>
    <row r="2814" spans="1:13" x14ac:dyDescent="0.3">
      <c r="A2814">
        <v>4928</v>
      </c>
      <c r="B2814">
        <v>992</v>
      </c>
      <c r="C2814" t="s">
        <v>19</v>
      </c>
      <c r="D2814" t="s">
        <v>17</v>
      </c>
      <c r="E2814" s="1">
        <v>5691724269449730</v>
      </c>
      <c r="F2814" s="2">
        <v>45352</v>
      </c>
      <c r="G2814">
        <v>70</v>
      </c>
      <c r="H2814" t="s">
        <v>18</v>
      </c>
      <c r="I2814">
        <v>1</v>
      </c>
      <c r="J2814" s="3">
        <v>13100</v>
      </c>
      <c r="K2814" s="2">
        <v>35339</v>
      </c>
      <c r="L2814">
        <v>2012</v>
      </c>
      <c r="M2814" t="s">
        <v>16</v>
      </c>
    </row>
    <row r="2815" spans="1:13" x14ac:dyDescent="0.3">
      <c r="A2815">
        <v>3108</v>
      </c>
      <c r="B2815">
        <v>992</v>
      </c>
      <c r="C2815" t="s">
        <v>13</v>
      </c>
      <c r="D2815" t="s">
        <v>14</v>
      </c>
      <c r="E2815" s="1">
        <v>4374177951721870</v>
      </c>
      <c r="F2815" s="2">
        <v>45261</v>
      </c>
      <c r="G2815">
        <v>692</v>
      </c>
      <c r="H2815" t="s">
        <v>18</v>
      </c>
      <c r="I2815">
        <v>2</v>
      </c>
      <c r="J2815" s="3">
        <v>23636</v>
      </c>
      <c r="K2815" s="2">
        <v>40664</v>
      </c>
      <c r="L2815">
        <v>2013</v>
      </c>
      <c r="M2815" t="s">
        <v>16</v>
      </c>
    </row>
    <row r="2816" spans="1:13" x14ac:dyDescent="0.3">
      <c r="A2816">
        <v>3647</v>
      </c>
      <c r="B2816">
        <v>198</v>
      </c>
      <c r="C2816" t="s">
        <v>22</v>
      </c>
      <c r="D2816" t="s">
        <v>17</v>
      </c>
      <c r="E2816" s="1">
        <v>308172687372686</v>
      </c>
      <c r="F2816" s="2">
        <v>44774</v>
      </c>
      <c r="G2816">
        <v>784</v>
      </c>
      <c r="H2816" t="s">
        <v>15</v>
      </c>
      <c r="I2816">
        <v>1</v>
      </c>
      <c r="J2816" s="3">
        <v>8200</v>
      </c>
      <c r="K2816" s="2">
        <v>35977</v>
      </c>
      <c r="L2816">
        <v>2013</v>
      </c>
      <c r="M2816" t="s">
        <v>16</v>
      </c>
    </row>
    <row r="2817" spans="1:13" x14ac:dyDescent="0.3">
      <c r="A2817">
        <v>305</v>
      </c>
      <c r="B2817">
        <v>198</v>
      </c>
      <c r="C2817" t="s">
        <v>13</v>
      </c>
      <c r="D2817" t="s">
        <v>17</v>
      </c>
      <c r="E2817" s="1">
        <v>4539993816741440</v>
      </c>
      <c r="F2817" s="2">
        <v>44986</v>
      </c>
      <c r="G2817">
        <v>11</v>
      </c>
      <c r="H2817" t="s">
        <v>15</v>
      </c>
      <c r="I2817">
        <v>1</v>
      </c>
      <c r="J2817" s="3">
        <v>6900</v>
      </c>
      <c r="K2817" s="2">
        <v>40909</v>
      </c>
      <c r="L2817">
        <v>2012</v>
      </c>
      <c r="M2817" t="s">
        <v>16</v>
      </c>
    </row>
    <row r="2818" spans="1:13" x14ac:dyDescent="0.3">
      <c r="A2818">
        <v>3177</v>
      </c>
      <c r="B2818">
        <v>198</v>
      </c>
      <c r="C2818" t="s">
        <v>19</v>
      </c>
      <c r="D2818" t="s">
        <v>14</v>
      </c>
      <c r="E2818" s="1">
        <v>5101124751213930</v>
      </c>
      <c r="F2818" s="2">
        <v>44866</v>
      </c>
      <c r="G2818">
        <v>652</v>
      </c>
      <c r="H2818" t="s">
        <v>15</v>
      </c>
      <c r="I2818">
        <v>2</v>
      </c>
      <c r="J2818" s="3">
        <v>13689</v>
      </c>
      <c r="K2818" s="2">
        <v>42491</v>
      </c>
      <c r="L2818">
        <v>2016</v>
      </c>
      <c r="M2818" t="s">
        <v>16</v>
      </c>
    </row>
    <row r="2819" spans="1:13" x14ac:dyDescent="0.3">
      <c r="A2819">
        <v>584</v>
      </c>
      <c r="B2819">
        <v>1017</v>
      </c>
      <c r="C2819" t="s">
        <v>19</v>
      </c>
      <c r="D2819" t="s">
        <v>14</v>
      </c>
      <c r="E2819" s="1">
        <v>5826135241607420</v>
      </c>
      <c r="F2819" s="2">
        <v>43862</v>
      </c>
      <c r="G2819">
        <v>122</v>
      </c>
      <c r="H2819" t="s">
        <v>15</v>
      </c>
      <c r="I2819">
        <v>2</v>
      </c>
      <c r="J2819" s="3">
        <v>5836</v>
      </c>
      <c r="K2819" s="2">
        <v>43831</v>
      </c>
      <c r="L2819">
        <v>2020</v>
      </c>
      <c r="M2819" t="s">
        <v>16</v>
      </c>
    </row>
    <row r="2820" spans="1:13" x14ac:dyDescent="0.3">
      <c r="A2820">
        <v>4638</v>
      </c>
      <c r="B2820">
        <v>1813</v>
      </c>
      <c r="C2820" t="s">
        <v>19</v>
      </c>
      <c r="D2820" t="s">
        <v>17</v>
      </c>
      <c r="E2820" s="1">
        <v>5920524223877090</v>
      </c>
      <c r="F2820" s="2">
        <v>45597</v>
      </c>
      <c r="G2820">
        <v>661</v>
      </c>
      <c r="H2820" t="s">
        <v>18</v>
      </c>
      <c r="I2820">
        <v>1</v>
      </c>
      <c r="J2820" s="3">
        <v>12300</v>
      </c>
      <c r="K2820" s="2">
        <v>39326</v>
      </c>
      <c r="L2820">
        <v>2008</v>
      </c>
      <c r="M2820" t="s">
        <v>16</v>
      </c>
    </row>
    <row r="2821" spans="1:13" x14ac:dyDescent="0.3">
      <c r="A2821">
        <v>5196</v>
      </c>
      <c r="B2821">
        <v>1813</v>
      </c>
      <c r="C2821" t="s">
        <v>19</v>
      </c>
      <c r="D2821" t="s">
        <v>17</v>
      </c>
      <c r="E2821" s="1">
        <v>5098671138116670</v>
      </c>
      <c r="F2821" s="2">
        <v>40878</v>
      </c>
      <c r="G2821">
        <v>455</v>
      </c>
      <c r="H2821" t="s">
        <v>15</v>
      </c>
      <c r="I2821">
        <v>1</v>
      </c>
      <c r="J2821" s="3">
        <v>7900</v>
      </c>
      <c r="K2821" s="2">
        <v>40452</v>
      </c>
      <c r="L2821">
        <v>2010</v>
      </c>
      <c r="M2821" t="s">
        <v>16</v>
      </c>
    </row>
    <row r="2822" spans="1:13" x14ac:dyDescent="0.3">
      <c r="A2822">
        <v>4591</v>
      </c>
      <c r="B2822">
        <v>1813</v>
      </c>
      <c r="C2822" t="s">
        <v>13</v>
      </c>
      <c r="D2822" t="s">
        <v>17</v>
      </c>
      <c r="E2822" s="1">
        <v>4281927270188110</v>
      </c>
      <c r="F2822" s="2">
        <v>44256</v>
      </c>
      <c r="G2822">
        <v>372</v>
      </c>
      <c r="H2822" t="s">
        <v>15</v>
      </c>
      <c r="I2822">
        <v>1</v>
      </c>
      <c r="J2822" s="3">
        <v>13500</v>
      </c>
      <c r="K2822" s="2">
        <v>38596</v>
      </c>
      <c r="L2822">
        <v>2013</v>
      </c>
      <c r="M2822" t="s">
        <v>16</v>
      </c>
    </row>
    <row r="2823" spans="1:13" x14ac:dyDescent="0.3">
      <c r="A2823">
        <v>101</v>
      </c>
      <c r="B2823">
        <v>1813</v>
      </c>
      <c r="C2823" t="s">
        <v>19</v>
      </c>
      <c r="D2823" t="s">
        <v>20</v>
      </c>
      <c r="E2823" s="1">
        <v>5548793272738670</v>
      </c>
      <c r="F2823" s="2">
        <v>45383</v>
      </c>
      <c r="G2823">
        <v>233</v>
      </c>
      <c r="H2823" t="s">
        <v>15</v>
      </c>
      <c r="I2823">
        <v>1</v>
      </c>
      <c r="J2823" s="3">
        <v>41</v>
      </c>
      <c r="K2823" s="2">
        <v>38718</v>
      </c>
      <c r="L2823">
        <v>2010</v>
      </c>
      <c r="M2823" t="s">
        <v>16</v>
      </c>
    </row>
    <row r="2824" spans="1:13" x14ac:dyDescent="0.3">
      <c r="A2824">
        <v>838</v>
      </c>
      <c r="B2824">
        <v>1989</v>
      </c>
      <c r="C2824" t="s">
        <v>13</v>
      </c>
      <c r="D2824" t="s">
        <v>17</v>
      </c>
      <c r="E2824" s="1">
        <v>4133581250475930</v>
      </c>
      <c r="F2824" s="2">
        <v>44835</v>
      </c>
      <c r="G2824">
        <v>896</v>
      </c>
      <c r="H2824" t="s">
        <v>15</v>
      </c>
      <c r="I2824">
        <v>1</v>
      </c>
      <c r="J2824" s="3">
        <v>16400</v>
      </c>
      <c r="K2824" s="2">
        <v>43831</v>
      </c>
      <c r="L2824">
        <v>2020</v>
      </c>
      <c r="M2824" t="s">
        <v>16</v>
      </c>
    </row>
    <row r="2825" spans="1:13" x14ac:dyDescent="0.3">
      <c r="A2825">
        <v>2984</v>
      </c>
      <c r="B2825">
        <v>1989</v>
      </c>
      <c r="C2825" t="s">
        <v>13</v>
      </c>
      <c r="D2825" t="s">
        <v>14</v>
      </c>
      <c r="E2825" s="1">
        <v>4556637634817260</v>
      </c>
      <c r="F2825" s="2">
        <v>44986</v>
      </c>
      <c r="G2825">
        <v>126</v>
      </c>
      <c r="H2825" t="s">
        <v>15</v>
      </c>
      <c r="I2825">
        <v>2</v>
      </c>
      <c r="J2825" s="3">
        <v>16293</v>
      </c>
      <c r="K2825" s="2">
        <v>39569</v>
      </c>
      <c r="L2825">
        <v>2009</v>
      </c>
      <c r="M2825" t="s">
        <v>16</v>
      </c>
    </row>
    <row r="2826" spans="1:13" x14ac:dyDescent="0.3">
      <c r="A2826">
        <v>4036</v>
      </c>
      <c r="B2826">
        <v>1989</v>
      </c>
      <c r="C2826" t="s">
        <v>19</v>
      </c>
      <c r="D2826" t="s">
        <v>17</v>
      </c>
      <c r="E2826" s="1">
        <v>5131036676128150</v>
      </c>
      <c r="F2826" s="2">
        <v>45505</v>
      </c>
      <c r="G2826">
        <v>342</v>
      </c>
      <c r="H2826" t="s">
        <v>15</v>
      </c>
      <c r="I2826">
        <v>2</v>
      </c>
      <c r="J2826" s="3">
        <v>14300</v>
      </c>
      <c r="K2826" s="2">
        <v>42186</v>
      </c>
      <c r="L2826">
        <v>2015</v>
      </c>
      <c r="M2826" t="s">
        <v>16</v>
      </c>
    </row>
    <row r="2827" spans="1:13" x14ac:dyDescent="0.3">
      <c r="A2827">
        <v>3800</v>
      </c>
      <c r="B2827">
        <v>1989</v>
      </c>
      <c r="C2827" t="s">
        <v>22</v>
      </c>
      <c r="D2827" t="s">
        <v>17</v>
      </c>
      <c r="E2827" s="1">
        <v>387783458708691</v>
      </c>
      <c r="F2827" s="2">
        <v>45352</v>
      </c>
      <c r="G2827">
        <v>124</v>
      </c>
      <c r="H2827" t="s">
        <v>15</v>
      </c>
      <c r="I2827">
        <v>1</v>
      </c>
      <c r="J2827" s="3">
        <v>21200</v>
      </c>
      <c r="K2827" s="2">
        <v>39264</v>
      </c>
      <c r="L2827">
        <v>2011</v>
      </c>
      <c r="M2827" t="s">
        <v>16</v>
      </c>
    </row>
    <row r="2828" spans="1:13" x14ac:dyDescent="0.3">
      <c r="A2828">
        <v>3128</v>
      </c>
      <c r="B2828">
        <v>1148</v>
      </c>
      <c r="C2828" t="s">
        <v>13</v>
      </c>
      <c r="D2828" t="s">
        <v>14</v>
      </c>
      <c r="E2828" s="1">
        <v>4536763812166730</v>
      </c>
      <c r="F2828" s="2">
        <v>44197</v>
      </c>
      <c r="G2828">
        <v>475</v>
      </c>
      <c r="H2828" t="s">
        <v>15</v>
      </c>
      <c r="I2828">
        <v>1</v>
      </c>
      <c r="J2828" s="3">
        <v>11068</v>
      </c>
      <c r="K2828" s="2">
        <v>41030</v>
      </c>
      <c r="L2828">
        <v>2012</v>
      </c>
      <c r="M2828" t="s">
        <v>16</v>
      </c>
    </row>
    <row r="2829" spans="1:13" x14ac:dyDescent="0.3">
      <c r="A2829">
        <v>585</v>
      </c>
      <c r="B2829">
        <v>1148</v>
      </c>
      <c r="C2829" t="s">
        <v>19</v>
      </c>
      <c r="D2829" t="s">
        <v>14</v>
      </c>
      <c r="E2829" s="1">
        <v>5796942838820070</v>
      </c>
      <c r="F2829" s="2">
        <v>44470</v>
      </c>
      <c r="G2829">
        <v>291</v>
      </c>
      <c r="H2829" t="s">
        <v>18</v>
      </c>
      <c r="I2829">
        <v>1</v>
      </c>
      <c r="J2829" s="3">
        <v>14835</v>
      </c>
      <c r="K2829" s="2">
        <v>43831</v>
      </c>
      <c r="L2829">
        <v>2020</v>
      </c>
      <c r="M2829" t="s">
        <v>16</v>
      </c>
    </row>
    <row r="2830" spans="1:13" x14ac:dyDescent="0.3">
      <c r="A2830">
        <v>5804</v>
      </c>
      <c r="B2830">
        <v>1148</v>
      </c>
      <c r="C2830" t="s">
        <v>22</v>
      </c>
      <c r="D2830" t="s">
        <v>17</v>
      </c>
      <c r="E2830" s="1">
        <v>310838708616037</v>
      </c>
      <c r="F2830" s="2">
        <v>44621</v>
      </c>
      <c r="G2830">
        <v>96</v>
      </c>
      <c r="H2830" t="s">
        <v>18</v>
      </c>
      <c r="I2830">
        <v>2</v>
      </c>
      <c r="J2830" s="3">
        <v>9300</v>
      </c>
      <c r="K2830" s="2">
        <v>38322</v>
      </c>
      <c r="L2830">
        <v>2014</v>
      </c>
      <c r="M2830" t="s">
        <v>16</v>
      </c>
    </row>
    <row r="2831" spans="1:13" x14ac:dyDescent="0.3">
      <c r="A2831">
        <v>1286</v>
      </c>
      <c r="B2831">
        <v>1148</v>
      </c>
      <c r="C2831" t="s">
        <v>13</v>
      </c>
      <c r="D2831" t="s">
        <v>17</v>
      </c>
      <c r="E2831" s="1">
        <v>4074614873243590</v>
      </c>
      <c r="F2831" s="2">
        <v>44166</v>
      </c>
      <c r="G2831">
        <v>16</v>
      </c>
      <c r="H2831" t="s">
        <v>15</v>
      </c>
      <c r="I2831">
        <v>1</v>
      </c>
      <c r="J2831" s="3">
        <v>9400</v>
      </c>
      <c r="K2831" s="2">
        <v>40575</v>
      </c>
      <c r="L2831">
        <v>2011</v>
      </c>
      <c r="M2831" t="s">
        <v>16</v>
      </c>
    </row>
    <row r="2832" spans="1:13" x14ac:dyDescent="0.3">
      <c r="A2832">
        <v>4132</v>
      </c>
      <c r="B2832">
        <v>872</v>
      </c>
      <c r="C2832" t="s">
        <v>19</v>
      </c>
      <c r="D2832" t="s">
        <v>14</v>
      </c>
      <c r="E2832" s="1">
        <v>5495672050218580</v>
      </c>
      <c r="F2832" s="2">
        <v>44593</v>
      </c>
      <c r="G2832">
        <v>792</v>
      </c>
      <c r="H2832" t="s">
        <v>15</v>
      </c>
      <c r="I2832">
        <v>1</v>
      </c>
      <c r="J2832" s="3">
        <v>12566</v>
      </c>
      <c r="K2832" s="2">
        <v>38200</v>
      </c>
      <c r="L2832">
        <v>2015</v>
      </c>
      <c r="M2832" t="s">
        <v>16</v>
      </c>
    </row>
    <row r="2833" spans="1:13" x14ac:dyDescent="0.3">
      <c r="A2833">
        <v>3131</v>
      </c>
      <c r="B2833">
        <v>872</v>
      </c>
      <c r="C2833" t="s">
        <v>21</v>
      </c>
      <c r="D2833" t="s">
        <v>17</v>
      </c>
      <c r="E2833" s="1">
        <v>6591224063219770</v>
      </c>
      <c r="F2833" s="2">
        <v>44105</v>
      </c>
      <c r="G2833">
        <v>174</v>
      </c>
      <c r="H2833" t="s">
        <v>15</v>
      </c>
      <c r="I2833">
        <v>2</v>
      </c>
      <c r="J2833" s="3">
        <v>4100</v>
      </c>
      <c r="K2833" s="2">
        <v>41395</v>
      </c>
      <c r="L2833">
        <v>2013</v>
      </c>
      <c r="M2833" t="s">
        <v>16</v>
      </c>
    </row>
    <row r="2834" spans="1:13" x14ac:dyDescent="0.3">
      <c r="A2834">
        <v>5609</v>
      </c>
      <c r="B2834">
        <v>872</v>
      </c>
      <c r="C2834" t="s">
        <v>19</v>
      </c>
      <c r="D2834" t="s">
        <v>17</v>
      </c>
      <c r="E2834" s="1">
        <v>5418010568255290</v>
      </c>
      <c r="F2834" s="2">
        <v>43252</v>
      </c>
      <c r="G2834">
        <v>205</v>
      </c>
      <c r="H2834" t="s">
        <v>15</v>
      </c>
      <c r="I2834">
        <v>2</v>
      </c>
      <c r="J2834" s="3">
        <v>7400</v>
      </c>
      <c r="K2834" s="2">
        <v>40483</v>
      </c>
      <c r="L2834">
        <v>2012</v>
      </c>
      <c r="M2834" t="s">
        <v>16</v>
      </c>
    </row>
    <row r="2835" spans="1:13" x14ac:dyDescent="0.3">
      <c r="A2835">
        <v>5064</v>
      </c>
      <c r="B2835">
        <v>872</v>
      </c>
      <c r="C2835" t="s">
        <v>13</v>
      </c>
      <c r="D2835" t="s">
        <v>17</v>
      </c>
      <c r="E2835" s="1">
        <v>4361264242552150</v>
      </c>
      <c r="F2835" s="2">
        <v>44531</v>
      </c>
      <c r="G2835">
        <v>440</v>
      </c>
      <c r="H2835" t="s">
        <v>15</v>
      </c>
      <c r="I2835">
        <v>2</v>
      </c>
      <c r="J2835" s="3">
        <v>4200</v>
      </c>
      <c r="K2835" s="2">
        <v>38991</v>
      </c>
      <c r="L2835">
        <v>2011</v>
      </c>
      <c r="M2835" t="s">
        <v>16</v>
      </c>
    </row>
    <row r="2836" spans="1:13" x14ac:dyDescent="0.3">
      <c r="A2836">
        <v>5933</v>
      </c>
      <c r="B2836">
        <v>458</v>
      </c>
      <c r="C2836" t="s">
        <v>19</v>
      </c>
      <c r="D2836" t="s">
        <v>14</v>
      </c>
      <c r="E2836" s="1">
        <v>5915885449164030</v>
      </c>
      <c r="F2836" s="2">
        <v>44835</v>
      </c>
      <c r="G2836">
        <v>744</v>
      </c>
      <c r="H2836" t="s">
        <v>15</v>
      </c>
      <c r="I2836">
        <v>1</v>
      </c>
      <c r="J2836" s="3">
        <v>14388</v>
      </c>
      <c r="K2836" s="2">
        <v>39783</v>
      </c>
      <c r="L2836">
        <v>2015</v>
      </c>
      <c r="M2836" t="s">
        <v>16</v>
      </c>
    </row>
    <row r="2837" spans="1:13" x14ac:dyDescent="0.3">
      <c r="A2837">
        <v>4177</v>
      </c>
      <c r="B2837">
        <v>458</v>
      </c>
      <c r="C2837" t="s">
        <v>19</v>
      </c>
      <c r="D2837" t="s">
        <v>20</v>
      </c>
      <c r="E2837" s="1">
        <v>5855592283767120</v>
      </c>
      <c r="F2837" s="2">
        <v>44166</v>
      </c>
      <c r="G2837">
        <v>132</v>
      </c>
      <c r="H2837" t="s">
        <v>15</v>
      </c>
      <c r="I2837">
        <v>1</v>
      </c>
      <c r="J2837" s="3">
        <v>63</v>
      </c>
      <c r="K2837" s="2">
        <v>38930</v>
      </c>
      <c r="L2837">
        <v>2014</v>
      </c>
      <c r="M2837" t="s">
        <v>16</v>
      </c>
    </row>
    <row r="2838" spans="1:13" x14ac:dyDescent="0.3">
      <c r="A2838">
        <v>2484</v>
      </c>
      <c r="B2838">
        <v>920</v>
      </c>
      <c r="C2838" t="s">
        <v>19</v>
      </c>
      <c r="D2838" t="s">
        <v>17</v>
      </c>
      <c r="E2838" s="1">
        <v>5388350141546010</v>
      </c>
      <c r="F2838" s="2">
        <v>43831</v>
      </c>
      <c r="G2838">
        <v>278</v>
      </c>
      <c r="H2838" t="s">
        <v>15</v>
      </c>
      <c r="I2838">
        <v>2</v>
      </c>
      <c r="J2838" s="3">
        <v>8100</v>
      </c>
      <c r="K2838" s="2">
        <v>38443</v>
      </c>
      <c r="L2838">
        <v>2008</v>
      </c>
      <c r="M2838" t="s">
        <v>16</v>
      </c>
    </row>
    <row r="2839" spans="1:13" x14ac:dyDescent="0.3">
      <c r="A2839">
        <v>3113</v>
      </c>
      <c r="B2839">
        <v>920</v>
      </c>
      <c r="C2839" t="s">
        <v>22</v>
      </c>
      <c r="D2839" t="s">
        <v>17</v>
      </c>
      <c r="E2839" s="1">
        <v>341587958222262</v>
      </c>
      <c r="F2839" s="2">
        <v>45444</v>
      </c>
      <c r="G2839">
        <v>281</v>
      </c>
      <c r="H2839" t="s">
        <v>15</v>
      </c>
      <c r="I2839">
        <v>2</v>
      </c>
      <c r="J2839" s="3">
        <v>10000</v>
      </c>
      <c r="K2839" s="2">
        <v>41030</v>
      </c>
      <c r="L2839">
        <v>2012</v>
      </c>
      <c r="M2839" t="s">
        <v>16</v>
      </c>
    </row>
    <row r="2840" spans="1:13" x14ac:dyDescent="0.3">
      <c r="A2840">
        <v>2758</v>
      </c>
      <c r="B2840">
        <v>1598</v>
      </c>
      <c r="C2840" t="s">
        <v>21</v>
      </c>
      <c r="D2840" t="s">
        <v>17</v>
      </c>
      <c r="E2840" s="1">
        <v>6844863173851960</v>
      </c>
      <c r="F2840" s="2">
        <v>45597</v>
      </c>
      <c r="G2840">
        <v>435</v>
      </c>
      <c r="H2840" t="s">
        <v>15</v>
      </c>
      <c r="I2840">
        <v>2</v>
      </c>
      <c r="J2840" s="3">
        <v>8700</v>
      </c>
      <c r="K2840" s="2">
        <v>42461</v>
      </c>
      <c r="L2840">
        <v>2016</v>
      </c>
      <c r="M2840" t="s">
        <v>16</v>
      </c>
    </row>
    <row r="2841" spans="1:13" x14ac:dyDescent="0.3">
      <c r="A2841">
        <v>3889</v>
      </c>
      <c r="B2841">
        <v>1598</v>
      </c>
      <c r="C2841" t="s">
        <v>19</v>
      </c>
      <c r="D2841" t="s">
        <v>14</v>
      </c>
      <c r="E2841" s="1">
        <v>5517394959961400</v>
      </c>
      <c r="F2841" s="2">
        <v>45200</v>
      </c>
      <c r="G2841">
        <v>758</v>
      </c>
      <c r="H2841" t="s">
        <v>18</v>
      </c>
      <c r="I2841">
        <v>2</v>
      </c>
      <c r="J2841" s="3">
        <v>11900</v>
      </c>
      <c r="K2841" s="2">
        <v>39995</v>
      </c>
      <c r="L2841">
        <v>2010</v>
      </c>
      <c r="M2841" t="s">
        <v>16</v>
      </c>
    </row>
    <row r="2842" spans="1:13" x14ac:dyDescent="0.3">
      <c r="A2842">
        <v>4776</v>
      </c>
      <c r="B2842">
        <v>1598</v>
      </c>
      <c r="C2842" t="s">
        <v>19</v>
      </c>
      <c r="D2842" t="s">
        <v>17</v>
      </c>
      <c r="E2842" s="1">
        <v>5631203582527410</v>
      </c>
      <c r="F2842" s="2">
        <v>45200</v>
      </c>
      <c r="G2842">
        <v>995</v>
      </c>
      <c r="H2842" t="s">
        <v>15</v>
      </c>
      <c r="I2842">
        <v>1</v>
      </c>
      <c r="J2842" s="3">
        <v>5700</v>
      </c>
      <c r="K2842" s="2">
        <v>40422</v>
      </c>
      <c r="L2842">
        <v>2015</v>
      </c>
      <c r="M2842" t="s">
        <v>16</v>
      </c>
    </row>
    <row r="2843" spans="1:13" x14ac:dyDescent="0.3">
      <c r="A2843">
        <v>1348</v>
      </c>
      <c r="B2843">
        <v>1598</v>
      </c>
      <c r="C2843" t="s">
        <v>13</v>
      </c>
      <c r="D2843" t="s">
        <v>17</v>
      </c>
      <c r="E2843" s="1">
        <v>4530836617790000</v>
      </c>
      <c r="F2843" s="2">
        <v>44713</v>
      </c>
      <c r="G2843">
        <v>596</v>
      </c>
      <c r="H2843" t="s">
        <v>15</v>
      </c>
      <c r="I2843">
        <v>2</v>
      </c>
      <c r="J2843" s="3">
        <v>3400</v>
      </c>
      <c r="K2843" s="2">
        <v>41671</v>
      </c>
      <c r="L2843">
        <v>2014</v>
      </c>
      <c r="M2843" t="s">
        <v>16</v>
      </c>
    </row>
    <row r="2844" spans="1:13" x14ac:dyDescent="0.3">
      <c r="A2844">
        <v>4657</v>
      </c>
      <c r="B2844">
        <v>1598</v>
      </c>
      <c r="C2844" t="s">
        <v>21</v>
      </c>
      <c r="D2844" t="s">
        <v>17</v>
      </c>
      <c r="E2844" s="1">
        <v>6755650709292900</v>
      </c>
      <c r="F2844" s="2">
        <v>45047</v>
      </c>
      <c r="G2844">
        <v>220</v>
      </c>
      <c r="H2844" t="s">
        <v>15</v>
      </c>
      <c r="I2844">
        <v>2</v>
      </c>
      <c r="J2844" s="3">
        <v>5300</v>
      </c>
      <c r="K2844" s="2">
        <v>39692</v>
      </c>
      <c r="L2844">
        <v>2011</v>
      </c>
      <c r="M2844" t="s">
        <v>16</v>
      </c>
    </row>
    <row r="2845" spans="1:13" x14ac:dyDescent="0.3">
      <c r="A2845">
        <v>4933</v>
      </c>
      <c r="B2845">
        <v>1876</v>
      </c>
      <c r="C2845" t="s">
        <v>19</v>
      </c>
      <c r="D2845" t="s">
        <v>14</v>
      </c>
      <c r="E2845" s="1">
        <v>5098350921641450</v>
      </c>
      <c r="F2845" s="2">
        <v>45017</v>
      </c>
      <c r="G2845">
        <v>974</v>
      </c>
      <c r="H2845" t="s">
        <v>15</v>
      </c>
      <c r="I2845">
        <v>1</v>
      </c>
      <c r="J2845" s="3">
        <v>16082</v>
      </c>
      <c r="K2845" s="2">
        <v>36069</v>
      </c>
      <c r="L2845">
        <v>2010</v>
      </c>
      <c r="M2845" t="s">
        <v>16</v>
      </c>
    </row>
    <row r="2846" spans="1:13" x14ac:dyDescent="0.3">
      <c r="A2846">
        <v>3315</v>
      </c>
      <c r="B2846">
        <v>1876</v>
      </c>
      <c r="C2846" t="s">
        <v>19</v>
      </c>
      <c r="D2846" t="s">
        <v>14</v>
      </c>
      <c r="E2846" s="1">
        <v>5986700523468550</v>
      </c>
      <c r="F2846" s="2">
        <v>44166</v>
      </c>
      <c r="G2846">
        <v>317</v>
      </c>
      <c r="H2846" t="s">
        <v>15</v>
      </c>
      <c r="I2846">
        <v>1</v>
      </c>
      <c r="J2846" s="3">
        <v>21552</v>
      </c>
      <c r="K2846" s="2">
        <v>38869</v>
      </c>
      <c r="L2846">
        <v>2006</v>
      </c>
      <c r="M2846" t="s">
        <v>16</v>
      </c>
    </row>
    <row r="2847" spans="1:13" x14ac:dyDescent="0.3">
      <c r="A2847">
        <v>5708</v>
      </c>
      <c r="B2847">
        <v>1876</v>
      </c>
      <c r="C2847" t="s">
        <v>19</v>
      </c>
      <c r="D2847" t="s">
        <v>14</v>
      </c>
      <c r="E2847" s="1">
        <v>5705118094307240</v>
      </c>
      <c r="F2847" s="2">
        <v>44774</v>
      </c>
      <c r="G2847">
        <v>295</v>
      </c>
      <c r="H2847" t="s">
        <v>15</v>
      </c>
      <c r="I2847">
        <v>1</v>
      </c>
      <c r="J2847" s="3">
        <v>29037</v>
      </c>
      <c r="K2847" s="2">
        <v>42309</v>
      </c>
      <c r="L2847">
        <v>2015</v>
      </c>
      <c r="M2847" t="s">
        <v>16</v>
      </c>
    </row>
    <row r="2848" spans="1:13" x14ac:dyDescent="0.3">
      <c r="A2848">
        <v>2881</v>
      </c>
      <c r="B2848">
        <v>1876</v>
      </c>
      <c r="C2848" t="s">
        <v>19</v>
      </c>
      <c r="D2848" t="s">
        <v>14</v>
      </c>
      <c r="E2848" s="1">
        <v>5865202589439150</v>
      </c>
      <c r="F2848" s="2">
        <v>39052</v>
      </c>
      <c r="G2848">
        <v>927</v>
      </c>
      <c r="H2848" t="s">
        <v>15</v>
      </c>
      <c r="I2848">
        <v>2</v>
      </c>
      <c r="J2848" s="3">
        <v>19107</v>
      </c>
      <c r="K2848" s="2">
        <v>38473</v>
      </c>
      <c r="L2848">
        <v>2005</v>
      </c>
      <c r="M2848" t="s">
        <v>16</v>
      </c>
    </row>
    <row r="2849" spans="1:13" x14ac:dyDescent="0.3">
      <c r="A2849">
        <v>5051</v>
      </c>
      <c r="B2849">
        <v>1876</v>
      </c>
      <c r="C2849" t="s">
        <v>19</v>
      </c>
      <c r="D2849" t="s">
        <v>14</v>
      </c>
      <c r="E2849" s="1">
        <v>5920582128586060</v>
      </c>
      <c r="F2849" s="2">
        <v>40969</v>
      </c>
      <c r="G2849">
        <v>387</v>
      </c>
      <c r="H2849" t="s">
        <v>15</v>
      </c>
      <c r="I2849">
        <v>2</v>
      </c>
      <c r="J2849" s="3">
        <v>26562</v>
      </c>
      <c r="K2849" s="2">
        <v>38991</v>
      </c>
      <c r="L2849">
        <v>2008</v>
      </c>
      <c r="M2849" t="s">
        <v>16</v>
      </c>
    </row>
    <row r="2850" spans="1:13" x14ac:dyDescent="0.3">
      <c r="A2850">
        <v>4503</v>
      </c>
      <c r="B2850">
        <v>1876</v>
      </c>
      <c r="C2850" t="s">
        <v>21</v>
      </c>
      <c r="D2850" t="s">
        <v>17</v>
      </c>
      <c r="E2850" s="1">
        <v>6208549056774200</v>
      </c>
      <c r="F2850" s="2">
        <v>43983</v>
      </c>
      <c r="G2850">
        <v>325</v>
      </c>
      <c r="H2850" t="s">
        <v>15</v>
      </c>
      <c r="I2850">
        <v>1</v>
      </c>
      <c r="J2850" s="3">
        <v>9800</v>
      </c>
      <c r="K2850" s="2">
        <v>36770</v>
      </c>
      <c r="L2850">
        <v>2011</v>
      </c>
      <c r="M2850" t="s">
        <v>16</v>
      </c>
    </row>
    <row r="2851" spans="1:13" x14ac:dyDescent="0.3">
      <c r="A2851">
        <v>839</v>
      </c>
      <c r="B2851">
        <v>412</v>
      </c>
      <c r="C2851" t="s">
        <v>13</v>
      </c>
      <c r="D2851" t="s">
        <v>17</v>
      </c>
      <c r="E2851" s="1">
        <v>4867749358306180</v>
      </c>
      <c r="F2851" s="2">
        <v>45047</v>
      </c>
      <c r="G2851">
        <v>503</v>
      </c>
      <c r="H2851" t="s">
        <v>15</v>
      </c>
      <c r="I2851">
        <v>2</v>
      </c>
      <c r="J2851" s="3">
        <v>13000</v>
      </c>
      <c r="K2851" s="2">
        <v>43831</v>
      </c>
      <c r="L2851">
        <v>2020</v>
      </c>
      <c r="M2851" t="s">
        <v>16</v>
      </c>
    </row>
    <row r="2852" spans="1:13" x14ac:dyDescent="0.3">
      <c r="A2852">
        <v>586</v>
      </c>
      <c r="B2852">
        <v>412</v>
      </c>
      <c r="C2852" t="s">
        <v>19</v>
      </c>
      <c r="D2852" t="s">
        <v>14</v>
      </c>
      <c r="E2852" s="1">
        <v>5356595125371370</v>
      </c>
      <c r="F2852" s="2">
        <v>43862</v>
      </c>
      <c r="G2852">
        <v>118</v>
      </c>
      <c r="H2852" t="s">
        <v>15</v>
      </c>
      <c r="I2852">
        <v>2</v>
      </c>
      <c r="J2852" s="3">
        <v>14733</v>
      </c>
      <c r="K2852" s="2">
        <v>43831</v>
      </c>
      <c r="L2852">
        <v>2020</v>
      </c>
      <c r="M2852" t="s">
        <v>16</v>
      </c>
    </row>
    <row r="2853" spans="1:13" x14ac:dyDescent="0.3">
      <c r="A2853">
        <v>1620</v>
      </c>
      <c r="B2853">
        <v>412</v>
      </c>
      <c r="C2853" t="s">
        <v>19</v>
      </c>
      <c r="D2853" t="s">
        <v>14</v>
      </c>
      <c r="E2853" s="1">
        <v>5652463737028900</v>
      </c>
      <c r="F2853" s="2">
        <v>43862</v>
      </c>
      <c r="G2853">
        <v>322</v>
      </c>
      <c r="H2853" t="s">
        <v>15</v>
      </c>
      <c r="I2853">
        <v>2</v>
      </c>
      <c r="J2853" s="3">
        <v>7476</v>
      </c>
      <c r="K2853" s="2">
        <v>43862</v>
      </c>
      <c r="L2853">
        <v>2020</v>
      </c>
      <c r="M2853" t="s">
        <v>16</v>
      </c>
    </row>
    <row r="2854" spans="1:13" x14ac:dyDescent="0.3">
      <c r="A2854">
        <v>587</v>
      </c>
      <c r="B2854">
        <v>412</v>
      </c>
      <c r="C2854" t="s">
        <v>19</v>
      </c>
      <c r="D2854" t="s">
        <v>20</v>
      </c>
      <c r="E2854" s="1">
        <v>5620630869634940</v>
      </c>
      <c r="F2854" s="2">
        <v>45323</v>
      </c>
      <c r="G2854">
        <v>155</v>
      </c>
      <c r="H2854" t="s">
        <v>15</v>
      </c>
      <c r="I2854">
        <v>2</v>
      </c>
      <c r="J2854" s="3">
        <v>60</v>
      </c>
      <c r="K2854" s="2">
        <v>43831</v>
      </c>
      <c r="L2854">
        <v>2020</v>
      </c>
      <c r="M2854" t="s">
        <v>16</v>
      </c>
    </row>
    <row r="2855" spans="1:13" x14ac:dyDescent="0.3">
      <c r="A2855">
        <v>2088</v>
      </c>
      <c r="B2855">
        <v>190</v>
      </c>
      <c r="C2855" t="s">
        <v>19</v>
      </c>
      <c r="D2855" t="s">
        <v>14</v>
      </c>
      <c r="E2855" s="1">
        <v>5442893744984240</v>
      </c>
      <c r="F2855" s="2">
        <v>43617</v>
      </c>
      <c r="G2855">
        <v>926</v>
      </c>
      <c r="H2855" t="s">
        <v>15</v>
      </c>
      <c r="I2855">
        <v>2</v>
      </c>
      <c r="J2855" s="3">
        <v>29471</v>
      </c>
      <c r="K2855" s="2">
        <v>38412</v>
      </c>
      <c r="L2855">
        <v>2011</v>
      </c>
      <c r="M2855" t="s">
        <v>16</v>
      </c>
    </row>
    <row r="2856" spans="1:13" x14ac:dyDescent="0.3">
      <c r="A2856">
        <v>2496</v>
      </c>
      <c r="B2856">
        <v>190</v>
      </c>
      <c r="C2856" t="s">
        <v>13</v>
      </c>
      <c r="D2856" t="s">
        <v>17</v>
      </c>
      <c r="E2856" s="1">
        <v>4273233611719440</v>
      </c>
      <c r="F2856" s="2">
        <v>41913</v>
      </c>
      <c r="G2856">
        <v>602</v>
      </c>
      <c r="H2856" t="s">
        <v>15</v>
      </c>
      <c r="I2856">
        <v>1</v>
      </c>
      <c r="J2856" s="3">
        <v>17700</v>
      </c>
      <c r="K2856" s="2">
        <v>38443</v>
      </c>
      <c r="L2856">
        <v>2010</v>
      </c>
      <c r="M2856" t="s">
        <v>16</v>
      </c>
    </row>
    <row r="2857" spans="1:13" x14ac:dyDescent="0.3">
      <c r="A2857">
        <v>3851</v>
      </c>
      <c r="B2857">
        <v>190</v>
      </c>
      <c r="C2857" t="s">
        <v>19</v>
      </c>
      <c r="D2857" t="s">
        <v>14</v>
      </c>
      <c r="E2857" s="1">
        <v>5036287741782210</v>
      </c>
      <c r="F2857" s="2">
        <v>45017</v>
      </c>
      <c r="G2857">
        <v>791</v>
      </c>
      <c r="H2857" t="s">
        <v>15</v>
      </c>
      <c r="I2857">
        <v>2</v>
      </c>
      <c r="J2857" s="3">
        <v>11969</v>
      </c>
      <c r="K2857" s="2">
        <v>39630</v>
      </c>
      <c r="L2857">
        <v>2008</v>
      </c>
      <c r="M2857" t="s">
        <v>16</v>
      </c>
    </row>
    <row r="2858" spans="1:13" x14ac:dyDescent="0.3">
      <c r="A2858">
        <v>3363</v>
      </c>
      <c r="B2858">
        <v>190</v>
      </c>
      <c r="C2858" t="s">
        <v>13</v>
      </c>
      <c r="D2858" t="s">
        <v>14</v>
      </c>
      <c r="E2858" s="1">
        <v>4685370244169280</v>
      </c>
      <c r="F2858" s="2">
        <v>44652</v>
      </c>
      <c r="G2858">
        <v>311</v>
      </c>
      <c r="H2858" t="s">
        <v>15</v>
      </c>
      <c r="I2858">
        <v>2</v>
      </c>
      <c r="J2858" s="3">
        <v>7946</v>
      </c>
      <c r="K2858" s="2">
        <v>39234</v>
      </c>
      <c r="L2858">
        <v>2014</v>
      </c>
      <c r="M2858" t="s">
        <v>16</v>
      </c>
    </row>
    <row r="2859" spans="1:13" x14ac:dyDescent="0.3">
      <c r="A2859">
        <v>4621</v>
      </c>
      <c r="B2859">
        <v>190</v>
      </c>
      <c r="C2859" t="s">
        <v>13</v>
      </c>
      <c r="D2859" t="s">
        <v>20</v>
      </c>
      <c r="E2859" s="1">
        <v>4616391251053030</v>
      </c>
      <c r="F2859" s="2">
        <v>40695</v>
      </c>
      <c r="G2859">
        <v>600</v>
      </c>
      <c r="H2859" t="s">
        <v>15</v>
      </c>
      <c r="I2859">
        <v>1</v>
      </c>
      <c r="J2859" s="3">
        <v>41</v>
      </c>
      <c r="K2859" s="2">
        <v>38961</v>
      </c>
      <c r="L2859">
        <v>2017</v>
      </c>
      <c r="M2859" t="s">
        <v>16</v>
      </c>
    </row>
    <row r="2860" spans="1:13" x14ac:dyDescent="0.3">
      <c r="A2860">
        <v>4989</v>
      </c>
      <c r="B2860">
        <v>163</v>
      </c>
      <c r="C2860" t="s">
        <v>19</v>
      </c>
      <c r="D2860" t="s">
        <v>14</v>
      </c>
      <c r="E2860" s="1">
        <v>5017276941811860</v>
      </c>
      <c r="F2860" s="2">
        <v>45170</v>
      </c>
      <c r="G2860">
        <v>728</v>
      </c>
      <c r="H2860" t="s">
        <v>15</v>
      </c>
      <c r="I2860">
        <v>1</v>
      </c>
      <c r="J2860" s="3">
        <v>12873</v>
      </c>
      <c r="K2860" s="2">
        <v>37895</v>
      </c>
      <c r="L2860">
        <v>2008</v>
      </c>
      <c r="M2860" t="s">
        <v>16</v>
      </c>
    </row>
    <row r="2861" spans="1:13" x14ac:dyDescent="0.3">
      <c r="A2861">
        <v>2462</v>
      </c>
      <c r="B2861">
        <v>163</v>
      </c>
      <c r="C2861" t="s">
        <v>19</v>
      </c>
      <c r="D2861" t="s">
        <v>14</v>
      </c>
      <c r="E2861" s="1">
        <v>5113638843250390</v>
      </c>
      <c r="F2861" s="2">
        <v>45170</v>
      </c>
      <c r="G2861">
        <v>734</v>
      </c>
      <c r="H2861" t="s">
        <v>15</v>
      </c>
      <c r="I2861">
        <v>1</v>
      </c>
      <c r="J2861" s="3">
        <v>17629</v>
      </c>
      <c r="K2861" s="2">
        <v>38078</v>
      </c>
      <c r="L2861">
        <v>2012</v>
      </c>
      <c r="M2861" t="s">
        <v>16</v>
      </c>
    </row>
    <row r="2862" spans="1:13" x14ac:dyDescent="0.3">
      <c r="A2862">
        <v>588</v>
      </c>
      <c r="B2862">
        <v>567</v>
      </c>
      <c r="C2862" t="s">
        <v>19</v>
      </c>
      <c r="D2862" t="s">
        <v>14</v>
      </c>
      <c r="E2862" s="1">
        <v>5819953308753500</v>
      </c>
      <c r="F2862" s="2">
        <v>45627</v>
      </c>
      <c r="G2862">
        <v>978</v>
      </c>
      <c r="H2862" t="s">
        <v>15</v>
      </c>
      <c r="I2862">
        <v>1</v>
      </c>
      <c r="J2862" s="3">
        <v>6497</v>
      </c>
      <c r="K2862" s="2">
        <v>43831</v>
      </c>
      <c r="L2862">
        <v>2020</v>
      </c>
      <c r="M2862" t="s">
        <v>16</v>
      </c>
    </row>
    <row r="2863" spans="1:13" x14ac:dyDescent="0.3">
      <c r="A2863">
        <v>589</v>
      </c>
      <c r="B2863">
        <v>567</v>
      </c>
      <c r="C2863" t="s">
        <v>19</v>
      </c>
      <c r="D2863" t="s">
        <v>20</v>
      </c>
      <c r="E2863" s="1">
        <v>5461501204746610</v>
      </c>
      <c r="F2863" s="2">
        <v>44378</v>
      </c>
      <c r="G2863">
        <v>921</v>
      </c>
      <c r="H2863" t="s">
        <v>15</v>
      </c>
      <c r="I2863">
        <v>1</v>
      </c>
      <c r="J2863" s="3">
        <v>67</v>
      </c>
      <c r="K2863" s="2">
        <v>43831</v>
      </c>
      <c r="L2863">
        <v>2020</v>
      </c>
      <c r="M2863" t="s">
        <v>16</v>
      </c>
    </row>
    <row r="2864" spans="1:13" x14ac:dyDescent="0.3">
      <c r="A2864">
        <v>5309</v>
      </c>
      <c r="B2864">
        <v>567</v>
      </c>
      <c r="C2864" t="s">
        <v>13</v>
      </c>
      <c r="D2864" t="s">
        <v>17</v>
      </c>
      <c r="E2864" s="1">
        <v>4172901867929020</v>
      </c>
      <c r="F2864" s="2">
        <v>44348</v>
      </c>
      <c r="G2864">
        <v>815</v>
      </c>
      <c r="H2864" t="s">
        <v>15</v>
      </c>
      <c r="I2864">
        <v>1</v>
      </c>
      <c r="J2864" s="3">
        <v>3300</v>
      </c>
      <c r="K2864" s="2">
        <v>42278</v>
      </c>
      <c r="L2864">
        <v>2015</v>
      </c>
      <c r="M2864" t="s">
        <v>16</v>
      </c>
    </row>
    <row r="2865" spans="1:13" x14ac:dyDescent="0.3">
      <c r="A2865">
        <v>2513</v>
      </c>
      <c r="B2865">
        <v>503</v>
      </c>
      <c r="C2865" t="s">
        <v>13</v>
      </c>
      <c r="D2865" t="s">
        <v>20</v>
      </c>
      <c r="E2865" s="1">
        <v>4338179283608630</v>
      </c>
      <c r="F2865" s="2">
        <v>44562</v>
      </c>
      <c r="G2865">
        <v>479</v>
      </c>
      <c r="H2865" t="s">
        <v>15</v>
      </c>
      <c r="I2865">
        <v>2</v>
      </c>
      <c r="J2865" s="3">
        <v>85</v>
      </c>
      <c r="K2865" s="2">
        <v>38808</v>
      </c>
      <c r="L2865">
        <v>2010</v>
      </c>
      <c r="M2865" t="s">
        <v>16</v>
      </c>
    </row>
    <row r="2866" spans="1:13" x14ac:dyDescent="0.3">
      <c r="A2866">
        <v>1088</v>
      </c>
      <c r="B2866">
        <v>503</v>
      </c>
      <c r="C2866" t="s">
        <v>19</v>
      </c>
      <c r="D2866" t="s">
        <v>20</v>
      </c>
      <c r="E2866" s="1">
        <v>5499438981291340</v>
      </c>
      <c r="F2866" s="2">
        <v>43983</v>
      </c>
      <c r="G2866">
        <v>547</v>
      </c>
      <c r="H2866" t="s">
        <v>18</v>
      </c>
      <c r="I2866">
        <v>1</v>
      </c>
      <c r="J2866" s="3">
        <v>39</v>
      </c>
      <c r="K2866" s="2">
        <v>38749</v>
      </c>
      <c r="L2866">
        <v>2006</v>
      </c>
      <c r="M2866" t="s">
        <v>16</v>
      </c>
    </row>
    <row r="2867" spans="1:13" x14ac:dyDescent="0.3">
      <c r="A2867">
        <v>5290</v>
      </c>
      <c r="B2867">
        <v>469</v>
      </c>
      <c r="C2867" t="s">
        <v>19</v>
      </c>
      <c r="D2867" t="s">
        <v>14</v>
      </c>
      <c r="E2867" s="1">
        <v>5317963113167470</v>
      </c>
      <c r="F2867" s="2">
        <v>45139</v>
      </c>
      <c r="G2867">
        <v>60</v>
      </c>
      <c r="H2867" t="s">
        <v>15</v>
      </c>
      <c r="I2867">
        <v>1</v>
      </c>
      <c r="J2867" s="3">
        <v>26162</v>
      </c>
      <c r="K2867" s="2">
        <v>41913</v>
      </c>
      <c r="L2867">
        <v>2014</v>
      </c>
      <c r="M2867" t="s">
        <v>16</v>
      </c>
    </row>
    <row r="2868" spans="1:13" x14ac:dyDescent="0.3">
      <c r="A2868">
        <v>2686</v>
      </c>
      <c r="B2868">
        <v>469</v>
      </c>
      <c r="C2868" t="s">
        <v>13</v>
      </c>
      <c r="D2868" t="s">
        <v>17</v>
      </c>
      <c r="E2868" s="1">
        <v>4499974645760870</v>
      </c>
      <c r="F2868" s="2">
        <v>45627</v>
      </c>
      <c r="G2868">
        <v>556</v>
      </c>
      <c r="H2868" t="s">
        <v>15</v>
      </c>
      <c r="I2868">
        <v>1</v>
      </c>
      <c r="J2868" s="3">
        <v>13700</v>
      </c>
      <c r="K2868" s="2">
        <v>40634</v>
      </c>
      <c r="L2868">
        <v>2014</v>
      </c>
      <c r="M2868" t="s">
        <v>16</v>
      </c>
    </row>
    <row r="2869" spans="1:13" x14ac:dyDescent="0.3">
      <c r="A2869">
        <v>2619</v>
      </c>
      <c r="B2869">
        <v>469</v>
      </c>
      <c r="C2869" t="s">
        <v>13</v>
      </c>
      <c r="D2869" t="s">
        <v>14</v>
      </c>
      <c r="E2869" s="1">
        <v>4855184148394840</v>
      </c>
      <c r="F2869" s="2">
        <v>44562</v>
      </c>
      <c r="G2869">
        <v>646</v>
      </c>
      <c r="H2869" t="s">
        <v>15</v>
      </c>
      <c r="I2869">
        <v>2</v>
      </c>
      <c r="J2869" s="3">
        <v>31504</v>
      </c>
      <c r="K2869" s="2">
        <v>39904</v>
      </c>
      <c r="L2869">
        <v>2014</v>
      </c>
      <c r="M2869" t="s">
        <v>16</v>
      </c>
    </row>
    <row r="2870" spans="1:13" x14ac:dyDescent="0.3">
      <c r="A2870">
        <v>4178</v>
      </c>
      <c r="B2870">
        <v>469</v>
      </c>
      <c r="C2870" t="s">
        <v>19</v>
      </c>
      <c r="D2870" t="s">
        <v>14</v>
      </c>
      <c r="E2870" s="1">
        <v>5095105587832290</v>
      </c>
      <c r="F2870" s="2">
        <v>39904</v>
      </c>
      <c r="G2870">
        <v>488</v>
      </c>
      <c r="H2870" t="s">
        <v>15</v>
      </c>
      <c r="I2870">
        <v>2</v>
      </c>
      <c r="J2870" s="3">
        <v>9010</v>
      </c>
      <c r="K2870" s="2">
        <v>38930</v>
      </c>
      <c r="L2870">
        <v>2007</v>
      </c>
      <c r="M2870" t="s">
        <v>16</v>
      </c>
    </row>
    <row r="2871" spans="1:13" x14ac:dyDescent="0.3">
      <c r="A2871">
        <v>3164</v>
      </c>
      <c r="B2871">
        <v>1851</v>
      </c>
      <c r="C2871" t="s">
        <v>19</v>
      </c>
      <c r="D2871" t="s">
        <v>14</v>
      </c>
      <c r="E2871" s="1">
        <v>5716512774333390</v>
      </c>
      <c r="F2871" s="2">
        <v>45474</v>
      </c>
      <c r="G2871">
        <v>690</v>
      </c>
      <c r="H2871" t="s">
        <v>15</v>
      </c>
      <c r="I2871">
        <v>1</v>
      </c>
      <c r="J2871" s="3">
        <v>64059</v>
      </c>
      <c r="K2871" s="2">
        <v>42125</v>
      </c>
      <c r="L2871">
        <v>2015</v>
      </c>
      <c r="M2871" t="s">
        <v>16</v>
      </c>
    </row>
    <row r="2872" spans="1:13" x14ac:dyDescent="0.3">
      <c r="A2872">
        <v>5026</v>
      </c>
      <c r="B2872">
        <v>1851</v>
      </c>
      <c r="C2872" t="s">
        <v>19</v>
      </c>
      <c r="D2872" t="s">
        <v>20</v>
      </c>
      <c r="E2872" s="1">
        <v>5128224925042600</v>
      </c>
      <c r="F2872" s="2">
        <v>44256</v>
      </c>
      <c r="G2872">
        <v>416</v>
      </c>
      <c r="H2872" t="s">
        <v>15</v>
      </c>
      <c r="I2872">
        <v>2</v>
      </c>
      <c r="J2872" s="3">
        <v>62</v>
      </c>
      <c r="K2872" s="2">
        <v>38626</v>
      </c>
      <c r="L2872">
        <v>2008</v>
      </c>
      <c r="M2872" t="s">
        <v>16</v>
      </c>
    </row>
    <row r="2873" spans="1:13" x14ac:dyDescent="0.3">
      <c r="A2873">
        <v>5528</v>
      </c>
      <c r="B2873">
        <v>1851</v>
      </c>
      <c r="C2873" t="s">
        <v>19</v>
      </c>
      <c r="D2873" t="s">
        <v>14</v>
      </c>
      <c r="E2873" s="1">
        <v>5841318855882800</v>
      </c>
      <c r="F2873" s="2">
        <v>43344</v>
      </c>
      <c r="G2873">
        <v>598</v>
      </c>
      <c r="H2873" t="s">
        <v>18</v>
      </c>
      <c r="I2873">
        <v>2</v>
      </c>
      <c r="J2873" s="3">
        <v>29601</v>
      </c>
      <c r="K2873" s="2">
        <v>39753</v>
      </c>
      <c r="L2873">
        <v>2011</v>
      </c>
      <c r="M2873" t="s">
        <v>16</v>
      </c>
    </row>
    <row r="2874" spans="1:13" x14ac:dyDescent="0.3">
      <c r="A2874">
        <v>3890</v>
      </c>
      <c r="B2874">
        <v>1851</v>
      </c>
      <c r="C2874" t="s">
        <v>19</v>
      </c>
      <c r="D2874" t="s">
        <v>17</v>
      </c>
      <c r="E2874" s="1">
        <v>5806437154431800</v>
      </c>
      <c r="F2874" s="2">
        <v>41214</v>
      </c>
      <c r="G2874">
        <v>9</v>
      </c>
      <c r="H2874" t="s">
        <v>15</v>
      </c>
      <c r="I2874">
        <v>1</v>
      </c>
      <c r="J2874" s="3">
        <v>21800</v>
      </c>
      <c r="K2874" s="2">
        <v>39995</v>
      </c>
      <c r="L2874">
        <v>2014</v>
      </c>
      <c r="M2874" t="s">
        <v>16</v>
      </c>
    </row>
    <row r="2875" spans="1:13" x14ac:dyDescent="0.3">
      <c r="A2875">
        <v>6003</v>
      </c>
      <c r="B2875">
        <v>1851</v>
      </c>
      <c r="C2875" t="s">
        <v>19</v>
      </c>
      <c r="D2875" t="s">
        <v>14</v>
      </c>
      <c r="E2875" s="1">
        <v>5094889405071150</v>
      </c>
      <c r="F2875" s="2">
        <v>44682</v>
      </c>
      <c r="G2875">
        <v>229</v>
      </c>
      <c r="H2875" t="s">
        <v>15</v>
      </c>
      <c r="I2875">
        <v>2</v>
      </c>
      <c r="J2875" s="3">
        <v>49790</v>
      </c>
      <c r="K2875" s="2">
        <v>40513</v>
      </c>
      <c r="L2875">
        <v>2010</v>
      </c>
      <c r="M2875" t="s">
        <v>16</v>
      </c>
    </row>
    <row r="2876" spans="1:13" x14ac:dyDescent="0.3">
      <c r="A2876">
        <v>4061</v>
      </c>
      <c r="B2876">
        <v>1523</v>
      </c>
      <c r="C2876" t="s">
        <v>13</v>
      </c>
      <c r="D2876" t="s">
        <v>14</v>
      </c>
      <c r="E2876" s="1">
        <v>4219882258727400</v>
      </c>
      <c r="F2876" s="2">
        <v>43831</v>
      </c>
      <c r="G2876">
        <v>656</v>
      </c>
      <c r="H2876" t="s">
        <v>15</v>
      </c>
      <c r="I2876">
        <v>1</v>
      </c>
      <c r="J2876" s="3">
        <v>13438</v>
      </c>
      <c r="K2876" s="2">
        <v>42917</v>
      </c>
      <c r="L2876">
        <v>2017</v>
      </c>
      <c r="M2876" t="s">
        <v>16</v>
      </c>
    </row>
    <row r="2877" spans="1:13" x14ac:dyDescent="0.3">
      <c r="A2877">
        <v>2262</v>
      </c>
      <c r="B2877">
        <v>1523</v>
      </c>
      <c r="C2877" t="s">
        <v>13</v>
      </c>
      <c r="D2877" t="s">
        <v>17</v>
      </c>
      <c r="E2877" s="1">
        <v>4821384154009940</v>
      </c>
      <c r="F2877" s="2">
        <v>45536</v>
      </c>
      <c r="G2877">
        <v>7</v>
      </c>
      <c r="H2877" t="s">
        <v>15</v>
      </c>
      <c r="I2877">
        <v>1</v>
      </c>
      <c r="J2877" s="3">
        <v>9600</v>
      </c>
      <c r="K2877" s="2">
        <v>40238</v>
      </c>
      <c r="L2877">
        <v>2011</v>
      </c>
      <c r="M2877" t="s">
        <v>16</v>
      </c>
    </row>
    <row r="2878" spans="1:13" x14ac:dyDescent="0.3">
      <c r="A2878">
        <v>5509</v>
      </c>
      <c r="B2878">
        <v>1523</v>
      </c>
      <c r="C2878" t="s">
        <v>13</v>
      </c>
      <c r="D2878" t="s">
        <v>17</v>
      </c>
      <c r="E2878" s="1">
        <v>4104821247175140</v>
      </c>
      <c r="F2878" s="2">
        <v>44378</v>
      </c>
      <c r="G2878">
        <v>10</v>
      </c>
      <c r="H2878" t="s">
        <v>15</v>
      </c>
      <c r="I2878">
        <v>1</v>
      </c>
      <c r="J2878" s="3">
        <v>6300</v>
      </c>
      <c r="K2878" s="2">
        <v>39387</v>
      </c>
      <c r="L2878">
        <v>2007</v>
      </c>
      <c r="M2878" t="s">
        <v>16</v>
      </c>
    </row>
    <row r="2879" spans="1:13" x14ac:dyDescent="0.3">
      <c r="A2879">
        <v>4521</v>
      </c>
      <c r="B2879">
        <v>1523</v>
      </c>
      <c r="C2879" t="s">
        <v>19</v>
      </c>
      <c r="D2879" t="s">
        <v>14</v>
      </c>
      <c r="E2879" s="1">
        <v>5315137645798990</v>
      </c>
      <c r="F2879" s="2">
        <v>45017</v>
      </c>
      <c r="G2879">
        <v>777</v>
      </c>
      <c r="H2879" t="s">
        <v>15</v>
      </c>
      <c r="I2879">
        <v>1</v>
      </c>
      <c r="J2879" s="3">
        <v>12348</v>
      </c>
      <c r="K2879" s="2">
        <v>37500</v>
      </c>
      <c r="L2879">
        <v>2008</v>
      </c>
      <c r="M2879" t="s">
        <v>16</v>
      </c>
    </row>
    <row r="2880" spans="1:13" x14ac:dyDescent="0.3">
      <c r="A2880">
        <v>590</v>
      </c>
      <c r="B2880">
        <v>35</v>
      </c>
      <c r="C2880" t="s">
        <v>19</v>
      </c>
      <c r="D2880" t="s">
        <v>14</v>
      </c>
      <c r="E2880" s="1">
        <v>5521656165067350</v>
      </c>
      <c r="F2880" s="2">
        <v>44013</v>
      </c>
      <c r="G2880">
        <v>771</v>
      </c>
      <c r="H2880" t="s">
        <v>15</v>
      </c>
      <c r="I2880">
        <v>1</v>
      </c>
      <c r="J2880" s="3">
        <v>9632</v>
      </c>
      <c r="K2880" s="2">
        <v>43831</v>
      </c>
      <c r="L2880">
        <v>2020</v>
      </c>
      <c r="M2880" t="s">
        <v>16</v>
      </c>
    </row>
    <row r="2881" spans="1:13" x14ac:dyDescent="0.3">
      <c r="A2881">
        <v>1621</v>
      </c>
      <c r="B2881">
        <v>35</v>
      </c>
      <c r="C2881" t="s">
        <v>19</v>
      </c>
      <c r="D2881" t="s">
        <v>14</v>
      </c>
      <c r="E2881" s="1">
        <v>5614214525430850</v>
      </c>
      <c r="F2881" s="2">
        <v>45505</v>
      </c>
      <c r="G2881">
        <v>54</v>
      </c>
      <c r="H2881" t="s">
        <v>15</v>
      </c>
      <c r="I2881">
        <v>2</v>
      </c>
      <c r="J2881" s="3">
        <v>9490</v>
      </c>
      <c r="K2881" s="2">
        <v>43862</v>
      </c>
      <c r="L2881">
        <v>2020</v>
      </c>
      <c r="M2881" t="s">
        <v>16</v>
      </c>
    </row>
    <row r="2882" spans="1:13" x14ac:dyDescent="0.3">
      <c r="A2882">
        <v>591</v>
      </c>
      <c r="B2882">
        <v>35</v>
      </c>
      <c r="C2882" t="s">
        <v>19</v>
      </c>
      <c r="D2882" t="s">
        <v>14</v>
      </c>
      <c r="E2882" s="1">
        <v>5745960951909790</v>
      </c>
      <c r="F2882" s="2">
        <v>45292</v>
      </c>
      <c r="G2882">
        <v>921</v>
      </c>
      <c r="H2882" t="s">
        <v>18</v>
      </c>
      <c r="I2882">
        <v>2</v>
      </c>
      <c r="J2882" s="3">
        <v>32399</v>
      </c>
      <c r="K2882" s="2">
        <v>43831</v>
      </c>
      <c r="L2882">
        <v>2020</v>
      </c>
      <c r="M2882" t="s">
        <v>16</v>
      </c>
    </row>
    <row r="2883" spans="1:13" x14ac:dyDescent="0.3">
      <c r="A2883">
        <v>2590</v>
      </c>
      <c r="B2883">
        <v>317</v>
      </c>
      <c r="C2883" t="s">
        <v>13</v>
      </c>
      <c r="D2883" t="s">
        <v>14</v>
      </c>
      <c r="E2883" s="1">
        <v>4367233384706340</v>
      </c>
      <c r="F2883" s="2">
        <v>42309</v>
      </c>
      <c r="G2883">
        <v>188</v>
      </c>
      <c r="H2883" t="s">
        <v>18</v>
      </c>
      <c r="I2883">
        <v>2</v>
      </c>
      <c r="J2883" s="3">
        <v>12810</v>
      </c>
      <c r="K2883" s="2">
        <v>39539</v>
      </c>
      <c r="L2883">
        <v>2008</v>
      </c>
      <c r="M2883" t="s">
        <v>16</v>
      </c>
    </row>
    <row r="2884" spans="1:13" x14ac:dyDescent="0.3">
      <c r="A2884">
        <v>4578</v>
      </c>
      <c r="B2884">
        <v>317</v>
      </c>
      <c r="C2884" t="s">
        <v>19</v>
      </c>
      <c r="D2884" t="s">
        <v>17</v>
      </c>
      <c r="E2884" s="1">
        <v>5843002193982550</v>
      </c>
      <c r="F2884" s="2">
        <v>41153</v>
      </c>
      <c r="G2884">
        <v>247</v>
      </c>
      <c r="H2884" t="s">
        <v>15</v>
      </c>
      <c r="I2884">
        <v>2</v>
      </c>
      <c r="J2884" s="3">
        <v>9300</v>
      </c>
      <c r="K2884" s="2">
        <v>38596</v>
      </c>
      <c r="L2884">
        <v>2014</v>
      </c>
      <c r="M2884" t="s">
        <v>16</v>
      </c>
    </row>
    <row r="2885" spans="1:13" x14ac:dyDescent="0.3">
      <c r="A2885">
        <v>5411</v>
      </c>
      <c r="B2885">
        <v>317</v>
      </c>
      <c r="C2885" t="s">
        <v>19</v>
      </c>
      <c r="D2885" t="s">
        <v>14</v>
      </c>
      <c r="E2885" s="1">
        <v>5285092902484410</v>
      </c>
      <c r="F2885" s="2">
        <v>43009</v>
      </c>
      <c r="G2885">
        <v>930</v>
      </c>
      <c r="H2885" t="s">
        <v>15</v>
      </c>
      <c r="I2885">
        <v>2</v>
      </c>
      <c r="J2885" s="3">
        <v>7564</v>
      </c>
      <c r="K2885" s="2">
        <v>38292</v>
      </c>
      <c r="L2885">
        <v>2016</v>
      </c>
      <c r="M2885" t="s">
        <v>16</v>
      </c>
    </row>
    <row r="2886" spans="1:13" x14ac:dyDescent="0.3">
      <c r="A2886">
        <v>4459</v>
      </c>
      <c r="B2886">
        <v>1195</v>
      </c>
      <c r="C2886" t="s">
        <v>13</v>
      </c>
      <c r="D2886" t="s">
        <v>14</v>
      </c>
      <c r="E2886" s="1">
        <v>4044587617721390</v>
      </c>
      <c r="F2886" s="2">
        <v>44501</v>
      </c>
      <c r="G2886">
        <v>838</v>
      </c>
      <c r="H2886" t="s">
        <v>15</v>
      </c>
      <c r="I2886">
        <v>1</v>
      </c>
      <c r="J2886" s="3">
        <v>22765</v>
      </c>
      <c r="K2886" s="2">
        <v>42583</v>
      </c>
      <c r="L2886">
        <v>2016</v>
      </c>
      <c r="M2886" t="s">
        <v>16</v>
      </c>
    </row>
    <row r="2887" spans="1:13" x14ac:dyDescent="0.3">
      <c r="A2887">
        <v>3309</v>
      </c>
      <c r="B2887">
        <v>1195</v>
      </c>
      <c r="C2887" t="s">
        <v>21</v>
      </c>
      <c r="D2887" t="s">
        <v>17</v>
      </c>
      <c r="E2887" s="1">
        <v>6308747644809110</v>
      </c>
      <c r="F2887" s="2">
        <v>44470</v>
      </c>
      <c r="G2887">
        <v>62</v>
      </c>
      <c r="H2887" t="s">
        <v>15</v>
      </c>
      <c r="I2887">
        <v>1</v>
      </c>
      <c r="J2887" s="3">
        <v>11300</v>
      </c>
      <c r="K2887" s="2">
        <v>38869</v>
      </c>
      <c r="L2887">
        <v>2012</v>
      </c>
      <c r="M2887" t="s">
        <v>16</v>
      </c>
    </row>
    <row r="2888" spans="1:13" x14ac:dyDescent="0.3">
      <c r="A2888">
        <v>131</v>
      </c>
      <c r="B2888">
        <v>1195</v>
      </c>
      <c r="C2888" t="s">
        <v>19</v>
      </c>
      <c r="D2888" t="s">
        <v>14</v>
      </c>
      <c r="E2888" s="1">
        <v>5516369728570920</v>
      </c>
      <c r="F2888" s="2">
        <v>44835</v>
      </c>
      <c r="G2888">
        <v>822</v>
      </c>
      <c r="H2888" t="s">
        <v>15</v>
      </c>
      <c r="I2888">
        <v>1</v>
      </c>
      <c r="J2888" s="3">
        <v>10369</v>
      </c>
      <c r="K2888" s="2">
        <v>39083</v>
      </c>
      <c r="L2888">
        <v>2011</v>
      </c>
      <c r="M2888" t="s">
        <v>16</v>
      </c>
    </row>
    <row r="2889" spans="1:13" x14ac:dyDescent="0.3">
      <c r="A2889">
        <v>26</v>
      </c>
      <c r="B2889">
        <v>1195</v>
      </c>
      <c r="C2889" t="s">
        <v>19</v>
      </c>
      <c r="D2889" t="s">
        <v>17</v>
      </c>
      <c r="E2889" s="1">
        <v>5899977049289040</v>
      </c>
      <c r="F2889" s="2">
        <v>44105</v>
      </c>
      <c r="G2889">
        <v>747</v>
      </c>
      <c r="H2889" t="s">
        <v>15</v>
      </c>
      <c r="I2889">
        <v>2</v>
      </c>
      <c r="J2889" s="3">
        <v>10200</v>
      </c>
      <c r="K2889" s="2">
        <v>37257</v>
      </c>
      <c r="L2889">
        <v>2011</v>
      </c>
      <c r="M2889" t="s">
        <v>16</v>
      </c>
    </row>
    <row r="2890" spans="1:13" x14ac:dyDescent="0.3">
      <c r="A2890">
        <v>3020</v>
      </c>
      <c r="B2890">
        <v>1195</v>
      </c>
      <c r="C2890" t="s">
        <v>13</v>
      </c>
      <c r="D2890" t="s">
        <v>17</v>
      </c>
      <c r="E2890" s="1">
        <v>4213819030854810</v>
      </c>
      <c r="F2890" s="2">
        <v>45444</v>
      </c>
      <c r="G2890">
        <v>692</v>
      </c>
      <c r="H2890" t="s">
        <v>15</v>
      </c>
      <c r="I2890">
        <v>2</v>
      </c>
      <c r="J2890" s="3">
        <v>12100</v>
      </c>
      <c r="K2890" s="2">
        <v>39934</v>
      </c>
      <c r="L2890">
        <v>2019</v>
      </c>
      <c r="M2890" t="s">
        <v>16</v>
      </c>
    </row>
    <row r="2891" spans="1:13" x14ac:dyDescent="0.3">
      <c r="A2891">
        <v>3219</v>
      </c>
      <c r="B2891">
        <v>1195</v>
      </c>
      <c r="C2891" t="s">
        <v>13</v>
      </c>
      <c r="D2891" t="s">
        <v>14</v>
      </c>
      <c r="E2891" s="1">
        <v>4896500420485740</v>
      </c>
      <c r="F2891" s="2">
        <v>43891</v>
      </c>
      <c r="G2891">
        <v>197</v>
      </c>
      <c r="H2891" t="s">
        <v>15</v>
      </c>
      <c r="I2891">
        <v>2</v>
      </c>
      <c r="J2891" s="3">
        <v>15409</v>
      </c>
      <c r="K2891" s="2">
        <v>36678</v>
      </c>
      <c r="L2891">
        <v>2017</v>
      </c>
      <c r="M2891" t="s">
        <v>16</v>
      </c>
    </row>
    <row r="2892" spans="1:13" x14ac:dyDescent="0.3">
      <c r="A2892">
        <v>1195</v>
      </c>
      <c r="B2892">
        <v>1238</v>
      </c>
      <c r="C2892" t="s">
        <v>13</v>
      </c>
      <c r="D2892" t="s">
        <v>17</v>
      </c>
      <c r="E2892" s="1">
        <v>4892840339331130</v>
      </c>
      <c r="F2892" s="2">
        <v>45474</v>
      </c>
      <c r="G2892">
        <v>127</v>
      </c>
      <c r="H2892" t="s">
        <v>15</v>
      </c>
      <c r="I2892">
        <v>2</v>
      </c>
      <c r="J2892" s="3">
        <v>22500</v>
      </c>
      <c r="K2892" s="2">
        <v>39845</v>
      </c>
      <c r="L2892">
        <v>2012</v>
      </c>
      <c r="M2892" t="s">
        <v>16</v>
      </c>
    </row>
    <row r="2893" spans="1:13" x14ac:dyDescent="0.3">
      <c r="A2893">
        <v>592</v>
      </c>
      <c r="B2893">
        <v>1238</v>
      </c>
      <c r="C2893" t="s">
        <v>19</v>
      </c>
      <c r="D2893" t="s">
        <v>17</v>
      </c>
      <c r="E2893" s="1">
        <v>5671490114250430</v>
      </c>
      <c r="F2893" s="2">
        <v>43831</v>
      </c>
      <c r="G2893">
        <v>534</v>
      </c>
      <c r="H2893" t="s">
        <v>18</v>
      </c>
      <c r="I2893">
        <v>3</v>
      </c>
      <c r="J2893" s="3">
        <v>6700</v>
      </c>
      <c r="K2893" s="2">
        <v>43831</v>
      </c>
      <c r="L2893">
        <v>2020</v>
      </c>
      <c r="M2893" t="s">
        <v>16</v>
      </c>
    </row>
    <row r="2894" spans="1:13" x14ac:dyDescent="0.3">
      <c r="A2894">
        <v>4301</v>
      </c>
      <c r="B2894">
        <v>432</v>
      </c>
      <c r="C2894" t="s">
        <v>13</v>
      </c>
      <c r="D2894" t="s">
        <v>14</v>
      </c>
      <c r="E2894" s="1">
        <v>4621289769533600</v>
      </c>
      <c r="F2894" s="2">
        <v>44621</v>
      </c>
      <c r="G2894">
        <v>629</v>
      </c>
      <c r="H2894" t="s">
        <v>15</v>
      </c>
      <c r="I2894">
        <v>2</v>
      </c>
      <c r="J2894" s="3">
        <v>842</v>
      </c>
      <c r="K2894" s="2">
        <v>40026</v>
      </c>
      <c r="L2894">
        <v>2009</v>
      </c>
      <c r="M2894" t="s">
        <v>16</v>
      </c>
    </row>
    <row r="2895" spans="1:13" x14ac:dyDescent="0.3">
      <c r="A2895">
        <v>3005</v>
      </c>
      <c r="B2895">
        <v>432</v>
      </c>
      <c r="C2895" t="s">
        <v>19</v>
      </c>
      <c r="D2895" t="s">
        <v>14</v>
      </c>
      <c r="E2895" s="1">
        <v>5087574290944960</v>
      </c>
      <c r="F2895" s="2">
        <v>40026</v>
      </c>
      <c r="G2895">
        <v>540</v>
      </c>
      <c r="H2895" t="s">
        <v>15</v>
      </c>
      <c r="I2895">
        <v>2</v>
      </c>
      <c r="J2895" s="3">
        <v>10049</v>
      </c>
      <c r="K2895" s="2">
        <v>39934</v>
      </c>
      <c r="L2895">
        <v>2009</v>
      </c>
      <c r="M2895" t="s">
        <v>16</v>
      </c>
    </row>
    <row r="2896" spans="1:13" x14ac:dyDescent="0.3">
      <c r="A2896">
        <v>2645</v>
      </c>
      <c r="B2896">
        <v>432</v>
      </c>
      <c r="C2896" t="s">
        <v>19</v>
      </c>
      <c r="D2896" t="s">
        <v>14</v>
      </c>
      <c r="E2896" s="1">
        <v>5469440611983410</v>
      </c>
      <c r="F2896" s="2">
        <v>43252</v>
      </c>
      <c r="G2896">
        <v>723</v>
      </c>
      <c r="H2896" t="s">
        <v>15</v>
      </c>
      <c r="I2896">
        <v>2</v>
      </c>
      <c r="J2896" s="3">
        <v>11625</v>
      </c>
      <c r="K2896" s="2">
        <v>40269</v>
      </c>
      <c r="L2896">
        <v>2012</v>
      </c>
      <c r="M2896" t="s">
        <v>16</v>
      </c>
    </row>
    <row r="2897" spans="1:13" x14ac:dyDescent="0.3">
      <c r="A2897">
        <v>2646</v>
      </c>
      <c r="B2897">
        <v>432</v>
      </c>
      <c r="C2897" t="s">
        <v>19</v>
      </c>
      <c r="D2897" t="s">
        <v>17</v>
      </c>
      <c r="E2897" s="1">
        <v>5944277345824230</v>
      </c>
      <c r="F2897" s="2">
        <v>44501</v>
      </c>
      <c r="G2897">
        <v>689</v>
      </c>
      <c r="H2897" t="s">
        <v>15</v>
      </c>
      <c r="I2897">
        <v>2</v>
      </c>
      <c r="J2897" s="3">
        <v>5800</v>
      </c>
      <c r="K2897" s="2">
        <v>40269</v>
      </c>
      <c r="L2897">
        <v>2011</v>
      </c>
      <c r="M2897" t="s">
        <v>16</v>
      </c>
    </row>
    <row r="2898" spans="1:13" x14ac:dyDescent="0.3">
      <c r="A2898">
        <v>1146</v>
      </c>
      <c r="B2898">
        <v>432</v>
      </c>
      <c r="C2898" t="s">
        <v>19</v>
      </c>
      <c r="D2898" t="s">
        <v>14</v>
      </c>
      <c r="E2898" s="1">
        <v>5515952308018880</v>
      </c>
      <c r="F2898" s="2">
        <v>43862</v>
      </c>
      <c r="G2898">
        <v>490</v>
      </c>
      <c r="H2898" t="s">
        <v>18</v>
      </c>
      <c r="I2898">
        <v>3</v>
      </c>
      <c r="J2898" s="3">
        <v>17515</v>
      </c>
      <c r="K2898" s="2">
        <v>39479</v>
      </c>
      <c r="L2898">
        <v>2010</v>
      </c>
      <c r="M2898" t="s">
        <v>16</v>
      </c>
    </row>
    <row r="2899" spans="1:13" x14ac:dyDescent="0.3">
      <c r="A2899">
        <v>1890</v>
      </c>
      <c r="B2899">
        <v>1082</v>
      </c>
      <c r="C2899" t="s">
        <v>13</v>
      </c>
      <c r="D2899" t="s">
        <v>14</v>
      </c>
      <c r="E2899" s="1">
        <v>4556029140337810</v>
      </c>
      <c r="F2899" s="2">
        <v>45474</v>
      </c>
      <c r="G2899">
        <v>537</v>
      </c>
      <c r="H2899" t="s">
        <v>15</v>
      </c>
      <c r="I2899">
        <v>2</v>
      </c>
      <c r="J2899" s="3">
        <v>1696</v>
      </c>
      <c r="K2899" s="2">
        <v>43862</v>
      </c>
      <c r="L2899">
        <v>2020</v>
      </c>
      <c r="M2899" t="s">
        <v>16</v>
      </c>
    </row>
    <row r="2900" spans="1:13" x14ac:dyDescent="0.3">
      <c r="A2900">
        <v>5187</v>
      </c>
      <c r="B2900">
        <v>1082</v>
      </c>
      <c r="C2900" t="s">
        <v>21</v>
      </c>
      <c r="D2900" t="s">
        <v>17</v>
      </c>
      <c r="E2900" s="1">
        <v>6713198244025270</v>
      </c>
      <c r="F2900" s="2">
        <v>40452</v>
      </c>
      <c r="G2900">
        <v>952</v>
      </c>
      <c r="H2900" t="s">
        <v>15</v>
      </c>
      <c r="I2900">
        <v>2</v>
      </c>
      <c r="J2900" s="3">
        <v>11400</v>
      </c>
      <c r="K2900" s="2">
        <v>40452</v>
      </c>
      <c r="L2900">
        <v>2011</v>
      </c>
      <c r="M2900" t="s">
        <v>16</v>
      </c>
    </row>
    <row r="2901" spans="1:13" x14ac:dyDescent="0.3">
      <c r="A2901">
        <v>3308</v>
      </c>
      <c r="B2901">
        <v>1082</v>
      </c>
      <c r="C2901" t="s">
        <v>13</v>
      </c>
      <c r="D2901" t="s">
        <v>17</v>
      </c>
      <c r="E2901" s="1">
        <v>4609569293297680</v>
      </c>
      <c r="F2901" s="2">
        <v>44013</v>
      </c>
      <c r="G2901">
        <v>165</v>
      </c>
      <c r="H2901" t="s">
        <v>15</v>
      </c>
      <c r="I2901">
        <v>2</v>
      </c>
      <c r="J2901" s="3">
        <v>10600</v>
      </c>
      <c r="K2901" s="2">
        <v>38504</v>
      </c>
      <c r="L2901">
        <v>2017</v>
      </c>
      <c r="M2901" t="s">
        <v>16</v>
      </c>
    </row>
    <row r="2902" spans="1:13" x14ac:dyDescent="0.3">
      <c r="A2902">
        <v>3925</v>
      </c>
      <c r="B2902">
        <v>120</v>
      </c>
      <c r="C2902" t="s">
        <v>21</v>
      </c>
      <c r="D2902" t="s">
        <v>17</v>
      </c>
      <c r="E2902" s="1">
        <v>6960133989364220</v>
      </c>
      <c r="F2902" s="2">
        <v>40513</v>
      </c>
      <c r="G2902">
        <v>808</v>
      </c>
      <c r="H2902" t="s">
        <v>18</v>
      </c>
      <c r="I2902">
        <v>1</v>
      </c>
      <c r="J2902" s="3">
        <v>21500</v>
      </c>
      <c r="K2902" s="2">
        <v>40360</v>
      </c>
      <c r="L2902">
        <v>2010</v>
      </c>
      <c r="M2902" t="s">
        <v>16</v>
      </c>
    </row>
    <row r="2903" spans="1:13" x14ac:dyDescent="0.3">
      <c r="A2903">
        <v>5813</v>
      </c>
      <c r="B2903">
        <v>120</v>
      </c>
      <c r="C2903" t="s">
        <v>19</v>
      </c>
      <c r="D2903" t="s">
        <v>14</v>
      </c>
      <c r="E2903" s="1">
        <v>5988465973991530</v>
      </c>
      <c r="F2903" s="2">
        <v>44470</v>
      </c>
      <c r="G2903">
        <v>869</v>
      </c>
      <c r="H2903" t="s">
        <v>15</v>
      </c>
      <c r="I2903">
        <v>2</v>
      </c>
      <c r="J2903" s="3">
        <v>32784</v>
      </c>
      <c r="K2903" s="2">
        <v>38322</v>
      </c>
      <c r="L2903">
        <v>2008</v>
      </c>
      <c r="M2903" t="s">
        <v>16</v>
      </c>
    </row>
    <row r="2904" spans="1:13" x14ac:dyDescent="0.3">
      <c r="A2904">
        <v>3806</v>
      </c>
      <c r="B2904">
        <v>120</v>
      </c>
      <c r="C2904" t="s">
        <v>19</v>
      </c>
      <c r="D2904" t="s">
        <v>14</v>
      </c>
      <c r="E2904" s="1">
        <v>5477771408952430</v>
      </c>
      <c r="F2904" s="2">
        <v>44652</v>
      </c>
      <c r="G2904">
        <v>980</v>
      </c>
      <c r="H2904" t="s">
        <v>15</v>
      </c>
      <c r="I2904">
        <v>2</v>
      </c>
      <c r="J2904" s="3">
        <v>13510</v>
      </c>
      <c r="K2904" s="2">
        <v>39264</v>
      </c>
      <c r="L2904">
        <v>2016</v>
      </c>
      <c r="M2904" t="s">
        <v>16</v>
      </c>
    </row>
    <row r="2905" spans="1:13" x14ac:dyDescent="0.3">
      <c r="A2905">
        <v>3558</v>
      </c>
      <c r="B2905">
        <v>120</v>
      </c>
      <c r="C2905" t="s">
        <v>13</v>
      </c>
      <c r="D2905" t="s">
        <v>17</v>
      </c>
      <c r="E2905" s="1">
        <v>4275721419388990</v>
      </c>
      <c r="F2905" s="2">
        <v>41122</v>
      </c>
      <c r="G2905">
        <v>125</v>
      </c>
      <c r="H2905" t="s">
        <v>15</v>
      </c>
      <c r="I2905">
        <v>1</v>
      </c>
      <c r="J2905" s="3">
        <v>14000</v>
      </c>
      <c r="K2905" s="2">
        <v>41061</v>
      </c>
      <c r="L2905">
        <v>2012</v>
      </c>
      <c r="M2905" t="s">
        <v>16</v>
      </c>
    </row>
    <row r="2906" spans="1:13" x14ac:dyDescent="0.3">
      <c r="A2906">
        <v>5610</v>
      </c>
      <c r="B2906">
        <v>1289</v>
      </c>
      <c r="C2906" t="s">
        <v>19</v>
      </c>
      <c r="D2906" t="s">
        <v>20</v>
      </c>
      <c r="E2906" s="1">
        <v>5477226022582790</v>
      </c>
      <c r="F2906" s="2">
        <v>43191</v>
      </c>
      <c r="G2906">
        <v>961</v>
      </c>
      <c r="H2906" t="s">
        <v>18</v>
      </c>
      <c r="I2906">
        <v>3</v>
      </c>
      <c r="J2906" s="3">
        <v>38</v>
      </c>
      <c r="K2906" s="2">
        <v>40483</v>
      </c>
      <c r="L2906">
        <v>2013</v>
      </c>
      <c r="M2906" t="s">
        <v>16</v>
      </c>
    </row>
    <row r="2907" spans="1:13" x14ac:dyDescent="0.3">
      <c r="A2907">
        <v>1891</v>
      </c>
      <c r="B2907">
        <v>1502</v>
      </c>
      <c r="C2907" t="s">
        <v>13</v>
      </c>
      <c r="D2907" t="s">
        <v>14</v>
      </c>
      <c r="E2907" s="1">
        <v>4361413457601340</v>
      </c>
      <c r="F2907" s="2">
        <v>44075</v>
      </c>
      <c r="G2907">
        <v>932</v>
      </c>
      <c r="H2907" t="s">
        <v>18</v>
      </c>
      <c r="I2907">
        <v>1</v>
      </c>
      <c r="J2907" s="3">
        <v>28471</v>
      </c>
      <c r="K2907" s="2">
        <v>43862</v>
      </c>
      <c r="L2907">
        <v>2020</v>
      </c>
      <c r="M2907" t="s">
        <v>16</v>
      </c>
    </row>
    <row r="2908" spans="1:13" x14ac:dyDescent="0.3">
      <c r="A2908">
        <v>593</v>
      </c>
      <c r="B2908">
        <v>1502</v>
      </c>
      <c r="C2908" t="s">
        <v>19</v>
      </c>
      <c r="D2908" t="s">
        <v>14</v>
      </c>
      <c r="E2908" s="1">
        <v>5102512406568370</v>
      </c>
      <c r="F2908" s="2">
        <v>45261</v>
      </c>
      <c r="G2908">
        <v>196</v>
      </c>
      <c r="H2908" t="s">
        <v>15</v>
      </c>
      <c r="I2908">
        <v>2</v>
      </c>
      <c r="J2908" s="3">
        <v>33833</v>
      </c>
      <c r="K2908" s="2">
        <v>43831</v>
      </c>
      <c r="L2908">
        <v>2020</v>
      </c>
      <c r="M2908" t="s">
        <v>16</v>
      </c>
    </row>
    <row r="2909" spans="1:13" x14ac:dyDescent="0.3">
      <c r="A2909">
        <v>3655</v>
      </c>
      <c r="B2909">
        <v>1497</v>
      </c>
      <c r="C2909" t="s">
        <v>13</v>
      </c>
      <c r="D2909" t="s">
        <v>14</v>
      </c>
      <c r="E2909" s="1">
        <v>4255117392431600</v>
      </c>
      <c r="F2909" s="2">
        <v>43922</v>
      </c>
      <c r="G2909">
        <v>582</v>
      </c>
      <c r="H2909" t="s">
        <v>18</v>
      </c>
      <c r="I2909">
        <v>2</v>
      </c>
      <c r="J2909" s="3">
        <v>14751</v>
      </c>
      <c r="K2909" s="2">
        <v>36342</v>
      </c>
      <c r="L2909">
        <v>2012</v>
      </c>
      <c r="M2909" t="s">
        <v>16</v>
      </c>
    </row>
    <row r="2910" spans="1:13" x14ac:dyDescent="0.3">
      <c r="A2910">
        <v>3999</v>
      </c>
      <c r="B2910">
        <v>1047</v>
      </c>
      <c r="C2910" t="s">
        <v>19</v>
      </c>
      <c r="D2910" t="s">
        <v>14</v>
      </c>
      <c r="E2910" s="1">
        <v>5909062238371480</v>
      </c>
      <c r="F2910" s="2">
        <v>45383</v>
      </c>
      <c r="G2910">
        <v>211</v>
      </c>
      <c r="H2910" t="s">
        <v>15</v>
      </c>
      <c r="I2910">
        <v>1</v>
      </c>
      <c r="J2910" s="3">
        <v>27268</v>
      </c>
      <c r="K2910" s="2">
        <v>41091</v>
      </c>
      <c r="L2910">
        <v>2012</v>
      </c>
      <c r="M2910" t="s">
        <v>16</v>
      </c>
    </row>
    <row r="2911" spans="1:13" x14ac:dyDescent="0.3">
      <c r="A2911">
        <v>1411</v>
      </c>
      <c r="B2911">
        <v>1047</v>
      </c>
      <c r="C2911" t="s">
        <v>22</v>
      </c>
      <c r="D2911" t="s">
        <v>17</v>
      </c>
      <c r="E2911" s="1">
        <v>346964605654298</v>
      </c>
      <c r="F2911" s="2">
        <v>43862</v>
      </c>
      <c r="G2911">
        <v>530</v>
      </c>
      <c r="H2911" t="s">
        <v>15</v>
      </c>
      <c r="I2911">
        <v>1</v>
      </c>
      <c r="J2911" s="3">
        <v>16400</v>
      </c>
      <c r="K2911" s="2">
        <v>43862</v>
      </c>
      <c r="L2911">
        <v>2020</v>
      </c>
      <c r="M2911" t="s">
        <v>16</v>
      </c>
    </row>
    <row r="2912" spans="1:13" x14ac:dyDescent="0.3">
      <c r="A2912">
        <v>4639</v>
      </c>
      <c r="B2912">
        <v>0</v>
      </c>
      <c r="C2912" t="s">
        <v>19</v>
      </c>
      <c r="D2912" t="s">
        <v>17</v>
      </c>
      <c r="E2912" s="1">
        <v>5802759460691730</v>
      </c>
      <c r="F2912" s="2">
        <v>43800</v>
      </c>
      <c r="G2912">
        <v>312</v>
      </c>
      <c r="H2912" t="s">
        <v>15</v>
      </c>
      <c r="I2912">
        <v>1</v>
      </c>
      <c r="J2912" s="3">
        <v>17600</v>
      </c>
      <c r="K2912" s="2">
        <v>39326</v>
      </c>
      <c r="L2912">
        <v>2014</v>
      </c>
      <c r="M2912" t="s">
        <v>16</v>
      </c>
    </row>
    <row r="2913" spans="1:13" x14ac:dyDescent="0.3">
      <c r="A2913">
        <v>1271</v>
      </c>
      <c r="B2913">
        <v>0</v>
      </c>
      <c r="C2913" t="s">
        <v>19</v>
      </c>
      <c r="D2913" t="s">
        <v>14</v>
      </c>
      <c r="E2913" s="1">
        <v>5050211780967420</v>
      </c>
      <c r="F2913" s="2">
        <v>44287</v>
      </c>
      <c r="G2913">
        <v>316</v>
      </c>
      <c r="H2913" t="s">
        <v>15</v>
      </c>
      <c r="I2913">
        <v>2</v>
      </c>
      <c r="J2913" s="3">
        <v>31490</v>
      </c>
      <c r="K2913" s="2">
        <v>40575</v>
      </c>
      <c r="L2913">
        <v>2011</v>
      </c>
      <c r="M2913" t="s">
        <v>16</v>
      </c>
    </row>
    <row r="2914" spans="1:13" x14ac:dyDescent="0.3">
      <c r="A2914">
        <v>1622</v>
      </c>
      <c r="B2914">
        <v>0</v>
      </c>
      <c r="C2914" t="s">
        <v>19</v>
      </c>
      <c r="D2914" t="s">
        <v>14</v>
      </c>
      <c r="E2914" s="1">
        <v>5691786126216800</v>
      </c>
      <c r="F2914" s="2">
        <v>44348</v>
      </c>
      <c r="G2914">
        <v>451</v>
      </c>
      <c r="H2914" t="s">
        <v>15</v>
      </c>
      <c r="I2914">
        <v>2</v>
      </c>
      <c r="J2914" s="3">
        <v>31008</v>
      </c>
      <c r="K2914" s="2">
        <v>43862</v>
      </c>
      <c r="L2914">
        <v>2020</v>
      </c>
      <c r="M2914" t="s">
        <v>16</v>
      </c>
    </row>
    <row r="2915" spans="1:13" x14ac:dyDescent="0.3">
      <c r="A2915">
        <v>1623</v>
      </c>
      <c r="B2915">
        <v>0</v>
      </c>
      <c r="C2915" t="s">
        <v>19</v>
      </c>
      <c r="D2915" t="s">
        <v>14</v>
      </c>
      <c r="E2915" s="1">
        <v>5472791324252430</v>
      </c>
      <c r="F2915" s="2">
        <v>43922</v>
      </c>
      <c r="G2915">
        <v>138</v>
      </c>
      <c r="H2915" t="s">
        <v>15</v>
      </c>
      <c r="I2915">
        <v>2</v>
      </c>
      <c r="J2915" s="3">
        <v>25558</v>
      </c>
      <c r="K2915" s="2">
        <v>43862</v>
      </c>
      <c r="L2915">
        <v>2020</v>
      </c>
      <c r="M2915" t="s">
        <v>16</v>
      </c>
    </row>
    <row r="2916" spans="1:13" x14ac:dyDescent="0.3">
      <c r="A2916">
        <v>1112</v>
      </c>
      <c r="B2916">
        <v>351</v>
      </c>
      <c r="C2916" t="s">
        <v>19</v>
      </c>
      <c r="D2916" t="s">
        <v>20</v>
      </c>
      <c r="E2916" s="1">
        <v>5348108239138920</v>
      </c>
      <c r="F2916" s="2">
        <v>45231</v>
      </c>
      <c r="G2916">
        <v>893</v>
      </c>
      <c r="H2916" t="s">
        <v>15</v>
      </c>
      <c r="I2916">
        <v>2</v>
      </c>
      <c r="J2916" s="3">
        <v>54</v>
      </c>
      <c r="K2916" s="2">
        <v>39114</v>
      </c>
      <c r="L2916">
        <v>2010</v>
      </c>
      <c r="M2916" t="s">
        <v>16</v>
      </c>
    </row>
    <row r="2917" spans="1:13" x14ac:dyDescent="0.3">
      <c r="A2917">
        <v>1043</v>
      </c>
      <c r="B2917">
        <v>351</v>
      </c>
      <c r="C2917" t="s">
        <v>13</v>
      </c>
      <c r="D2917" t="s">
        <v>17</v>
      </c>
      <c r="E2917" s="1">
        <v>4839347876295440</v>
      </c>
      <c r="F2917" s="2">
        <v>45352</v>
      </c>
      <c r="G2917">
        <v>844</v>
      </c>
      <c r="H2917" t="s">
        <v>15</v>
      </c>
      <c r="I2917">
        <v>1</v>
      </c>
      <c r="J2917" s="3">
        <v>7200</v>
      </c>
      <c r="K2917" s="2">
        <v>38018</v>
      </c>
      <c r="L2917">
        <v>2015</v>
      </c>
      <c r="M2917" t="s">
        <v>16</v>
      </c>
    </row>
    <row r="2918" spans="1:13" x14ac:dyDescent="0.3">
      <c r="A2918">
        <v>2664</v>
      </c>
      <c r="B2918">
        <v>351</v>
      </c>
      <c r="C2918" t="s">
        <v>13</v>
      </c>
      <c r="D2918" t="s">
        <v>14</v>
      </c>
      <c r="E2918" s="1">
        <v>4760435386907930</v>
      </c>
      <c r="F2918" s="2">
        <v>44562</v>
      </c>
      <c r="G2918">
        <v>2</v>
      </c>
      <c r="H2918" t="s">
        <v>15</v>
      </c>
      <c r="I2918">
        <v>2</v>
      </c>
      <c r="J2918" s="3">
        <v>5080</v>
      </c>
      <c r="K2918" s="2">
        <v>40269</v>
      </c>
      <c r="L2918">
        <v>2010</v>
      </c>
      <c r="M2918" t="s">
        <v>16</v>
      </c>
    </row>
    <row r="2919" spans="1:13" x14ac:dyDescent="0.3">
      <c r="A2919">
        <v>431</v>
      </c>
      <c r="B2919">
        <v>351</v>
      </c>
      <c r="C2919" t="s">
        <v>21</v>
      </c>
      <c r="D2919" t="s">
        <v>17</v>
      </c>
      <c r="E2919" s="1">
        <v>6553992478482050</v>
      </c>
      <c r="F2919" s="2">
        <v>43831</v>
      </c>
      <c r="G2919">
        <v>897</v>
      </c>
      <c r="H2919" t="s">
        <v>15</v>
      </c>
      <c r="I2919">
        <v>1</v>
      </c>
      <c r="J2919" s="3">
        <v>2700</v>
      </c>
      <c r="K2919" s="2">
        <v>43831</v>
      </c>
      <c r="L2919">
        <v>2020</v>
      </c>
      <c r="M2919" t="s">
        <v>16</v>
      </c>
    </row>
    <row r="2920" spans="1:13" x14ac:dyDescent="0.3">
      <c r="A2920">
        <v>4512</v>
      </c>
      <c r="B2920">
        <v>351</v>
      </c>
      <c r="C2920" t="s">
        <v>19</v>
      </c>
      <c r="D2920" t="s">
        <v>14</v>
      </c>
      <c r="E2920" s="1">
        <v>5025292542824620</v>
      </c>
      <c r="F2920" s="2">
        <v>44287</v>
      </c>
      <c r="G2920">
        <v>264</v>
      </c>
      <c r="H2920" t="s">
        <v>15</v>
      </c>
      <c r="I2920">
        <v>2</v>
      </c>
      <c r="J2920" s="3">
        <v>9278</v>
      </c>
      <c r="K2920" s="2">
        <v>37135</v>
      </c>
      <c r="L2920">
        <v>2011</v>
      </c>
      <c r="M2920" t="s">
        <v>16</v>
      </c>
    </row>
    <row r="2921" spans="1:13" x14ac:dyDescent="0.3">
      <c r="A2921">
        <v>2244</v>
      </c>
      <c r="B2921">
        <v>351</v>
      </c>
      <c r="C2921" t="s">
        <v>21</v>
      </c>
      <c r="D2921" t="s">
        <v>17</v>
      </c>
      <c r="E2921" s="1">
        <v>6898335342234630</v>
      </c>
      <c r="F2921" s="2">
        <v>44621</v>
      </c>
      <c r="G2921">
        <v>107</v>
      </c>
      <c r="H2921" t="s">
        <v>15</v>
      </c>
      <c r="I2921">
        <v>1</v>
      </c>
      <c r="J2921" s="3">
        <v>6000</v>
      </c>
      <c r="K2921" s="2">
        <v>40238</v>
      </c>
      <c r="L2921">
        <v>2016</v>
      </c>
      <c r="M2921" t="s">
        <v>16</v>
      </c>
    </row>
    <row r="2922" spans="1:13" x14ac:dyDescent="0.3">
      <c r="A2922">
        <v>299</v>
      </c>
      <c r="B2922">
        <v>1797</v>
      </c>
      <c r="C2922" t="s">
        <v>19</v>
      </c>
      <c r="D2922" t="s">
        <v>14</v>
      </c>
      <c r="E2922" s="1">
        <v>5586398791957980</v>
      </c>
      <c r="F2922" s="2">
        <v>44621</v>
      </c>
      <c r="G2922">
        <v>828</v>
      </c>
      <c r="H2922" t="s">
        <v>15</v>
      </c>
      <c r="I2922">
        <v>1</v>
      </c>
      <c r="J2922" s="3">
        <v>27243</v>
      </c>
      <c r="K2922" s="2">
        <v>40909</v>
      </c>
      <c r="L2922">
        <v>2012</v>
      </c>
      <c r="M2922" t="s">
        <v>16</v>
      </c>
    </row>
    <row r="2923" spans="1:13" x14ac:dyDescent="0.3">
      <c r="A2923">
        <v>1127</v>
      </c>
      <c r="B2923">
        <v>1797</v>
      </c>
      <c r="C2923" t="s">
        <v>13</v>
      </c>
      <c r="D2923" t="s">
        <v>14</v>
      </c>
      <c r="E2923" s="1">
        <v>4777281869545650</v>
      </c>
      <c r="F2923" s="2">
        <v>42767</v>
      </c>
      <c r="G2923">
        <v>256</v>
      </c>
      <c r="H2923" t="s">
        <v>15</v>
      </c>
      <c r="I2923">
        <v>2</v>
      </c>
      <c r="J2923" s="3">
        <v>23237</v>
      </c>
      <c r="K2923" s="2">
        <v>39114</v>
      </c>
      <c r="L2923">
        <v>2009</v>
      </c>
      <c r="M2923" t="s">
        <v>16</v>
      </c>
    </row>
    <row r="2924" spans="1:13" x14ac:dyDescent="0.3">
      <c r="A2924">
        <v>5660</v>
      </c>
      <c r="B2924">
        <v>1797</v>
      </c>
      <c r="C2924" t="s">
        <v>13</v>
      </c>
      <c r="D2924" t="s">
        <v>14</v>
      </c>
      <c r="E2924" s="1">
        <v>4144623277980190</v>
      </c>
      <c r="F2924" s="2">
        <v>44835</v>
      </c>
      <c r="G2924">
        <v>645</v>
      </c>
      <c r="H2924" t="s">
        <v>15</v>
      </c>
      <c r="I2924">
        <v>2</v>
      </c>
      <c r="J2924" s="3">
        <v>16008</v>
      </c>
      <c r="K2924" s="2">
        <v>40848</v>
      </c>
      <c r="L2924">
        <v>2011</v>
      </c>
      <c r="M2924" t="s">
        <v>16</v>
      </c>
    </row>
    <row r="2925" spans="1:13" x14ac:dyDescent="0.3">
      <c r="A2925">
        <v>300</v>
      </c>
      <c r="B2925">
        <v>1797</v>
      </c>
      <c r="C2925" t="s">
        <v>19</v>
      </c>
      <c r="D2925" t="s">
        <v>14</v>
      </c>
      <c r="E2925" s="1">
        <v>5535701151074660</v>
      </c>
      <c r="F2925" s="2">
        <v>44593</v>
      </c>
      <c r="G2925">
        <v>987</v>
      </c>
      <c r="H2925" t="s">
        <v>15</v>
      </c>
      <c r="I2925">
        <v>1</v>
      </c>
      <c r="J2925" s="3">
        <v>16279</v>
      </c>
      <c r="K2925" s="2">
        <v>40909</v>
      </c>
      <c r="L2925">
        <v>2012</v>
      </c>
      <c r="M2925" t="s">
        <v>16</v>
      </c>
    </row>
    <row r="2926" spans="1:13" x14ac:dyDescent="0.3">
      <c r="A2926">
        <v>4853</v>
      </c>
      <c r="B2926">
        <v>1797</v>
      </c>
      <c r="C2926" t="s">
        <v>19</v>
      </c>
      <c r="D2926" t="s">
        <v>14</v>
      </c>
      <c r="E2926" s="1">
        <v>5669514318855140</v>
      </c>
      <c r="F2926" s="2">
        <v>41944</v>
      </c>
      <c r="G2926">
        <v>958</v>
      </c>
      <c r="H2926" t="s">
        <v>18</v>
      </c>
      <c r="I2926">
        <v>1</v>
      </c>
      <c r="J2926" s="3">
        <v>16003</v>
      </c>
      <c r="K2926" s="2">
        <v>41518</v>
      </c>
      <c r="L2926">
        <v>2013</v>
      </c>
      <c r="M2926" t="s">
        <v>16</v>
      </c>
    </row>
    <row r="2927" spans="1:13" x14ac:dyDescent="0.3">
      <c r="A2927">
        <v>4206</v>
      </c>
      <c r="B2927">
        <v>1386</v>
      </c>
      <c r="C2927" t="s">
        <v>19</v>
      </c>
      <c r="D2927" t="s">
        <v>14</v>
      </c>
      <c r="E2927" s="1">
        <v>5695114787068180</v>
      </c>
      <c r="F2927" s="2">
        <v>44228</v>
      </c>
      <c r="G2927">
        <v>881</v>
      </c>
      <c r="H2927" t="s">
        <v>15</v>
      </c>
      <c r="I2927">
        <v>2</v>
      </c>
      <c r="J2927" s="3">
        <v>5488</v>
      </c>
      <c r="K2927" s="2">
        <v>39295</v>
      </c>
      <c r="L2927">
        <v>2014</v>
      </c>
      <c r="M2927" t="s">
        <v>16</v>
      </c>
    </row>
    <row r="2928" spans="1:13" x14ac:dyDescent="0.3">
      <c r="A2928">
        <v>1892</v>
      </c>
      <c r="B2928">
        <v>1122</v>
      </c>
      <c r="C2928" t="s">
        <v>13</v>
      </c>
      <c r="D2928" t="s">
        <v>14</v>
      </c>
      <c r="E2928" s="1">
        <v>4998267438899180</v>
      </c>
      <c r="F2928" s="2">
        <v>43862</v>
      </c>
      <c r="G2928">
        <v>675</v>
      </c>
      <c r="H2928" t="s">
        <v>15</v>
      </c>
      <c r="I2928">
        <v>1</v>
      </c>
      <c r="J2928" s="3">
        <v>45222</v>
      </c>
      <c r="K2928" s="2">
        <v>43862</v>
      </c>
      <c r="L2928">
        <v>2020</v>
      </c>
      <c r="M2928" t="s">
        <v>16</v>
      </c>
    </row>
    <row r="2929" spans="1:13" x14ac:dyDescent="0.3">
      <c r="A2929">
        <v>321</v>
      </c>
      <c r="B2929">
        <v>1122</v>
      </c>
      <c r="C2929" t="s">
        <v>13</v>
      </c>
      <c r="D2929" t="s">
        <v>14</v>
      </c>
      <c r="E2929" s="1">
        <v>4001532089642110</v>
      </c>
      <c r="F2929" s="2">
        <v>44197</v>
      </c>
      <c r="G2929">
        <v>681</v>
      </c>
      <c r="H2929" t="s">
        <v>15</v>
      </c>
      <c r="I2929">
        <v>1</v>
      </c>
      <c r="J2929" s="3">
        <v>32071</v>
      </c>
      <c r="K2929" s="2">
        <v>41275</v>
      </c>
      <c r="L2929">
        <v>2013</v>
      </c>
      <c r="M2929" t="s">
        <v>16</v>
      </c>
    </row>
    <row r="2930" spans="1:13" x14ac:dyDescent="0.3">
      <c r="A2930">
        <v>1893</v>
      </c>
      <c r="B2930">
        <v>255</v>
      </c>
      <c r="C2930" t="s">
        <v>13</v>
      </c>
      <c r="D2930" t="s">
        <v>14</v>
      </c>
      <c r="E2930" s="1">
        <v>4795449431320480</v>
      </c>
      <c r="F2930" s="2">
        <v>44044</v>
      </c>
      <c r="G2930">
        <v>55</v>
      </c>
      <c r="H2930" t="s">
        <v>15</v>
      </c>
      <c r="I2930">
        <v>2</v>
      </c>
      <c r="J2930" s="3">
        <v>16783</v>
      </c>
      <c r="K2930" s="2">
        <v>43862</v>
      </c>
      <c r="L2930">
        <v>2020</v>
      </c>
      <c r="M2930" t="s">
        <v>16</v>
      </c>
    </row>
    <row r="2931" spans="1:13" x14ac:dyDescent="0.3">
      <c r="A2931">
        <v>1894</v>
      </c>
      <c r="B2931">
        <v>765</v>
      </c>
      <c r="C2931" t="s">
        <v>13</v>
      </c>
      <c r="D2931" t="s">
        <v>14</v>
      </c>
      <c r="E2931" s="1">
        <v>4401985504522490</v>
      </c>
      <c r="F2931" s="2">
        <v>45200</v>
      </c>
      <c r="G2931">
        <v>745</v>
      </c>
      <c r="H2931" t="s">
        <v>15</v>
      </c>
      <c r="I2931">
        <v>2</v>
      </c>
      <c r="J2931" s="3">
        <v>13524</v>
      </c>
      <c r="K2931" s="2">
        <v>43862</v>
      </c>
      <c r="L2931">
        <v>2020</v>
      </c>
      <c r="M2931" t="s">
        <v>16</v>
      </c>
    </row>
    <row r="2932" spans="1:13" x14ac:dyDescent="0.3">
      <c r="A2932">
        <v>1895</v>
      </c>
      <c r="B2932">
        <v>765</v>
      </c>
      <c r="C2932" t="s">
        <v>13</v>
      </c>
      <c r="D2932" t="s">
        <v>17</v>
      </c>
      <c r="E2932" s="1">
        <v>4070730691570550</v>
      </c>
      <c r="F2932" s="2">
        <v>44287</v>
      </c>
      <c r="G2932">
        <v>834</v>
      </c>
      <c r="H2932" t="s">
        <v>15</v>
      </c>
      <c r="I2932">
        <v>2</v>
      </c>
      <c r="J2932" s="3">
        <v>15000</v>
      </c>
      <c r="K2932" s="2">
        <v>43862</v>
      </c>
      <c r="L2932">
        <v>2020</v>
      </c>
      <c r="M2932" t="s">
        <v>16</v>
      </c>
    </row>
    <row r="2933" spans="1:13" x14ac:dyDescent="0.3">
      <c r="A2933">
        <v>5008</v>
      </c>
      <c r="B2933">
        <v>703</v>
      </c>
      <c r="C2933" t="s">
        <v>19</v>
      </c>
      <c r="D2933" t="s">
        <v>14</v>
      </c>
      <c r="E2933" s="1">
        <v>5872231427146850</v>
      </c>
      <c r="F2933" s="2">
        <v>38504</v>
      </c>
      <c r="G2933">
        <v>616</v>
      </c>
      <c r="H2933" t="s">
        <v>15</v>
      </c>
      <c r="I2933">
        <v>1</v>
      </c>
      <c r="J2933" s="3">
        <v>20062</v>
      </c>
      <c r="K2933" s="2">
        <v>38261</v>
      </c>
      <c r="L2933">
        <v>2010</v>
      </c>
      <c r="M2933" t="s">
        <v>16</v>
      </c>
    </row>
    <row r="2934" spans="1:13" x14ac:dyDescent="0.3">
      <c r="A2934">
        <v>161</v>
      </c>
      <c r="B2934">
        <v>703</v>
      </c>
      <c r="C2934" t="s">
        <v>19</v>
      </c>
      <c r="D2934" t="s">
        <v>17</v>
      </c>
      <c r="E2934" s="1">
        <v>5388336417003780</v>
      </c>
      <c r="F2934" s="2">
        <v>44228</v>
      </c>
      <c r="G2934">
        <v>355</v>
      </c>
      <c r="H2934" t="s">
        <v>15</v>
      </c>
      <c r="I2934">
        <v>2</v>
      </c>
      <c r="J2934" s="3">
        <v>8100</v>
      </c>
      <c r="K2934" s="2">
        <v>39448</v>
      </c>
      <c r="L2934">
        <v>2009</v>
      </c>
      <c r="M2934" t="s">
        <v>16</v>
      </c>
    </row>
    <row r="2935" spans="1:13" x14ac:dyDescent="0.3">
      <c r="A2935">
        <v>4640</v>
      </c>
      <c r="B2935">
        <v>703</v>
      </c>
      <c r="C2935" t="s">
        <v>19</v>
      </c>
      <c r="D2935" t="s">
        <v>14</v>
      </c>
      <c r="E2935" s="1">
        <v>5563354301495540</v>
      </c>
      <c r="F2935" s="2">
        <v>44440</v>
      </c>
      <c r="G2935">
        <v>337</v>
      </c>
      <c r="H2935" t="s">
        <v>18</v>
      </c>
      <c r="I2935">
        <v>2</v>
      </c>
      <c r="J2935" s="3">
        <v>4335</v>
      </c>
      <c r="K2935" s="2">
        <v>39326</v>
      </c>
      <c r="L2935">
        <v>2007</v>
      </c>
      <c r="M2935" t="s">
        <v>16</v>
      </c>
    </row>
    <row r="2936" spans="1:13" x14ac:dyDescent="0.3">
      <c r="A2936">
        <v>4777</v>
      </c>
      <c r="B2936">
        <v>703</v>
      </c>
      <c r="C2936" t="s">
        <v>19</v>
      </c>
      <c r="D2936" t="s">
        <v>17</v>
      </c>
      <c r="E2936" s="1">
        <v>5756823922746950</v>
      </c>
      <c r="F2936" s="2">
        <v>45383</v>
      </c>
      <c r="G2936">
        <v>644</v>
      </c>
      <c r="H2936" t="s">
        <v>15</v>
      </c>
      <c r="I2936">
        <v>2</v>
      </c>
      <c r="J2936" s="3">
        <v>2000</v>
      </c>
      <c r="K2936" s="2">
        <v>40422</v>
      </c>
      <c r="L2936">
        <v>2010</v>
      </c>
      <c r="M2936" t="s">
        <v>16</v>
      </c>
    </row>
    <row r="2937" spans="1:13" x14ac:dyDescent="0.3">
      <c r="A2937">
        <v>4302</v>
      </c>
      <c r="B2937">
        <v>1919</v>
      </c>
      <c r="C2937" t="s">
        <v>13</v>
      </c>
      <c r="D2937" t="s">
        <v>14</v>
      </c>
      <c r="E2937" s="1">
        <v>4512873665454660</v>
      </c>
      <c r="F2937" s="2">
        <v>44621</v>
      </c>
      <c r="G2937">
        <v>854</v>
      </c>
      <c r="H2937" t="s">
        <v>15</v>
      </c>
      <c r="I2937">
        <v>1</v>
      </c>
      <c r="J2937" s="3">
        <v>25445</v>
      </c>
      <c r="K2937" s="2">
        <v>40026</v>
      </c>
      <c r="L2937">
        <v>2009</v>
      </c>
      <c r="M2937" t="s">
        <v>16</v>
      </c>
    </row>
    <row r="2938" spans="1:13" x14ac:dyDescent="0.3">
      <c r="A2938">
        <v>1215</v>
      </c>
      <c r="B2938">
        <v>1919</v>
      </c>
      <c r="C2938" t="s">
        <v>19</v>
      </c>
      <c r="D2938" t="s">
        <v>17</v>
      </c>
      <c r="E2938" s="1">
        <v>5361975786587160</v>
      </c>
      <c r="F2938" s="2">
        <v>45474</v>
      </c>
      <c r="G2938">
        <v>39</v>
      </c>
      <c r="H2938" t="s">
        <v>15</v>
      </c>
      <c r="I2938">
        <v>1</v>
      </c>
      <c r="J2938" s="3">
        <v>17400</v>
      </c>
      <c r="K2938" s="2">
        <v>40210</v>
      </c>
      <c r="L2938">
        <v>2010</v>
      </c>
      <c r="M2938" t="s">
        <v>16</v>
      </c>
    </row>
    <row r="2939" spans="1:13" x14ac:dyDescent="0.3">
      <c r="A2939">
        <v>5430</v>
      </c>
      <c r="B2939">
        <v>1919</v>
      </c>
      <c r="C2939" t="s">
        <v>19</v>
      </c>
      <c r="D2939" t="s">
        <v>14</v>
      </c>
      <c r="E2939" s="1">
        <v>5251416101381620</v>
      </c>
      <c r="F2939" s="2">
        <v>43770</v>
      </c>
      <c r="G2939">
        <v>577</v>
      </c>
      <c r="H2939" t="s">
        <v>15</v>
      </c>
      <c r="I2939">
        <v>2</v>
      </c>
      <c r="J2939" s="3">
        <v>34684</v>
      </c>
      <c r="K2939" s="2">
        <v>38657</v>
      </c>
      <c r="L2939">
        <v>2008</v>
      </c>
      <c r="M2939" t="s">
        <v>16</v>
      </c>
    </row>
    <row r="2940" spans="1:13" x14ac:dyDescent="0.3">
      <c r="A2940">
        <v>5709</v>
      </c>
      <c r="B2940">
        <v>1919</v>
      </c>
      <c r="C2940" t="s">
        <v>19</v>
      </c>
      <c r="D2940" t="s">
        <v>14</v>
      </c>
      <c r="E2940" s="1">
        <v>5623100773698390</v>
      </c>
      <c r="F2940" s="2">
        <v>44621</v>
      </c>
      <c r="G2940">
        <v>956</v>
      </c>
      <c r="H2940" t="s">
        <v>15</v>
      </c>
      <c r="I2940">
        <v>2</v>
      </c>
      <c r="J2940" s="3">
        <v>28125</v>
      </c>
      <c r="K2940" s="2">
        <v>42309</v>
      </c>
      <c r="L2940">
        <v>2015</v>
      </c>
      <c r="M2940" t="s">
        <v>16</v>
      </c>
    </row>
    <row r="2941" spans="1:13" x14ac:dyDescent="0.3">
      <c r="A2941">
        <v>1624</v>
      </c>
      <c r="B2941">
        <v>1919</v>
      </c>
      <c r="C2941" t="s">
        <v>19</v>
      </c>
      <c r="D2941" t="s">
        <v>14</v>
      </c>
      <c r="E2941" s="1">
        <v>5266317582741980</v>
      </c>
      <c r="F2941" s="2">
        <v>44044</v>
      </c>
      <c r="G2941">
        <v>276</v>
      </c>
      <c r="H2941" t="s">
        <v>15</v>
      </c>
      <c r="I2941">
        <v>2</v>
      </c>
      <c r="J2941" s="3">
        <v>49705</v>
      </c>
      <c r="K2941" s="2">
        <v>43862</v>
      </c>
      <c r="L2941">
        <v>2020</v>
      </c>
      <c r="M2941" t="s">
        <v>16</v>
      </c>
    </row>
    <row r="2942" spans="1:13" x14ac:dyDescent="0.3">
      <c r="A2942">
        <v>3908</v>
      </c>
      <c r="B2942">
        <v>791</v>
      </c>
      <c r="C2942" t="s">
        <v>13</v>
      </c>
      <c r="D2942" t="s">
        <v>14</v>
      </c>
      <c r="E2942" s="1">
        <v>4590278168014290</v>
      </c>
      <c r="F2942" s="2">
        <v>41883</v>
      </c>
      <c r="G2942">
        <v>921</v>
      </c>
      <c r="H2942" t="s">
        <v>18</v>
      </c>
      <c r="I2942">
        <v>2</v>
      </c>
      <c r="J2942" s="3">
        <v>31424</v>
      </c>
      <c r="K2942" s="2">
        <v>39995</v>
      </c>
      <c r="L2942">
        <v>2010</v>
      </c>
      <c r="M2942" t="s">
        <v>16</v>
      </c>
    </row>
    <row r="2943" spans="1:13" x14ac:dyDescent="0.3">
      <c r="A2943">
        <v>2295</v>
      </c>
      <c r="B2943">
        <v>791</v>
      </c>
      <c r="C2943" t="s">
        <v>22</v>
      </c>
      <c r="D2943" t="s">
        <v>17</v>
      </c>
      <c r="E2943" s="1">
        <v>398644935987910</v>
      </c>
      <c r="F2943" s="2">
        <v>44986</v>
      </c>
      <c r="G2943">
        <v>22</v>
      </c>
      <c r="H2943" t="s">
        <v>15</v>
      </c>
      <c r="I2943">
        <v>2</v>
      </c>
      <c r="J2943" s="3">
        <v>7900</v>
      </c>
      <c r="K2943" s="2">
        <v>40969</v>
      </c>
      <c r="L2943">
        <v>2012</v>
      </c>
      <c r="M2943" t="s">
        <v>16</v>
      </c>
    </row>
    <row r="2944" spans="1:13" x14ac:dyDescent="0.3">
      <c r="A2944">
        <v>1089</v>
      </c>
      <c r="B2944">
        <v>791</v>
      </c>
      <c r="C2944" t="s">
        <v>19</v>
      </c>
      <c r="D2944" t="s">
        <v>14</v>
      </c>
      <c r="E2944" s="1">
        <v>5259379174477000</v>
      </c>
      <c r="F2944" s="2">
        <v>38869</v>
      </c>
      <c r="G2944">
        <v>913</v>
      </c>
      <c r="H2944" t="s">
        <v>15</v>
      </c>
      <c r="I2944">
        <v>1</v>
      </c>
      <c r="J2944" s="3">
        <v>19097</v>
      </c>
      <c r="K2944" s="2">
        <v>38749</v>
      </c>
      <c r="L2944">
        <v>2011</v>
      </c>
      <c r="M2944" t="s">
        <v>16</v>
      </c>
    </row>
    <row r="2945" spans="1:13" x14ac:dyDescent="0.3">
      <c r="A2945">
        <v>5228</v>
      </c>
      <c r="B2945">
        <v>791</v>
      </c>
      <c r="C2945" t="s">
        <v>22</v>
      </c>
      <c r="D2945" t="s">
        <v>17</v>
      </c>
      <c r="E2945" s="1">
        <v>384866850602533</v>
      </c>
      <c r="F2945" s="2">
        <v>44440</v>
      </c>
      <c r="G2945">
        <v>24</v>
      </c>
      <c r="H2945" t="s">
        <v>15</v>
      </c>
      <c r="I2945">
        <v>1</v>
      </c>
      <c r="J2945" s="3">
        <v>10100</v>
      </c>
      <c r="K2945" s="2">
        <v>40817</v>
      </c>
      <c r="L2945">
        <v>2015</v>
      </c>
      <c r="M2945" t="s">
        <v>16</v>
      </c>
    </row>
    <row r="2946" spans="1:13" x14ac:dyDescent="0.3">
      <c r="A2946">
        <v>2306</v>
      </c>
      <c r="B2946">
        <v>199</v>
      </c>
      <c r="C2946" t="s">
        <v>13</v>
      </c>
      <c r="D2946" t="s">
        <v>14</v>
      </c>
      <c r="E2946" s="1">
        <v>4879393662835540</v>
      </c>
      <c r="F2946" s="2">
        <v>45261</v>
      </c>
      <c r="G2946">
        <v>176</v>
      </c>
      <c r="H2946" t="s">
        <v>15</v>
      </c>
      <c r="I2946">
        <v>1</v>
      </c>
      <c r="J2946" s="3">
        <v>32423</v>
      </c>
      <c r="K2946" s="2">
        <v>40969</v>
      </c>
      <c r="L2946">
        <v>2012</v>
      </c>
      <c r="M2946" t="s">
        <v>16</v>
      </c>
    </row>
    <row r="2947" spans="1:13" x14ac:dyDescent="0.3">
      <c r="A2947">
        <v>5661</v>
      </c>
      <c r="B2947">
        <v>199</v>
      </c>
      <c r="C2947" t="s">
        <v>13</v>
      </c>
      <c r="D2947" t="s">
        <v>17</v>
      </c>
      <c r="E2947" s="1">
        <v>4220895295503220</v>
      </c>
      <c r="F2947" s="2">
        <v>42186</v>
      </c>
      <c r="G2947">
        <v>14</v>
      </c>
      <c r="H2947" t="s">
        <v>15</v>
      </c>
      <c r="I2947">
        <v>1</v>
      </c>
      <c r="J2947" s="3">
        <v>16900</v>
      </c>
      <c r="K2947" s="2">
        <v>40848</v>
      </c>
      <c r="L2947">
        <v>2011</v>
      </c>
      <c r="M2947" t="s">
        <v>16</v>
      </c>
    </row>
    <row r="2948" spans="1:13" x14ac:dyDescent="0.3">
      <c r="A2948">
        <v>1031</v>
      </c>
      <c r="B2948">
        <v>199</v>
      </c>
      <c r="C2948" t="s">
        <v>19</v>
      </c>
      <c r="D2948" t="s">
        <v>14</v>
      </c>
      <c r="E2948" s="1">
        <v>5930100401040060</v>
      </c>
      <c r="F2948" s="2">
        <v>44348</v>
      </c>
      <c r="G2948">
        <v>908</v>
      </c>
      <c r="H2948" t="s">
        <v>15</v>
      </c>
      <c r="I2948">
        <v>1</v>
      </c>
      <c r="J2948" s="3">
        <v>17686</v>
      </c>
      <c r="K2948" s="2">
        <v>38018</v>
      </c>
      <c r="L2948">
        <v>2007</v>
      </c>
      <c r="M2948" t="s">
        <v>16</v>
      </c>
    </row>
    <row r="2949" spans="1:13" x14ac:dyDescent="0.3">
      <c r="A2949">
        <v>4229</v>
      </c>
      <c r="B2949">
        <v>282</v>
      </c>
      <c r="C2949" t="s">
        <v>13</v>
      </c>
      <c r="D2949" t="s">
        <v>17</v>
      </c>
      <c r="E2949" s="1">
        <v>4095931916462690</v>
      </c>
      <c r="F2949" s="2">
        <v>43831</v>
      </c>
      <c r="G2949">
        <v>979</v>
      </c>
      <c r="H2949" t="s">
        <v>18</v>
      </c>
      <c r="I2949">
        <v>1</v>
      </c>
      <c r="J2949" s="3">
        <v>8100</v>
      </c>
      <c r="K2949" s="2">
        <v>39295</v>
      </c>
      <c r="L2949">
        <v>2009</v>
      </c>
      <c r="M2949" t="s">
        <v>16</v>
      </c>
    </row>
    <row r="2950" spans="1:13" x14ac:dyDescent="0.3">
      <c r="A2950">
        <v>3290</v>
      </c>
      <c r="B2950">
        <v>282</v>
      </c>
      <c r="C2950" t="s">
        <v>19</v>
      </c>
      <c r="D2950" t="s">
        <v>14</v>
      </c>
      <c r="E2950" s="1">
        <v>5420156044028720</v>
      </c>
      <c r="F2950" s="2">
        <v>43891</v>
      </c>
      <c r="G2950">
        <v>391</v>
      </c>
      <c r="H2950" t="s">
        <v>18</v>
      </c>
      <c r="I2950">
        <v>1</v>
      </c>
      <c r="J2950" s="3">
        <v>10059</v>
      </c>
      <c r="K2950" s="2">
        <v>38504</v>
      </c>
      <c r="L2950">
        <v>2014</v>
      </c>
      <c r="M2950" t="s">
        <v>16</v>
      </c>
    </row>
    <row r="2951" spans="1:13" x14ac:dyDescent="0.3">
      <c r="A2951">
        <v>4822</v>
      </c>
      <c r="B2951">
        <v>282</v>
      </c>
      <c r="C2951" t="s">
        <v>13</v>
      </c>
      <c r="D2951" t="s">
        <v>14</v>
      </c>
      <c r="E2951" s="1">
        <v>4179763879293610</v>
      </c>
      <c r="F2951" s="2">
        <v>44593</v>
      </c>
      <c r="G2951">
        <v>245</v>
      </c>
      <c r="H2951" t="s">
        <v>18</v>
      </c>
      <c r="I2951">
        <v>1</v>
      </c>
      <c r="J2951" s="3">
        <v>4302</v>
      </c>
      <c r="K2951" s="2">
        <v>40787</v>
      </c>
      <c r="L2951">
        <v>2015</v>
      </c>
      <c r="M2951" t="s">
        <v>16</v>
      </c>
    </row>
    <row r="2952" spans="1:13" x14ac:dyDescent="0.3">
      <c r="A2952">
        <v>1287</v>
      </c>
      <c r="B2952">
        <v>282</v>
      </c>
      <c r="C2952" t="s">
        <v>13</v>
      </c>
      <c r="D2952" t="s">
        <v>17</v>
      </c>
      <c r="E2952" s="1">
        <v>4614912096462100</v>
      </c>
      <c r="F2952" s="2">
        <v>44136</v>
      </c>
      <c r="G2952">
        <v>84</v>
      </c>
      <c r="H2952" t="s">
        <v>15</v>
      </c>
      <c r="I2952">
        <v>1</v>
      </c>
      <c r="J2952" s="3">
        <v>7300</v>
      </c>
      <c r="K2952" s="2">
        <v>40575</v>
      </c>
      <c r="L2952">
        <v>2011</v>
      </c>
      <c r="M2952" t="s">
        <v>16</v>
      </c>
    </row>
    <row r="2953" spans="1:13" x14ac:dyDescent="0.3">
      <c r="A2953">
        <v>5154</v>
      </c>
      <c r="B2953">
        <v>908</v>
      </c>
      <c r="C2953" t="s">
        <v>19</v>
      </c>
      <c r="D2953" t="s">
        <v>14</v>
      </c>
      <c r="E2953" s="1">
        <v>5566661174535400</v>
      </c>
      <c r="F2953" s="2">
        <v>45292</v>
      </c>
      <c r="G2953">
        <v>748</v>
      </c>
      <c r="H2953" t="s">
        <v>15</v>
      </c>
      <c r="I2953">
        <v>1</v>
      </c>
      <c r="J2953" s="3">
        <v>13123</v>
      </c>
      <c r="K2953" s="2">
        <v>40087</v>
      </c>
      <c r="L2953">
        <v>2014</v>
      </c>
      <c r="M2953" t="s">
        <v>16</v>
      </c>
    </row>
    <row r="2954" spans="1:13" x14ac:dyDescent="0.3">
      <c r="A2954">
        <v>3252</v>
      </c>
      <c r="B2954">
        <v>908</v>
      </c>
      <c r="C2954" t="s">
        <v>19</v>
      </c>
      <c r="D2954" t="s">
        <v>14</v>
      </c>
      <c r="E2954" s="1">
        <v>5076319230738340</v>
      </c>
      <c r="F2954" s="2">
        <v>44927</v>
      </c>
      <c r="G2954">
        <v>951</v>
      </c>
      <c r="H2954" t="s">
        <v>15</v>
      </c>
      <c r="I2954">
        <v>1</v>
      </c>
      <c r="J2954" s="3">
        <v>3630</v>
      </c>
      <c r="K2954" s="2">
        <v>37773</v>
      </c>
      <c r="L2954">
        <v>2009</v>
      </c>
      <c r="M2954" t="s">
        <v>16</v>
      </c>
    </row>
    <row r="2955" spans="1:13" x14ac:dyDescent="0.3">
      <c r="A2955">
        <v>4230</v>
      </c>
      <c r="B2955">
        <v>908</v>
      </c>
      <c r="C2955" t="s">
        <v>13</v>
      </c>
      <c r="D2955" t="s">
        <v>14</v>
      </c>
      <c r="E2955" s="1">
        <v>4172998979903060</v>
      </c>
      <c r="F2955" s="2">
        <v>44805</v>
      </c>
      <c r="G2955">
        <v>521</v>
      </c>
      <c r="H2955" t="s">
        <v>15</v>
      </c>
      <c r="I2955">
        <v>1</v>
      </c>
      <c r="J2955" s="3">
        <v>20173</v>
      </c>
      <c r="K2955" s="2">
        <v>39295</v>
      </c>
      <c r="L2955">
        <v>2012</v>
      </c>
      <c r="M2955" t="s">
        <v>16</v>
      </c>
    </row>
    <row r="2956" spans="1:13" x14ac:dyDescent="0.3">
      <c r="A2956">
        <v>3462</v>
      </c>
      <c r="B2956">
        <v>880</v>
      </c>
      <c r="C2956" t="s">
        <v>22</v>
      </c>
      <c r="D2956" t="s">
        <v>17</v>
      </c>
      <c r="E2956" s="1">
        <v>338000149804579</v>
      </c>
      <c r="F2956" s="2">
        <v>41518</v>
      </c>
      <c r="G2956">
        <v>657</v>
      </c>
      <c r="H2956" t="s">
        <v>15</v>
      </c>
      <c r="I2956">
        <v>1</v>
      </c>
      <c r="J2956" s="3">
        <v>9500</v>
      </c>
      <c r="K2956" s="2">
        <v>40330</v>
      </c>
      <c r="L2956">
        <v>2014</v>
      </c>
      <c r="M2956" t="s">
        <v>16</v>
      </c>
    </row>
    <row r="2957" spans="1:13" x14ac:dyDescent="0.3">
      <c r="A2957">
        <v>1625</v>
      </c>
      <c r="B2957">
        <v>880</v>
      </c>
      <c r="C2957" t="s">
        <v>19</v>
      </c>
      <c r="D2957" t="s">
        <v>14</v>
      </c>
      <c r="E2957" s="1">
        <v>5752353826326170</v>
      </c>
      <c r="F2957" s="2">
        <v>44317</v>
      </c>
      <c r="G2957">
        <v>929</v>
      </c>
      <c r="H2957" t="s">
        <v>15</v>
      </c>
      <c r="I2957">
        <v>2</v>
      </c>
      <c r="J2957" s="3">
        <v>10141</v>
      </c>
      <c r="K2957" s="2">
        <v>43862</v>
      </c>
      <c r="L2957">
        <v>2020</v>
      </c>
      <c r="M2957" t="s">
        <v>16</v>
      </c>
    </row>
    <row r="2958" spans="1:13" x14ac:dyDescent="0.3">
      <c r="A2958">
        <v>3533</v>
      </c>
      <c r="B2958">
        <v>770</v>
      </c>
      <c r="C2958" t="s">
        <v>13</v>
      </c>
      <c r="D2958" t="s">
        <v>17</v>
      </c>
      <c r="E2958" s="1">
        <v>4380773389755660</v>
      </c>
      <c r="F2958" s="2">
        <v>41365</v>
      </c>
      <c r="G2958">
        <v>71</v>
      </c>
      <c r="H2958" t="s">
        <v>15</v>
      </c>
      <c r="I2958">
        <v>1</v>
      </c>
      <c r="J2958" s="3">
        <v>16800</v>
      </c>
      <c r="K2958" s="2">
        <v>40695</v>
      </c>
      <c r="L2958">
        <v>2011</v>
      </c>
      <c r="M2958" t="s">
        <v>16</v>
      </c>
    </row>
    <row r="2959" spans="1:13" x14ac:dyDescent="0.3">
      <c r="A2959">
        <v>5745</v>
      </c>
      <c r="B2959">
        <v>770</v>
      </c>
      <c r="C2959" t="s">
        <v>13</v>
      </c>
      <c r="D2959" t="s">
        <v>17</v>
      </c>
      <c r="E2959" s="1">
        <v>4344621368223240</v>
      </c>
      <c r="F2959" s="2">
        <v>44136</v>
      </c>
      <c r="G2959">
        <v>198</v>
      </c>
      <c r="H2959" t="s">
        <v>18</v>
      </c>
      <c r="I2959">
        <v>1</v>
      </c>
      <c r="J2959" s="3">
        <v>15900</v>
      </c>
      <c r="K2959" s="2">
        <v>43770</v>
      </c>
      <c r="L2959">
        <v>2019</v>
      </c>
      <c r="M2959" t="s">
        <v>16</v>
      </c>
    </row>
    <row r="2960" spans="1:13" x14ac:dyDescent="0.3">
      <c r="A2960">
        <v>5725</v>
      </c>
      <c r="B2960">
        <v>770</v>
      </c>
      <c r="C2960" t="s">
        <v>19</v>
      </c>
      <c r="D2960" t="s">
        <v>14</v>
      </c>
      <c r="E2960" s="1">
        <v>5476991702043630</v>
      </c>
      <c r="F2960" s="2">
        <v>43405</v>
      </c>
      <c r="G2960">
        <v>146</v>
      </c>
      <c r="H2960" t="s">
        <v>15</v>
      </c>
      <c r="I2960">
        <v>1</v>
      </c>
      <c r="J2960" s="3">
        <v>24080</v>
      </c>
      <c r="K2960" s="2">
        <v>42675</v>
      </c>
      <c r="L2960">
        <v>2016</v>
      </c>
      <c r="M2960" t="s">
        <v>16</v>
      </c>
    </row>
    <row r="2961" spans="1:13" x14ac:dyDescent="0.3">
      <c r="A2961">
        <v>5510</v>
      </c>
      <c r="B2961">
        <v>770</v>
      </c>
      <c r="C2961" t="s">
        <v>13</v>
      </c>
      <c r="D2961" t="s">
        <v>17</v>
      </c>
      <c r="E2961" s="1">
        <v>4049783428118050</v>
      </c>
      <c r="F2961" s="2">
        <v>45261</v>
      </c>
      <c r="G2961">
        <v>163</v>
      </c>
      <c r="H2961" t="s">
        <v>15</v>
      </c>
      <c r="I2961">
        <v>1</v>
      </c>
      <c r="J2961" s="3">
        <v>20400</v>
      </c>
      <c r="K2961" s="2">
        <v>39387</v>
      </c>
      <c r="L2961">
        <v>2007</v>
      </c>
      <c r="M2961" t="s">
        <v>16</v>
      </c>
    </row>
    <row r="2962" spans="1:13" x14ac:dyDescent="0.3">
      <c r="A2962">
        <v>2534</v>
      </c>
      <c r="B2962">
        <v>1169</v>
      </c>
      <c r="C2962" t="s">
        <v>19</v>
      </c>
      <c r="D2962" t="s">
        <v>17</v>
      </c>
      <c r="E2962" s="1">
        <v>5502650201752900</v>
      </c>
      <c r="F2962" s="2">
        <v>39904</v>
      </c>
      <c r="G2962">
        <v>519</v>
      </c>
      <c r="H2962" t="s">
        <v>15</v>
      </c>
      <c r="I2962">
        <v>1</v>
      </c>
      <c r="J2962" s="3">
        <v>22000</v>
      </c>
      <c r="K2962" s="2">
        <v>39173</v>
      </c>
      <c r="L2962">
        <v>2013</v>
      </c>
      <c r="M2962" t="s">
        <v>16</v>
      </c>
    </row>
    <row r="2963" spans="1:13" x14ac:dyDescent="0.3">
      <c r="A2963">
        <v>5763</v>
      </c>
      <c r="B2963">
        <v>1169</v>
      </c>
      <c r="C2963" t="s">
        <v>13</v>
      </c>
      <c r="D2963" t="s">
        <v>17</v>
      </c>
      <c r="E2963" s="1">
        <v>4659722496191510</v>
      </c>
      <c r="F2963" s="2">
        <v>44075</v>
      </c>
      <c r="G2963">
        <v>241</v>
      </c>
      <c r="H2963" t="s">
        <v>15</v>
      </c>
      <c r="I2963">
        <v>2</v>
      </c>
      <c r="J2963" s="3">
        <v>28300</v>
      </c>
      <c r="K2963" s="2">
        <v>36495</v>
      </c>
      <c r="L2963">
        <v>2008</v>
      </c>
      <c r="M2963" t="s">
        <v>16</v>
      </c>
    </row>
    <row r="2964" spans="1:13" x14ac:dyDescent="0.3">
      <c r="A2964">
        <v>4778</v>
      </c>
      <c r="B2964">
        <v>1169</v>
      </c>
      <c r="C2964" t="s">
        <v>19</v>
      </c>
      <c r="D2964" t="s">
        <v>14</v>
      </c>
      <c r="E2964" s="1">
        <v>5022040734416400</v>
      </c>
      <c r="F2964" s="2">
        <v>44197</v>
      </c>
      <c r="G2964">
        <v>283</v>
      </c>
      <c r="H2964" t="s">
        <v>15</v>
      </c>
      <c r="I2964">
        <v>1</v>
      </c>
      <c r="J2964" s="3">
        <v>27761</v>
      </c>
      <c r="K2964" s="2">
        <v>40422</v>
      </c>
      <c r="L2964">
        <v>2010</v>
      </c>
      <c r="M2964" t="s">
        <v>16</v>
      </c>
    </row>
    <row r="2965" spans="1:13" x14ac:dyDescent="0.3">
      <c r="A2965">
        <v>2485</v>
      </c>
      <c r="B2965">
        <v>1169</v>
      </c>
      <c r="C2965" t="s">
        <v>19</v>
      </c>
      <c r="D2965" t="s">
        <v>17</v>
      </c>
      <c r="E2965" s="1">
        <v>5413583936219090</v>
      </c>
      <c r="F2965" s="2">
        <v>44986</v>
      </c>
      <c r="G2965">
        <v>131</v>
      </c>
      <c r="H2965" t="s">
        <v>15</v>
      </c>
      <c r="I2965">
        <v>1</v>
      </c>
      <c r="J2965" s="3">
        <v>21200</v>
      </c>
      <c r="K2965" s="2">
        <v>38443</v>
      </c>
      <c r="L2965">
        <v>2012</v>
      </c>
      <c r="M2965" t="s">
        <v>16</v>
      </c>
    </row>
    <row r="2966" spans="1:13" x14ac:dyDescent="0.3">
      <c r="A2966">
        <v>5174</v>
      </c>
      <c r="B2966">
        <v>1169</v>
      </c>
      <c r="C2966" t="s">
        <v>13</v>
      </c>
      <c r="D2966" t="s">
        <v>14</v>
      </c>
      <c r="E2966" s="1">
        <v>4696902139977410</v>
      </c>
      <c r="F2966" s="2">
        <v>45352</v>
      </c>
      <c r="G2966">
        <v>152</v>
      </c>
      <c r="H2966" t="s">
        <v>15</v>
      </c>
      <c r="I2966">
        <v>1</v>
      </c>
      <c r="J2966" s="3">
        <v>20560</v>
      </c>
      <c r="K2966" s="2">
        <v>40087</v>
      </c>
      <c r="L2966">
        <v>2009</v>
      </c>
      <c r="M2966" t="s">
        <v>16</v>
      </c>
    </row>
    <row r="2967" spans="1:13" x14ac:dyDescent="0.3">
      <c r="A2967">
        <v>3389</v>
      </c>
      <c r="B2967">
        <v>1169</v>
      </c>
      <c r="C2967" t="s">
        <v>19</v>
      </c>
      <c r="D2967" t="s">
        <v>14</v>
      </c>
      <c r="E2967" s="1">
        <v>5148179955768340</v>
      </c>
      <c r="F2967" s="2">
        <v>41275</v>
      </c>
      <c r="G2967">
        <v>502</v>
      </c>
      <c r="H2967" t="s">
        <v>15</v>
      </c>
      <c r="I2967">
        <v>2</v>
      </c>
      <c r="J2967" s="3">
        <v>3095</v>
      </c>
      <c r="K2967" s="2">
        <v>39600</v>
      </c>
      <c r="L2967">
        <v>2012</v>
      </c>
      <c r="M2967" t="s">
        <v>16</v>
      </c>
    </row>
    <row r="2968" spans="1:13" x14ac:dyDescent="0.3">
      <c r="A2968">
        <v>4179</v>
      </c>
      <c r="B2968">
        <v>1169</v>
      </c>
      <c r="C2968" t="s">
        <v>19</v>
      </c>
      <c r="D2968" t="s">
        <v>14</v>
      </c>
      <c r="E2968" s="1">
        <v>5732012596449270</v>
      </c>
      <c r="F2968" s="2">
        <v>44348</v>
      </c>
      <c r="G2968">
        <v>883</v>
      </c>
      <c r="H2968" t="s">
        <v>15</v>
      </c>
      <c r="I2968">
        <v>2</v>
      </c>
      <c r="J2968" s="3">
        <v>43879</v>
      </c>
      <c r="K2968" s="2">
        <v>38930</v>
      </c>
      <c r="L2968">
        <v>2015</v>
      </c>
      <c r="M2968" t="s">
        <v>16</v>
      </c>
    </row>
    <row r="2969" spans="1:13" x14ac:dyDescent="0.3">
      <c r="A2969">
        <v>594</v>
      </c>
      <c r="B2969">
        <v>522</v>
      </c>
      <c r="C2969" t="s">
        <v>19</v>
      </c>
      <c r="D2969" t="s">
        <v>14</v>
      </c>
      <c r="E2969" s="1">
        <v>5477468554443610</v>
      </c>
      <c r="F2969" s="2">
        <v>44805</v>
      </c>
      <c r="G2969">
        <v>446</v>
      </c>
      <c r="H2969" t="s">
        <v>15</v>
      </c>
      <c r="I2969">
        <v>2</v>
      </c>
      <c r="J2969" s="3">
        <v>21359</v>
      </c>
      <c r="K2969" s="2">
        <v>43831</v>
      </c>
      <c r="L2969">
        <v>2020</v>
      </c>
      <c r="M2969" t="s">
        <v>16</v>
      </c>
    </row>
    <row r="2970" spans="1:13" x14ac:dyDescent="0.3">
      <c r="A2970">
        <v>1626</v>
      </c>
      <c r="B2970">
        <v>522</v>
      </c>
      <c r="C2970" t="s">
        <v>19</v>
      </c>
      <c r="D2970" t="s">
        <v>17</v>
      </c>
      <c r="E2970" s="1">
        <v>5467734960108980</v>
      </c>
      <c r="F2970" s="2">
        <v>45566</v>
      </c>
      <c r="G2970">
        <v>991</v>
      </c>
      <c r="H2970" t="s">
        <v>15</v>
      </c>
      <c r="I2970">
        <v>1</v>
      </c>
      <c r="J2970" s="3">
        <v>10200</v>
      </c>
      <c r="K2970" s="2">
        <v>43862</v>
      </c>
      <c r="L2970">
        <v>2020</v>
      </c>
      <c r="M2970" t="s">
        <v>16</v>
      </c>
    </row>
    <row r="2971" spans="1:13" x14ac:dyDescent="0.3">
      <c r="A2971">
        <v>4399</v>
      </c>
      <c r="B2971">
        <v>1736</v>
      </c>
      <c r="C2971" t="s">
        <v>13</v>
      </c>
      <c r="D2971" t="s">
        <v>14</v>
      </c>
      <c r="E2971" s="1">
        <v>4212075848270090</v>
      </c>
      <c r="F2971" s="2">
        <v>44774</v>
      </c>
      <c r="G2971">
        <v>173</v>
      </c>
      <c r="H2971" t="s">
        <v>15</v>
      </c>
      <c r="I2971">
        <v>2</v>
      </c>
      <c r="J2971" s="3">
        <v>16332</v>
      </c>
      <c r="K2971" s="2">
        <v>41122</v>
      </c>
      <c r="L2971">
        <v>2012</v>
      </c>
      <c r="M2971" t="s">
        <v>16</v>
      </c>
    </row>
    <row r="2972" spans="1:13" x14ac:dyDescent="0.3">
      <c r="A2972">
        <v>2647</v>
      </c>
      <c r="B2972">
        <v>1736</v>
      </c>
      <c r="C2972" t="s">
        <v>19</v>
      </c>
      <c r="D2972" t="s">
        <v>17</v>
      </c>
      <c r="E2972" s="1">
        <v>5389414515165980</v>
      </c>
      <c r="F2972" s="2">
        <v>44896</v>
      </c>
      <c r="G2972">
        <v>32</v>
      </c>
      <c r="H2972" t="s">
        <v>15</v>
      </c>
      <c r="I2972">
        <v>1</v>
      </c>
      <c r="J2972" s="3">
        <v>9100</v>
      </c>
      <c r="K2972" s="2">
        <v>40269</v>
      </c>
      <c r="L2972">
        <v>2019</v>
      </c>
      <c r="M2972" t="s">
        <v>16</v>
      </c>
    </row>
    <row r="2973" spans="1:13" x14ac:dyDescent="0.3">
      <c r="A2973">
        <v>2687</v>
      </c>
      <c r="B2973">
        <v>1736</v>
      </c>
      <c r="C2973" t="s">
        <v>13</v>
      </c>
      <c r="D2973" t="s">
        <v>14</v>
      </c>
      <c r="E2973" s="1">
        <v>4211715476152920</v>
      </c>
      <c r="F2973" s="2">
        <v>45352</v>
      </c>
      <c r="G2973">
        <v>345</v>
      </c>
      <c r="H2973" t="s">
        <v>15</v>
      </c>
      <c r="I2973">
        <v>1</v>
      </c>
      <c r="J2973" s="3">
        <v>2289</v>
      </c>
      <c r="K2973" s="2">
        <v>40634</v>
      </c>
      <c r="L2973">
        <v>2011</v>
      </c>
      <c r="M2973" t="s">
        <v>16</v>
      </c>
    </row>
    <row r="2974" spans="1:13" x14ac:dyDescent="0.3">
      <c r="A2974">
        <v>113</v>
      </c>
      <c r="B2974">
        <v>1736</v>
      </c>
      <c r="C2974" t="s">
        <v>13</v>
      </c>
      <c r="D2974" t="s">
        <v>14</v>
      </c>
      <c r="E2974" s="1">
        <v>4870854561726480</v>
      </c>
      <c r="F2974" s="2">
        <v>44348</v>
      </c>
      <c r="G2974">
        <v>880</v>
      </c>
      <c r="H2974" t="s">
        <v>15</v>
      </c>
      <c r="I2974">
        <v>1</v>
      </c>
      <c r="J2974" s="3">
        <v>23631</v>
      </c>
      <c r="K2974" s="2">
        <v>38718</v>
      </c>
      <c r="L2974">
        <v>2014</v>
      </c>
      <c r="M2974" t="s">
        <v>16</v>
      </c>
    </row>
    <row r="2975" spans="1:13" x14ac:dyDescent="0.3">
      <c r="A2975">
        <v>3133</v>
      </c>
      <c r="B2975">
        <v>506</v>
      </c>
      <c r="C2975" t="s">
        <v>19</v>
      </c>
      <c r="D2975" t="s">
        <v>14</v>
      </c>
      <c r="E2975" s="1">
        <v>5155395661236310</v>
      </c>
      <c r="F2975" s="2">
        <v>45444</v>
      </c>
      <c r="G2975">
        <v>314</v>
      </c>
      <c r="H2975" t="s">
        <v>15</v>
      </c>
      <c r="I2975">
        <v>1</v>
      </c>
      <c r="J2975" s="3">
        <v>17995</v>
      </c>
      <c r="K2975" s="2">
        <v>41395</v>
      </c>
      <c r="L2975">
        <v>2013</v>
      </c>
      <c r="M2975" t="s">
        <v>16</v>
      </c>
    </row>
    <row r="2976" spans="1:13" x14ac:dyDescent="0.3">
      <c r="A2976">
        <v>4513</v>
      </c>
      <c r="B2976">
        <v>506</v>
      </c>
      <c r="C2976" t="s">
        <v>19</v>
      </c>
      <c r="D2976" t="s">
        <v>17</v>
      </c>
      <c r="E2976" s="1">
        <v>5945533510367590</v>
      </c>
      <c r="F2976" s="2">
        <v>45292</v>
      </c>
      <c r="G2976">
        <v>959</v>
      </c>
      <c r="H2976" t="s">
        <v>15</v>
      </c>
      <c r="I2976">
        <v>1</v>
      </c>
      <c r="J2976" s="3">
        <v>14900</v>
      </c>
      <c r="K2976" s="2">
        <v>37135</v>
      </c>
      <c r="L2976">
        <v>2008</v>
      </c>
      <c r="M2976" t="s">
        <v>16</v>
      </c>
    </row>
    <row r="2977" spans="1:13" x14ac:dyDescent="0.3">
      <c r="A2977">
        <v>1032</v>
      </c>
      <c r="B2977">
        <v>506</v>
      </c>
      <c r="C2977" t="s">
        <v>19</v>
      </c>
      <c r="D2977" t="s">
        <v>14</v>
      </c>
      <c r="E2977" s="1">
        <v>5319476333734430</v>
      </c>
      <c r="F2977" s="2">
        <v>44958</v>
      </c>
      <c r="G2977">
        <v>19</v>
      </c>
      <c r="H2977" t="s">
        <v>15</v>
      </c>
      <c r="I2977">
        <v>2</v>
      </c>
      <c r="J2977" s="3">
        <v>26830</v>
      </c>
      <c r="K2977" s="2">
        <v>38018</v>
      </c>
      <c r="L2977">
        <v>2004</v>
      </c>
      <c r="M2977" t="s">
        <v>16</v>
      </c>
    </row>
    <row r="2978" spans="1:13" x14ac:dyDescent="0.3">
      <c r="A2978">
        <v>2060</v>
      </c>
      <c r="B2978">
        <v>506</v>
      </c>
      <c r="C2978" t="s">
        <v>19</v>
      </c>
      <c r="D2978" t="s">
        <v>14</v>
      </c>
      <c r="E2978" s="1">
        <v>5123064836240620</v>
      </c>
      <c r="F2978" s="2">
        <v>44986</v>
      </c>
      <c r="G2978">
        <v>51</v>
      </c>
      <c r="H2978" t="s">
        <v>15</v>
      </c>
      <c r="I2978">
        <v>1</v>
      </c>
      <c r="J2978" s="3">
        <v>202</v>
      </c>
      <c r="K2978" s="2">
        <v>38047</v>
      </c>
      <c r="L2978">
        <v>2013</v>
      </c>
      <c r="M2978" t="s">
        <v>16</v>
      </c>
    </row>
    <row r="2979" spans="1:13" x14ac:dyDescent="0.3">
      <c r="A2979">
        <v>2486</v>
      </c>
      <c r="B2979">
        <v>506</v>
      </c>
      <c r="C2979" t="s">
        <v>19</v>
      </c>
      <c r="D2979" t="s">
        <v>14</v>
      </c>
      <c r="E2979" s="1">
        <v>5063433108745780</v>
      </c>
      <c r="F2979" s="2">
        <v>45017</v>
      </c>
      <c r="G2979">
        <v>5</v>
      </c>
      <c r="H2979" t="s">
        <v>18</v>
      </c>
      <c r="I2979">
        <v>2</v>
      </c>
      <c r="J2979" s="3">
        <v>11460</v>
      </c>
      <c r="K2979" s="2">
        <v>38443</v>
      </c>
      <c r="L2979">
        <v>2012</v>
      </c>
      <c r="M2979" t="s">
        <v>16</v>
      </c>
    </row>
    <row r="2980" spans="1:13" x14ac:dyDescent="0.3">
      <c r="A2980">
        <v>1627</v>
      </c>
      <c r="B2980">
        <v>131</v>
      </c>
      <c r="C2980" t="s">
        <v>19</v>
      </c>
      <c r="D2980" t="s">
        <v>14</v>
      </c>
      <c r="E2980" s="1">
        <v>5613513569349330</v>
      </c>
      <c r="F2980" s="2">
        <v>43862</v>
      </c>
      <c r="G2980">
        <v>114</v>
      </c>
      <c r="H2980" t="s">
        <v>15</v>
      </c>
      <c r="I2980">
        <v>1</v>
      </c>
      <c r="J2980" s="3">
        <v>11934</v>
      </c>
      <c r="K2980" s="2">
        <v>43862</v>
      </c>
      <c r="L2980">
        <v>2020</v>
      </c>
      <c r="M2980" t="s">
        <v>16</v>
      </c>
    </row>
    <row r="2981" spans="1:13" x14ac:dyDescent="0.3">
      <c r="A2981">
        <v>595</v>
      </c>
      <c r="B2981">
        <v>131</v>
      </c>
      <c r="C2981" t="s">
        <v>19</v>
      </c>
      <c r="D2981" t="s">
        <v>14</v>
      </c>
      <c r="E2981" s="1">
        <v>5658431484394880</v>
      </c>
      <c r="F2981" s="2">
        <v>43831</v>
      </c>
      <c r="G2981">
        <v>315</v>
      </c>
      <c r="H2981" t="s">
        <v>15</v>
      </c>
      <c r="I2981">
        <v>1</v>
      </c>
      <c r="J2981" s="3">
        <v>12427</v>
      </c>
      <c r="K2981" s="2">
        <v>43831</v>
      </c>
      <c r="L2981">
        <v>2020</v>
      </c>
      <c r="M2981" t="s">
        <v>16</v>
      </c>
    </row>
    <row r="2982" spans="1:13" x14ac:dyDescent="0.3">
      <c r="A2982">
        <v>596</v>
      </c>
      <c r="B2982">
        <v>131</v>
      </c>
      <c r="C2982" t="s">
        <v>19</v>
      </c>
      <c r="D2982" t="s">
        <v>14</v>
      </c>
      <c r="E2982" s="1">
        <v>5783091385721120</v>
      </c>
      <c r="F2982" s="2">
        <v>43862</v>
      </c>
      <c r="G2982">
        <v>13</v>
      </c>
      <c r="H2982" t="s">
        <v>15</v>
      </c>
      <c r="I2982">
        <v>1</v>
      </c>
      <c r="J2982" s="3">
        <v>24432</v>
      </c>
      <c r="K2982" s="2">
        <v>43831</v>
      </c>
      <c r="L2982">
        <v>2020</v>
      </c>
      <c r="M2982" t="s">
        <v>16</v>
      </c>
    </row>
    <row r="2983" spans="1:13" x14ac:dyDescent="0.3">
      <c r="A2983">
        <v>1896</v>
      </c>
      <c r="B2983">
        <v>76</v>
      </c>
      <c r="C2983" t="s">
        <v>13</v>
      </c>
      <c r="D2983" t="s">
        <v>14</v>
      </c>
      <c r="E2983" s="1">
        <v>4684387276535730</v>
      </c>
      <c r="F2983" s="2">
        <v>45505</v>
      </c>
      <c r="G2983">
        <v>268</v>
      </c>
      <c r="H2983" t="s">
        <v>15</v>
      </c>
      <c r="I2983">
        <v>2</v>
      </c>
      <c r="J2983" s="3">
        <v>6513</v>
      </c>
      <c r="K2983" s="2">
        <v>43862</v>
      </c>
      <c r="L2983">
        <v>2020</v>
      </c>
      <c r="M2983" t="s">
        <v>16</v>
      </c>
    </row>
    <row r="2984" spans="1:13" x14ac:dyDescent="0.3">
      <c r="A2984">
        <v>840</v>
      </c>
      <c r="B2984">
        <v>76</v>
      </c>
      <c r="C2984" t="s">
        <v>13</v>
      </c>
      <c r="D2984" t="s">
        <v>17</v>
      </c>
      <c r="E2984" s="1">
        <v>4868914806629260</v>
      </c>
      <c r="F2984" s="2">
        <v>44348</v>
      </c>
      <c r="G2984">
        <v>736</v>
      </c>
      <c r="H2984" t="s">
        <v>15</v>
      </c>
      <c r="I2984">
        <v>2</v>
      </c>
      <c r="J2984" s="3">
        <v>1500</v>
      </c>
      <c r="K2984" s="2">
        <v>43831</v>
      </c>
      <c r="L2984">
        <v>2020</v>
      </c>
      <c r="M2984" t="s">
        <v>16</v>
      </c>
    </row>
    <row r="2985" spans="1:13" x14ac:dyDescent="0.3">
      <c r="A2985">
        <v>4292</v>
      </c>
      <c r="B2985">
        <v>249</v>
      </c>
      <c r="C2985" t="s">
        <v>19</v>
      </c>
      <c r="D2985" t="s">
        <v>17</v>
      </c>
      <c r="E2985" s="1">
        <v>5806288548928070</v>
      </c>
      <c r="F2985" s="2">
        <v>45627</v>
      </c>
      <c r="G2985">
        <v>798</v>
      </c>
      <c r="H2985" t="s">
        <v>15</v>
      </c>
      <c r="I2985">
        <v>2</v>
      </c>
      <c r="J2985" s="3">
        <v>1500</v>
      </c>
      <c r="K2985" s="2">
        <v>40026</v>
      </c>
      <c r="L2985">
        <v>2009</v>
      </c>
      <c r="M2985" t="s">
        <v>16</v>
      </c>
    </row>
    <row r="2986" spans="1:13" x14ac:dyDescent="0.3">
      <c r="A2986">
        <v>3909</v>
      </c>
      <c r="B2986">
        <v>249</v>
      </c>
      <c r="C2986" t="s">
        <v>13</v>
      </c>
      <c r="D2986" t="s">
        <v>17</v>
      </c>
      <c r="E2986" s="1">
        <v>4235472002609750</v>
      </c>
      <c r="F2986" s="2">
        <v>40087</v>
      </c>
      <c r="G2986">
        <v>833</v>
      </c>
      <c r="H2986" t="s">
        <v>15</v>
      </c>
      <c r="I2986">
        <v>2</v>
      </c>
      <c r="J2986" s="3">
        <v>8300</v>
      </c>
      <c r="K2986" s="2">
        <v>39995</v>
      </c>
      <c r="L2986">
        <v>2011</v>
      </c>
      <c r="M2986" t="s">
        <v>16</v>
      </c>
    </row>
    <row r="2987" spans="1:13" x14ac:dyDescent="0.3">
      <c r="A2987">
        <v>132</v>
      </c>
      <c r="B2987">
        <v>249</v>
      </c>
      <c r="C2987" t="s">
        <v>19</v>
      </c>
      <c r="D2987" t="s">
        <v>17</v>
      </c>
      <c r="E2987" s="1">
        <v>5956371730449670</v>
      </c>
      <c r="F2987" s="2">
        <v>45474</v>
      </c>
      <c r="G2987">
        <v>475</v>
      </c>
      <c r="H2987" t="s">
        <v>15</v>
      </c>
      <c r="I2987">
        <v>2</v>
      </c>
      <c r="J2987" s="3">
        <v>9300</v>
      </c>
      <c r="K2987" s="2">
        <v>39083</v>
      </c>
      <c r="L2987">
        <v>2010</v>
      </c>
      <c r="M2987" t="s">
        <v>16</v>
      </c>
    </row>
    <row r="2988" spans="1:13" x14ac:dyDescent="0.3">
      <c r="A2988">
        <v>1897</v>
      </c>
      <c r="B2988">
        <v>249</v>
      </c>
      <c r="C2988" t="s">
        <v>13</v>
      </c>
      <c r="D2988" t="s">
        <v>20</v>
      </c>
      <c r="E2988" s="1">
        <v>4728580889162670</v>
      </c>
      <c r="F2988" s="2">
        <v>43862</v>
      </c>
      <c r="G2988">
        <v>997</v>
      </c>
      <c r="H2988" t="s">
        <v>15</v>
      </c>
      <c r="I2988">
        <v>2</v>
      </c>
      <c r="J2988" s="3">
        <v>87</v>
      </c>
      <c r="K2988" s="2">
        <v>43862</v>
      </c>
      <c r="L2988">
        <v>2020</v>
      </c>
      <c r="M2988" t="s">
        <v>16</v>
      </c>
    </row>
    <row r="2989" spans="1:13" x14ac:dyDescent="0.3">
      <c r="A2989">
        <v>5239</v>
      </c>
      <c r="B2989">
        <v>249</v>
      </c>
      <c r="C2989" t="s">
        <v>19</v>
      </c>
      <c r="D2989" t="s">
        <v>14</v>
      </c>
      <c r="E2989" s="1">
        <v>5166350097809360</v>
      </c>
      <c r="F2989" s="2">
        <v>41183</v>
      </c>
      <c r="G2989">
        <v>817</v>
      </c>
      <c r="H2989" t="s">
        <v>15</v>
      </c>
      <c r="I2989">
        <v>1</v>
      </c>
      <c r="J2989" s="3">
        <v>14104</v>
      </c>
      <c r="K2989" s="2">
        <v>40817</v>
      </c>
      <c r="L2989">
        <v>2011</v>
      </c>
      <c r="M2989" t="s">
        <v>16</v>
      </c>
    </row>
    <row r="2990" spans="1:13" x14ac:dyDescent="0.3">
      <c r="A2990">
        <v>3520</v>
      </c>
      <c r="B2990">
        <v>249</v>
      </c>
      <c r="C2990" t="s">
        <v>19</v>
      </c>
      <c r="D2990" t="s">
        <v>14</v>
      </c>
      <c r="E2990" s="1">
        <v>5920164874148880</v>
      </c>
      <c r="F2990" s="2">
        <v>44682</v>
      </c>
      <c r="G2990">
        <v>535</v>
      </c>
      <c r="H2990" t="s">
        <v>15</v>
      </c>
      <c r="I2990">
        <v>2</v>
      </c>
      <c r="J2990" s="3">
        <v>14725</v>
      </c>
      <c r="K2990" s="2">
        <v>40695</v>
      </c>
      <c r="L2990">
        <v>2011</v>
      </c>
      <c r="M2990" t="s">
        <v>16</v>
      </c>
    </row>
    <row r="2991" spans="1:13" x14ac:dyDescent="0.3">
      <c r="A2991">
        <v>5134</v>
      </c>
      <c r="B2991">
        <v>249</v>
      </c>
      <c r="C2991" t="s">
        <v>13</v>
      </c>
      <c r="D2991" t="s">
        <v>14</v>
      </c>
      <c r="E2991" s="1">
        <v>4207556954928490</v>
      </c>
      <c r="F2991" s="2">
        <v>43891</v>
      </c>
      <c r="G2991">
        <v>424</v>
      </c>
      <c r="H2991" t="s">
        <v>15</v>
      </c>
      <c r="I2991">
        <v>2</v>
      </c>
      <c r="J2991" s="3">
        <v>12016</v>
      </c>
      <c r="K2991" s="2">
        <v>39722</v>
      </c>
      <c r="L2991">
        <v>2011</v>
      </c>
      <c r="M2991" t="s">
        <v>16</v>
      </c>
    </row>
    <row r="2992" spans="1:13" x14ac:dyDescent="0.3">
      <c r="A2992">
        <v>4252</v>
      </c>
      <c r="B2992">
        <v>1279</v>
      </c>
      <c r="C2992" t="s">
        <v>19</v>
      </c>
      <c r="D2992" t="s">
        <v>14</v>
      </c>
      <c r="E2992" s="1">
        <v>5127428041251940</v>
      </c>
      <c r="F2992" s="2">
        <v>44774</v>
      </c>
      <c r="G2992">
        <v>856</v>
      </c>
      <c r="H2992" t="s">
        <v>15</v>
      </c>
      <c r="I2992">
        <v>2</v>
      </c>
      <c r="J2992" s="3">
        <v>22567</v>
      </c>
      <c r="K2992" s="2">
        <v>39661</v>
      </c>
      <c r="L2992">
        <v>2009</v>
      </c>
      <c r="M2992" t="s">
        <v>16</v>
      </c>
    </row>
    <row r="2993" spans="1:13" x14ac:dyDescent="0.3">
      <c r="A2993">
        <v>5472</v>
      </c>
      <c r="B2993">
        <v>1279</v>
      </c>
      <c r="C2993" t="s">
        <v>13</v>
      </c>
      <c r="D2993" t="s">
        <v>14</v>
      </c>
      <c r="E2993" s="1">
        <v>4692480656224070</v>
      </c>
      <c r="F2993" s="2">
        <v>44621</v>
      </c>
      <c r="G2993">
        <v>281</v>
      </c>
      <c r="H2993" t="s">
        <v>15</v>
      </c>
      <c r="I2993">
        <v>2</v>
      </c>
      <c r="J2993" s="3">
        <v>26743</v>
      </c>
      <c r="K2993" s="2">
        <v>39022</v>
      </c>
      <c r="L2993">
        <v>2013</v>
      </c>
      <c r="M2993" t="s">
        <v>16</v>
      </c>
    </row>
    <row r="2994" spans="1:13" x14ac:dyDescent="0.3">
      <c r="A2994">
        <v>3220</v>
      </c>
      <c r="B2994">
        <v>1279</v>
      </c>
      <c r="C2994" t="s">
        <v>13</v>
      </c>
      <c r="D2994" t="s">
        <v>14</v>
      </c>
      <c r="E2994" s="1">
        <v>4694285041085170</v>
      </c>
      <c r="F2994" s="2">
        <v>44228</v>
      </c>
      <c r="G2994">
        <v>763</v>
      </c>
      <c r="H2994" t="s">
        <v>15</v>
      </c>
      <c r="I2994">
        <v>1</v>
      </c>
      <c r="J2994" s="3">
        <v>16722</v>
      </c>
      <c r="K2994" s="2">
        <v>36678</v>
      </c>
      <c r="L2994">
        <v>2005</v>
      </c>
      <c r="M2994" t="s">
        <v>16</v>
      </c>
    </row>
    <row r="2995" spans="1:13" x14ac:dyDescent="0.3">
      <c r="A2995">
        <v>4188</v>
      </c>
      <c r="B2995">
        <v>1279</v>
      </c>
      <c r="C2995" t="s">
        <v>13</v>
      </c>
      <c r="D2995" t="s">
        <v>14</v>
      </c>
      <c r="E2995" s="1">
        <v>4976547749422810</v>
      </c>
      <c r="F2995" s="2">
        <v>45170</v>
      </c>
      <c r="G2995">
        <v>310</v>
      </c>
      <c r="H2995" t="s">
        <v>15</v>
      </c>
      <c r="I2995">
        <v>2</v>
      </c>
      <c r="J2995" s="3">
        <v>9521</v>
      </c>
      <c r="K2995" s="2">
        <v>38930</v>
      </c>
      <c r="L2995">
        <v>2007</v>
      </c>
      <c r="M2995" t="s">
        <v>16</v>
      </c>
    </row>
    <row r="2996" spans="1:13" x14ac:dyDescent="0.3">
      <c r="A2996">
        <v>4428</v>
      </c>
      <c r="B2996">
        <v>1652</v>
      </c>
      <c r="C2996" t="s">
        <v>19</v>
      </c>
      <c r="D2996" t="s">
        <v>14</v>
      </c>
      <c r="E2996" s="1">
        <v>5835240657071890</v>
      </c>
      <c r="F2996" s="2">
        <v>44531</v>
      </c>
      <c r="G2996">
        <v>803</v>
      </c>
      <c r="H2996" t="s">
        <v>15</v>
      </c>
      <c r="I2996">
        <v>1</v>
      </c>
      <c r="J2996" s="3">
        <v>14253</v>
      </c>
      <c r="K2996" s="2">
        <v>41852</v>
      </c>
      <c r="L2996">
        <v>2014</v>
      </c>
      <c r="M2996" t="s">
        <v>16</v>
      </c>
    </row>
    <row r="2997" spans="1:13" x14ac:dyDescent="0.3">
      <c r="A2997">
        <v>597</v>
      </c>
      <c r="B2997">
        <v>1652</v>
      </c>
      <c r="C2997" t="s">
        <v>19</v>
      </c>
      <c r="D2997" t="s">
        <v>20</v>
      </c>
      <c r="E2997" s="1">
        <v>5839969091471130</v>
      </c>
      <c r="F2997" s="2">
        <v>45627</v>
      </c>
      <c r="G2997">
        <v>684</v>
      </c>
      <c r="H2997" t="s">
        <v>15</v>
      </c>
      <c r="I2997">
        <v>1</v>
      </c>
      <c r="J2997" s="3">
        <v>78</v>
      </c>
      <c r="K2997" s="2">
        <v>43831</v>
      </c>
      <c r="L2997">
        <v>2020</v>
      </c>
      <c r="M2997" t="s">
        <v>16</v>
      </c>
    </row>
    <row r="2998" spans="1:13" x14ac:dyDescent="0.3">
      <c r="A2998">
        <v>313</v>
      </c>
      <c r="B2998">
        <v>1652</v>
      </c>
      <c r="C2998" t="s">
        <v>19</v>
      </c>
      <c r="D2998" t="s">
        <v>14</v>
      </c>
      <c r="E2998" s="1">
        <v>5792572397689300</v>
      </c>
      <c r="F2998" s="2">
        <v>45566</v>
      </c>
      <c r="G2998">
        <v>358</v>
      </c>
      <c r="H2998" t="s">
        <v>15</v>
      </c>
      <c r="I2998">
        <v>1</v>
      </c>
      <c r="J2998" s="3">
        <v>26678</v>
      </c>
      <c r="K2998" s="2">
        <v>41275</v>
      </c>
      <c r="L2998">
        <v>2013</v>
      </c>
      <c r="M2998" t="s">
        <v>16</v>
      </c>
    </row>
    <row r="2999" spans="1:13" x14ac:dyDescent="0.3">
      <c r="A2999">
        <v>2688</v>
      </c>
      <c r="B2999">
        <v>1652</v>
      </c>
      <c r="C2999" t="s">
        <v>13</v>
      </c>
      <c r="D2999" t="s">
        <v>14</v>
      </c>
      <c r="E2999" s="1">
        <v>4652000658523000</v>
      </c>
      <c r="F2999" s="2">
        <v>45047</v>
      </c>
      <c r="G2999">
        <v>271</v>
      </c>
      <c r="H2999" t="s">
        <v>15</v>
      </c>
      <c r="I2999">
        <v>2</v>
      </c>
      <c r="J2999" s="3">
        <v>15652</v>
      </c>
      <c r="K2999" s="2">
        <v>40634</v>
      </c>
      <c r="L2999">
        <v>2011</v>
      </c>
      <c r="M2999" t="s">
        <v>16</v>
      </c>
    </row>
    <row r="3000" spans="1:13" x14ac:dyDescent="0.3">
      <c r="A3000">
        <v>4658</v>
      </c>
      <c r="B3000">
        <v>739</v>
      </c>
      <c r="C3000" t="s">
        <v>21</v>
      </c>
      <c r="D3000" t="s">
        <v>17</v>
      </c>
      <c r="E3000" s="1">
        <v>6865624170982690</v>
      </c>
      <c r="F3000" s="2">
        <v>39995</v>
      </c>
      <c r="G3000">
        <v>784</v>
      </c>
      <c r="H3000" t="s">
        <v>15</v>
      </c>
      <c r="I3000">
        <v>2</v>
      </c>
      <c r="J3000" s="3">
        <v>6900</v>
      </c>
      <c r="K3000" s="2">
        <v>39692</v>
      </c>
      <c r="L3000">
        <v>2011</v>
      </c>
      <c r="M3000" t="s">
        <v>16</v>
      </c>
    </row>
    <row r="3001" spans="1:13" x14ac:dyDescent="0.3">
      <c r="A3001">
        <v>1177</v>
      </c>
      <c r="B3001">
        <v>1475</v>
      </c>
      <c r="C3001" t="s">
        <v>19</v>
      </c>
      <c r="D3001" t="s">
        <v>14</v>
      </c>
      <c r="E3001" s="1">
        <v>5123561690852830</v>
      </c>
      <c r="F3001" s="2">
        <v>45413</v>
      </c>
      <c r="G3001">
        <v>861</v>
      </c>
      <c r="H3001" t="s">
        <v>15</v>
      </c>
      <c r="I3001">
        <v>1</v>
      </c>
      <c r="J3001" s="3">
        <v>13378</v>
      </c>
      <c r="K3001" s="2">
        <v>39845</v>
      </c>
      <c r="L3001">
        <v>2009</v>
      </c>
      <c r="M3001" t="s">
        <v>16</v>
      </c>
    </row>
    <row r="3002" spans="1:13" x14ac:dyDescent="0.3">
      <c r="A3002">
        <v>4496</v>
      </c>
      <c r="B3002">
        <v>1475</v>
      </c>
      <c r="C3002" t="s">
        <v>13</v>
      </c>
      <c r="D3002" t="s">
        <v>14</v>
      </c>
      <c r="E3002" s="1">
        <v>4783119984911390</v>
      </c>
      <c r="F3002" s="2">
        <v>44105</v>
      </c>
      <c r="G3002">
        <v>467</v>
      </c>
      <c r="H3002" t="s">
        <v>15</v>
      </c>
      <c r="I3002">
        <v>2</v>
      </c>
      <c r="J3002" s="3">
        <v>15516</v>
      </c>
      <c r="K3002" s="2">
        <v>36039</v>
      </c>
      <c r="L3002">
        <v>2014</v>
      </c>
      <c r="M3002" t="s">
        <v>16</v>
      </c>
    </row>
    <row r="3003" spans="1:13" x14ac:dyDescent="0.3">
      <c r="A3003">
        <v>3746</v>
      </c>
      <c r="B3003">
        <v>1475</v>
      </c>
      <c r="C3003" t="s">
        <v>13</v>
      </c>
      <c r="D3003" t="s">
        <v>14</v>
      </c>
      <c r="E3003" s="1">
        <v>4818828811526440</v>
      </c>
      <c r="F3003" s="2">
        <v>45413</v>
      </c>
      <c r="G3003">
        <v>311</v>
      </c>
      <c r="H3003" t="s">
        <v>15</v>
      </c>
      <c r="I3003">
        <v>2</v>
      </c>
      <c r="J3003" s="3">
        <v>9956</v>
      </c>
      <c r="K3003" s="2">
        <v>38534</v>
      </c>
      <c r="L3003">
        <v>2010</v>
      </c>
      <c r="M3003" t="s">
        <v>16</v>
      </c>
    </row>
    <row r="3004" spans="1:13" x14ac:dyDescent="0.3">
      <c r="A3004">
        <v>5155</v>
      </c>
      <c r="B3004">
        <v>1475</v>
      </c>
      <c r="C3004" t="s">
        <v>19</v>
      </c>
      <c r="D3004" t="s">
        <v>14</v>
      </c>
      <c r="E3004" s="1">
        <v>5253350118420210</v>
      </c>
      <c r="F3004" s="2">
        <v>44044</v>
      </c>
      <c r="G3004">
        <v>499</v>
      </c>
      <c r="H3004" t="s">
        <v>15</v>
      </c>
      <c r="I3004">
        <v>1</v>
      </c>
      <c r="J3004" s="3">
        <v>3614</v>
      </c>
      <c r="K3004" s="2">
        <v>40087</v>
      </c>
      <c r="L3004">
        <v>2009</v>
      </c>
      <c r="M3004" t="s">
        <v>16</v>
      </c>
    </row>
    <row r="3005" spans="1:13" x14ac:dyDescent="0.3">
      <c r="A3005">
        <v>5631</v>
      </c>
      <c r="B3005">
        <v>1475</v>
      </c>
      <c r="C3005" t="s">
        <v>13</v>
      </c>
      <c r="D3005" t="s">
        <v>14</v>
      </c>
      <c r="E3005" s="1">
        <v>4992215485322230</v>
      </c>
      <c r="F3005" s="2">
        <v>43862</v>
      </c>
      <c r="G3005">
        <v>201</v>
      </c>
      <c r="H3005" t="s">
        <v>15</v>
      </c>
      <c r="I3005">
        <v>2</v>
      </c>
      <c r="J3005" s="3">
        <v>5992</v>
      </c>
      <c r="K3005" s="2">
        <v>40483</v>
      </c>
      <c r="L3005">
        <v>2011</v>
      </c>
      <c r="M3005" t="s">
        <v>16</v>
      </c>
    </row>
    <row r="3006" spans="1:13" x14ac:dyDescent="0.3">
      <c r="A3006">
        <v>1628</v>
      </c>
      <c r="B3006">
        <v>1251</v>
      </c>
      <c r="C3006" t="s">
        <v>19</v>
      </c>
      <c r="D3006" t="s">
        <v>14</v>
      </c>
      <c r="E3006" s="1">
        <v>5144399692785720</v>
      </c>
      <c r="F3006" s="2">
        <v>45231</v>
      </c>
      <c r="G3006">
        <v>732</v>
      </c>
      <c r="H3006" t="s">
        <v>15</v>
      </c>
      <c r="I3006">
        <v>2</v>
      </c>
      <c r="J3006" s="3">
        <v>31219</v>
      </c>
      <c r="K3006" s="2">
        <v>43862</v>
      </c>
      <c r="L3006">
        <v>2020</v>
      </c>
      <c r="M3006" t="s">
        <v>16</v>
      </c>
    </row>
    <row r="3007" spans="1:13" x14ac:dyDescent="0.3">
      <c r="A3007">
        <v>4069</v>
      </c>
      <c r="B3007">
        <v>1251</v>
      </c>
      <c r="C3007" t="s">
        <v>19</v>
      </c>
      <c r="D3007" t="s">
        <v>14</v>
      </c>
      <c r="E3007" s="1">
        <v>5892951431288810</v>
      </c>
      <c r="F3007" s="2">
        <v>44501</v>
      </c>
      <c r="G3007">
        <v>447</v>
      </c>
      <c r="H3007" t="s">
        <v>15</v>
      </c>
      <c r="I3007">
        <v>1</v>
      </c>
      <c r="J3007" s="3">
        <v>20619</v>
      </c>
      <c r="K3007" s="2">
        <v>43282</v>
      </c>
      <c r="L3007">
        <v>2018</v>
      </c>
      <c r="M3007" t="s">
        <v>16</v>
      </c>
    </row>
    <row r="3008" spans="1:13" x14ac:dyDescent="0.3">
      <c r="A3008">
        <v>5156</v>
      </c>
      <c r="B3008">
        <v>1251</v>
      </c>
      <c r="C3008" t="s">
        <v>19</v>
      </c>
      <c r="D3008" t="s">
        <v>20</v>
      </c>
      <c r="E3008" s="1">
        <v>5653678810336990</v>
      </c>
      <c r="F3008" s="2">
        <v>43556</v>
      </c>
      <c r="G3008">
        <v>732</v>
      </c>
      <c r="H3008" t="s">
        <v>15</v>
      </c>
      <c r="I3008">
        <v>1</v>
      </c>
      <c r="J3008" s="3">
        <v>74</v>
      </c>
      <c r="K3008" s="2">
        <v>40087</v>
      </c>
      <c r="L3008">
        <v>2009</v>
      </c>
      <c r="M3008" t="s">
        <v>16</v>
      </c>
    </row>
    <row r="3009" spans="1:13" x14ac:dyDescent="0.3">
      <c r="A3009">
        <v>1898</v>
      </c>
      <c r="B3009">
        <v>1119</v>
      </c>
      <c r="C3009" t="s">
        <v>13</v>
      </c>
      <c r="D3009" t="s">
        <v>14</v>
      </c>
      <c r="E3009" s="1">
        <v>4573378734803800</v>
      </c>
      <c r="F3009" s="2">
        <v>44713</v>
      </c>
      <c r="G3009">
        <v>261</v>
      </c>
      <c r="H3009" t="s">
        <v>15</v>
      </c>
      <c r="I3009">
        <v>1</v>
      </c>
      <c r="J3009" s="3">
        <v>22768</v>
      </c>
      <c r="K3009" s="2">
        <v>43862</v>
      </c>
      <c r="L3009">
        <v>2020</v>
      </c>
      <c r="M3009" t="s">
        <v>16</v>
      </c>
    </row>
    <row r="3010" spans="1:13" x14ac:dyDescent="0.3">
      <c r="A3010">
        <v>1899</v>
      </c>
      <c r="B3010">
        <v>1119</v>
      </c>
      <c r="C3010" t="s">
        <v>13</v>
      </c>
      <c r="D3010" t="s">
        <v>17</v>
      </c>
      <c r="E3010" s="1">
        <v>4460007278587500</v>
      </c>
      <c r="F3010" s="2">
        <v>44197</v>
      </c>
      <c r="G3010">
        <v>225</v>
      </c>
      <c r="H3010" t="s">
        <v>18</v>
      </c>
      <c r="I3010">
        <v>1</v>
      </c>
      <c r="J3010" s="3">
        <v>3000</v>
      </c>
      <c r="K3010" s="2">
        <v>43862</v>
      </c>
      <c r="L3010">
        <v>2020</v>
      </c>
      <c r="M3010" t="s">
        <v>16</v>
      </c>
    </row>
    <row r="3011" spans="1:13" x14ac:dyDescent="0.3">
      <c r="A3011">
        <v>598</v>
      </c>
      <c r="B3011">
        <v>1119</v>
      </c>
      <c r="C3011" t="s">
        <v>19</v>
      </c>
      <c r="D3011" t="s">
        <v>17</v>
      </c>
      <c r="E3011" s="1">
        <v>5775614858102640</v>
      </c>
      <c r="F3011" s="2">
        <v>43831</v>
      </c>
      <c r="G3011">
        <v>32</v>
      </c>
      <c r="H3011" t="s">
        <v>15</v>
      </c>
      <c r="I3011">
        <v>2</v>
      </c>
      <c r="J3011" s="3">
        <v>11500</v>
      </c>
      <c r="K3011" s="2">
        <v>43831</v>
      </c>
      <c r="L3011">
        <v>2020</v>
      </c>
      <c r="M3011" t="s">
        <v>16</v>
      </c>
    </row>
    <row r="3012" spans="1:13" x14ac:dyDescent="0.3">
      <c r="A3012">
        <v>1629</v>
      </c>
      <c r="B3012">
        <v>1119</v>
      </c>
      <c r="C3012" t="s">
        <v>19</v>
      </c>
      <c r="D3012" t="s">
        <v>14</v>
      </c>
      <c r="E3012" s="1">
        <v>5388782065071870</v>
      </c>
      <c r="F3012" s="2">
        <v>45292</v>
      </c>
      <c r="G3012">
        <v>712</v>
      </c>
      <c r="H3012" t="s">
        <v>15</v>
      </c>
      <c r="I3012">
        <v>2</v>
      </c>
      <c r="J3012" s="3">
        <v>7458</v>
      </c>
      <c r="K3012" s="2">
        <v>43862</v>
      </c>
      <c r="L3012">
        <v>2020</v>
      </c>
      <c r="M3012" t="s">
        <v>16</v>
      </c>
    </row>
    <row r="3013" spans="1:13" x14ac:dyDescent="0.3">
      <c r="A3013">
        <v>3109</v>
      </c>
      <c r="B3013">
        <v>592</v>
      </c>
      <c r="C3013" t="s">
        <v>13</v>
      </c>
      <c r="D3013" t="s">
        <v>14</v>
      </c>
      <c r="E3013" s="1">
        <v>4088000072942920</v>
      </c>
      <c r="F3013" s="2">
        <v>45017</v>
      </c>
      <c r="G3013">
        <v>532</v>
      </c>
      <c r="H3013" t="s">
        <v>15</v>
      </c>
      <c r="I3013">
        <v>1</v>
      </c>
      <c r="J3013" s="3">
        <v>15504</v>
      </c>
      <c r="K3013" s="2">
        <v>40664</v>
      </c>
      <c r="L3013">
        <v>2012</v>
      </c>
      <c r="M3013" t="s">
        <v>16</v>
      </c>
    </row>
    <row r="3014" spans="1:13" x14ac:dyDescent="0.3">
      <c r="A3014">
        <v>4133</v>
      </c>
      <c r="B3014">
        <v>592</v>
      </c>
      <c r="C3014" t="s">
        <v>19</v>
      </c>
      <c r="D3014" t="s">
        <v>17</v>
      </c>
      <c r="E3014" s="1">
        <v>5886410081258720</v>
      </c>
      <c r="F3014" s="2">
        <v>43862</v>
      </c>
      <c r="G3014">
        <v>684</v>
      </c>
      <c r="H3014" t="s">
        <v>15</v>
      </c>
      <c r="I3014">
        <v>1</v>
      </c>
      <c r="J3014" s="3">
        <v>5600</v>
      </c>
      <c r="K3014" s="2">
        <v>38200</v>
      </c>
      <c r="L3014">
        <v>2019</v>
      </c>
      <c r="M3014" t="s">
        <v>16</v>
      </c>
    </row>
    <row r="3015" spans="1:13" x14ac:dyDescent="0.3">
      <c r="A3015">
        <v>2022</v>
      </c>
      <c r="B3015">
        <v>592</v>
      </c>
      <c r="C3015" t="s">
        <v>19</v>
      </c>
      <c r="D3015" t="s">
        <v>14</v>
      </c>
      <c r="E3015" s="1">
        <v>5247279086681070</v>
      </c>
      <c r="F3015" s="2">
        <v>45383</v>
      </c>
      <c r="G3015">
        <v>220</v>
      </c>
      <c r="H3015" t="s">
        <v>15</v>
      </c>
      <c r="I3015">
        <v>2</v>
      </c>
      <c r="J3015" s="3">
        <v>3117</v>
      </c>
      <c r="K3015" s="2">
        <v>36951</v>
      </c>
      <c r="L3015">
        <v>2006</v>
      </c>
      <c r="M3015" t="s">
        <v>16</v>
      </c>
    </row>
    <row r="3016" spans="1:13" x14ac:dyDescent="0.3">
      <c r="A3016">
        <v>3659</v>
      </c>
      <c r="B3016">
        <v>592</v>
      </c>
      <c r="C3016" t="s">
        <v>13</v>
      </c>
      <c r="D3016" t="s">
        <v>14</v>
      </c>
      <c r="E3016" s="1">
        <v>4215158911989610</v>
      </c>
      <c r="F3016" s="2">
        <v>44621</v>
      </c>
      <c r="G3016">
        <v>756</v>
      </c>
      <c r="H3016" t="s">
        <v>15</v>
      </c>
      <c r="I3016">
        <v>1</v>
      </c>
      <c r="J3016" s="3">
        <v>14007</v>
      </c>
      <c r="K3016" s="2">
        <v>36708</v>
      </c>
      <c r="L3016">
        <v>2015</v>
      </c>
      <c r="M3016" t="s">
        <v>16</v>
      </c>
    </row>
    <row r="3017" spans="1:13" x14ac:dyDescent="0.3">
      <c r="A3017">
        <v>5946</v>
      </c>
      <c r="B3017">
        <v>592</v>
      </c>
      <c r="C3017" t="s">
        <v>13</v>
      </c>
      <c r="D3017" t="s">
        <v>14</v>
      </c>
      <c r="E3017" s="1">
        <v>4995123817442030</v>
      </c>
      <c r="F3017" s="2">
        <v>44287</v>
      </c>
      <c r="G3017">
        <v>658</v>
      </c>
      <c r="H3017" t="s">
        <v>15</v>
      </c>
      <c r="I3017">
        <v>2</v>
      </c>
      <c r="J3017" s="3">
        <v>13390</v>
      </c>
      <c r="K3017" s="2">
        <v>39783</v>
      </c>
      <c r="L3017">
        <v>2010</v>
      </c>
      <c r="M3017" t="s">
        <v>16</v>
      </c>
    </row>
    <row r="3018" spans="1:13" x14ac:dyDescent="0.3">
      <c r="A3018">
        <v>3332</v>
      </c>
      <c r="B3018">
        <v>692</v>
      </c>
      <c r="C3018" t="s">
        <v>13</v>
      </c>
      <c r="D3018" t="s">
        <v>14</v>
      </c>
      <c r="E3018" s="1">
        <v>4048124341417310</v>
      </c>
      <c r="F3018" s="2">
        <v>44470</v>
      </c>
      <c r="G3018">
        <v>117</v>
      </c>
      <c r="H3018" t="s">
        <v>15</v>
      </c>
      <c r="I3018">
        <v>2</v>
      </c>
      <c r="J3018" s="3">
        <v>35649</v>
      </c>
      <c r="K3018" s="2">
        <v>38869</v>
      </c>
      <c r="L3018">
        <v>2011</v>
      </c>
      <c r="M3018" t="s">
        <v>16</v>
      </c>
    </row>
    <row r="3019" spans="1:13" x14ac:dyDescent="0.3">
      <c r="A3019">
        <v>2073</v>
      </c>
      <c r="B3019">
        <v>692</v>
      </c>
      <c r="C3019" t="s">
        <v>13</v>
      </c>
      <c r="D3019" t="s">
        <v>14</v>
      </c>
      <c r="E3019" s="1">
        <v>4160987980022080</v>
      </c>
      <c r="F3019" s="2">
        <v>41183</v>
      </c>
      <c r="G3019">
        <v>11</v>
      </c>
      <c r="H3019" t="s">
        <v>15</v>
      </c>
      <c r="I3019">
        <v>2</v>
      </c>
      <c r="J3019" s="3">
        <v>18979</v>
      </c>
      <c r="K3019" s="2">
        <v>38047</v>
      </c>
      <c r="L3019">
        <v>2008</v>
      </c>
      <c r="M3019" t="s">
        <v>16</v>
      </c>
    </row>
    <row r="3020" spans="1:13" x14ac:dyDescent="0.3">
      <c r="A3020">
        <v>5860</v>
      </c>
      <c r="B3020">
        <v>692</v>
      </c>
      <c r="C3020" t="s">
        <v>19</v>
      </c>
      <c r="D3020" t="s">
        <v>17</v>
      </c>
      <c r="E3020" s="1">
        <v>5640983344867520</v>
      </c>
      <c r="F3020" s="2">
        <v>44958</v>
      </c>
      <c r="G3020">
        <v>571</v>
      </c>
      <c r="H3020" t="s">
        <v>18</v>
      </c>
      <c r="I3020">
        <v>2</v>
      </c>
      <c r="J3020" s="3">
        <v>10000</v>
      </c>
      <c r="K3020" s="2">
        <v>39052</v>
      </c>
      <c r="L3020">
        <v>2012</v>
      </c>
      <c r="M3020" t="s">
        <v>16</v>
      </c>
    </row>
    <row r="3021" spans="1:13" x14ac:dyDescent="0.3">
      <c r="A3021">
        <v>4303</v>
      </c>
      <c r="B3021">
        <v>692</v>
      </c>
      <c r="C3021" t="s">
        <v>13</v>
      </c>
      <c r="D3021" t="s">
        <v>20</v>
      </c>
      <c r="E3021" s="1">
        <v>4201848747072340</v>
      </c>
      <c r="F3021" s="2">
        <v>43313</v>
      </c>
      <c r="G3021">
        <v>604</v>
      </c>
      <c r="H3021" t="s">
        <v>15</v>
      </c>
      <c r="I3021">
        <v>2</v>
      </c>
      <c r="J3021" s="3">
        <v>63</v>
      </c>
      <c r="K3021" s="2">
        <v>40026</v>
      </c>
      <c r="L3021">
        <v>2014</v>
      </c>
      <c r="M3021" t="s">
        <v>16</v>
      </c>
    </row>
    <row r="3022" spans="1:13" x14ac:dyDescent="0.3">
      <c r="A3022">
        <v>4253</v>
      </c>
      <c r="B3022">
        <v>1065</v>
      </c>
      <c r="C3022" t="s">
        <v>19</v>
      </c>
      <c r="D3022" t="s">
        <v>14</v>
      </c>
      <c r="E3022" s="1">
        <v>5092269775831900</v>
      </c>
      <c r="F3022" s="2">
        <v>44197</v>
      </c>
      <c r="G3022">
        <v>394</v>
      </c>
      <c r="H3022" t="s">
        <v>15</v>
      </c>
      <c r="I3022">
        <v>2</v>
      </c>
      <c r="J3022" s="3">
        <v>24878</v>
      </c>
      <c r="K3022" s="2">
        <v>39661</v>
      </c>
      <c r="L3022">
        <v>2011</v>
      </c>
      <c r="M3022" t="s">
        <v>16</v>
      </c>
    </row>
    <row r="3023" spans="1:13" x14ac:dyDescent="0.3">
      <c r="A3023">
        <v>2630</v>
      </c>
      <c r="B3023">
        <v>1065</v>
      </c>
      <c r="C3023" t="s">
        <v>22</v>
      </c>
      <c r="D3023" t="s">
        <v>17</v>
      </c>
      <c r="E3023" s="1">
        <v>395345060148797</v>
      </c>
      <c r="F3023" s="2">
        <v>45047</v>
      </c>
      <c r="G3023">
        <v>951</v>
      </c>
      <c r="H3023" t="s">
        <v>15</v>
      </c>
      <c r="I3023">
        <v>2</v>
      </c>
      <c r="J3023" s="3">
        <v>23900</v>
      </c>
      <c r="K3023" s="2">
        <v>40269</v>
      </c>
      <c r="L3023">
        <v>2012</v>
      </c>
      <c r="M3023" t="s">
        <v>16</v>
      </c>
    </row>
    <row r="3024" spans="1:13" x14ac:dyDescent="0.3">
      <c r="A3024">
        <v>4160</v>
      </c>
      <c r="B3024">
        <v>1065</v>
      </c>
      <c r="C3024" t="s">
        <v>19</v>
      </c>
      <c r="D3024" t="s">
        <v>14</v>
      </c>
      <c r="E3024" s="1">
        <v>5661288400929870</v>
      </c>
      <c r="F3024" s="2">
        <v>44593</v>
      </c>
      <c r="G3024">
        <v>934</v>
      </c>
      <c r="H3024" t="s">
        <v>15</v>
      </c>
      <c r="I3024">
        <v>2</v>
      </c>
      <c r="J3024" s="3">
        <v>9213</v>
      </c>
      <c r="K3024" s="2">
        <v>38565</v>
      </c>
      <c r="L3024">
        <v>2009</v>
      </c>
      <c r="M3024" t="s">
        <v>16</v>
      </c>
    </row>
    <row r="3025" spans="1:13" x14ac:dyDescent="0.3">
      <c r="A3025">
        <v>4381</v>
      </c>
      <c r="B3025">
        <v>1764</v>
      </c>
      <c r="C3025" t="s">
        <v>13</v>
      </c>
      <c r="D3025" t="s">
        <v>14</v>
      </c>
      <c r="E3025" s="1">
        <v>4535570138499220</v>
      </c>
      <c r="F3025" s="2">
        <v>45474</v>
      </c>
      <c r="G3025">
        <v>704</v>
      </c>
      <c r="H3025" t="s">
        <v>15</v>
      </c>
      <c r="I3025">
        <v>2</v>
      </c>
      <c r="J3025" s="3">
        <v>23538</v>
      </c>
      <c r="K3025" s="2">
        <v>40756</v>
      </c>
      <c r="L3025">
        <v>2011</v>
      </c>
      <c r="M3025" t="s">
        <v>16</v>
      </c>
    </row>
    <row r="3026" spans="1:13" x14ac:dyDescent="0.3">
      <c r="A3026">
        <v>4900</v>
      </c>
      <c r="B3026">
        <v>1764</v>
      </c>
      <c r="C3026" t="s">
        <v>13</v>
      </c>
      <c r="D3026" t="s">
        <v>14</v>
      </c>
      <c r="E3026" s="1">
        <v>4931400640582630</v>
      </c>
      <c r="F3026" s="2">
        <v>42979</v>
      </c>
      <c r="G3026">
        <v>835</v>
      </c>
      <c r="H3026" t="s">
        <v>15</v>
      </c>
      <c r="I3026">
        <v>2</v>
      </c>
      <c r="J3026" s="3">
        <v>15658</v>
      </c>
      <c r="K3026" s="2">
        <v>42614</v>
      </c>
      <c r="L3026">
        <v>2016</v>
      </c>
      <c r="M3026" t="s">
        <v>16</v>
      </c>
    </row>
    <row r="3027" spans="1:13" x14ac:dyDescent="0.3">
      <c r="A3027">
        <v>2118</v>
      </c>
      <c r="B3027">
        <v>1764</v>
      </c>
      <c r="C3027" t="s">
        <v>19</v>
      </c>
      <c r="D3027" t="s">
        <v>17</v>
      </c>
      <c r="E3027" s="1">
        <v>5099657480091690</v>
      </c>
      <c r="F3027" s="2">
        <v>44317</v>
      </c>
      <c r="G3027">
        <v>249</v>
      </c>
      <c r="H3027" t="s">
        <v>15</v>
      </c>
      <c r="I3027">
        <v>1</v>
      </c>
      <c r="J3027" s="3">
        <v>8900</v>
      </c>
      <c r="K3027" s="2">
        <v>38777</v>
      </c>
      <c r="L3027">
        <v>2011</v>
      </c>
      <c r="M3027" t="s">
        <v>16</v>
      </c>
    </row>
    <row r="3028" spans="1:13" x14ac:dyDescent="0.3">
      <c r="A3028">
        <v>599</v>
      </c>
      <c r="B3028">
        <v>1830</v>
      </c>
      <c r="C3028" t="s">
        <v>19</v>
      </c>
      <c r="D3028" t="s">
        <v>20</v>
      </c>
      <c r="E3028" s="1">
        <v>5932488176672890</v>
      </c>
      <c r="F3028" s="2">
        <v>43862</v>
      </c>
      <c r="G3028">
        <v>164</v>
      </c>
      <c r="H3028" t="s">
        <v>15</v>
      </c>
      <c r="I3028">
        <v>1</v>
      </c>
      <c r="J3028" s="3">
        <v>58</v>
      </c>
      <c r="K3028" s="2">
        <v>43831</v>
      </c>
      <c r="L3028">
        <v>2020</v>
      </c>
      <c r="M3028" t="s">
        <v>16</v>
      </c>
    </row>
    <row r="3029" spans="1:13" x14ac:dyDescent="0.3">
      <c r="A3029">
        <v>1272</v>
      </c>
      <c r="B3029">
        <v>1830</v>
      </c>
      <c r="C3029" t="s">
        <v>19</v>
      </c>
      <c r="D3029" t="s">
        <v>14</v>
      </c>
      <c r="E3029" s="1">
        <v>5413909063250460</v>
      </c>
      <c r="F3029" s="2">
        <v>44652</v>
      </c>
      <c r="G3029">
        <v>732</v>
      </c>
      <c r="H3029" t="s">
        <v>15</v>
      </c>
      <c r="I3029">
        <v>1</v>
      </c>
      <c r="J3029" s="3">
        <v>12782</v>
      </c>
      <c r="K3029" s="2">
        <v>40575</v>
      </c>
      <c r="L3029">
        <v>2011</v>
      </c>
      <c r="M3029" t="s">
        <v>16</v>
      </c>
    </row>
    <row r="3030" spans="1:13" x14ac:dyDescent="0.3">
      <c r="A3030">
        <v>5217</v>
      </c>
      <c r="B3030">
        <v>1830</v>
      </c>
      <c r="C3030" t="s">
        <v>13</v>
      </c>
      <c r="D3030" t="s">
        <v>14</v>
      </c>
      <c r="E3030" s="1">
        <v>4940361010295810</v>
      </c>
      <c r="F3030" s="2">
        <v>42430</v>
      </c>
      <c r="G3030">
        <v>253</v>
      </c>
      <c r="H3030" t="s">
        <v>15</v>
      </c>
      <c r="I3030">
        <v>1</v>
      </c>
      <c r="J3030" s="3">
        <v>17297</v>
      </c>
      <c r="K3030" s="2">
        <v>40452</v>
      </c>
      <c r="L3030">
        <v>2010</v>
      </c>
      <c r="M3030" t="s">
        <v>16</v>
      </c>
    </row>
    <row r="3031" spans="1:13" x14ac:dyDescent="0.3">
      <c r="A3031">
        <v>4083</v>
      </c>
      <c r="B3031">
        <v>1830</v>
      </c>
      <c r="C3031" t="s">
        <v>19</v>
      </c>
      <c r="D3031" t="s">
        <v>17</v>
      </c>
      <c r="E3031" s="1">
        <v>5598315468243230</v>
      </c>
      <c r="F3031" s="2">
        <v>45566</v>
      </c>
      <c r="G3031">
        <v>385</v>
      </c>
      <c r="H3031" t="s">
        <v>15</v>
      </c>
      <c r="I3031">
        <v>1</v>
      </c>
      <c r="J3031" s="3">
        <v>10600</v>
      </c>
      <c r="K3031" s="2">
        <v>34547</v>
      </c>
      <c r="L3031">
        <v>2011</v>
      </c>
      <c r="M3031" t="s">
        <v>16</v>
      </c>
    </row>
    <row r="3032" spans="1:13" x14ac:dyDescent="0.3">
      <c r="A3032">
        <v>1052</v>
      </c>
      <c r="B3032">
        <v>157</v>
      </c>
      <c r="C3032" t="s">
        <v>19</v>
      </c>
      <c r="D3032" t="s">
        <v>14</v>
      </c>
      <c r="E3032" s="1">
        <v>5056408661252930</v>
      </c>
      <c r="F3032" s="2">
        <v>44136</v>
      </c>
      <c r="G3032">
        <v>961</v>
      </c>
      <c r="H3032" t="s">
        <v>15</v>
      </c>
      <c r="I3032">
        <v>1</v>
      </c>
      <c r="J3032" s="3">
        <v>10644</v>
      </c>
      <c r="K3032" s="2">
        <v>38384</v>
      </c>
      <c r="L3032">
        <v>2011</v>
      </c>
      <c r="M3032" t="s">
        <v>16</v>
      </c>
    </row>
    <row r="3033" spans="1:13" x14ac:dyDescent="0.3">
      <c r="A3033">
        <v>4867</v>
      </c>
      <c r="B3033">
        <v>157</v>
      </c>
      <c r="C3033" t="s">
        <v>13</v>
      </c>
      <c r="D3033" t="s">
        <v>14</v>
      </c>
      <c r="E3033" s="1">
        <v>4884544538827900</v>
      </c>
      <c r="F3033" s="2">
        <v>42005</v>
      </c>
      <c r="G3033">
        <v>296</v>
      </c>
      <c r="H3033" t="s">
        <v>15</v>
      </c>
      <c r="I3033">
        <v>1</v>
      </c>
      <c r="J3033" s="3">
        <v>13438</v>
      </c>
      <c r="K3033" s="2">
        <v>41518</v>
      </c>
      <c r="L3033">
        <v>2013</v>
      </c>
      <c r="M3033" t="s">
        <v>16</v>
      </c>
    </row>
    <row r="3034" spans="1:13" x14ac:dyDescent="0.3">
      <c r="A3034">
        <v>969</v>
      </c>
      <c r="B3034">
        <v>157</v>
      </c>
      <c r="C3034" t="s">
        <v>19</v>
      </c>
      <c r="D3034" t="s">
        <v>14</v>
      </c>
      <c r="E3034" s="1">
        <v>5481725798944320</v>
      </c>
      <c r="F3034" s="2">
        <v>45047</v>
      </c>
      <c r="G3034">
        <v>964</v>
      </c>
      <c r="H3034" t="s">
        <v>15</v>
      </c>
      <c r="I3034">
        <v>1</v>
      </c>
      <c r="J3034" s="3">
        <v>14269</v>
      </c>
      <c r="K3034" s="2">
        <v>36192</v>
      </c>
      <c r="L3034">
        <v>2011</v>
      </c>
      <c r="M3034" t="s">
        <v>16</v>
      </c>
    </row>
    <row r="3035" spans="1:13" x14ac:dyDescent="0.3">
      <c r="A3035">
        <v>1250</v>
      </c>
      <c r="B3035">
        <v>676</v>
      </c>
      <c r="C3035" t="s">
        <v>13</v>
      </c>
      <c r="D3035" t="s">
        <v>17</v>
      </c>
      <c r="E3035" s="1">
        <v>4209302581526440</v>
      </c>
      <c r="F3035" s="2">
        <v>45078</v>
      </c>
      <c r="G3035">
        <v>777</v>
      </c>
      <c r="H3035" t="s">
        <v>15</v>
      </c>
      <c r="I3035">
        <v>2</v>
      </c>
      <c r="J3035" s="3">
        <v>9300</v>
      </c>
      <c r="K3035" s="2">
        <v>40210</v>
      </c>
      <c r="L3035">
        <v>2010</v>
      </c>
      <c r="M3035" t="s">
        <v>16</v>
      </c>
    </row>
    <row r="3036" spans="1:13" x14ac:dyDescent="0.3">
      <c r="A3036">
        <v>3910</v>
      </c>
      <c r="B3036">
        <v>676</v>
      </c>
      <c r="C3036" t="s">
        <v>13</v>
      </c>
      <c r="D3036" t="s">
        <v>14</v>
      </c>
      <c r="E3036" s="1">
        <v>4273067279715890</v>
      </c>
      <c r="F3036" s="2">
        <v>43070</v>
      </c>
      <c r="G3036">
        <v>541</v>
      </c>
      <c r="H3036" t="s">
        <v>15</v>
      </c>
      <c r="I3036">
        <v>2</v>
      </c>
      <c r="J3036" s="3">
        <v>34175</v>
      </c>
      <c r="K3036" s="2">
        <v>39995</v>
      </c>
      <c r="L3036">
        <v>2011</v>
      </c>
      <c r="M3036" t="s">
        <v>16</v>
      </c>
    </row>
    <row r="3037" spans="1:13" x14ac:dyDescent="0.3">
      <c r="A3037">
        <v>5871</v>
      </c>
      <c r="B3037">
        <v>1481</v>
      </c>
      <c r="C3037" t="s">
        <v>13</v>
      </c>
      <c r="D3037" t="s">
        <v>14</v>
      </c>
      <c r="E3037" s="1">
        <v>4866092405623390</v>
      </c>
      <c r="F3037" s="2">
        <v>45505</v>
      </c>
      <c r="G3037">
        <v>386</v>
      </c>
      <c r="H3037" t="s">
        <v>15</v>
      </c>
      <c r="I3037">
        <v>2</v>
      </c>
      <c r="J3037" s="3">
        <v>367</v>
      </c>
      <c r="K3037" s="2">
        <v>39052</v>
      </c>
      <c r="L3037">
        <v>2010</v>
      </c>
      <c r="M3037" t="s">
        <v>16</v>
      </c>
    </row>
    <row r="3038" spans="1:13" x14ac:dyDescent="0.3">
      <c r="A3038">
        <v>4720</v>
      </c>
      <c r="B3038">
        <v>1481</v>
      </c>
      <c r="C3038" t="s">
        <v>19</v>
      </c>
      <c r="D3038" t="s">
        <v>14</v>
      </c>
      <c r="E3038" s="1">
        <v>5746148101457480</v>
      </c>
      <c r="F3038" s="2">
        <v>44713</v>
      </c>
      <c r="G3038">
        <v>950</v>
      </c>
      <c r="H3038" t="s">
        <v>15</v>
      </c>
      <c r="I3038">
        <v>2</v>
      </c>
      <c r="J3038" s="3">
        <v>441</v>
      </c>
      <c r="K3038" s="2">
        <v>40057</v>
      </c>
      <c r="L3038">
        <v>2014</v>
      </c>
      <c r="M3038" t="s">
        <v>16</v>
      </c>
    </row>
    <row r="3039" spans="1:13" x14ac:dyDescent="0.3">
      <c r="A3039">
        <v>3056</v>
      </c>
      <c r="B3039">
        <v>1902</v>
      </c>
      <c r="C3039" t="s">
        <v>19</v>
      </c>
      <c r="D3039" t="s">
        <v>14</v>
      </c>
      <c r="E3039" s="1">
        <v>5099488514797620</v>
      </c>
      <c r="F3039" s="2">
        <v>44348</v>
      </c>
      <c r="G3039">
        <v>652</v>
      </c>
      <c r="H3039" t="s">
        <v>15</v>
      </c>
      <c r="I3039">
        <v>2</v>
      </c>
      <c r="J3039" s="3">
        <v>11087</v>
      </c>
      <c r="K3039" s="2">
        <v>40299</v>
      </c>
      <c r="L3039">
        <v>2011</v>
      </c>
      <c r="M3039" t="s">
        <v>16</v>
      </c>
    </row>
    <row r="3040" spans="1:13" x14ac:dyDescent="0.3">
      <c r="A3040">
        <v>4286</v>
      </c>
      <c r="B3040">
        <v>1902</v>
      </c>
      <c r="C3040" t="s">
        <v>22</v>
      </c>
      <c r="D3040" t="s">
        <v>17</v>
      </c>
      <c r="E3040" s="1">
        <v>398823738054759</v>
      </c>
      <c r="F3040" s="2">
        <v>44075</v>
      </c>
      <c r="G3040">
        <v>162</v>
      </c>
      <c r="H3040" t="s">
        <v>15</v>
      </c>
      <c r="I3040">
        <v>2</v>
      </c>
      <c r="J3040" s="3">
        <v>12200</v>
      </c>
      <c r="K3040" s="2">
        <v>40026</v>
      </c>
      <c r="L3040">
        <v>2011</v>
      </c>
      <c r="M3040" t="s">
        <v>16</v>
      </c>
    </row>
    <row r="3041" spans="1:13" x14ac:dyDescent="0.3">
      <c r="A3041">
        <v>227</v>
      </c>
      <c r="B3041">
        <v>123</v>
      </c>
      <c r="C3041" t="s">
        <v>19</v>
      </c>
      <c r="D3041" t="s">
        <v>14</v>
      </c>
      <c r="E3041" s="1">
        <v>5329313809426340</v>
      </c>
      <c r="F3041" s="2">
        <v>44136</v>
      </c>
      <c r="G3041">
        <v>20</v>
      </c>
      <c r="H3041" t="s">
        <v>15</v>
      </c>
      <c r="I3041">
        <v>2</v>
      </c>
      <c r="J3041" s="3">
        <v>12102</v>
      </c>
      <c r="K3041" s="2">
        <v>40179</v>
      </c>
      <c r="L3041">
        <v>2010</v>
      </c>
      <c r="M3041" t="s">
        <v>16</v>
      </c>
    </row>
    <row r="3042" spans="1:13" x14ac:dyDescent="0.3">
      <c r="A3042">
        <v>197</v>
      </c>
      <c r="B3042">
        <v>123</v>
      </c>
      <c r="C3042" t="s">
        <v>19</v>
      </c>
      <c r="D3042" t="s">
        <v>14</v>
      </c>
      <c r="E3042" s="1">
        <v>5518456077758790</v>
      </c>
      <c r="F3042" s="2">
        <v>43983</v>
      </c>
      <c r="G3042">
        <v>995</v>
      </c>
      <c r="H3042" t="s">
        <v>15</v>
      </c>
      <c r="I3042">
        <v>1</v>
      </c>
      <c r="J3042" s="3">
        <v>24068</v>
      </c>
      <c r="K3042" s="2">
        <v>39814</v>
      </c>
      <c r="L3042">
        <v>2009</v>
      </c>
      <c r="M3042" t="s">
        <v>16</v>
      </c>
    </row>
    <row r="3043" spans="1:13" x14ac:dyDescent="0.3">
      <c r="A3043">
        <v>3192</v>
      </c>
      <c r="B3043">
        <v>123</v>
      </c>
      <c r="C3043" t="s">
        <v>19</v>
      </c>
      <c r="D3043" t="s">
        <v>14</v>
      </c>
      <c r="E3043" s="1">
        <v>5404585495463220</v>
      </c>
      <c r="F3043" s="2">
        <v>45566</v>
      </c>
      <c r="G3043">
        <v>263</v>
      </c>
      <c r="H3043" t="s">
        <v>15</v>
      </c>
      <c r="I3043">
        <v>2</v>
      </c>
      <c r="J3043" s="3">
        <v>15305</v>
      </c>
      <c r="K3043" s="2">
        <v>42856</v>
      </c>
      <c r="L3043">
        <v>2017</v>
      </c>
      <c r="M3043" t="s">
        <v>16</v>
      </c>
    </row>
    <row r="3044" spans="1:13" x14ac:dyDescent="0.3">
      <c r="A3044">
        <v>1196</v>
      </c>
      <c r="B3044">
        <v>1995</v>
      </c>
      <c r="C3044" t="s">
        <v>13</v>
      </c>
      <c r="D3044" t="s">
        <v>14</v>
      </c>
      <c r="E3044" s="1">
        <v>4014763594580470</v>
      </c>
      <c r="F3044" s="2">
        <v>45566</v>
      </c>
      <c r="G3044">
        <v>355</v>
      </c>
      <c r="H3044" t="s">
        <v>15</v>
      </c>
      <c r="I3044">
        <v>2</v>
      </c>
      <c r="J3044" s="3">
        <v>11268</v>
      </c>
      <c r="K3044" s="2">
        <v>39845</v>
      </c>
      <c r="L3044">
        <v>2013</v>
      </c>
      <c r="M3044" t="s">
        <v>16</v>
      </c>
    </row>
    <row r="3045" spans="1:13" x14ac:dyDescent="0.3">
      <c r="A3045">
        <v>4180</v>
      </c>
      <c r="B3045">
        <v>1995</v>
      </c>
      <c r="C3045" t="s">
        <v>19</v>
      </c>
      <c r="D3045" t="s">
        <v>14</v>
      </c>
      <c r="E3045" s="1">
        <v>5817112710661340</v>
      </c>
      <c r="F3045" s="2">
        <v>43831</v>
      </c>
      <c r="G3045">
        <v>29</v>
      </c>
      <c r="H3045" t="s">
        <v>15</v>
      </c>
      <c r="I3045">
        <v>2</v>
      </c>
      <c r="J3045" s="3">
        <v>5997</v>
      </c>
      <c r="K3045" s="2">
        <v>38930</v>
      </c>
      <c r="L3045">
        <v>2012</v>
      </c>
      <c r="M3045" t="s">
        <v>16</v>
      </c>
    </row>
    <row r="3046" spans="1:13" x14ac:dyDescent="0.3">
      <c r="A3046">
        <v>2439</v>
      </c>
      <c r="B3046">
        <v>1995</v>
      </c>
      <c r="C3046" t="s">
        <v>22</v>
      </c>
      <c r="D3046" t="s">
        <v>17</v>
      </c>
      <c r="E3046" s="1">
        <v>382683082835230</v>
      </c>
      <c r="F3046" s="2">
        <v>44378</v>
      </c>
      <c r="G3046">
        <v>521</v>
      </c>
      <c r="H3046" t="s">
        <v>15</v>
      </c>
      <c r="I3046">
        <v>2</v>
      </c>
      <c r="J3046" s="3">
        <v>4000</v>
      </c>
      <c r="K3046" s="2">
        <v>37712</v>
      </c>
      <c r="L3046">
        <v>2011</v>
      </c>
      <c r="M3046" t="s">
        <v>16</v>
      </c>
    </row>
    <row r="3047" spans="1:13" x14ac:dyDescent="0.3">
      <c r="A3047">
        <v>190</v>
      </c>
      <c r="B3047">
        <v>1995</v>
      </c>
      <c r="C3047" t="s">
        <v>22</v>
      </c>
      <c r="D3047" t="s">
        <v>17</v>
      </c>
      <c r="E3047" s="1">
        <v>316487244875963</v>
      </c>
      <c r="F3047" s="2">
        <v>45139</v>
      </c>
      <c r="G3047">
        <v>737</v>
      </c>
      <c r="H3047" t="s">
        <v>18</v>
      </c>
      <c r="I3047">
        <v>2</v>
      </c>
      <c r="J3047" s="3">
        <v>9700</v>
      </c>
      <c r="K3047" s="2">
        <v>39814</v>
      </c>
      <c r="L3047">
        <v>2009</v>
      </c>
      <c r="M3047" t="s">
        <v>16</v>
      </c>
    </row>
    <row r="3048" spans="1:13" x14ac:dyDescent="0.3">
      <c r="A3048">
        <v>4916</v>
      </c>
      <c r="B3048">
        <v>1688</v>
      </c>
      <c r="C3048" t="s">
        <v>19</v>
      </c>
      <c r="D3048" t="s">
        <v>14</v>
      </c>
      <c r="E3048" s="1">
        <v>5161633770589120</v>
      </c>
      <c r="F3048" s="2">
        <v>45323</v>
      </c>
      <c r="G3048">
        <v>891</v>
      </c>
      <c r="H3048" t="s">
        <v>15</v>
      </c>
      <c r="I3048">
        <v>2</v>
      </c>
      <c r="J3048" s="3">
        <v>21502</v>
      </c>
      <c r="K3048" s="2">
        <v>43344</v>
      </c>
      <c r="L3048">
        <v>2018</v>
      </c>
      <c r="M3048" t="s">
        <v>16</v>
      </c>
    </row>
    <row r="3049" spans="1:13" x14ac:dyDescent="0.3">
      <c r="A3049">
        <v>2119</v>
      </c>
      <c r="B3049">
        <v>1895</v>
      </c>
      <c r="C3049" t="s">
        <v>19</v>
      </c>
      <c r="D3049" t="s">
        <v>14</v>
      </c>
      <c r="E3049" s="1">
        <v>5267518025716840</v>
      </c>
      <c r="F3049" s="2">
        <v>44562</v>
      </c>
      <c r="G3049">
        <v>292</v>
      </c>
      <c r="H3049" t="s">
        <v>15</v>
      </c>
      <c r="I3049">
        <v>2</v>
      </c>
      <c r="J3049" s="3">
        <v>2042</v>
      </c>
      <c r="K3049" s="2">
        <v>38777</v>
      </c>
      <c r="L3049">
        <v>2013</v>
      </c>
      <c r="M3049" t="s">
        <v>16</v>
      </c>
    </row>
    <row r="3050" spans="1:13" x14ac:dyDescent="0.3">
      <c r="A3050">
        <v>1090</v>
      </c>
      <c r="B3050">
        <v>1895</v>
      </c>
      <c r="C3050" t="s">
        <v>19</v>
      </c>
      <c r="D3050" t="s">
        <v>14</v>
      </c>
      <c r="E3050" s="1">
        <v>5343513913226540</v>
      </c>
      <c r="F3050" s="2">
        <v>45170</v>
      </c>
      <c r="G3050">
        <v>514</v>
      </c>
      <c r="H3050" t="s">
        <v>15</v>
      </c>
      <c r="I3050">
        <v>1</v>
      </c>
      <c r="J3050" s="3">
        <v>13922</v>
      </c>
      <c r="K3050" s="2">
        <v>38749</v>
      </c>
      <c r="L3050">
        <v>2012</v>
      </c>
      <c r="M3050" t="s">
        <v>16</v>
      </c>
    </row>
    <row r="3051" spans="1:13" x14ac:dyDescent="0.3">
      <c r="A3051">
        <v>5047</v>
      </c>
      <c r="B3051">
        <v>1891</v>
      </c>
      <c r="C3051" t="s">
        <v>21</v>
      </c>
      <c r="D3051" t="s">
        <v>17</v>
      </c>
      <c r="E3051" s="1">
        <v>6441659233130360</v>
      </c>
      <c r="F3051" s="2">
        <v>44986</v>
      </c>
      <c r="G3051">
        <v>515</v>
      </c>
      <c r="H3051" t="s">
        <v>15</v>
      </c>
      <c r="I3051">
        <v>2</v>
      </c>
      <c r="J3051" s="3">
        <v>13100</v>
      </c>
      <c r="K3051" s="2">
        <v>38991</v>
      </c>
      <c r="L3051">
        <v>2006</v>
      </c>
      <c r="M3051" t="s">
        <v>16</v>
      </c>
    </row>
    <row r="3052" spans="1:13" x14ac:dyDescent="0.3">
      <c r="A3052">
        <v>1161</v>
      </c>
      <c r="B3052">
        <v>1891</v>
      </c>
      <c r="C3052" t="s">
        <v>13</v>
      </c>
      <c r="D3052" t="s">
        <v>14</v>
      </c>
      <c r="E3052" s="1">
        <v>4268017872699460</v>
      </c>
      <c r="F3052" s="2">
        <v>42675</v>
      </c>
      <c r="G3052">
        <v>476</v>
      </c>
      <c r="H3052" t="s">
        <v>15</v>
      </c>
      <c r="I3052">
        <v>2</v>
      </c>
      <c r="J3052" s="3">
        <v>15227</v>
      </c>
      <c r="K3052" s="2">
        <v>39479</v>
      </c>
      <c r="L3052">
        <v>2015</v>
      </c>
      <c r="M3052" t="s">
        <v>16</v>
      </c>
    </row>
    <row r="3053" spans="1:13" x14ac:dyDescent="0.3">
      <c r="A3053">
        <v>1251</v>
      </c>
      <c r="B3053">
        <v>1891</v>
      </c>
      <c r="C3053" t="s">
        <v>13</v>
      </c>
      <c r="D3053" t="s">
        <v>17</v>
      </c>
      <c r="E3053" s="1">
        <v>4033929197271880</v>
      </c>
      <c r="F3053" s="2">
        <v>44927</v>
      </c>
      <c r="G3053">
        <v>190</v>
      </c>
      <c r="H3053" t="s">
        <v>15</v>
      </c>
      <c r="I3053">
        <v>2</v>
      </c>
      <c r="J3053" s="3">
        <v>3300</v>
      </c>
      <c r="K3053" s="2">
        <v>40210</v>
      </c>
      <c r="L3053">
        <v>2010</v>
      </c>
      <c r="M3053" t="s">
        <v>16</v>
      </c>
    </row>
    <row r="3054" spans="1:13" x14ac:dyDescent="0.3">
      <c r="A3054">
        <v>5440</v>
      </c>
      <c r="B3054">
        <v>1891</v>
      </c>
      <c r="C3054" t="s">
        <v>13</v>
      </c>
      <c r="D3054" t="s">
        <v>14</v>
      </c>
      <c r="E3054" s="1">
        <v>4759457733349540</v>
      </c>
      <c r="F3054" s="2">
        <v>44470</v>
      </c>
      <c r="G3054">
        <v>437</v>
      </c>
      <c r="H3054" t="s">
        <v>15</v>
      </c>
      <c r="I3054">
        <v>1</v>
      </c>
      <c r="J3054" s="3">
        <v>19829</v>
      </c>
      <c r="K3054" s="2">
        <v>38657</v>
      </c>
      <c r="L3054">
        <v>2010</v>
      </c>
      <c r="M3054" t="s">
        <v>16</v>
      </c>
    </row>
    <row r="3055" spans="1:13" x14ac:dyDescent="0.3">
      <c r="A3055">
        <v>600</v>
      </c>
      <c r="B3055">
        <v>453</v>
      </c>
      <c r="C3055" t="s">
        <v>19</v>
      </c>
      <c r="D3055" t="s">
        <v>14</v>
      </c>
      <c r="E3055" s="1">
        <v>5881679887889710</v>
      </c>
      <c r="F3055" s="2">
        <v>43831</v>
      </c>
      <c r="G3055">
        <v>806</v>
      </c>
      <c r="H3055" t="s">
        <v>18</v>
      </c>
      <c r="I3055">
        <v>1</v>
      </c>
      <c r="J3055" s="3">
        <v>23996</v>
      </c>
      <c r="K3055" s="2">
        <v>43831</v>
      </c>
      <c r="L3055">
        <v>2020</v>
      </c>
      <c r="M3055" t="s">
        <v>16</v>
      </c>
    </row>
    <row r="3056" spans="1:13" x14ac:dyDescent="0.3">
      <c r="A3056">
        <v>4552</v>
      </c>
      <c r="B3056">
        <v>341</v>
      </c>
      <c r="C3056" t="s">
        <v>19</v>
      </c>
      <c r="D3056" t="s">
        <v>20</v>
      </c>
      <c r="E3056" s="1">
        <v>5560061541901640</v>
      </c>
      <c r="F3056" s="2">
        <v>45597</v>
      </c>
      <c r="G3056">
        <v>633</v>
      </c>
      <c r="H3056" t="s">
        <v>15</v>
      </c>
      <c r="I3056">
        <v>1</v>
      </c>
      <c r="J3056" s="3">
        <v>55</v>
      </c>
      <c r="K3056" s="2">
        <v>38231</v>
      </c>
      <c r="L3056">
        <v>2010</v>
      </c>
      <c r="M3056" t="s">
        <v>16</v>
      </c>
    </row>
    <row r="3057" spans="1:13" x14ac:dyDescent="0.3">
      <c r="A3057">
        <v>1900</v>
      </c>
      <c r="B3057">
        <v>341</v>
      </c>
      <c r="C3057" t="s">
        <v>13</v>
      </c>
      <c r="D3057" t="s">
        <v>14</v>
      </c>
      <c r="E3057" s="1">
        <v>4531149590903510</v>
      </c>
      <c r="F3057" s="2">
        <v>44044</v>
      </c>
      <c r="G3057">
        <v>97</v>
      </c>
      <c r="H3057" t="s">
        <v>15</v>
      </c>
      <c r="I3057">
        <v>1</v>
      </c>
      <c r="J3057" s="3">
        <v>37941</v>
      </c>
      <c r="K3057" s="2">
        <v>43862</v>
      </c>
      <c r="L3057">
        <v>2020</v>
      </c>
      <c r="M3057" t="s">
        <v>16</v>
      </c>
    </row>
    <row r="3058" spans="1:13" x14ac:dyDescent="0.3">
      <c r="A3058">
        <v>5417</v>
      </c>
      <c r="B3058">
        <v>341</v>
      </c>
      <c r="C3058" t="s">
        <v>13</v>
      </c>
      <c r="D3058" t="s">
        <v>17</v>
      </c>
      <c r="E3058" s="1">
        <v>4108533772649710</v>
      </c>
      <c r="F3058" s="2">
        <v>39600</v>
      </c>
      <c r="G3058">
        <v>548</v>
      </c>
      <c r="H3058" t="s">
        <v>15</v>
      </c>
      <c r="I3058">
        <v>1</v>
      </c>
      <c r="J3058" s="3">
        <v>37600</v>
      </c>
      <c r="K3058" s="2">
        <v>38292</v>
      </c>
      <c r="L3058">
        <v>2006</v>
      </c>
      <c r="M3058" t="s">
        <v>16</v>
      </c>
    </row>
    <row r="3059" spans="1:13" x14ac:dyDescent="0.3">
      <c r="A3059">
        <v>45</v>
      </c>
      <c r="B3059">
        <v>1571</v>
      </c>
      <c r="C3059" t="s">
        <v>13</v>
      </c>
      <c r="D3059" t="s">
        <v>14</v>
      </c>
      <c r="E3059" s="1">
        <v>4137249838027630</v>
      </c>
      <c r="F3059" s="2">
        <v>45017</v>
      </c>
      <c r="G3059">
        <v>861</v>
      </c>
      <c r="H3059" t="s">
        <v>15</v>
      </c>
      <c r="I3059">
        <v>2</v>
      </c>
      <c r="J3059" s="3">
        <v>33390</v>
      </c>
      <c r="K3059" s="2">
        <v>37622</v>
      </c>
      <c r="L3059">
        <v>2007</v>
      </c>
      <c r="M3059" t="s">
        <v>16</v>
      </c>
    </row>
    <row r="3060" spans="1:13" x14ac:dyDescent="0.3">
      <c r="A3060">
        <v>4392</v>
      </c>
      <c r="B3060">
        <v>1571</v>
      </c>
      <c r="C3060" t="s">
        <v>19</v>
      </c>
      <c r="D3060" t="s">
        <v>14</v>
      </c>
      <c r="E3060" s="1">
        <v>5890246534257370</v>
      </c>
      <c r="F3060" s="2">
        <v>44531</v>
      </c>
      <c r="G3060">
        <v>12</v>
      </c>
      <c r="H3060" t="s">
        <v>15</v>
      </c>
      <c r="I3060">
        <v>2</v>
      </c>
      <c r="J3060" s="3">
        <v>22532</v>
      </c>
      <c r="K3060" s="2">
        <v>41122</v>
      </c>
      <c r="L3060">
        <v>2012</v>
      </c>
      <c r="M3060" t="s">
        <v>16</v>
      </c>
    </row>
    <row r="3061" spans="1:13" x14ac:dyDescent="0.3">
      <c r="A3061">
        <v>6109</v>
      </c>
      <c r="B3061">
        <v>1571</v>
      </c>
      <c r="C3061" t="s">
        <v>19</v>
      </c>
      <c r="D3061" t="s">
        <v>14</v>
      </c>
      <c r="E3061" s="1">
        <v>5800183437928460</v>
      </c>
      <c r="F3061" s="2">
        <v>45383</v>
      </c>
      <c r="G3061">
        <v>148</v>
      </c>
      <c r="H3061" t="s">
        <v>15</v>
      </c>
      <c r="I3061">
        <v>2</v>
      </c>
      <c r="J3061" s="3">
        <v>16325</v>
      </c>
      <c r="K3061" s="2">
        <v>42339</v>
      </c>
      <c r="L3061">
        <v>2015</v>
      </c>
      <c r="M3061" t="s">
        <v>16</v>
      </c>
    </row>
    <row r="3062" spans="1:13" x14ac:dyDescent="0.3">
      <c r="A3062">
        <v>2487</v>
      </c>
      <c r="B3062">
        <v>1571</v>
      </c>
      <c r="C3062" t="s">
        <v>19</v>
      </c>
      <c r="D3062" t="s">
        <v>14</v>
      </c>
      <c r="E3062" s="1">
        <v>5128197080308710</v>
      </c>
      <c r="F3062" s="2">
        <v>45078</v>
      </c>
      <c r="G3062">
        <v>759</v>
      </c>
      <c r="H3062" t="s">
        <v>15</v>
      </c>
      <c r="I3062">
        <v>1</v>
      </c>
      <c r="J3062" s="3">
        <v>17885</v>
      </c>
      <c r="K3062" s="2">
        <v>38443</v>
      </c>
      <c r="L3062">
        <v>2010</v>
      </c>
      <c r="M3062" t="s">
        <v>16</v>
      </c>
    </row>
    <row r="3063" spans="1:13" x14ac:dyDescent="0.3">
      <c r="A3063">
        <v>5397</v>
      </c>
      <c r="B3063">
        <v>1571</v>
      </c>
      <c r="C3063" t="s">
        <v>13</v>
      </c>
      <c r="D3063" t="s">
        <v>14</v>
      </c>
      <c r="E3063" s="1">
        <v>4704455652130190</v>
      </c>
      <c r="F3063" s="2">
        <v>45261</v>
      </c>
      <c r="G3063">
        <v>175</v>
      </c>
      <c r="H3063" t="s">
        <v>15</v>
      </c>
      <c r="I3063">
        <v>1</v>
      </c>
      <c r="J3063" s="3">
        <v>24827</v>
      </c>
      <c r="K3063" s="2">
        <v>37926</v>
      </c>
      <c r="L3063">
        <v>2008</v>
      </c>
      <c r="M3063" t="s">
        <v>16</v>
      </c>
    </row>
    <row r="3064" spans="1:13" x14ac:dyDescent="0.3">
      <c r="A3064">
        <v>3165</v>
      </c>
      <c r="B3064">
        <v>1571</v>
      </c>
      <c r="C3064" t="s">
        <v>19</v>
      </c>
      <c r="D3064" t="s">
        <v>14</v>
      </c>
      <c r="E3064" s="1">
        <v>5908095549619750</v>
      </c>
      <c r="F3064" s="2">
        <v>42278</v>
      </c>
      <c r="G3064">
        <v>530</v>
      </c>
      <c r="H3064" t="s">
        <v>15</v>
      </c>
      <c r="I3064">
        <v>1</v>
      </c>
      <c r="J3064" s="3">
        <v>30704</v>
      </c>
      <c r="K3064" s="2">
        <v>42125</v>
      </c>
      <c r="L3064">
        <v>2015</v>
      </c>
      <c r="M3064" t="s">
        <v>16</v>
      </c>
    </row>
    <row r="3065" spans="1:13" x14ac:dyDescent="0.3">
      <c r="A3065">
        <v>3499</v>
      </c>
      <c r="B3065">
        <v>1615</v>
      </c>
      <c r="C3065" t="s">
        <v>13</v>
      </c>
      <c r="D3065" t="s">
        <v>14</v>
      </c>
      <c r="E3065" s="1">
        <v>4279264771451570</v>
      </c>
      <c r="F3065" s="2">
        <v>43862</v>
      </c>
      <c r="G3065">
        <v>378</v>
      </c>
      <c r="H3065" t="s">
        <v>15</v>
      </c>
      <c r="I3065">
        <v>2</v>
      </c>
      <c r="J3065" s="3">
        <v>13637</v>
      </c>
      <c r="K3065" s="2">
        <v>40330</v>
      </c>
      <c r="L3065">
        <v>2012</v>
      </c>
      <c r="M3065" t="s">
        <v>16</v>
      </c>
    </row>
    <row r="3066" spans="1:13" x14ac:dyDescent="0.3">
      <c r="A3066">
        <v>5157</v>
      </c>
      <c r="B3066">
        <v>1615</v>
      </c>
      <c r="C3066" t="s">
        <v>19</v>
      </c>
      <c r="D3066" t="s">
        <v>14</v>
      </c>
      <c r="E3066" s="1">
        <v>5200107685480370</v>
      </c>
      <c r="F3066" s="2">
        <v>45413</v>
      </c>
      <c r="G3066">
        <v>624</v>
      </c>
      <c r="H3066" t="s">
        <v>15</v>
      </c>
      <c r="I3066">
        <v>1</v>
      </c>
      <c r="J3066" s="3">
        <v>2504</v>
      </c>
      <c r="K3066" s="2">
        <v>40087</v>
      </c>
      <c r="L3066">
        <v>2016</v>
      </c>
      <c r="M3066" t="s">
        <v>16</v>
      </c>
    </row>
    <row r="3067" spans="1:13" x14ac:dyDescent="0.3">
      <c r="A3067">
        <v>5473</v>
      </c>
      <c r="B3067">
        <v>1615</v>
      </c>
      <c r="C3067" t="s">
        <v>13</v>
      </c>
      <c r="D3067" t="s">
        <v>14</v>
      </c>
      <c r="E3067" s="1">
        <v>4003165279623450</v>
      </c>
      <c r="F3067" s="2">
        <v>44986</v>
      </c>
      <c r="G3067">
        <v>317</v>
      </c>
      <c r="H3067" t="s">
        <v>15</v>
      </c>
      <c r="I3067">
        <v>1</v>
      </c>
      <c r="J3067" s="3">
        <v>15535</v>
      </c>
      <c r="K3067" s="2">
        <v>39022</v>
      </c>
      <c r="L3067">
        <v>2015</v>
      </c>
      <c r="M3067" t="s">
        <v>16</v>
      </c>
    </row>
    <row r="3068" spans="1:13" x14ac:dyDescent="0.3">
      <c r="A3068">
        <v>4254</v>
      </c>
      <c r="B3068">
        <v>1615</v>
      </c>
      <c r="C3068" t="s">
        <v>19</v>
      </c>
      <c r="D3068" t="s">
        <v>14</v>
      </c>
      <c r="E3068" s="1">
        <v>5155468051288340</v>
      </c>
      <c r="F3068" s="2">
        <v>44805</v>
      </c>
      <c r="G3068">
        <v>703</v>
      </c>
      <c r="H3068" t="s">
        <v>15</v>
      </c>
      <c r="I3068">
        <v>1</v>
      </c>
      <c r="J3068" s="3">
        <v>14898</v>
      </c>
      <c r="K3068" s="2">
        <v>39661</v>
      </c>
      <c r="L3068">
        <v>2008</v>
      </c>
      <c r="M3068" t="s">
        <v>16</v>
      </c>
    </row>
    <row r="3069" spans="1:13" x14ac:dyDescent="0.3">
      <c r="A3069">
        <v>1147</v>
      </c>
      <c r="B3069">
        <v>1615</v>
      </c>
      <c r="C3069" t="s">
        <v>19</v>
      </c>
      <c r="D3069" t="s">
        <v>14</v>
      </c>
      <c r="E3069" s="1">
        <v>5625958291463280</v>
      </c>
      <c r="F3069" s="2">
        <v>45108</v>
      </c>
      <c r="G3069">
        <v>783</v>
      </c>
      <c r="H3069" t="s">
        <v>15</v>
      </c>
      <c r="I3069">
        <v>2</v>
      </c>
      <c r="J3069" s="3">
        <v>9696</v>
      </c>
      <c r="K3069" s="2">
        <v>39479</v>
      </c>
      <c r="L3069">
        <v>2014</v>
      </c>
      <c r="M3069" t="s">
        <v>16</v>
      </c>
    </row>
    <row r="3070" spans="1:13" x14ac:dyDescent="0.3">
      <c r="A3070">
        <v>4738</v>
      </c>
      <c r="B3070">
        <v>1615</v>
      </c>
      <c r="C3070" t="s">
        <v>13</v>
      </c>
      <c r="D3070" t="s">
        <v>14</v>
      </c>
      <c r="E3070" s="1">
        <v>4577924057885150</v>
      </c>
      <c r="F3070" s="2">
        <v>45047</v>
      </c>
      <c r="G3070">
        <v>594</v>
      </c>
      <c r="H3070" t="s">
        <v>15</v>
      </c>
      <c r="I3070">
        <v>1</v>
      </c>
      <c r="J3070" s="3">
        <v>22310</v>
      </c>
      <c r="K3070" s="2">
        <v>40057</v>
      </c>
      <c r="L3070">
        <v>2011</v>
      </c>
      <c r="M3070" t="s">
        <v>16</v>
      </c>
    </row>
    <row r="3071" spans="1:13" x14ac:dyDescent="0.3">
      <c r="A3071">
        <v>841</v>
      </c>
      <c r="B3071">
        <v>1647</v>
      </c>
      <c r="C3071" t="s">
        <v>13</v>
      </c>
      <c r="D3071" t="s">
        <v>20</v>
      </c>
      <c r="E3071" s="1">
        <v>4291878920009870</v>
      </c>
      <c r="F3071" s="2">
        <v>43831</v>
      </c>
      <c r="G3071">
        <v>108</v>
      </c>
      <c r="H3071" t="s">
        <v>18</v>
      </c>
      <c r="I3071">
        <v>1</v>
      </c>
      <c r="J3071" s="3">
        <v>76</v>
      </c>
      <c r="K3071" s="2">
        <v>43831</v>
      </c>
      <c r="L3071">
        <v>2020</v>
      </c>
      <c r="M3071" t="s">
        <v>16</v>
      </c>
    </row>
    <row r="3072" spans="1:13" x14ac:dyDescent="0.3">
      <c r="A3072">
        <v>402</v>
      </c>
      <c r="B3072">
        <v>1647</v>
      </c>
      <c r="C3072" t="s">
        <v>22</v>
      </c>
      <c r="D3072" t="s">
        <v>17</v>
      </c>
      <c r="E3072" s="1">
        <v>393079452928936</v>
      </c>
      <c r="F3072" s="2">
        <v>45352</v>
      </c>
      <c r="G3072">
        <v>826</v>
      </c>
      <c r="H3072" t="s">
        <v>15</v>
      </c>
      <c r="I3072">
        <v>2</v>
      </c>
      <c r="J3072" s="3">
        <v>8000</v>
      </c>
      <c r="K3072" s="2">
        <v>43831</v>
      </c>
      <c r="L3072">
        <v>2020</v>
      </c>
      <c r="M3072" t="s">
        <v>16</v>
      </c>
    </row>
    <row r="3073" spans="1:13" x14ac:dyDescent="0.3">
      <c r="A3073">
        <v>1630</v>
      </c>
      <c r="B3073">
        <v>1647</v>
      </c>
      <c r="C3073" t="s">
        <v>19</v>
      </c>
      <c r="D3073" t="s">
        <v>17</v>
      </c>
      <c r="E3073" s="1">
        <v>5443689960543700</v>
      </c>
      <c r="F3073" s="2">
        <v>45597</v>
      </c>
      <c r="G3073">
        <v>591</v>
      </c>
      <c r="H3073" t="s">
        <v>15</v>
      </c>
      <c r="I3073">
        <v>2</v>
      </c>
      <c r="J3073" s="3">
        <v>9200</v>
      </c>
      <c r="K3073" s="2">
        <v>43862</v>
      </c>
      <c r="L3073">
        <v>2020</v>
      </c>
      <c r="M3073" t="s">
        <v>16</v>
      </c>
    </row>
    <row r="3074" spans="1:13" x14ac:dyDescent="0.3">
      <c r="A3074">
        <v>1631</v>
      </c>
      <c r="B3074">
        <v>1647</v>
      </c>
      <c r="C3074" t="s">
        <v>19</v>
      </c>
      <c r="D3074" t="s">
        <v>14</v>
      </c>
      <c r="E3074" s="1">
        <v>5221540371047990</v>
      </c>
      <c r="F3074" s="2">
        <v>43983</v>
      </c>
      <c r="G3074">
        <v>258</v>
      </c>
      <c r="H3074" t="s">
        <v>15</v>
      </c>
      <c r="I3074">
        <v>1</v>
      </c>
      <c r="J3074" s="3">
        <v>21244</v>
      </c>
      <c r="K3074" s="2">
        <v>43862</v>
      </c>
      <c r="L3074">
        <v>2020</v>
      </c>
      <c r="M3074" t="s">
        <v>16</v>
      </c>
    </row>
    <row r="3075" spans="1:13" x14ac:dyDescent="0.3">
      <c r="A3075">
        <v>1901</v>
      </c>
      <c r="B3075">
        <v>1647</v>
      </c>
      <c r="C3075" t="s">
        <v>13</v>
      </c>
      <c r="D3075" t="s">
        <v>14</v>
      </c>
      <c r="E3075" s="1">
        <v>4041750526955030</v>
      </c>
      <c r="F3075" s="2">
        <v>44713</v>
      </c>
      <c r="G3075">
        <v>408</v>
      </c>
      <c r="H3075" t="s">
        <v>18</v>
      </c>
      <c r="I3075">
        <v>2</v>
      </c>
      <c r="J3075" s="3">
        <v>20751</v>
      </c>
      <c r="K3075" s="2">
        <v>43862</v>
      </c>
      <c r="L3075">
        <v>2020</v>
      </c>
      <c r="M3075" t="s">
        <v>16</v>
      </c>
    </row>
    <row r="3076" spans="1:13" x14ac:dyDescent="0.3">
      <c r="A3076">
        <v>2061</v>
      </c>
      <c r="B3076">
        <v>680</v>
      </c>
      <c r="C3076" t="s">
        <v>19</v>
      </c>
      <c r="D3076" t="s">
        <v>14</v>
      </c>
      <c r="E3076" s="1">
        <v>5508553199519080</v>
      </c>
      <c r="F3076" s="2">
        <v>43525</v>
      </c>
      <c r="G3076">
        <v>196</v>
      </c>
      <c r="H3076" t="s">
        <v>15</v>
      </c>
      <c r="I3076">
        <v>2</v>
      </c>
      <c r="J3076" s="3">
        <v>16347</v>
      </c>
      <c r="K3076" s="2">
        <v>38047</v>
      </c>
      <c r="L3076">
        <v>2010</v>
      </c>
      <c r="M3076" t="s">
        <v>16</v>
      </c>
    </row>
    <row r="3077" spans="1:13" x14ac:dyDescent="0.3">
      <c r="A3077">
        <v>3951</v>
      </c>
      <c r="B3077">
        <v>52</v>
      </c>
      <c r="C3077" t="s">
        <v>13</v>
      </c>
      <c r="D3077" t="s">
        <v>14</v>
      </c>
      <c r="E3077" s="1">
        <v>4954962607216980</v>
      </c>
      <c r="F3077" s="2">
        <v>45200</v>
      </c>
      <c r="G3077">
        <v>995</v>
      </c>
      <c r="H3077" t="s">
        <v>15</v>
      </c>
      <c r="I3077">
        <v>1</v>
      </c>
      <c r="J3077" s="3">
        <v>23404</v>
      </c>
      <c r="K3077" s="2">
        <v>40360</v>
      </c>
      <c r="L3077">
        <v>2012</v>
      </c>
      <c r="M3077" t="s">
        <v>16</v>
      </c>
    </row>
    <row r="3078" spans="1:13" x14ac:dyDescent="0.3">
      <c r="A3078">
        <v>4976</v>
      </c>
      <c r="B3078">
        <v>52</v>
      </c>
      <c r="C3078" t="s">
        <v>13</v>
      </c>
      <c r="D3078" t="s">
        <v>14</v>
      </c>
      <c r="E3078" s="1">
        <v>4435466238583870</v>
      </c>
      <c r="F3078" s="2">
        <v>44652</v>
      </c>
      <c r="G3078">
        <v>708</v>
      </c>
      <c r="H3078" t="s">
        <v>15</v>
      </c>
      <c r="I3078">
        <v>2</v>
      </c>
      <c r="J3078" s="3">
        <v>20930</v>
      </c>
      <c r="K3078" s="2">
        <v>37530</v>
      </c>
      <c r="L3078">
        <v>2008</v>
      </c>
      <c r="M3078" t="s">
        <v>16</v>
      </c>
    </row>
    <row r="3079" spans="1:13" x14ac:dyDescent="0.3">
      <c r="A3079">
        <v>2322</v>
      </c>
      <c r="B3079">
        <v>52</v>
      </c>
      <c r="C3079" t="s">
        <v>13</v>
      </c>
      <c r="D3079" t="s">
        <v>14</v>
      </c>
      <c r="E3079" s="1">
        <v>4343642801597520</v>
      </c>
      <c r="F3079" s="2">
        <v>41487</v>
      </c>
      <c r="G3079">
        <v>754</v>
      </c>
      <c r="H3079" t="s">
        <v>15</v>
      </c>
      <c r="I3079">
        <v>2</v>
      </c>
      <c r="J3079" s="3">
        <v>23014</v>
      </c>
      <c r="K3079" s="2">
        <v>41334</v>
      </c>
      <c r="L3079">
        <v>2013</v>
      </c>
      <c r="M3079" t="s">
        <v>16</v>
      </c>
    </row>
    <row r="3080" spans="1:13" x14ac:dyDescent="0.3">
      <c r="A3080">
        <v>842</v>
      </c>
      <c r="B3080">
        <v>1387</v>
      </c>
      <c r="C3080" t="s">
        <v>13</v>
      </c>
      <c r="D3080" t="s">
        <v>17</v>
      </c>
      <c r="E3080" s="1">
        <v>4858459431343510</v>
      </c>
      <c r="F3080" s="2">
        <v>44896</v>
      </c>
      <c r="G3080">
        <v>674</v>
      </c>
      <c r="H3080" t="s">
        <v>15</v>
      </c>
      <c r="I3080">
        <v>2</v>
      </c>
      <c r="J3080" s="3">
        <v>9500</v>
      </c>
      <c r="K3080" s="2">
        <v>43831</v>
      </c>
      <c r="L3080">
        <v>2020</v>
      </c>
      <c r="M3080" t="s">
        <v>16</v>
      </c>
    </row>
    <row r="3081" spans="1:13" x14ac:dyDescent="0.3">
      <c r="A3081">
        <v>962</v>
      </c>
      <c r="B3081">
        <v>1034</v>
      </c>
      <c r="C3081" t="s">
        <v>19</v>
      </c>
      <c r="D3081" t="s">
        <v>14</v>
      </c>
      <c r="E3081" s="1">
        <v>5328768325200240</v>
      </c>
      <c r="F3081" s="2">
        <v>43983</v>
      </c>
      <c r="G3081">
        <v>645</v>
      </c>
      <c r="H3081" t="s">
        <v>15</v>
      </c>
      <c r="I3081">
        <v>1</v>
      </c>
      <c r="J3081" s="3">
        <v>2778</v>
      </c>
      <c r="K3081" s="2">
        <v>35827</v>
      </c>
      <c r="L3081">
        <v>2005</v>
      </c>
      <c r="M3081" t="s">
        <v>16</v>
      </c>
    </row>
    <row r="3082" spans="1:13" x14ac:dyDescent="0.3">
      <c r="A3082">
        <v>2741</v>
      </c>
      <c r="B3082">
        <v>1034</v>
      </c>
      <c r="C3082" t="s">
        <v>22</v>
      </c>
      <c r="D3082" t="s">
        <v>17</v>
      </c>
      <c r="E3082" s="1">
        <v>321353785529607</v>
      </c>
      <c r="F3082" s="2">
        <v>43862</v>
      </c>
      <c r="G3082">
        <v>213</v>
      </c>
      <c r="H3082" t="s">
        <v>15</v>
      </c>
      <c r="I3082">
        <v>2</v>
      </c>
      <c r="J3082" s="3">
        <v>11800</v>
      </c>
      <c r="K3082" s="2">
        <v>42095</v>
      </c>
      <c r="L3082">
        <v>2015</v>
      </c>
      <c r="M3082" t="s">
        <v>16</v>
      </c>
    </row>
    <row r="3083" spans="1:13" x14ac:dyDescent="0.3">
      <c r="A3083">
        <v>2853</v>
      </c>
      <c r="B3083">
        <v>1034</v>
      </c>
      <c r="C3083" t="s">
        <v>21</v>
      </c>
      <c r="D3083" t="s">
        <v>17</v>
      </c>
      <c r="E3083" s="1">
        <v>6281560178306830</v>
      </c>
      <c r="F3083" s="2">
        <v>44105</v>
      </c>
      <c r="G3083">
        <v>359</v>
      </c>
      <c r="H3083" t="s">
        <v>15</v>
      </c>
      <c r="I3083">
        <v>1</v>
      </c>
      <c r="J3083" s="3">
        <v>11500</v>
      </c>
      <c r="K3083" s="2">
        <v>38108</v>
      </c>
      <c r="L3083">
        <v>2007</v>
      </c>
      <c r="M3083" t="s">
        <v>16</v>
      </c>
    </row>
    <row r="3084" spans="1:13" x14ac:dyDescent="0.3">
      <c r="A3084">
        <v>1137</v>
      </c>
      <c r="B3084">
        <v>1034</v>
      </c>
      <c r="C3084" t="s">
        <v>21</v>
      </c>
      <c r="D3084" t="s">
        <v>17</v>
      </c>
      <c r="E3084" s="1">
        <v>6745517172173140</v>
      </c>
      <c r="F3084" s="2">
        <v>39845</v>
      </c>
      <c r="G3084">
        <v>611</v>
      </c>
      <c r="H3084" t="s">
        <v>15</v>
      </c>
      <c r="I3084">
        <v>2</v>
      </c>
      <c r="J3084" s="3">
        <v>13000</v>
      </c>
      <c r="K3084" s="2">
        <v>39479</v>
      </c>
      <c r="L3084">
        <v>2009</v>
      </c>
      <c r="M3084" t="s">
        <v>16</v>
      </c>
    </row>
    <row r="3085" spans="1:13" x14ac:dyDescent="0.3">
      <c r="A3085">
        <v>2765</v>
      </c>
      <c r="B3085">
        <v>1034</v>
      </c>
      <c r="C3085" t="s">
        <v>13</v>
      </c>
      <c r="D3085" t="s">
        <v>14</v>
      </c>
      <c r="E3085" s="1">
        <v>4882435446100320</v>
      </c>
      <c r="F3085" s="2">
        <v>45627</v>
      </c>
      <c r="G3085">
        <v>332</v>
      </c>
      <c r="H3085" t="s">
        <v>15</v>
      </c>
      <c r="I3085">
        <v>1</v>
      </c>
      <c r="J3085" s="3">
        <v>21102</v>
      </c>
      <c r="K3085" s="2">
        <v>42461</v>
      </c>
      <c r="L3085">
        <v>2016</v>
      </c>
      <c r="M3085" t="s">
        <v>16</v>
      </c>
    </row>
    <row r="3086" spans="1:13" x14ac:dyDescent="0.3">
      <c r="A3086">
        <v>4622</v>
      </c>
      <c r="B3086">
        <v>1034</v>
      </c>
      <c r="C3086" t="s">
        <v>13</v>
      </c>
      <c r="D3086" t="s">
        <v>20</v>
      </c>
      <c r="E3086" s="1">
        <v>4900895647847430</v>
      </c>
      <c r="F3086" s="2">
        <v>44256</v>
      </c>
      <c r="G3086">
        <v>730</v>
      </c>
      <c r="H3086" t="s">
        <v>15</v>
      </c>
      <c r="I3086">
        <v>1</v>
      </c>
      <c r="J3086" s="3">
        <v>60</v>
      </c>
      <c r="K3086" s="2">
        <v>38961</v>
      </c>
      <c r="L3086">
        <v>2009</v>
      </c>
      <c r="M3086" t="s">
        <v>16</v>
      </c>
    </row>
    <row r="3087" spans="1:13" x14ac:dyDescent="0.3">
      <c r="A3087">
        <v>179</v>
      </c>
      <c r="B3087">
        <v>677</v>
      </c>
      <c r="C3087" t="s">
        <v>13</v>
      </c>
      <c r="D3087" t="s">
        <v>17</v>
      </c>
      <c r="E3087" s="1">
        <v>4299314704025380</v>
      </c>
      <c r="F3087" s="2">
        <v>43983</v>
      </c>
      <c r="G3087">
        <v>215</v>
      </c>
      <c r="H3087" t="s">
        <v>15</v>
      </c>
      <c r="I3087">
        <v>2</v>
      </c>
      <c r="J3087" s="3">
        <v>23100</v>
      </c>
      <c r="K3087" s="2">
        <v>39448</v>
      </c>
      <c r="L3087">
        <v>2010</v>
      </c>
      <c r="M3087" t="s">
        <v>16</v>
      </c>
    </row>
    <row r="3088" spans="1:13" x14ac:dyDescent="0.3">
      <c r="A3088">
        <v>4449</v>
      </c>
      <c r="B3088">
        <v>677</v>
      </c>
      <c r="C3088" t="s">
        <v>19</v>
      </c>
      <c r="D3088" t="s">
        <v>14</v>
      </c>
      <c r="E3088" s="1">
        <v>5779825688535230</v>
      </c>
      <c r="F3088" s="2">
        <v>44256</v>
      </c>
      <c r="G3088">
        <v>458</v>
      </c>
      <c r="H3088" t="s">
        <v>15</v>
      </c>
      <c r="I3088">
        <v>1</v>
      </c>
      <c r="J3088" s="3">
        <v>34826</v>
      </c>
      <c r="K3088" s="2">
        <v>42217</v>
      </c>
      <c r="L3088">
        <v>2015</v>
      </c>
      <c r="M3088" t="s">
        <v>16</v>
      </c>
    </row>
    <row r="3089" spans="1:13" x14ac:dyDescent="0.3">
      <c r="A3089">
        <v>5317</v>
      </c>
      <c r="B3089">
        <v>677</v>
      </c>
      <c r="C3089" t="s">
        <v>13</v>
      </c>
      <c r="D3089" t="s">
        <v>14</v>
      </c>
      <c r="E3089" s="1">
        <v>4276546488958930</v>
      </c>
      <c r="F3089" s="2">
        <v>45261</v>
      </c>
      <c r="G3089">
        <v>54</v>
      </c>
      <c r="H3089" t="s">
        <v>18</v>
      </c>
      <c r="I3089">
        <v>1</v>
      </c>
      <c r="J3089" s="3">
        <v>25429</v>
      </c>
      <c r="K3089" s="2">
        <v>42644</v>
      </c>
      <c r="L3089">
        <v>2016</v>
      </c>
      <c r="M3089" t="s">
        <v>16</v>
      </c>
    </row>
    <row r="3090" spans="1:13" x14ac:dyDescent="0.3">
      <c r="A3090">
        <v>989</v>
      </c>
      <c r="B3090">
        <v>440</v>
      </c>
      <c r="C3090" t="s">
        <v>19</v>
      </c>
      <c r="D3090" t="s">
        <v>14</v>
      </c>
      <c r="E3090" s="1">
        <v>5098870349133200</v>
      </c>
      <c r="F3090" s="2">
        <v>44896</v>
      </c>
      <c r="G3090">
        <v>435</v>
      </c>
      <c r="H3090" t="s">
        <v>15</v>
      </c>
      <c r="I3090">
        <v>1</v>
      </c>
      <c r="J3090" s="3">
        <v>79717</v>
      </c>
      <c r="K3090" s="2">
        <v>36923</v>
      </c>
      <c r="L3090">
        <v>2013</v>
      </c>
      <c r="M3090" t="s">
        <v>16</v>
      </c>
    </row>
    <row r="3091" spans="1:13" x14ac:dyDescent="0.3">
      <c r="A3091">
        <v>3274</v>
      </c>
      <c r="B3091">
        <v>440</v>
      </c>
      <c r="C3091" t="s">
        <v>19</v>
      </c>
      <c r="D3091" t="s">
        <v>14</v>
      </c>
      <c r="E3091" s="1">
        <v>5432650033328110</v>
      </c>
      <c r="F3091" s="2">
        <v>45017</v>
      </c>
      <c r="G3091">
        <v>920</v>
      </c>
      <c r="H3091" t="s">
        <v>15</v>
      </c>
      <c r="I3091">
        <v>2</v>
      </c>
      <c r="J3091" s="3">
        <v>5307</v>
      </c>
      <c r="K3091" s="2">
        <v>38139</v>
      </c>
      <c r="L3091">
        <v>2010</v>
      </c>
      <c r="M3091" t="s">
        <v>16</v>
      </c>
    </row>
    <row r="3092" spans="1:13" x14ac:dyDescent="0.3">
      <c r="A3092">
        <v>3736</v>
      </c>
      <c r="B3092">
        <v>440</v>
      </c>
      <c r="C3092" t="s">
        <v>19</v>
      </c>
      <c r="D3092" t="s">
        <v>14</v>
      </c>
      <c r="E3092" s="1">
        <v>5405681429153550</v>
      </c>
      <c r="F3092" s="2">
        <v>43556</v>
      </c>
      <c r="G3092">
        <v>810</v>
      </c>
      <c r="H3092" t="s">
        <v>15</v>
      </c>
      <c r="I3092">
        <v>2</v>
      </c>
      <c r="J3092" s="3">
        <v>47131</v>
      </c>
      <c r="K3092" s="2">
        <v>38534</v>
      </c>
      <c r="L3092">
        <v>2008</v>
      </c>
      <c r="M3092" t="s">
        <v>16</v>
      </c>
    </row>
    <row r="3093" spans="1:13" x14ac:dyDescent="0.3">
      <c r="A3093">
        <v>71</v>
      </c>
      <c r="B3093">
        <v>440</v>
      </c>
      <c r="C3093" t="s">
        <v>19</v>
      </c>
      <c r="D3093" t="s">
        <v>14</v>
      </c>
      <c r="E3093" s="1">
        <v>5336536496743890</v>
      </c>
      <c r="F3093" s="2">
        <v>44470</v>
      </c>
      <c r="G3093">
        <v>805</v>
      </c>
      <c r="H3093" t="s">
        <v>15</v>
      </c>
      <c r="I3093">
        <v>2</v>
      </c>
      <c r="J3093" s="3">
        <v>36724</v>
      </c>
      <c r="K3093" s="2">
        <v>38353</v>
      </c>
      <c r="L3093">
        <v>2010</v>
      </c>
      <c r="M3093" t="s">
        <v>16</v>
      </c>
    </row>
    <row r="3094" spans="1:13" x14ac:dyDescent="0.3">
      <c r="A3094">
        <v>1216</v>
      </c>
      <c r="B3094">
        <v>440</v>
      </c>
      <c r="C3094" t="s">
        <v>19</v>
      </c>
      <c r="D3094" t="s">
        <v>14</v>
      </c>
      <c r="E3094" s="1">
        <v>5244693372159100</v>
      </c>
      <c r="F3094" s="2">
        <v>45566</v>
      </c>
      <c r="G3094">
        <v>682</v>
      </c>
      <c r="H3094" t="s">
        <v>15</v>
      </c>
      <c r="I3094">
        <v>1</v>
      </c>
      <c r="J3094" s="3">
        <v>6875</v>
      </c>
      <c r="K3094" s="2">
        <v>40210</v>
      </c>
      <c r="L3094">
        <v>2012</v>
      </c>
      <c r="M3094" t="s">
        <v>16</v>
      </c>
    </row>
    <row r="3095" spans="1:13" x14ac:dyDescent="0.3">
      <c r="A3095">
        <v>5671</v>
      </c>
      <c r="B3095">
        <v>338</v>
      </c>
      <c r="C3095" t="s">
        <v>19</v>
      </c>
      <c r="D3095" t="s">
        <v>14</v>
      </c>
      <c r="E3095" s="1">
        <v>5371571902299640</v>
      </c>
      <c r="F3095" s="2">
        <v>45383</v>
      </c>
      <c r="G3095">
        <v>46</v>
      </c>
      <c r="H3095" t="s">
        <v>15</v>
      </c>
      <c r="I3095">
        <v>1</v>
      </c>
      <c r="J3095" s="3">
        <v>17229</v>
      </c>
      <c r="K3095" s="2">
        <v>41214</v>
      </c>
      <c r="L3095">
        <v>2012</v>
      </c>
      <c r="M3095" t="s">
        <v>16</v>
      </c>
    </row>
    <row r="3096" spans="1:13" x14ac:dyDescent="0.3">
      <c r="A3096">
        <v>1356</v>
      </c>
      <c r="B3096">
        <v>338</v>
      </c>
      <c r="C3096" t="s">
        <v>19</v>
      </c>
      <c r="D3096" t="s">
        <v>14</v>
      </c>
      <c r="E3096" s="1">
        <v>5404154440554850</v>
      </c>
      <c r="F3096" s="2">
        <v>44682</v>
      </c>
      <c r="G3096">
        <v>190</v>
      </c>
      <c r="H3096" t="s">
        <v>15</v>
      </c>
      <c r="I3096">
        <v>1</v>
      </c>
      <c r="J3096" s="3">
        <v>31747</v>
      </c>
      <c r="K3096" s="2">
        <v>42036</v>
      </c>
      <c r="L3096">
        <v>2015</v>
      </c>
      <c r="M3096" t="s">
        <v>16</v>
      </c>
    </row>
    <row r="3097" spans="1:13" x14ac:dyDescent="0.3">
      <c r="A3097">
        <v>1317</v>
      </c>
      <c r="B3097">
        <v>338</v>
      </c>
      <c r="C3097" t="s">
        <v>19</v>
      </c>
      <c r="D3097" t="s">
        <v>14</v>
      </c>
      <c r="E3097" s="1">
        <v>5004660687674180</v>
      </c>
      <c r="F3097" s="2">
        <v>44927</v>
      </c>
      <c r="G3097">
        <v>841</v>
      </c>
      <c r="H3097" t="s">
        <v>15</v>
      </c>
      <c r="I3097">
        <v>2</v>
      </c>
      <c r="J3097" s="3">
        <v>50127</v>
      </c>
      <c r="K3097" s="2">
        <v>41306</v>
      </c>
      <c r="L3097">
        <v>2013</v>
      </c>
      <c r="M3097" t="s">
        <v>16</v>
      </c>
    </row>
    <row r="3098" spans="1:13" x14ac:dyDescent="0.3">
      <c r="A3098">
        <v>1205</v>
      </c>
      <c r="B3098">
        <v>1120</v>
      </c>
      <c r="C3098" t="s">
        <v>21</v>
      </c>
      <c r="D3098" t="s">
        <v>17</v>
      </c>
      <c r="E3098" s="1">
        <v>6983129592633810</v>
      </c>
      <c r="F3098" s="2">
        <v>44835</v>
      </c>
      <c r="G3098">
        <v>237</v>
      </c>
      <c r="H3098" t="s">
        <v>15</v>
      </c>
      <c r="I3098">
        <v>2</v>
      </c>
      <c r="J3098" s="3">
        <v>21400</v>
      </c>
      <c r="K3098" s="2">
        <v>40210</v>
      </c>
      <c r="L3098">
        <v>2010</v>
      </c>
      <c r="M3098" t="s">
        <v>16</v>
      </c>
    </row>
    <row r="3099" spans="1:13" x14ac:dyDescent="0.3">
      <c r="A3099">
        <v>4641</v>
      </c>
      <c r="B3099">
        <v>1127</v>
      </c>
      <c r="C3099" t="s">
        <v>19</v>
      </c>
      <c r="D3099" t="s">
        <v>14</v>
      </c>
      <c r="E3099" s="1">
        <v>5968559734305330</v>
      </c>
      <c r="F3099" s="2">
        <v>44562</v>
      </c>
      <c r="G3099">
        <v>303</v>
      </c>
      <c r="H3099" t="s">
        <v>15</v>
      </c>
      <c r="I3099">
        <v>2</v>
      </c>
      <c r="J3099" s="3">
        <v>24614</v>
      </c>
      <c r="K3099" s="2">
        <v>39326</v>
      </c>
      <c r="L3099">
        <v>2012</v>
      </c>
      <c r="M3099" t="s">
        <v>16</v>
      </c>
    </row>
    <row r="3100" spans="1:13" x14ac:dyDescent="0.3">
      <c r="A3100">
        <v>4605</v>
      </c>
      <c r="B3100">
        <v>1127</v>
      </c>
      <c r="C3100" t="s">
        <v>19</v>
      </c>
      <c r="D3100" t="s">
        <v>14</v>
      </c>
      <c r="E3100" s="1">
        <v>5365437807241280</v>
      </c>
      <c r="F3100" s="2">
        <v>45261</v>
      </c>
      <c r="G3100">
        <v>623</v>
      </c>
      <c r="H3100" t="s">
        <v>15</v>
      </c>
      <c r="I3100">
        <v>2</v>
      </c>
      <c r="J3100" s="3">
        <v>2809</v>
      </c>
      <c r="K3100" s="2">
        <v>38961</v>
      </c>
      <c r="L3100">
        <v>2011</v>
      </c>
      <c r="M3100" t="s">
        <v>16</v>
      </c>
    </row>
    <row r="3101" spans="1:13" x14ac:dyDescent="0.3">
      <c r="A3101">
        <v>3694</v>
      </c>
      <c r="B3101">
        <v>1127</v>
      </c>
      <c r="C3101" t="s">
        <v>19</v>
      </c>
      <c r="D3101" t="s">
        <v>14</v>
      </c>
      <c r="E3101" s="1">
        <v>5672946381379330</v>
      </c>
      <c r="F3101" s="2">
        <v>39142</v>
      </c>
      <c r="G3101">
        <v>314</v>
      </c>
      <c r="H3101" t="s">
        <v>18</v>
      </c>
      <c r="I3101">
        <v>2</v>
      </c>
      <c r="J3101" s="3">
        <v>15076</v>
      </c>
      <c r="K3101" s="2">
        <v>37803</v>
      </c>
      <c r="L3101">
        <v>2015</v>
      </c>
      <c r="M3101" t="s">
        <v>16</v>
      </c>
    </row>
    <row r="3102" spans="1:13" x14ac:dyDescent="0.3">
      <c r="A3102">
        <v>3869</v>
      </c>
      <c r="B3102">
        <v>1127</v>
      </c>
      <c r="C3102" t="s">
        <v>13</v>
      </c>
      <c r="D3102" t="s">
        <v>14</v>
      </c>
      <c r="E3102" s="1">
        <v>4858037645038530</v>
      </c>
      <c r="F3102" s="2">
        <v>44075</v>
      </c>
      <c r="G3102">
        <v>745</v>
      </c>
      <c r="H3102" t="s">
        <v>15</v>
      </c>
      <c r="I3102">
        <v>1</v>
      </c>
      <c r="J3102" s="3">
        <v>27646</v>
      </c>
      <c r="K3102" s="2">
        <v>39630</v>
      </c>
      <c r="L3102">
        <v>2009</v>
      </c>
      <c r="M3102" t="s">
        <v>16</v>
      </c>
    </row>
    <row r="3103" spans="1:13" x14ac:dyDescent="0.3">
      <c r="A3103">
        <v>360</v>
      </c>
      <c r="B3103">
        <v>1662</v>
      </c>
      <c r="C3103" t="s">
        <v>19</v>
      </c>
      <c r="D3103" t="s">
        <v>14</v>
      </c>
      <c r="E3103" s="1">
        <v>5243874409265560</v>
      </c>
      <c r="F3103" s="2">
        <v>44197</v>
      </c>
      <c r="G3103">
        <v>702</v>
      </c>
      <c r="H3103" t="s">
        <v>15</v>
      </c>
      <c r="I3103">
        <v>1</v>
      </c>
      <c r="J3103" s="3">
        <v>20447</v>
      </c>
      <c r="K3103" s="2">
        <v>42736</v>
      </c>
      <c r="L3103">
        <v>2017</v>
      </c>
      <c r="M3103" t="s">
        <v>16</v>
      </c>
    </row>
    <row r="3104" spans="1:13" x14ac:dyDescent="0.3">
      <c r="A3104">
        <v>2675</v>
      </c>
      <c r="B3104">
        <v>1662</v>
      </c>
      <c r="C3104" t="s">
        <v>19</v>
      </c>
      <c r="D3104" t="s">
        <v>14</v>
      </c>
      <c r="E3104" s="1">
        <v>5275365619003580</v>
      </c>
      <c r="F3104" s="2">
        <v>44470</v>
      </c>
      <c r="G3104">
        <v>507</v>
      </c>
      <c r="H3104" t="s">
        <v>15</v>
      </c>
      <c r="I3104">
        <v>1</v>
      </c>
      <c r="J3104" s="3">
        <v>29948</v>
      </c>
      <c r="K3104" s="2">
        <v>40634</v>
      </c>
      <c r="L3104">
        <v>2011</v>
      </c>
      <c r="M3104" t="s">
        <v>16</v>
      </c>
    </row>
    <row r="3105" spans="1:13" x14ac:dyDescent="0.3">
      <c r="A3105">
        <v>4541</v>
      </c>
      <c r="B3105">
        <v>1662</v>
      </c>
      <c r="C3105" t="s">
        <v>13</v>
      </c>
      <c r="D3105" t="s">
        <v>14</v>
      </c>
      <c r="E3105" s="1">
        <v>4182859596486160</v>
      </c>
      <c r="F3105" s="2">
        <v>44075</v>
      </c>
      <c r="G3105">
        <v>890</v>
      </c>
      <c r="H3105" t="s">
        <v>15</v>
      </c>
      <c r="I3105">
        <v>2</v>
      </c>
      <c r="J3105" s="3">
        <v>28021</v>
      </c>
      <c r="K3105" s="2">
        <v>37865</v>
      </c>
      <c r="L3105">
        <v>2011</v>
      </c>
      <c r="M3105" t="s">
        <v>16</v>
      </c>
    </row>
    <row r="3106" spans="1:13" x14ac:dyDescent="0.3">
      <c r="A3106">
        <v>6087</v>
      </c>
      <c r="B3106">
        <v>1662</v>
      </c>
      <c r="C3106" t="s">
        <v>19</v>
      </c>
      <c r="D3106" t="s">
        <v>20</v>
      </c>
      <c r="E3106" s="1">
        <v>5298865153588950</v>
      </c>
      <c r="F3106" s="2">
        <v>41609</v>
      </c>
      <c r="G3106">
        <v>297</v>
      </c>
      <c r="H3106" t="s">
        <v>18</v>
      </c>
      <c r="I3106">
        <v>1</v>
      </c>
      <c r="J3106" s="3">
        <v>58</v>
      </c>
      <c r="K3106" s="2">
        <v>41609</v>
      </c>
      <c r="L3106">
        <v>2013</v>
      </c>
      <c r="M3106" t="s">
        <v>16</v>
      </c>
    </row>
    <row r="3107" spans="1:13" x14ac:dyDescent="0.3">
      <c r="A3107">
        <v>601</v>
      </c>
      <c r="B3107">
        <v>1462</v>
      </c>
      <c r="C3107" t="s">
        <v>19</v>
      </c>
      <c r="D3107" t="s">
        <v>20</v>
      </c>
      <c r="E3107" s="1">
        <v>5023362294953900</v>
      </c>
      <c r="F3107" s="2">
        <v>44044</v>
      </c>
      <c r="G3107">
        <v>641</v>
      </c>
      <c r="H3107" t="s">
        <v>15</v>
      </c>
      <c r="I3107">
        <v>2</v>
      </c>
      <c r="J3107" s="3">
        <v>44</v>
      </c>
      <c r="K3107" s="2">
        <v>43831</v>
      </c>
      <c r="L3107">
        <v>2020</v>
      </c>
      <c r="M3107" t="s">
        <v>16</v>
      </c>
    </row>
    <row r="3108" spans="1:13" x14ac:dyDescent="0.3">
      <c r="A3108">
        <v>1632</v>
      </c>
      <c r="B3108">
        <v>1848</v>
      </c>
      <c r="C3108" t="s">
        <v>19</v>
      </c>
      <c r="D3108" t="s">
        <v>14</v>
      </c>
      <c r="E3108" s="1">
        <v>5537790974948480</v>
      </c>
      <c r="F3108" s="2">
        <v>44593</v>
      </c>
      <c r="G3108">
        <v>935</v>
      </c>
      <c r="H3108" t="s">
        <v>15</v>
      </c>
      <c r="I3108">
        <v>2</v>
      </c>
      <c r="J3108" s="3">
        <v>19880</v>
      </c>
      <c r="K3108" s="2">
        <v>43862</v>
      </c>
      <c r="L3108">
        <v>2020</v>
      </c>
      <c r="M3108" t="s">
        <v>16</v>
      </c>
    </row>
    <row r="3109" spans="1:13" x14ac:dyDescent="0.3">
      <c r="A3109">
        <v>602</v>
      </c>
      <c r="B3109">
        <v>1848</v>
      </c>
      <c r="C3109" t="s">
        <v>19</v>
      </c>
      <c r="D3109" t="s">
        <v>17</v>
      </c>
      <c r="E3109" s="1">
        <v>5024975183096420</v>
      </c>
      <c r="F3109" s="2">
        <v>44287</v>
      </c>
      <c r="G3109">
        <v>542</v>
      </c>
      <c r="H3109" t="s">
        <v>15</v>
      </c>
      <c r="I3109">
        <v>1</v>
      </c>
      <c r="J3109" s="3">
        <v>12700</v>
      </c>
      <c r="K3109" s="2">
        <v>43831</v>
      </c>
      <c r="L3109">
        <v>2020</v>
      </c>
      <c r="M3109" t="s">
        <v>16</v>
      </c>
    </row>
    <row r="3110" spans="1:13" x14ac:dyDescent="0.3">
      <c r="A3110">
        <v>1308</v>
      </c>
      <c r="B3110">
        <v>1444</v>
      </c>
      <c r="C3110" t="s">
        <v>13</v>
      </c>
      <c r="D3110" t="s">
        <v>14</v>
      </c>
      <c r="E3110" s="1">
        <v>4445219636598500</v>
      </c>
      <c r="F3110" s="2">
        <v>45352</v>
      </c>
      <c r="G3110">
        <v>699</v>
      </c>
      <c r="H3110" t="s">
        <v>15</v>
      </c>
      <c r="I3110">
        <v>1</v>
      </c>
      <c r="J3110" s="3">
        <v>42670</v>
      </c>
      <c r="K3110" s="2">
        <v>40940</v>
      </c>
      <c r="L3110">
        <v>2012</v>
      </c>
      <c r="M3110" t="s">
        <v>16</v>
      </c>
    </row>
    <row r="3111" spans="1:13" x14ac:dyDescent="0.3">
      <c r="A3111">
        <v>603</v>
      </c>
      <c r="B3111">
        <v>1444</v>
      </c>
      <c r="C3111" t="s">
        <v>19</v>
      </c>
      <c r="D3111" t="s">
        <v>14</v>
      </c>
      <c r="E3111" s="1">
        <v>5621630163698120</v>
      </c>
      <c r="F3111" s="2">
        <v>43862</v>
      </c>
      <c r="G3111">
        <v>106</v>
      </c>
      <c r="H3111" t="s">
        <v>18</v>
      </c>
      <c r="I3111">
        <v>1</v>
      </c>
      <c r="J3111" s="3">
        <v>21611</v>
      </c>
      <c r="K3111" s="2">
        <v>43831</v>
      </c>
      <c r="L3111">
        <v>2020</v>
      </c>
      <c r="M3111" t="s">
        <v>16</v>
      </c>
    </row>
    <row r="3112" spans="1:13" x14ac:dyDescent="0.3">
      <c r="A3112">
        <v>3631</v>
      </c>
      <c r="B3112">
        <v>1444</v>
      </c>
      <c r="C3112" t="s">
        <v>19</v>
      </c>
      <c r="D3112" t="s">
        <v>14</v>
      </c>
      <c r="E3112" s="1">
        <v>5918825657025750</v>
      </c>
      <c r="F3112" s="2">
        <v>44378</v>
      </c>
      <c r="G3112">
        <v>152</v>
      </c>
      <c r="H3112" t="s">
        <v>15</v>
      </c>
      <c r="I3112">
        <v>2</v>
      </c>
      <c r="J3112" s="3">
        <v>50521</v>
      </c>
      <c r="K3112" s="2">
        <v>43252</v>
      </c>
      <c r="L3112">
        <v>2018</v>
      </c>
      <c r="M3112" t="s">
        <v>16</v>
      </c>
    </row>
    <row r="3113" spans="1:13" x14ac:dyDescent="0.3">
      <c r="A3113">
        <v>2648</v>
      </c>
      <c r="B3113">
        <v>1444</v>
      </c>
      <c r="C3113" t="s">
        <v>19</v>
      </c>
      <c r="D3113" t="s">
        <v>14</v>
      </c>
      <c r="E3113" s="1">
        <v>5734359364174760</v>
      </c>
      <c r="F3113" s="2">
        <v>45352</v>
      </c>
      <c r="G3113">
        <v>802</v>
      </c>
      <c r="H3113" t="s">
        <v>15</v>
      </c>
      <c r="I3113">
        <v>2</v>
      </c>
      <c r="J3113" s="3">
        <v>27982</v>
      </c>
      <c r="K3113" s="2">
        <v>40269</v>
      </c>
      <c r="L3113">
        <v>2010</v>
      </c>
      <c r="M3113" t="s">
        <v>16</v>
      </c>
    </row>
    <row r="3114" spans="1:13" x14ac:dyDescent="0.3">
      <c r="A3114">
        <v>5965</v>
      </c>
      <c r="B3114">
        <v>1444</v>
      </c>
      <c r="C3114" t="s">
        <v>19</v>
      </c>
      <c r="D3114" t="s">
        <v>14</v>
      </c>
      <c r="E3114" s="1">
        <v>5143782902956270</v>
      </c>
      <c r="F3114" s="2">
        <v>45200</v>
      </c>
      <c r="G3114">
        <v>803</v>
      </c>
      <c r="H3114" t="s">
        <v>15</v>
      </c>
      <c r="I3114">
        <v>1</v>
      </c>
      <c r="J3114" s="3">
        <v>22886</v>
      </c>
      <c r="K3114" s="2">
        <v>40148</v>
      </c>
      <c r="L3114">
        <v>2009</v>
      </c>
      <c r="M3114" t="s">
        <v>16</v>
      </c>
    </row>
    <row r="3115" spans="1:13" x14ac:dyDescent="0.3">
      <c r="A3115">
        <v>2882</v>
      </c>
      <c r="B3115">
        <v>1444</v>
      </c>
      <c r="C3115" t="s">
        <v>19</v>
      </c>
      <c r="D3115" t="s">
        <v>14</v>
      </c>
      <c r="E3115" s="1">
        <v>5358748385757370</v>
      </c>
      <c r="F3115" s="2">
        <v>44136</v>
      </c>
      <c r="G3115">
        <v>637</v>
      </c>
      <c r="H3115" t="s">
        <v>15</v>
      </c>
      <c r="I3115">
        <v>2</v>
      </c>
      <c r="J3115" s="3">
        <v>32049</v>
      </c>
      <c r="K3115" s="2">
        <v>38473</v>
      </c>
      <c r="L3115">
        <v>2005</v>
      </c>
      <c r="M3115" t="s">
        <v>16</v>
      </c>
    </row>
    <row r="3116" spans="1:13" x14ac:dyDescent="0.3">
      <c r="A3116">
        <v>5118</v>
      </c>
      <c r="B3116">
        <v>1444</v>
      </c>
      <c r="C3116" t="s">
        <v>19</v>
      </c>
      <c r="D3116" t="s">
        <v>14</v>
      </c>
      <c r="E3116" s="1">
        <v>5457892332691010</v>
      </c>
      <c r="F3116" s="2">
        <v>45078</v>
      </c>
      <c r="G3116">
        <v>949</v>
      </c>
      <c r="H3116" t="s">
        <v>18</v>
      </c>
      <c r="I3116">
        <v>1</v>
      </c>
      <c r="J3116" s="3">
        <v>45141</v>
      </c>
      <c r="K3116" s="2">
        <v>39722</v>
      </c>
      <c r="L3116">
        <v>2010</v>
      </c>
      <c r="M3116" t="s">
        <v>16</v>
      </c>
    </row>
    <row r="3117" spans="1:13" x14ac:dyDescent="0.3">
      <c r="A3117">
        <v>5009</v>
      </c>
      <c r="B3117">
        <v>45</v>
      </c>
      <c r="C3117" t="s">
        <v>19</v>
      </c>
      <c r="D3117" t="s">
        <v>20</v>
      </c>
      <c r="E3117" s="1">
        <v>5525601416941010</v>
      </c>
      <c r="F3117" s="2">
        <v>45231</v>
      </c>
      <c r="G3117">
        <v>154</v>
      </c>
      <c r="H3117" t="s">
        <v>15</v>
      </c>
      <c r="I3117">
        <v>1</v>
      </c>
      <c r="J3117" s="3">
        <v>44</v>
      </c>
      <c r="K3117" s="2">
        <v>38261</v>
      </c>
      <c r="L3117">
        <v>2014</v>
      </c>
      <c r="M3117" t="s">
        <v>16</v>
      </c>
    </row>
    <row r="3118" spans="1:13" x14ac:dyDescent="0.3">
      <c r="A3118">
        <v>2822</v>
      </c>
      <c r="B3118">
        <v>1102</v>
      </c>
      <c r="C3118" t="s">
        <v>22</v>
      </c>
      <c r="D3118" t="s">
        <v>17</v>
      </c>
      <c r="E3118" s="1">
        <v>302324154583308</v>
      </c>
      <c r="F3118" s="2">
        <v>45108</v>
      </c>
      <c r="G3118">
        <v>777</v>
      </c>
      <c r="H3118" t="s">
        <v>15</v>
      </c>
      <c r="I3118">
        <v>1</v>
      </c>
      <c r="J3118" s="3">
        <v>26900</v>
      </c>
      <c r="K3118" s="2">
        <v>37377</v>
      </c>
      <c r="L3118">
        <v>2019</v>
      </c>
      <c r="M3118" t="s">
        <v>16</v>
      </c>
    </row>
    <row r="3119" spans="1:13" x14ac:dyDescent="0.3">
      <c r="A3119">
        <v>5651</v>
      </c>
      <c r="B3119">
        <v>1102</v>
      </c>
      <c r="C3119" t="s">
        <v>19</v>
      </c>
      <c r="D3119" t="s">
        <v>14</v>
      </c>
      <c r="E3119" s="1">
        <v>5977051342540190</v>
      </c>
      <c r="F3119" s="2">
        <v>45078</v>
      </c>
      <c r="G3119">
        <v>806</v>
      </c>
      <c r="H3119" t="s">
        <v>15</v>
      </c>
      <c r="I3119">
        <v>2</v>
      </c>
      <c r="J3119" s="3">
        <v>5414</v>
      </c>
      <c r="K3119" s="2">
        <v>40848</v>
      </c>
      <c r="L3119">
        <v>2012</v>
      </c>
      <c r="M3119" t="s">
        <v>16</v>
      </c>
    </row>
    <row r="3120" spans="1:13" x14ac:dyDescent="0.3">
      <c r="A3120">
        <v>5010</v>
      </c>
      <c r="B3120">
        <v>1102</v>
      </c>
      <c r="C3120" t="s">
        <v>19</v>
      </c>
      <c r="D3120" t="s">
        <v>14</v>
      </c>
      <c r="E3120" s="1">
        <v>5884636845919710</v>
      </c>
      <c r="F3120" s="2">
        <v>43282</v>
      </c>
      <c r="G3120">
        <v>425</v>
      </c>
      <c r="H3120" t="s">
        <v>15</v>
      </c>
      <c r="I3120">
        <v>2</v>
      </c>
      <c r="J3120" s="3">
        <v>17846</v>
      </c>
      <c r="K3120" s="2">
        <v>38261</v>
      </c>
      <c r="L3120">
        <v>2011</v>
      </c>
      <c r="M3120" t="s">
        <v>16</v>
      </c>
    </row>
    <row r="3121" spans="1:13" x14ac:dyDescent="0.3">
      <c r="A3121">
        <v>3952</v>
      </c>
      <c r="B3121">
        <v>1102</v>
      </c>
      <c r="C3121" t="s">
        <v>13</v>
      </c>
      <c r="D3121" t="s">
        <v>20</v>
      </c>
      <c r="E3121" s="1">
        <v>4086369836640260</v>
      </c>
      <c r="F3121" s="2">
        <v>44866</v>
      </c>
      <c r="G3121">
        <v>257</v>
      </c>
      <c r="H3121" t="s">
        <v>15</v>
      </c>
      <c r="I3121">
        <v>2</v>
      </c>
      <c r="J3121" s="3">
        <v>51</v>
      </c>
      <c r="K3121" s="2">
        <v>40360</v>
      </c>
      <c r="L3121">
        <v>2014</v>
      </c>
      <c r="M3121" t="s">
        <v>16</v>
      </c>
    </row>
    <row r="3122" spans="1:13" x14ac:dyDescent="0.3">
      <c r="A3122">
        <v>979</v>
      </c>
      <c r="B3122">
        <v>1102</v>
      </c>
      <c r="C3122" t="s">
        <v>19</v>
      </c>
      <c r="D3122" t="s">
        <v>14</v>
      </c>
      <c r="E3122" s="1">
        <v>5940949386888210</v>
      </c>
      <c r="F3122" s="2">
        <v>43466</v>
      </c>
      <c r="G3122">
        <v>618</v>
      </c>
      <c r="H3122" t="s">
        <v>15</v>
      </c>
      <c r="I3122">
        <v>2</v>
      </c>
      <c r="J3122" s="3">
        <v>39080</v>
      </c>
      <c r="K3122" s="2">
        <v>36557</v>
      </c>
      <c r="L3122">
        <v>2017</v>
      </c>
      <c r="M3122" t="s">
        <v>16</v>
      </c>
    </row>
    <row r="3123" spans="1:13" x14ac:dyDescent="0.3">
      <c r="A3123">
        <v>3390</v>
      </c>
      <c r="B3123">
        <v>1636</v>
      </c>
      <c r="C3123" t="s">
        <v>19</v>
      </c>
      <c r="D3123" t="s">
        <v>17</v>
      </c>
      <c r="E3123" s="1">
        <v>5891980090129640</v>
      </c>
      <c r="F3123" s="2">
        <v>45413</v>
      </c>
      <c r="G3123">
        <v>843</v>
      </c>
      <c r="H3123" t="s">
        <v>15</v>
      </c>
      <c r="I3123">
        <v>1</v>
      </c>
      <c r="J3123" s="3">
        <v>5600</v>
      </c>
      <c r="K3123" s="2">
        <v>39600</v>
      </c>
      <c r="L3123">
        <v>2011</v>
      </c>
      <c r="M3123" t="s">
        <v>16</v>
      </c>
    </row>
    <row r="3124" spans="1:13" x14ac:dyDescent="0.3">
      <c r="A3124">
        <v>2930</v>
      </c>
      <c r="B3124">
        <v>1636</v>
      </c>
      <c r="C3124" t="s">
        <v>19</v>
      </c>
      <c r="D3124" t="s">
        <v>14</v>
      </c>
      <c r="E3124" s="1">
        <v>5805477288229190</v>
      </c>
      <c r="F3124" s="2">
        <v>43862</v>
      </c>
      <c r="G3124">
        <v>832</v>
      </c>
      <c r="H3124" t="s">
        <v>15</v>
      </c>
      <c r="I3124">
        <v>2</v>
      </c>
      <c r="J3124" s="3">
        <v>7090</v>
      </c>
      <c r="K3124" s="2">
        <v>39203</v>
      </c>
      <c r="L3124">
        <v>2017</v>
      </c>
      <c r="M3124" t="s">
        <v>16</v>
      </c>
    </row>
    <row r="3125" spans="1:13" x14ac:dyDescent="0.3">
      <c r="A3125">
        <v>3992</v>
      </c>
      <c r="B3125">
        <v>1636</v>
      </c>
      <c r="C3125" t="s">
        <v>22</v>
      </c>
      <c r="D3125" t="s">
        <v>17</v>
      </c>
      <c r="E3125" s="1">
        <v>358240905315315</v>
      </c>
      <c r="F3125" s="2">
        <v>45017</v>
      </c>
      <c r="G3125">
        <v>544</v>
      </c>
      <c r="H3125" t="s">
        <v>15</v>
      </c>
      <c r="I3125">
        <v>1</v>
      </c>
      <c r="J3125" s="3">
        <v>4600</v>
      </c>
      <c r="K3125" s="2">
        <v>41091</v>
      </c>
      <c r="L3125">
        <v>2012</v>
      </c>
      <c r="M3125" t="s">
        <v>16</v>
      </c>
    </row>
    <row r="3126" spans="1:13" x14ac:dyDescent="0.3">
      <c r="A3126">
        <v>3338</v>
      </c>
      <c r="B3126">
        <v>1636</v>
      </c>
      <c r="C3126" t="s">
        <v>22</v>
      </c>
      <c r="D3126" t="s">
        <v>17</v>
      </c>
      <c r="E3126" s="1">
        <v>354505344407390</v>
      </c>
      <c r="F3126" s="2">
        <v>43922</v>
      </c>
      <c r="G3126">
        <v>793</v>
      </c>
      <c r="H3126" t="s">
        <v>15</v>
      </c>
      <c r="I3126">
        <v>1</v>
      </c>
      <c r="J3126" s="3">
        <v>6900</v>
      </c>
      <c r="K3126" s="2">
        <v>39234</v>
      </c>
      <c r="L3126">
        <v>2008</v>
      </c>
      <c r="M3126" t="s">
        <v>16</v>
      </c>
    </row>
    <row r="3127" spans="1:13" x14ac:dyDescent="0.3">
      <c r="A3127">
        <v>2018</v>
      </c>
      <c r="B3127">
        <v>502</v>
      </c>
      <c r="C3127" t="s">
        <v>21</v>
      </c>
      <c r="D3127" t="s">
        <v>17</v>
      </c>
      <c r="E3127" s="1">
        <v>6910816000642920</v>
      </c>
      <c r="F3127" s="2">
        <v>43891</v>
      </c>
      <c r="G3127">
        <v>845</v>
      </c>
      <c r="H3127" t="s">
        <v>15</v>
      </c>
      <c r="I3127">
        <v>2</v>
      </c>
      <c r="J3127" s="3">
        <v>7900</v>
      </c>
      <c r="K3127" s="2">
        <v>36951</v>
      </c>
      <c r="L3127">
        <v>2004</v>
      </c>
      <c r="M3127" t="s">
        <v>16</v>
      </c>
    </row>
    <row r="3128" spans="1:13" x14ac:dyDescent="0.3">
      <c r="A3128">
        <v>3521</v>
      </c>
      <c r="B3128">
        <v>502</v>
      </c>
      <c r="C3128" t="s">
        <v>19</v>
      </c>
      <c r="D3128" t="s">
        <v>14</v>
      </c>
      <c r="E3128" s="1">
        <v>5031093004521440</v>
      </c>
      <c r="F3128" s="2">
        <v>45108</v>
      </c>
      <c r="G3128">
        <v>834</v>
      </c>
      <c r="H3128" t="s">
        <v>18</v>
      </c>
      <c r="I3128">
        <v>1</v>
      </c>
      <c r="J3128" s="3">
        <v>415</v>
      </c>
      <c r="K3128" s="2">
        <v>40695</v>
      </c>
      <c r="L3128">
        <v>2013</v>
      </c>
      <c r="M3128" t="s">
        <v>16</v>
      </c>
    </row>
    <row r="3129" spans="1:13" x14ac:dyDescent="0.3">
      <c r="A3129">
        <v>1412</v>
      </c>
      <c r="B3129">
        <v>1630</v>
      </c>
      <c r="C3129" t="s">
        <v>22</v>
      </c>
      <c r="D3129" t="s">
        <v>17</v>
      </c>
      <c r="E3129" s="1">
        <v>387423675573298</v>
      </c>
      <c r="F3129" s="2">
        <v>44348</v>
      </c>
      <c r="G3129">
        <v>864</v>
      </c>
      <c r="H3129" t="s">
        <v>15</v>
      </c>
      <c r="I3129">
        <v>1</v>
      </c>
      <c r="J3129" s="3">
        <v>11800</v>
      </c>
      <c r="K3129" s="2">
        <v>43862</v>
      </c>
      <c r="L3129">
        <v>2020</v>
      </c>
      <c r="M3129" t="s">
        <v>16</v>
      </c>
    </row>
    <row r="3130" spans="1:13" x14ac:dyDescent="0.3">
      <c r="A3130">
        <v>4479</v>
      </c>
      <c r="B3130">
        <v>266</v>
      </c>
      <c r="C3130" t="s">
        <v>19</v>
      </c>
      <c r="D3130" t="s">
        <v>14</v>
      </c>
      <c r="E3130" s="1">
        <v>5392581536940680</v>
      </c>
      <c r="F3130" s="2">
        <v>43922</v>
      </c>
      <c r="G3130">
        <v>63</v>
      </c>
      <c r="H3130" t="s">
        <v>15</v>
      </c>
      <c r="I3130">
        <v>1</v>
      </c>
      <c r="J3130" s="3">
        <v>10107</v>
      </c>
      <c r="K3130" s="2">
        <v>43678</v>
      </c>
      <c r="L3130">
        <v>2019</v>
      </c>
      <c r="M3130" t="s">
        <v>16</v>
      </c>
    </row>
    <row r="3131" spans="1:13" x14ac:dyDescent="0.3">
      <c r="A3131">
        <v>3283</v>
      </c>
      <c r="B3131">
        <v>5</v>
      </c>
      <c r="C3131" t="s">
        <v>13</v>
      </c>
      <c r="D3131" t="s">
        <v>14</v>
      </c>
      <c r="E3131" s="1">
        <v>4062156976910800</v>
      </c>
      <c r="F3131" s="2">
        <v>45566</v>
      </c>
      <c r="G3131">
        <v>305</v>
      </c>
      <c r="H3131" t="s">
        <v>18</v>
      </c>
      <c r="I3131">
        <v>2</v>
      </c>
      <c r="J3131" s="3">
        <v>12286</v>
      </c>
      <c r="K3131" s="2">
        <v>38139</v>
      </c>
      <c r="L3131">
        <v>2013</v>
      </c>
      <c r="M3131" t="s">
        <v>16</v>
      </c>
    </row>
    <row r="3132" spans="1:13" x14ac:dyDescent="0.3">
      <c r="A3132">
        <v>1178</v>
      </c>
      <c r="B3132">
        <v>5</v>
      </c>
      <c r="C3132" t="s">
        <v>19</v>
      </c>
      <c r="D3132" t="s">
        <v>14</v>
      </c>
      <c r="E3132" s="1">
        <v>5419592121545150</v>
      </c>
      <c r="F3132" s="2">
        <v>44562</v>
      </c>
      <c r="G3132">
        <v>42</v>
      </c>
      <c r="H3132" t="s">
        <v>15</v>
      </c>
      <c r="I3132">
        <v>2</v>
      </c>
      <c r="J3132" s="3">
        <v>18894</v>
      </c>
      <c r="K3132" s="2">
        <v>39845</v>
      </c>
      <c r="L3132">
        <v>2015</v>
      </c>
      <c r="M3132" t="s">
        <v>16</v>
      </c>
    </row>
    <row r="3133" spans="1:13" x14ac:dyDescent="0.3">
      <c r="A3133">
        <v>4407</v>
      </c>
      <c r="B3133">
        <v>1712</v>
      </c>
      <c r="C3133" t="s">
        <v>19</v>
      </c>
      <c r="D3133" t="s">
        <v>14</v>
      </c>
      <c r="E3133" s="1">
        <v>5235277792486600</v>
      </c>
      <c r="F3133" s="2">
        <v>43040</v>
      </c>
      <c r="G3133">
        <v>314</v>
      </c>
      <c r="H3133" t="s">
        <v>15</v>
      </c>
      <c r="I3133">
        <v>1</v>
      </c>
      <c r="J3133" s="3">
        <v>35175</v>
      </c>
      <c r="K3133" s="2">
        <v>41487</v>
      </c>
      <c r="L3133">
        <v>2013</v>
      </c>
      <c r="M3133" t="s">
        <v>16</v>
      </c>
    </row>
    <row r="3134" spans="1:13" x14ac:dyDescent="0.3">
      <c r="A3134">
        <v>3291</v>
      </c>
      <c r="B3134">
        <v>1712</v>
      </c>
      <c r="C3134" t="s">
        <v>19</v>
      </c>
      <c r="D3134" t="s">
        <v>14</v>
      </c>
      <c r="E3134" s="1">
        <v>5526616116382740</v>
      </c>
      <c r="F3134" s="2">
        <v>44470</v>
      </c>
      <c r="G3134">
        <v>600</v>
      </c>
      <c r="H3134" t="s">
        <v>15</v>
      </c>
      <c r="I3134">
        <v>1</v>
      </c>
      <c r="J3134" s="3">
        <v>21205</v>
      </c>
      <c r="K3134" s="2">
        <v>38504</v>
      </c>
      <c r="L3134">
        <v>2010</v>
      </c>
      <c r="M3134" t="s">
        <v>16</v>
      </c>
    </row>
    <row r="3135" spans="1:13" x14ac:dyDescent="0.3">
      <c r="A3135">
        <v>4056</v>
      </c>
      <c r="B3135">
        <v>1712</v>
      </c>
      <c r="C3135" t="s">
        <v>19</v>
      </c>
      <c r="D3135" t="s">
        <v>14</v>
      </c>
      <c r="E3135" s="1">
        <v>5071372204646550</v>
      </c>
      <c r="F3135" s="2">
        <v>44501</v>
      </c>
      <c r="G3135">
        <v>958</v>
      </c>
      <c r="H3135" t="s">
        <v>18</v>
      </c>
      <c r="I3135">
        <v>1</v>
      </c>
      <c r="J3135" s="3">
        <v>25985</v>
      </c>
      <c r="K3135" s="2">
        <v>42917</v>
      </c>
      <c r="L3135">
        <v>2017</v>
      </c>
      <c r="M3135" t="s">
        <v>16</v>
      </c>
    </row>
    <row r="3136" spans="1:13" x14ac:dyDescent="0.3">
      <c r="A3136">
        <v>3711</v>
      </c>
      <c r="B3136">
        <v>1712</v>
      </c>
      <c r="C3136" t="s">
        <v>19</v>
      </c>
      <c r="D3136" t="s">
        <v>14</v>
      </c>
      <c r="E3136" s="1">
        <v>5313636141539710</v>
      </c>
      <c r="F3136" s="2">
        <v>45444</v>
      </c>
      <c r="G3136">
        <v>212</v>
      </c>
      <c r="H3136" t="s">
        <v>18</v>
      </c>
      <c r="I3136">
        <v>1</v>
      </c>
      <c r="J3136" s="3">
        <v>39431</v>
      </c>
      <c r="K3136" s="2">
        <v>38169</v>
      </c>
      <c r="L3136">
        <v>2008</v>
      </c>
      <c r="M3136" t="s">
        <v>16</v>
      </c>
    </row>
    <row r="3137" spans="1:13" x14ac:dyDescent="0.3">
      <c r="A3137">
        <v>4342</v>
      </c>
      <c r="B3137">
        <v>1712</v>
      </c>
      <c r="C3137" t="s">
        <v>13</v>
      </c>
      <c r="D3137" t="s">
        <v>14</v>
      </c>
      <c r="E3137" s="1">
        <v>4631337182936130</v>
      </c>
      <c r="F3137" s="2">
        <v>45352</v>
      </c>
      <c r="G3137">
        <v>847</v>
      </c>
      <c r="H3137" t="s">
        <v>15</v>
      </c>
      <c r="I3137">
        <v>2</v>
      </c>
      <c r="J3137" s="3">
        <v>18288</v>
      </c>
      <c r="K3137" s="2">
        <v>40391</v>
      </c>
      <c r="L3137">
        <v>2012</v>
      </c>
      <c r="M3137" t="s">
        <v>16</v>
      </c>
    </row>
    <row r="3138" spans="1:13" x14ac:dyDescent="0.3">
      <c r="A3138">
        <v>143</v>
      </c>
      <c r="B3138">
        <v>1360</v>
      </c>
      <c r="C3138" t="s">
        <v>13</v>
      </c>
      <c r="D3138" t="s">
        <v>17</v>
      </c>
      <c r="E3138" s="1">
        <v>4142865741084770</v>
      </c>
      <c r="F3138" s="2">
        <v>44044</v>
      </c>
      <c r="G3138">
        <v>302</v>
      </c>
      <c r="H3138" t="s">
        <v>15</v>
      </c>
      <c r="I3138">
        <v>1</v>
      </c>
      <c r="J3138" s="3">
        <v>9000</v>
      </c>
      <c r="K3138" s="2">
        <v>39083</v>
      </c>
      <c r="L3138">
        <v>2007</v>
      </c>
      <c r="M3138" t="s">
        <v>16</v>
      </c>
    </row>
    <row r="3139" spans="1:13" x14ac:dyDescent="0.3">
      <c r="A3139">
        <v>2184</v>
      </c>
      <c r="B3139">
        <v>1360</v>
      </c>
      <c r="C3139" t="s">
        <v>19</v>
      </c>
      <c r="D3139" t="s">
        <v>14</v>
      </c>
      <c r="E3139" s="1">
        <v>5823085266965020</v>
      </c>
      <c r="F3139" s="2">
        <v>44470</v>
      </c>
      <c r="G3139">
        <v>876</v>
      </c>
      <c r="H3139" t="s">
        <v>15</v>
      </c>
      <c r="I3139">
        <v>2</v>
      </c>
      <c r="J3139" s="3">
        <v>12367</v>
      </c>
      <c r="K3139" s="2">
        <v>39508</v>
      </c>
      <c r="L3139">
        <v>2008</v>
      </c>
      <c r="M3139" t="s">
        <v>16</v>
      </c>
    </row>
    <row r="3140" spans="1:13" x14ac:dyDescent="0.3">
      <c r="A3140">
        <v>3609</v>
      </c>
      <c r="B3140">
        <v>1360</v>
      </c>
      <c r="C3140" t="s">
        <v>19</v>
      </c>
      <c r="D3140" t="s">
        <v>14</v>
      </c>
      <c r="E3140" s="1">
        <v>5708920987862160</v>
      </c>
      <c r="F3140" s="2">
        <v>44440</v>
      </c>
      <c r="G3140">
        <v>17</v>
      </c>
      <c r="H3140" t="s">
        <v>15</v>
      </c>
      <c r="I3140">
        <v>2</v>
      </c>
      <c r="J3140" s="3">
        <v>19619</v>
      </c>
      <c r="K3140" s="2">
        <v>42522</v>
      </c>
      <c r="L3140">
        <v>2016</v>
      </c>
      <c r="M3140" t="s">
        <v>16</v>
      </c>
    </row>
    <row r="3141" spans="1:13" x14ac:dyDescent="0.3">
      <c r="A3141">
        <v>403</v>
      </c>
      <c r="B3141">
        <v>1013</v>
      </c>
      <c r="C3141" t="s">
        <v>22</v>
      </c>
      <c r="D3141" t="s">
        <v>17</v>
      </c>
      <c r="E3141" s="1">
        <v>330378740053511</v>
      </c>
      <c r="F3141" s="2">
        <v>43983</v>
      </c>
      <c r="G3141">
        <v>959</v>
      </c>
      <c r="H3141" t="s">
        <v>15</v>
      </c>
      <c r="I3141">
        <v>1</v>
      </c>
      <c r="J3141" s="3">
        <v>12800</v>
      </c>
      <c r="K3141" s="2">
        <v>43831</v>
      </c>
      <c r="L3141">
        <v>2020</v>
      </c>
      <c r="M3141" t="s">
        <v>16</v>
      </c>
    </row>
    <row r="3142" spans="1:13" x14ac:dyDescent="0.3">
      <c r="A3142">
        <v>1349</v>
      </c>
      <c r="B3142">
        <v>993</v>
      </c>
      <c r="C3142" t="s">
        <v>13</v>
      </c>
      <c r="D3142" t="s">
        <v>17</v>
      </c>
      <c r="E3142" s="1">
        <v>4260552166292090</v>
      </c>
      <c r="F3142" s="2">
        <v>44713</v>
      </c>
      <c r="G3142">
        <v>384</v>
      </c>
      <c r="H3142" t="s">
        <v>15</v>
      </c>
      <c r="I3142">
        <v>1</v>
      </c>
      <c r="J3142" s="3">
        <v>9500</v>
      </c>
      <c r="K3142" s="2">
        <v>41671</v>
      </c>
      <c r="L3142">
        <v>2014</v>
      </c>
      <c r="M3142" t="s">
        <v>16</v>
      </c>
    </row>
    <row r="3143" spans="1:13" x14ac:dyDescent="0.3">
      <c r="A3143">
        <v>162</v>
      </c>
      <c r="B3143">
        <v>642</v>
      </c>
      <c r="C3143" t="s">
        <v>19</v>
      </c>
      <c r="D3143" t="s">
        <v>14</v>
      </c>
      <c r="E3143" s="1">
        <v>5873966669352210</v>
      </c>
      <c r="F3143" s="2">
        <v>45536</v>
      </c>
      <c r="G3143">
        <v>809</v>
      </c>
      <c r="H3143" t="s">
        <v>15</v>
      </c>
      <c r="I3143">
        <v>2</v>
      </c>
      <c r="J3143" s="3">
        <v>3966</v>
      </c>
      <c r="K3143" s="2">
        <v>39448</v>
      </c>
      <c r="L3143">
        <v>2013</v>
      </c>
      <c r="M3143" t="s">
        <v>16</v>
      </c>
    </row>
    <row r="3144" spans="1:13" x14ac:dyDescent="0.3">
      <c r="A3144">
        <v>4721</v>
      </c>
      <c r="B3144">
        <v>642</v>
      </c>
      <c r="C3144" t="s">
        <v>19</v>
      </c>
      <c r="D3144" t="s">
        <v>14</v>
      </c>
      <c r="E3144" s="1">
        <v>5229231041808980</v>
      </c>
      <c r="F3144" s="2">
        <v>40118</v>
      </c>
      <c r="G3144">
        <v>670</v>
      </c>
      <c r="H3144" t="s">
        <v>15</v>
      </c>
      <c r="I3144">
        <v>2</v>
      </c>
      <c r="J3144" s="3">
        <v>8812</v>
      </c>
      <c r="K3144" s="2">
        <v>40057</v>
      </c>
      <c r="L3144">
        <v>2009</v>
      </c>
      <c r="M3144" t="s">
        <v>16</v>
      </c>
    </row>
    <row r="3145" spans="1:13" x14ac:dyDescent="0.3">
      <c r="A3145">
        <v>2051</v>
      </c>
      <c r="B3145">
        <v>642</v>
      </c>
      <c r="C3145" t="s">
        <v>13</v>
      </c>
      <c r="D3145" t="s">
        <v>14</v>
      </c>
      <c r="E3145" s="1">
        <v>4324205574305220</v>
      </c>
      <c r="F3145" s="2">
        <v>44835</v>
      </c>
      <c r="G3145">
        <v>92</v>
      </c>
      <c r="H3145" t="s">
        <v>15</v>
      </c>
      <c r="I3145">
        <v>2</v>
      </c>
      <c r="J3145" s="3">
        <v>13434</v>
      </c>
      <c r="K3145" s="2">
        <v>37681</v>
      </c>
      <c r="L3145">
        <v>2003</v>
      </c>
      <c r="M3145" t="s">
        <v>16</v>
      </c>
    </row>
    <row r="3146" spans="1:13" x14ac:dyDescent="0.3">
      <c r="A3146">
        <v>5934</v>
      </c>
      <c r="B3146">
        <v>642</v>
      </c>
      <c r="C3146" t="s">
        <v>19</v>
      </c>
      <c r="D3146" t="s">
        <v>14</v>
      </c>
      <c r="E3146" s="1">
        <v>5081900353730450</v>
      </c>
      <c r="F3146" s="2">
        <v>44136</v>
      </c>
      <c r="G3146">
        <v>533</v>
      </c>
      <c r="H3146" t="s">
        <v>15</v>
      </c>
      <c r="I3146">
        <v>1</v>
      </c>
      <c r="J3146" s="3">
        <v>13104</v>
      </c>
      <c r="K3146" s="2">
        <v>39783</v>
      </c>
      <c r="L3146">
        <v>2017</v>
      </c>
      <c r="M3146" t="s">
        <v>16</v>
      </c>
    </row>
    <row r="3147" spans="1:13" x14ac:dyDescent="0.3">
      <c r="A3147">
        <v>2430</v>
      </c>
      <c r="B3147">
        <v>1871</v>
      </c>
      <c r="C3147" t="s">
        <v>19</v>
      </c>
      <c r="D3147" t="s">
        <v>14</v>
      </c>
      <c r="E3147" s="1">
        <v>5203247586217390</v>
      </c>
      <c r="F3147" s="2">
        <v>44440</v>
      </c>
      <c r="G3147">
        <v>503</v>
      </c>
      <c r="H3147" t="s">
        <v>15</v>
      </c>
      <c r="I3147">
        <v>1</v>
      </c>
      <c r="J3147" s="3">
        <v>9454</v>
      </c>
      <c r="K3147" s="2">
        <v>37347</v>
      </c>
      <c r="L3147">
        <v>2007</v>
      </c>
      <c r="M3147" t="s">
        <v>16</v>
      </c>
    </row>
    <row r="3148" spans="1:13" x14ac:dyDescent="0.3">
      <c r="A3148">
        <v>5672</v>
      </c>
      <c r="B3148">
        <v>1871</v>
      </c>
      <c r="C3148" t="s">
        <v>19</v>
      </c>
      <c r="D3148" t="s">
        <v>14</v>
      </c>
      <c r="E3148" s="1">
        <v>5410528927271570</v>
      </c>
      <c r="F3148" s="2">
        <v>43831</v>
      </c>
      <c r="G3148">
        <v>651</v>
      </c>
      <c r="H3148" t="s">
        <v>15</v>
      </c>
      <c r="I3148">
        <v>1</v>
      </c>
      <c r="J3148" s="3">
        <v>13764</v>
      </c>
      <c r="K3148" s="2">
        <v>41214</v>
      </c>
      <c r="L3148">
        <v>2012</v>
      </c>
      <c r="M3148" t="s">
        <v>16</v>
      </c>
    </row>
    <row r="3149" spans="1:13" x14ac:dyDescent="0.3">
      <c r="A3149">
        <v>4470</v>
      </c>
      <c r="B3149">
        <v>1871</v>
      </c>
      <c r="C3149" t="s">
        <v>19</v>
      </c>
      <c r="D3149" t="s">
        <v>14</v>
      </c>
      <c r="E3149" s="1">
        <v>5892723462268590</v>
      </c>
      <c r="F3149" s="2">
        <v>45413</v>
      </c>
      <c r="G3149">
        <v>355</v>
      </c>
      <c r="H3149" t="s">
        <v>15</v>
      </c>
      <c r="I3149">
        <v>1</v>
      </c>
      <c r="J3149" s="3">
        <v>14639</v>
      </c>
      <c r="K3149" s="2">
        <v>43313</v>
      </c>
      <c r="L3149">
        <v>2018</v>
      </c>
      <c r="M3149" t="s">
        <v>16</v>
      </c>
    </row>
    <row r="3150" spans="1:13" x14ac:dyDescent="0.3">
      <c r="A3150">
        <v>4429</v>
      </c>
      <c r="B3150">
        <v>1871</v>
      </c>
      <c r="C3150" t="s">
        <v>19</v>
      </c>
      <c r="D3150" t="s">
        <v>14</v>
      </c>
      <c r="E3150" s="1">
        <v>5896330225827400</v>
      </c>
      <c r="F3150" s="2">
        <v>45505</v>
      </c>
      <c r="G3150">
        <v>851</v>
      </c>
      <c r="H3150" t="s">
        <v>18</v>
      </c>
      <c r="I3150">
        <v>2</v>
      </c>
      <c r="J3150" s="3">
        <v>20277</v>
      </c>
      <c r="K3150" s="2">
        <v>41852</v>
      </c>
      <c r="L3150">
        <v>2014</v>
      </c>
      <c r="M3150" t="s">
        <v>16</v>
      </c>
    </row>
    <row r="3151" spans="1:13" x14ac:dyDescent="0.3">
      <c r="A3151">
        <v>1633</v>
      </c>
      <c r="B3151">
        <v>1871</v>
      </c>
      <c r="C3151" t="s">
        <v>19</v>
      </c>
      <c r="D3151" t="s">
        <v>14</v>
      </c>
      <c r="E3151" s="1">
        <v>5342464568793110</v>
      </c>
      <c r="F3151" s="2">
        <v>43862</v>
      </c>
      <c r="G3151">
        <v>260</v>
      </c>
      <c r="H3151" t="s">
        <v>15</v>
      </c>
      <c r="I3151">
        <v>1</v>
      </c>
      <c r="J3151" s="3">
        <v>11166</v>
      </c>
      <c r="K3151" s="2">
        <v>43862</v>
      </c>
      <c r="L3151">
        <v>2020</v>
      </c>
      <c r="M3151" t="s">
        <v>16</v>
      </c>
    </row>
    <row r="3152" spans="1:13" x14ac:dyDescent="0.3">
      <c r="A3152">
        <v>5491</v>
      </c>
      <c r="B3152">
        <v>1721</v>
      </c>
      <c r="C3152" t="s">
        <v>19</v>
      </c>
      <c r="D3152" t="s">
        <v>17</v>
      </c>
      <c r="E3152" s="1">
        <v>5632468453747630</v>
      </c>
      <c r="F3152" s="2">
        <v>45444</v>
      </c>
      <c r="G3152">
        <v>296</v>
      </c>
      <c r="H3152" t="s">
        <v>15</v>
      </c>
      <c r="I3152">
        <v>2</v>
      </c>
      <c r="J3152" s="3">
        <v>7200</v>
      </c>
      <c r="K3152" s="2">
        <v>39387</v>
      </c>
      <c r="L3152">
        <v>2010</v>
      </c>
      <c r="M3152" t="s">
        <v>16</v>
      </c>
    </row>
    <row r="3153" spans="1:13" x14ac:dyDescent="0.3">
      <c r="A3153">
        <v>3610</v>
      </c>
      <c r="B3153">
        <v>1721</v>
      </c>
      <c r="C3153" t="s">
        <v>19</v>
      </c>
      <c r="D3153" t="s">
        <v>14</v>
      </c>
      <c r="E3153" s="1">
        <v>5754434443697250</v>
      </c>
      <c r="F3153" s="2">
        <v>44866</v>
      </c>
      <c r="G3153">
        <v>789</v>
      </c>
      <c r="H3153" t="s">
        <v>15</v>
      </c>
      <c r="I3153">
        <v>1</v>
      </c>
      <c r="J3153" s="3">
        <v>12389</v>
      </c>
      <c r="K3153" s="2">
        <v>42522</v>
      </c>
      <c r="L3153">
        <v>2016</v>
      </c>
      <c r="M3153" t="s">
        <v>16</v>
      </c>
    </row>
    <row r="3154" spans="1:13" x14ac:dyDescent="0.3">
      <c r="A3154">
        <v>84</v>
      </c>
      <c r="B3154">
        <v>868</v>
      </c>
      <c r="C3154" t="s">
        <v>13</v>
      </c>
      <c r="D3154" t="s">
        <v>14</v>
      </c>
      <c r="E3154" s="1">
        <v>4639713693974380</v>
      </c>
      <c r="F3154" s="2">
        <v>44958</v>
      </c>
      <c r="G3154">
        <v>69</v>
      </c>
      <c r="H3154" t="s">
        <v>15</v>
      </c>
      <c r="I3154">
        <v>2</v>
      </c>
      <c r="J3154" s="3">
        <v>2121</v>
      </c>
      <c r="K3154" s="2">
        <v>38353</v>
      </c>
      <c r="L3154">
        <v>2009</v>
      </c>
      <c r="M3154" t="s">
        <v>16</v>
      </c>
    </row>
    <row r="3155" spans="1:13" x14ac:dyDescent="0.3">
      <c r="A3155">
        <v>5372</v>
      </c>
      <c r="B3155">
        <v>868</v>
      </c>
      <c r="C3155" t="s">
        <v>13</v>
      </c>
      <c r="D3155" t="s">
        <v>14</v>
      </c>
      <c r="E3155" s="1">
        <v>4025137324225950</v>
      </c>
      <c r="F3155" s="2">
        <v>45597</v>
      </c>
      <c r="G3155">
        <v>653</v>
      </c>
      <c r="H3155" t="s">
        <v>15</v>
      </c>
      <c r="I3155">
        <v>2</v>
      </c>
      <c r="J3155" s="3">
        <v>13455</v>
      </c>
      <c r="K3155" s="2">
        <v>37196</v>
      </c>
      <c r="L3155">
        <v>2011</v>
      </c>
      <c r="M3155" t="s">
        <v>16</v>
      </c>
    </row>
    <row r="3156" spans="1:13" x14ac:dyDescent="0.3">
      <c r="A3156">
        <v>2233</v>
      </c>
      <c r="B3156">
        <v>868</v>
      </c>
      <c r="C3156" t="s">
        <v>13</v>
      </c>
      <c r="D3156" t="s">
        <v>20</v>
      </c>
      <c r="E3156" s="1">
        <v>4595382752542330</v>
      </c>
      <c r="F3156" s="2">
        <v>45139</v>
      </c>
      <c r="G3156">
        <v>475</v>
      </c>
      <c r="H3156" t="s">
        <v>15</v>
      </c>
      <c r="I3156">
        <v>2</v>
      </c>
      <c r="J3156" s="3">
        <v>48</v>
      </c>
      <c r="K3156" s="2">
        <v>39873</v>
      </c>
      <c r="L3156">
        <v>2013</v>
      </c>
      <c r="M3156" t="s">
        <v>16</v>
      </c>
    </row>
    <row r="3157" spans="1:13" x14ac:dyDescent="0.3">
      <c r="A3157">
        <v>5565</v>
      </c>
      <c r="B3157">
        <v>868</v>
      </c>
      <c r="C3157" t="s">
        <v>19</v>
      </c>
      <c r="D3157" t="s">
        <v>20</v>
      </c>
      <c r="E3157" s="1">
        <v>5680583752844420</v>
      </c>
      <c r="F3157" s="2">
        <v>44593</v>
      </c>
      <c r="G3157">
        <v>504</v>
      </c>
      <c r="H3157" t="s">
        <v>15</v>
      </c>
      <c r="I3157">
        <v>2</v>
      </c>
      <c r="J3157" s="3">
        <v>49</v>
      </c>
      <c r="K3157" s="2">
        <v>40118</v>
      </c>
      <c r="L3157">
        <v>2009</v>
      </c>
      <c r="M3157" t="s">
        <v>16</v>
      </c>
    </row>
    <row r="3158" spans="1:13" x14ac:dyDescent="0.3">
      <c r="A3158">
        <v>322</v>
      </c>
      <c r="B3158">
        <v>868</v>
      </c>
      <c r="C3158" t="s">
        <v>13</v>
      </c>
      <c r="D3158" t="s">
        <v>17</v>
      </c>
      <c r="E3158" s="1">
        <v>4944959860713650</v>
      </c>
      <c r="F3158" s="2">
        <v>44743</v>
      </c>
      <c r="G3158">
        <v>21</v>
      </c>
      <c r="H3158" t="s">
        <v>15</v>
      </c>
      <c r="I3158">
        <v>2</v>
      </c>
      <c r="J3158" s="3">
        <v>5000</v>
      </c>
      <c r="K3158" s="2">
        <v>41275</v>
      </c>
      <c r="L3158">
        <v>2013</v>
      </c>
      <c r="M3158" t="s">
        <v>16</v>
      </c>
    </row>
    <row r="3159" spans="1:13" x14ac:dyDescent="0.3">
      <c r="A3159">
        <v>3292</v>
      </c>
      <c r="B3159">
        <v>868</v>
      </c>
      <c r="C3159" t="s">
        <v>19</v>
      </c>
      <c r="D3159" t="s">
        <v>17</v>
      </c>
      <c r="E3159" s="1">
        <v>5925756786369210</v>
      </c>
      <c r="F3159" s="2">
        <v>40330</v>
      </c>
      <c r="G3159">
        <v>556</v>
      </c>
      <c r="H3159" t="s">
        <v>18</v>
      </c>
      <c r="I3159">
        <v>1</v>
      </c>
      <c r="J3159" s="3">
        <v>6800</v>
      </c>
      <c r="K3159" s="2">
        <v>38504</v>
      </c>
      <c r="L3159">
        <v>2009</v>
      </c>
      <c r="M3159" t="s">
        <v>16</v>
      </c>
    </row>
    <row r="3160" spans="1:13" x14ac:dyDescent="0.3">
      <c r="A3160">
        <v>2985</v>
      </c>
      <c r="B3160">
        <v>1517</v>
      </c>
      <c r="C3160" t="s">
        <v>13</v>
      </c>
      <c r="D3160" t="s">
        <v>17</v>
      </c>
      <c r="E3160" s="1">
        <v>4225059111399170</v>
      </c>
      <c r="F3160" s="2">
        <v>44348</v>
      </c>
      <c r="G3160">
        <v>829</v>
      </c>
      <c r="H3160" t="s">
        <v>15</v>
      </c>
      <c r="I3160">
        <v>2</v>
      </c>
      <c r="J3160" s="3">
        <v>24900</v>
      </c>
      <c r="K3160" s="2">
        <v>39569</v>
      </c>
      <c r="L3160">
        <v>2013</v>
      </c>
      <c r="M3160" t="s">
        <v>16</v>
      </c>
    </row>
    <row r="3161" spans="1:13" x14ac:dyDescent="0.3">
      <c r="A3161">
        <v>72</v>
      </c>
      <c r="B3161">
        <v>1517</v>
      </c>
      <c r="C3161" t="s">
        <v>19</v>
      </c>
      <c r="D3161" t="s">
        <v>14</v>
      </c>
      <c r="E3161" s="1">
        <v>5515747009144500</v>
      </c>
      <c r="F3161" s="2">
        <v>45292</v>
      </c>
      <c r="G3161">
        <v>306</v>
      </c>
      <c r="H3161" t="s">
        <v>15</v>
      </c>
      <c r="I3161">
        <v>2</v>
      </c>
      <c r="J3161" s="3">
        <v>19670</v>
      </c>
      <c r="K3161" s="2">
        <v>38353</v>
      </c>
      <c r="L3161">
        <v>2009</v>
      </c>
      <c r="M3161" t="s">
        <v>16</v>
      </c>
    </row>
    <row r="3162" spans="1:13" x14ac:dyDescent="0.3">
      <c r="A3162">
        <v>1634</v>
      </c>
      <c r="B3162">
        <v>1517</v>
      </c>
      <c r="C3162" t="s">
        <v>19</v>
      </c>
      <c r="D3162" t="s">
        <v>14</v>
      </c>
      <c r="E3162" s="1">
        <v>5764133440846680</v>
      </c>
      <c r="F3162" s="2">
        <v>45474</v>
      </c>
      <c r="G3162">
        <v>480</v>
      </c>
      <c r="H3162" t="s">
        <v>15</v>
      </c>
      <c r="I3162">
        <v>2</v>
      </c>
      <c r="J3162" s="3">
        <v>23231</v>
      </c>
      <c r="K3162" s="2">
        <v>43862</v>
      </c>
      <c r="L3162">
        <v>2020</v>
      </c>
      <c r="M3162" t="s">
        <v>16</v>
      </c>
    </row>
    <row r="3163" spans="1:13" x14ac:dyDescent="0.3">
      <c r="A3163">
        <v>2131</v>
      </c>
      <c r="B3163">
        <v>1517</v>
      </c>
      <c r="C3163" t="s">
        <v>13</v>
      </c>
      <c r="D3163" t="s">
        <v>20</v>
      </c>
      <c r="E3163" s="1">
        <v>4203776062748200</v>
      </c>
      <c r="F3163" s="2">
        <v>44621</v>
      </c>
      <c r="G3163">
        <v>193</v>
      </c>
      <c r="H3163" t="s">
        <v>15</v>
      </c>
      <c r="I3163">
        <v>2</v>
      </c>
      <c r="J3163" s="3">
        <v>18</v>
      </c>
      <c r="K3163" s="2">
        <v>38777</v>
      </c>
      <c r="L3163">
        <v>2013</v>
      </c>
      <c r="M3163" t="s">
        <v>16</v>
      </c>
    </row>
    <row r="3164" spans="1:13" x14ac:dyDescent="0.3">
      <c r="A3164">
        <v>5340</v>
      </c>
      <c r="B3164">
        <v>364</v>
      </c>
      <c r="C3164" t="s">
        <v>19</v>
      </c>
      <c r="D3164" t="s">
        <v>14</v>
      </c>
      <c r="E3164" s="1">
        <v>5480998753252900</v>
      </c>
      <c r="F3164" s="2">
        <v>44378</v>
      </c>
      <c r="G3164">
        <v>110</v>
      </c>
      <c r="H3164" t="s">
        <v>15</v>
      </c>
      <c r="I3164">
        <v>1</v>
      </c>
      <c r="J3164" s="3">
        <v>13699</v>
      </c>
      <c r="K3164" s="2">
        <v>43739</v>
      </c>
      <c r="L3164">
        <v>2019</v>
      </c>
      <c r="M3164" t="s">
        <v>16</v>
      </c>
    </row>
    <row r="3165" spans="1:13" x14ac:dyDescent="0.3">
      <c r="A3165">
        <v>4623</v>
      </c>
      <c r="B3165">
        <v>364</v>
      </c>
      <c r="C3165" t="s">
        <v>13</v>
      </c>
      <c r="D3165" t="s">
        <v>17</v>
      </c>
      <c r="E3165" s="1">
        <v>4748763826906130</v>
      </c>
      <c r="F3165" s="2">
        <v>42856</v>
      </c>
      <c r="G3165">
        <v>478</v>
      </c>
      <c r="H3165" t="s">
        <v>18</v>
      </c>
      <c r="I3165">
        <v>2</v>
      </c>
      <c r="J3165" s="3">
        <v>11700</v>
      </c>
      <c r="K3165" s="2">
        <v>38961</v>
      </c>
      <c r="L3165">
        <v>2010</v>
      </c>
      <c r="M3165" t="s">
        <v>16</v>
      </c>
    </row>
    <row r="3166" spans="1:13" x14ac:dyDescent="0.3">
      <c r="A3166">
        <v>5611</v>
      </c>
      <c r="B3166">
        <v>364</v>
      </c>
      <c r="C3166" t="s">
        <v>19</v>
      </c>
      <c r="D3166" t="s">
        <v>17</v>
      </c>
      <c r="E3166" s="1">
        <v>5274567500521130</v>
      </c>
      <c r="F3166" s="2">
        <v>40483</v>
      </c>
      <c r="G3166">
        <v>89</v>
      </c>
      <c r="H3166" t="s">
        <v>15</v>
      </c>
      <c r="I3166">
        <v>1</v>
      </c>
      <c r="J3166" s="3">
        <v>1800</v>
      </c>
      <c r="K3166" s="2">
        <v>40483</v>
      </c>
      <c r="L3166">
        <v>2010</v>
      </c>
      <c r="M3166" t="s">
        <v>16</v>
      </c>
    </row>
    <row r="3167" spans="1:13" x14ac:dyDescent="0.3">
      <c r="A3167">
        <v>5673</v>
      </c>
      <c r="B3167">
        <v>364</v>
      </c>
      <c r="C3167" t="s">
        <v>19</v>
      </c>
      <c r="D3167" t="s">
        <v>14</v>
      </c>
      <c r="E3167" s="1">
        <v>5100254410135490</v>
      </c>
      <c r="F3167" s="2">
        <v>45200</v>
      </c>
      <c r="G3167">
        <v>723</v>
      </c>
      <c r="H3167" t="s">
        <v>15</v>
      </c>
      <c r="I3167">
        <v>1</v>
      </c>
      <c r="J3167" s="3">
        <v>15612</v>
      </c>
      <c r="K3167" s="2">
        <v>41214</v>
      </c>
      <c r="L3167">
        <v>2012</v>
      </c>
      <c r="M3167" t="s">
        <v>16</v>
      </c>
    </row>
    <row r="3168" spans="1:13" x14ac:dyDescent="0.3">
      <c r="A3168">
        <v>4642</v>
      </c>
      <c r="B3168">
        <v>686</v>
      </c>
      <c r="C3168" t="s">
        <v>19</v>
      </c>
      <c r="D3168" t="s">
        <v>14</v>
      </c>
      <c r="E3168" s="1">
        <v>5233470858754880</v>
      </c>
      <c r="F3168" s="2">
        <v>45505</v>
      </c>
      <c r="G3168">
        <v>870</v>
      </c>
      <c r="H3168" t="s">
        <v>15</v>
      </c>
      <c r="I3168">
        <v>1</v>
      </c>
      <c r="J3168" s="3">
        <v>4699</v>
      </c>
      <c r="K3168" s="2">
        <v>39326</v>
      </c>
      <c r="L3168">
        <v>2018</v>
      </c>
      <c r="M3168" t="s">
        <v>16</v>
      </c>
    </row>
    <row r="3169" spans="1:13" x14ac:dyDescent="0.3">
      <c r="A3169">
        <v>1635</v>
      </c>
      <c r="B3169">
        <v>696</v>
      </c>
      <c r="C3169" t="s">
        <v>19</v>
      </c>
      <c r="D3169" t="s">
        <v>14</v>
      </c>
      <c r="E3169" s="1">
        <v>5634720557033730</v>
      </c>
      <c r="F3169" s="2">
        <v>44228</v>
      </c>
      <c r="G3169">
        <v>644</v>
      </c>
      <c r="H3169" t="s">
        <v>15</v>
      </c>
      <c r="I3169">
        <v>1</v>
      </c>
      <c r="J3169" s="3">
        <v>77778</v>
      </c>
      <c r="K3169" s="2">
        <v>43862</v>
      </c>
      <c r="L3169">
        <v>2020</v>
      </c>
      <c r="M3169" t="s">
        <v>16</v>
      </c>
    </row>
    <row r="3170" spans="1:13" x14ac:dyDescent="0.3">
      <c r="A3170">
        <v>3870</v>
      </c>
      <c r="B3170">
        <v>696</v>
      </c>
      <c r="C3170" t="s">
        <v>13</v>
      </c>
      <c r="D3170" t="s">
        <v>14</v>
      </c>
      <c r="E3170" s="1">
        <v>4288163100200550</v>
      </c>
      <c r="F3170" s="2">
        <v>45200</v>
      </c>
      <c r="G3170">
        <v>765</v>
      </c>
      <c r="H3170" t="s">
        <v>18</v>
      </c>
      <c r="I3170">
        <v>1</v>
      </c>
      <c r="J3170" s="3">
        <v>31755</v>
      </c>
      <c r="K3170" s="2">
        <v>39630</v>
      </c>
      <c r="L3170">
        <v>2008</v>
      </c>
      <c r="M3170" t="s">
        <v>16</v>
      </c>
    </row>
    <row r="3171" spans="1:13" x14ac:dyDescent="0.3">
      <c r="A3171">
        <v>2695</v>
      </c>
      <c r="B3171">
        <v>696</v>
      </c>
      <c r="C3171" t="s">
        <v>19</v>
      </c>
      <c r="D3171" t="s">
        <v>14</v>
      </c>
      <c r="E3171" s="1">
        <v>5648047323588800</v>
      </c>
      <c r="F3171" s="2">
        <v>45597</v>
      </c>
      <c r="G3171">
        <v>470</v>
      </c>
      <c r="H3171" t="s">
        <v>15</v>
      </c>
      <c r="I3171">
        <v>1</v>
      </c>
      <c r="J3171" s="3">
        <v>28601</v>
      </c>
      <c r="K3171" s="2">
        <v>41000</v>
      </c>
      <c r="L3171">
        <v>2012</v>
      </c>
      <c r="M3171" t="s">
        <v>16</v>
      </c>
    </row>
    <row r="3172" spans="1:13" x14ac:dyDescent="0.3">
      <c r="A3172">
        <v>2488</v>
      </c>
      <c r="B3172">
        <v>696</v>
      </c>
      <c r="C3172" t="s">
        <v>19</v>
      </c>
      <c r="D3172" t="s">
        <v>17</v>
      </c>
      <c r="E3172" s="1">
        <v>5628686337388300</v>
      </c>
      <c r="F3172" s="2">
        <v>40238</v>
      </c>
      <c r="G3172">
        <v>842</v>
      </c>
      <c r="H3172" t="s">
        <v>15</v>
      </c>
      <c r="I3172">
        <v>2</v>
      </c>
      <c r="J3172" s="3">
        <v>25900</v>
      </c>
      <c r="K3172" s="2">
        <v>38443</v>
      </c>
      <c r="L3172">
        <v>2011</v>
      </c>
      <c r="M3172" t="s">
        <v>16</v>
      </c>
    </row>
    <row r="3173" spans="1:13" x14ac:dyDescent="0.3">
      <c r="A3173">
        <v>4953</v>
      </c>
      <c r="B3173">
        <v>696</v>
      </c>
      <c r="C3173" t="s">
        <v>19</v>
      </c>
      <c r="D3173" t="s">
        <v>20</v>
      </c>
      <c r="E3173" s="1">
        <v>5293099993474740</v>
      </c>
      <c r="F3173" s="2">
        <v>39965</v>
      </c>
      <c r="G3173">
        <v>140</v>
      </c>
      <c r="H3173" t="s">
        <v>15</v>
      </c>
      <c r="I3173">
        <v>2</v>
      </c>
      <c r="J3173" s="3">
        <v>97</v>
      </c>
      <c r="K3173" s="2">
        <v>37165</v>
      </c>
      <c r="L3173">
        <v>2010</v>
      </c>
      <c r="M3173" t="s">
        <v>16</v>
      </c>
    </row>
    <row r="3174" spans="1:13" x14ac:dyDescent="0.3">
      <c r="A3174">
        <v>4207</v>
      </c>
      <c r="B3174">
        <v>696</v>
      </c>
      <c r="C3174" t="s">
        <v>19</v>
      </c>
      <c r="D3174" t="s">
        <v>14</v>
      </c>
      <c r="E3174" s="1">
        <v>5584427717587370</v>
      </c>
      <c r="F3174" s="2">
        <v>45047</v>
      </c>
      <c r="G3174">
        <v>957</v>
      </c>
      <c r="H3174" t="s">
        <v>18</v>
      </c>
      <c r="I3174">
        <v>2</v>
      </c>
      <c r="J3174" s="3">
        <v>22553</v>
      </c>
      <c r="K3174" s="2">
        <v>39295</v>
      </c>
      <c r="L3174">
        <v>2010</v>
      </c>
      <c r="M3174" t="s">
        <v>16</v>
      </c>
    </row>
    <row r="3175" spans="1:13" x14ac:dyDescent="0.3">
      <c r="A3175">
        <v>5612</v>
      </c>
      <c r="B3175">
        <v>696</v>
      </c>
      <c r="C3175" t="s">
        <v>19</v>
      </c>
      <c r="D3175" t="s">
        <v>20</v>
      </c>
      <c r="E3175" s="1">
        <v>5276972829621860</v>
      </c>
      <c r="F3175" s="2">
        <v>44682</v>
      </c>
      <c r="G3175">
        <v>803</v>
      </c>
      <c r="H3175" t="s">
        <v>15</v>
      </c>
      <c r="I3175">
        <v>2</v>
      </c>
      <c r="J3175" s="3">
        <v>65</v>
      </c>
      <c r="K3175" s="2">
        <v>40483</v>
      </c>
      <c r="L3175">
        <v>2015</v>
      </c>
      <c r="M3175" t="s">
        <v>16</v>
      </c>
    </row>
    <row r="3176" spans="1:13" x14ac:dyDescent="0.3">
      <c r="A3176">
        <v>39</v>
      </c>
      <c r="B3176">
        <v>696</v>
      </c>
      <c r="C3176" t="s">
        <v>19</v>
      </c>
      <c r="D3176" t="s">
        <v>14</v>
      </c>
      <c r="E3176" s="1">
        <v>5562768142811100</v>
      </c>
      <c r="F3176" s="2">
        <v>45566</v>
      </c>
      <c r="G3176">
        <v>267</v>
      </c>
      <c r="H3176" t="s">
        <v>15</v>
      </c>
      <c r="I3176">
        <v>2</v>
      </c>
      <c r="J3176" s="3">
        <v>21225</v>
      </c>
      <c r="K3176" s="2">
        <v>37622</v>
      </c>
      <c r="L3176">
        <v>2012</v>
      </c>
      <c r="M3176" t="s">
        <v>16</v>
      </c>
    </row>
    <row r="3177" spans="1:13" x14ac:dyDescent="0.3">
      <c r="A3177">
        <v>604</v>
      </c>
      <c r="B3177">
        <v>962</v>
      </c>
      <c r="C3177" t="s">
        <v>19</v>
      </c>
      <c r="D3177" t="s">
        <v>17</v>
      </c>
      <c r="E3177" s="1">
        <v>5195862758999590</v>
      </c>
      <c r="F3177" s="2">
        <v>44531</v>
      </c>
      <c r="G3177">
        <v>426</v>
      </c>
      <c r="H3177" t="s">
        <v>15</v>
      </c>
      <c r="I3177">
        <v>2</v>
      </c>
      <c r="J3177" s="3">
        <v>13300</v>
      </c>
      <c r="K3177" s="2">
        <v>43831</v>
      </c>
      <c r="L3177">
        <v>2020</v>
      </c>
      <c r="M3177" t="s">
        <v>16</v>
      </c>
    </row>
    <row r="3178" spans="1:13" x14ac:dyDescent="0.3">
      <c r="A3178">
        <v>1217</v>
      </c>
      <c r="B3178">
        <v>962</v>
      </c>
      <c r="C3178" t="s">
        <v>19</v>
      </c>
      <c r="D3178" t="s">
        <v>14</v>
      </c>
      <c r="E3178" s="1">
        <v>5180139423244090</v>
      </c>
      <c r="F3178" s="2">
        <v>44743</v>
      </c>
      <c r="G3178">
        <v>633</v>
      </c>
      <c r="H3178" t="s">
        <v>15</v>
      </c>
      <c r="I3178">
        <v>2</v>
      </c>
      <c r="J3178" s="3">
        <v>9141</v>
      </c>
      <c r="K3178" s="2">
        <v>40210</v>
      </c>
      <c r="L3178">
        <v>2011</v>
      </c>
      <c r="M3178" t="s">
        <v>16</v>
      </c>
    </row>
    <row r="3179" spans="1:13" x14ac:dyDescent="0.3">
      <c r="A3179">
        <v>5966</v>
      </c>
      <c r="B3179">
        <v>1407</v>
      </c>
      <c r="C3179" t="s">
        <v>19</v>
      </c>
      <c r="D3179" t="s">
        <v>14</v>
      </c>
      <c r="E3179" s="1">
        <v>5647392545129320</v>
      </c>
      <c r="F3179" s="2">
        <v>44317</v>
      </c>
      <c r="G3179">
        <v>236</v>
      </c>
      <c r="H3179" t="s">
        <v>15</v>
      </c>
      <c r="I3179">
        <v>2</v>
      </c>
      <c r="J3179" s="3">
        <v>14733</v>
      </c>
      <c r="K3179" s="2">
        <v>40148</v>
      </c>
      <c r="L3179">
        <v>2011</v>
      </c>
      <c r="M3179" t="s">
        <v>16</v>
      </c>
    </row>
    <row r="3180" spans="1:13" x14ac:dyDescent="0.3">
      <c r="A3180">
        <v>5384</v>
      </c>
      <c r="B3180">
        <v>1407</v>
      </c>
      <c r="C3180" t="s">
        <v>13</v>
      </c>
      <c r="D3180" t="s">
        <v>14</v>
      </c>
      <c r="E3180" s="1">
        <v>4543221446829320</v>
      </c>
      <c r="F3180" s="2">
        <v>45139</v>
      </c>
      <c r="G3180">
        <v>587</v>
      </c>
      <c r="H3180" t="s">
        <v>15</v>
      </c>
      <c r="I3180">
        <v>1</v>
      </c>
      <c r="J3180" s="3">
        <v>15814</v>
      </c>
      <c r="K3180" s="2">
        <v>37561</v>
      </c>
      <c r="L3180">
        <v>2010</v>
      </c>
      <c r="M3180" t="s">
        <v>16</v>
      </c>
    </row>
    <row r="3181" spans="1:13" x14ac:dyDescent="0.3">
      <c r="A3181">
        <v>2313</v>
      </c>
      <c r="B3181">
        <v>1407</v>
      </c>
      <c r="C3181" t="s">
        <v>19</v>
      </c>
      <c r="D3181" t="s">
        <v>14</v>
      </c>
      <c r="E3181" s="1">
        <v>5848203145087840</v>
      </c>
      <c r="F3181" s="2">
        <v>44317</v>
      </c>
      <c r="G3181">
        <v>597</v>
      </c>
      <c r="H3181" t="s">
        <v>15</v>
      </c>
      <c r="I3181">
        <v>1</v>
      </c>
      <c r="J3181" s="3">
        <v>20816</v>
      </c>
      <c r="K3181" s="2">
        <v>41334</v>
      </c>
      <c r="L3181">
        <v>2013</v>
      </c>
      <c r="M3181" t="s">
        <v>16</v>
      </c>
    </row>
    <row r="3182" spans="1:13" x14ac:dyDescent="0.3">
      <c r="A3182">
        <v>4695</v>
      </c>
      <c r="B3182">
        <v>1407</v>
      </c>
      <c r="C3182" t="s">
        <v>13</v>
      </c>
      <c r="D3182" t="s">
        <v>17</v>
      </c>
      <c r="E3182" s="1">
        <v>4681503612415890</v>
      </c>
      <c r="F3182" s="2">
        <v>41671</v>
      </c>
      <c r="G3182">
        <v>86</v>
      </c>
      <c r="H3182" t="s">
        <v>15</v>
      </c>
      <c r="I3182">
        <v>2</v>
      </c>
      <c r="J3182" s="3">
        <v>8500</v>
      </c>
      <c r="K3182" s="2">
        <v>39692</v>
      </c>
      <c r="L3182">
        <v>2010</v>
      </c>
      <c r="M3182" t="s">
        <v>16</v>
      </c>
    </row>
    <row r="3183" spans="1:13" x14ac:dyDescent="0.3">
      <c r="A3183">
        <v>4471</v>
      </c>
      <c r="B3183">
        <v>1015</v>
      </c>
      <c r="C3183" t="s">
        <v>19</v>
      </c>
      <c r="D3183" t="s">
        <v>14</v>
      </c>
      <c r="E3183" s="1">
        <v>5620673787409550</v>
      </c>
      <c r="F3183" s="2">
        <v>44378</v>
      </c>
      <c r="G3183">
        <v>842</v>
      </c>
      <c r="H3183" t="s">
        <v>15</v>
      </c>
      <c r="I3183">
        <v>1</v>
      </c>
      <c r="J3183" s="3">
        <v>35493</v>
      </c>
      <c r="K3183" s="2">
        <v>43313</v>
      </c>
      <c r="L3183">
        <v>2018</v>
      </c>
      <c r="M3183" t="s">
        <v>16</v>
      </c>
    </row>
    <row r="3184" spans="1:13" x14ac:dyDescent="0.3">
      <c r="A3184">
        <v>5271</v>
      </c>
      <c r="B3184">
        <v>1015</v>
      </c>
      <c r="C3184" t="s">
        <v>19</v>
      </c>
      <c r="D3184" t="s">
        <v>14</v>
      </c>
      <c r="E3184" s="1">
        <v>5849371224627140</v>
      </c>
      <c r="F3184" s="2">
        <v>44013</v>
      </c>
      <c r="G3184">
        <v>636</v>
      </c>
      <c r="H3184" t="s">
        <v>15</v>
      </c>
      <c r="I3184">
        <v>2</v>
      </c>
      <c r="J3184" s="3">
        <v>58311</v>
      </c>
      <c r="K3184" s="2">
        <v>41548</v>
      </c>
      <c r="L3184">
        <v>2013</v>
      </c>
      <c r="M3184" t="s">
        <v>16</v>
      </c>
    </row>
    <row r="3185" spans="1:13" x14ac:dyDescent="0.3">
      <c r="A3185">
        <v>1636</v>
      </c>
      <c r="B3185">
        <v>1015</v>
      </c>
      <c r="C3185" t="s">
        <v>19</v>
      </c>
      <c r="D3185" t="s">
        <v>17</v>
      </c>
      <c r="E3185" s="1">
        <v>5981150339766530</v>
      </c>
      <c r="F3185" s="2">
        <v>45170</v>
      </c>
      <c r="G3185">
        <v>601</v>
      </c>
      <c r="H3185" t="s">
        <v>15</v>
      </c>
      <c r="I3185">
        <v>1</v>
      </c>
      <c r="J3185" s="3">
        <v>24700</v>
      </c>
      <c r="K3185" s="2">
        <v>43862</v>
      </c>
      <c r="L3185">
        <v>2020</v>
      </c>
      <c r="M3185" t="s">
        <v>16</v>
      </c>
    </row>
    <row r="3186" spans="1:13" x14ac:dyDescent="0.3">
      <c r="A3186">
        <v>198</v>
      </c>
      <c r="B3186">
        <v>1015</v>
      </c>
      <c r="C3186" t="s">
        <v>19</v>
      </c>
      <c r="D3186" t="s">
        <v>14</v>
      </c>
      <c r="E3186" s="1">
        <v>5656999344150650</v>
      </c>
      <c r="F3186" s="2">
        <v>45566</v>
      </c>
      <c r="G3186">
        <v>761</v>
      </c>
      <c r="H3186" t="s">
        <v>15</v>
      </c>
      <c r="I3186">
        <v>2</v>
      </c>
      <c r="J3186" s="3">
        <v>66779</v>
      </c>
      <c r="K3186" s="2">
        <v>39814</v>
      </c>
      <c r="L3186">
        <v>2011</v>
      </c>
      <c r="M3186" t="s">
        <v>16</v>
      </c>
    </row>
    <row r="3187" spans="1:13" x14ac:dyDescent="0.3">
      <c r="A3187">
        <v>1113</v>
      </c>
      <c r="B3187">
        <v>1015</v>
      </c>
      <c r="C3187" t="s">
        <v>19</v>
      </c>
      <c r="D3187" t="s">
        <v>20</v>
      </c>
      <c r="E3187" s="1">
        <v>5964863053217700</v>
      </c>
      <c r="F3187" s="2">
        <v>45323</v>
      </c>
      <c r="G3187">
        <v>287</v>
      </c>
      <c r="H3187" t="s">
        <v>15</v>
      </c>
      <c r="I3187">
        <v>1</v>
      </c>
      <c r="J3187" s="3">
        <v>58</v>
      </c>
      <c r="K3187" s="2">
        <v>39114</v>
      </c>
      <c r="L3187">
        <v>2012</v>
      </c>
      <c r="M3187" t="s">
        <v>16</v>
      </c>
    </row>
    <row r="3188" spans="1:13" x14ac:dyDescent="0.3">
      <c r="A3188">
        <v>2211</v>
      </c>
      <c r="B3188">
        <v>1456</v>
      </c>
      <c r="C3188" t="s">
        <v>21</v>
      </c>
      <c r="D3188" t="s">
        <v>17</v>
      </c>
      <c r="E3188" s="1">
        <v>6932682320710660</v>
      </c>
      <c r="F3188" s="2">
        <v>45139</v>
      </c>
      <c r="G3188">
        <v>294</v>
      </c>
      <c r="H3188" t="s">
        <v>15</v>
      </c>
      <c r="I3188">
        <v>2</v>
      </c>
      <c r="J3188" s="3">
        <v>7400</v>
      </c>
      <c r="K3188" s="2">
        <v>39873</v>
      </c>
      <c r="L3188">
        <v>2017</v>
      </c>
      <c r="M3188" t="s">
        <v>16</v>
      </c>
    </row>
    <row r="3189" spans="1:13" x14ac:dyDescent="0.3">
      <c r="A3189">
        <v>5935</v>
      </c>
      <c r="B3189">
        <v>1456</v>
      </c>
      <c r="C3189" t="s">
        <v>19</v>
      </c>
      <c r="D3189" t="s">
        <v>14</v>
      </c>
      <c r="E3189" s="1">
        <v>5839391622959360</v>
      </c>
      <c r="F3189" s="2">
        <v>44105</v>
      </c>
      <c r="G3189">
        <v>985</v>
      </c>
      <c r="H3189" t="s">
        <v>15</v>
      </c>
      <c r="I3189">
        <v>2</v>
      </c>
      <c r="J3189" s="3">
        <v>11310</v>
      </c>
      <c r="K3189" s="2">
        <v>39783</v>
      </c>
      <c r="L3189">
        <v>2012</v>
      </c>
      <c r="M3189" t="s">
        <v>16</v>
      </c>
    </row>
    <row r="3190" spans="1:13" x14ac:dyDescent="0.3">
      <c r="A3190">
        <v>1273</v>
      </c>
      <c r="B3190">
        <v>1456</v>
      </c>
      <c r="C3190" t="s">
        <v>19</v>
      </c>
      <c r="D3190" t="s">
        <v>17</v>
      </c>
      <c r="E3190" s="1">
        <v>5451139349544220</v>
      </c>
      <c r="F3190" s="2">
        <v>43678</v>
      </c>
      <c r="G3190">
        <v>832</v>
      </c>
      <c r="H3190" t="s">
        <v>18</v>
      </c>
      <c r="I3190">
        <v>2</v>
      </c>
      <c r="J3190" s="3">
        <v>7200</v>
      </c>
      <c r="K3190" s="2">
        <v>40575</v>
      </c>
      <c r="L3190">
        <v>2011</v>
      </c>
      <c r="M3190" t="s">
        <v>16</v>
      </c>
    </row>
    <row r="3191" spans="1:13" x14ac:dyDescent="0.3">
      <c r="A3191">
        <v>2251</v>
      </c>
      <c r="B3191">
        <v>1861</v>
      </c>
      <c r="C3191" t="s">
        <v>19</v>
      </c>
      <c r="D3191" t="s">
        <v>14</v>
      </c>
      <c r="E3191" s="1">
        <v>5893992585377550</v>
      </c>
      <c r="F3191" s="2">
        <v>44652</v>
      </c>
      <c r="G3191">
        <v>46</v>
      </c>
      <c r="H3191" t="s">
        <v>18</v>
      </c>
      <c r="I3191">
        <v>1</v>
      </c>
      <c r="J3191" s="3">
        <v>28352</v>
      </c>
      <c r="K3191" s="2">
        <v>40238</v>
      </c>
      <c r="L3191">
        <v>2012</v>
      </c>
      <c r="M3191" t="s">
        <v>16</v>
      </c>
    </row>
    <row r="3192" spans="1:13" x14ac:dyDescent="0.3">
      <c r="A3192">
        <v>2993</v>
      </c>
      <c r="B3192">
        <v>1861</v>
      </c>
      <c r="C3192" t="s">
        <v>22</v>
      </c>
      <c r="D3192" t="s">
        <v>17</v>
      </c>
      <c r="E3192" s="1">
        <v>344769057601771</v>
      </c>
      <c r="F3192" s="2">
        <v>42522</v>
      </c>
      <c r="G3192">
        <v>588</v>
      </c>
      <c r="H3192" t="s">
        <v>15</v>
      </c>
      <c r="I3192">
        <v>2</v>
      </c>
      <c r="J3192" s="3">
        <v>10000</v>
      </c>
      <c r="K3192" s="2">
        <v>39934</v>
      </c>
      <c r="L3192">
        <v>2011</v>
      </c>
      <c r="M3192" t="s">
        <v>16</v>
      </c>
    </row>
    <row r="3193" spans="1:13" x14ac:dyDescent="0.3">
      <c r="A3193">
        <v>4898</v>
      </c>
      <c r="B3193">
        <v>1861</v>
      </c>
      <c r="C3193" t="s">
        <v>19</v>
      </c>
      <c r="D3193" t="s">
        <v>14</v>
      </c>
      <c r="E3193" s="1">
        <v>5475273052994390</v>
      </c>
      <c r="F3193" s="2">
        <v>45323</v>
      </c>
      <c r="G3193">
        <v>101</v>
      </c>
      <c r="H3193" t="s">
        <v>15</v>
      </c>
      <c r="I3193">
        <v>1</v>
      </c>
      <c r="J3193" s="3">
        <v>32325</v>
      </c>
      <c r="K3193" s="2">
        <v>42614</v>
      </c>
      <c r="L3193">
        <v>2016</v>
      </c>
      <c r="M3193" t="s">
        <v>16</v>
      </c>
    </row>
    <row r="3194" spans="1:13" x14ac:dyDescent="0.3">
      <c r="A3194">
        <v>4025</v>
      </c>
      <c r="B3194">
        <v>1861</v>
      </c>
      <c r="C3194" t="s">
        <v>19</v>
      </c>
      <c r="D3194" t="s">
        <v>14</v>
      </c>
      <c r="E3194" s="1">
        <v>5682219058474730</v>
      </c>
      <c r="F3194" s="2">
        <v>43221</v>
      </c>
      <c r="G3194">
        <v>67</v>
      </c>
      <c r="H3194" t="s">
        <v>15</v>
      </c>
      <c r="I3194">
        <v>2</v>
      </c>
      <c r="J3194" s="3">
        <v>22405</v>
      </c>
      <c r="K3194" s="2">
        <v>41821</v>
      </c>
      <c r="L3194">
        <v>2014</v>
      </c>
      <c r="M3194" t="s">
        <v>16</v>
      </c>
    </row>
    <row r="3195" spans="1:13" x14ac:dyDescent="0.3">
      <c r="A3195">
        <v>3374</v>
      </c>
      <c r="B3195">
        <v>1861</v>
      </c>
      <c r="C3195" t="s">
        <v>22</v>
      </c>
      <c r="D3195" t="s">
        <v>17</v>
      </c>
      <c r="E3195" s="1">
        <v>335960480212340</v>
      </c>
      <c r="F3195" s="2">
        <v>44197</v>
      </c>
      <c r="G3195">
        <v>29</v>
      </c>
      <c r="H3195" t="s">
        <v>15</v>
      </c>
      <c r="I3195">
        <v>1</v>
      </c>
      <c r="J3195" s="3">
        <v>17300</v>
      </c>
      <c r="K3195" s="2">
        <v>39600</v>
      </c>
      <c r="L3195">
        <v>2013</v>
      </c>
      <c r="M3195" t="s">
        <v>16</v>
      </c>
    </row>
    <row r="3196" spans="1:13" x14ac:dyDescent="0.3">
      <c r="A3196">
        <v>605</v>
      </c>
      <c r="B3196">
        <v>161</v>
      </c>
      <c r="C3196" t="s">
        <v>19</v>
      </c>
      <c r="D3196" t="s">
        <v>14</v>
      </c>
      <c r="E3196" s="1">
        <v>5734847771716580</v>
      </c>
      <c r="F3196" s="2">
        <v>44013</v>
      </c>
      <c r="G3196">
        <v>423</v>
      </c>
      <c r="H3196" t="s">
        <v>15</v>
      </c>
      <c r="I3196">
        <v>1</v>
      </c>
      <c r="J3196" s="3">
        <v>11163</v>
      </c>
      <c r="K3196" s="2">
        <v>43831</v>
      </c>
      <c r="L3196">
        <v>2020</v>
      </c>
      <c r="M3196" t="s">
        <v>16</v>
      </c>
    </row>
    <row r="3197" spans="1:13" x14ac:dyDescent="0.3">
      <c r="A3197">
        <v>3096</v>
      </c>
      <c r="B3197">
        <v>161</v>
      </c>
      <c r="C3197" t="s">
        <v>19</v>
      </c>
      <c r="D3197" t="s">
        <v>14</v>
      </c>
      <c r="E3197" s="1">
        <v>5018191731735770</v>
      </c>
      <c r="F3197" s="2">
        <v>45323</v>
      </c>
      <c r="G3197">
        <v>889</v>
      </c>
      <c r="H3197" t="s">
        <v>15</v>
      </c>
      <c r="I3197">
        <v>1</v>
      </c>
      <c r="J3197" s="3">
        <v>13612</v>
      </c>
      <c r="K3197" s="2">
        <v>40664</v>
      </c>
      <c r="L3197">
        <v>2011</v>
      </c>
      <c r="M3197" t="s">
        <v>16</v>
      </c>
    </row>
    <row r="3198" spans="1:13" x14ac:dyDescent="0.3">
      <c r="A3198">
        <v>5588</v>
      </c>
      <c r="B3198">
        <v>161</v>
      </c>
      <c r="C3198" t="s">
        <v>13</v>
      </c>
      <c r="D3198" t="s">
        <v>14</v>
      </c>
      <c r="E3198" s="1">
        <v>4764927598078190</v>
      </c>
      <c r="F3198" s="2">
        <v>42705</v>
      </c>
      <c r="G3198">
        <v>254</v>
      </c>
      <c r="H3198" t="s">
        <v>15</v>
      </c>
      <c r="I3198">
        <v>1</v>
      </c>
      <c r="J3198" s="3">
        <v>11168</v>
      </c>
      <c r="K3198" s="2">
        <v>40118</v>
      </c>
      <c r="L3198">
        <v>2009</v>
      </c>
      <c r="M3198" t="s">
        <v>16</v>
      </c>
    </row>
    <row r="3199" spans="1:13" x14ac:dyDescent="0.3">
      <c r="A3199">
        <v>843</v>
      </c>
      <c r="B3199">
        <v>263</v>
      </c>
      <c r="C3199" t="s">
        <v>13</v>
      </c>
      <c r="D3199" t="s">
        <v>17</v>
      </c>
      <c r="E3199" s="1">
        <v>4821644277167160</v>
      </c>
      <c r="F3199" s="2">
        <v>43891</v>
      </c>
      <c r="G3199">
        <v>978</v>
      </c>
      <c r="H3199" t="s">
        <v>18</v>
      </c>
      <c r="I3199">
        <v>2</v>
      </c>
      <c r="J3199" s="3">
        <v>6200</v>
      </c>
      <c r="K3199" s="2">
        <v>43831</v>
      </c>
      <c r="L3199">
        <v>2020</v>
      </c>
      <c r="M3199" t="s">
        <v>16</v>
      </c>
    </row>
    <row r="3200" spans="1:13" x14ac:dyDescent="0.3">
      <c r="A3200">
        <v>2567</v>
      </c>
      <c r="B3200">
        <v>263</v>
      </c>
      <c r="C3200" t="s">
        <v>19</v>
      </c>
      <c r="D3200" t="s">
        <v>20</v>
      </c>
      <c r="E3200" s="1">
        <v>5332123291595760</v>
      </c>
      <c r="F3200" s="2">
        <v>43586</v>
      </c>
      <c r="G3200">
        <v>494</v>
      </c>
      <c r="H3200" t="s">
        <v>15</v>
      </c>
      <c r="I3200">
        <v>1</v>
      </c>
      <c r="J3200" s="3">
        <v>61</v>
      </c>
      <c r="K3200" s="2">
        <v>39539</v>
      </c>
      <c r="L3200">
        <v>2009</v>
      </c>
      <c r="M3200" t="s">
        <v>16</v>
      </c>
    </row>
    <row r="3201" spans="1:13" x14ac:dyDescent="0.3">
      <c r="A3201">
        <v>1392</v>
      </c>
      <c r="B3201">
        <v>263</v>
      </c>
      <c r="C3201" t="s">
        <v>19</v>
      </c>
      <c r="D3201" t="s">
        <v>14</v>
      </c>
      <c r="E3201" s="1">
        <v>5981206880089610</v>
      </c>
      <c r="F3201" s="2">
        <v>43862</v>
      </c>
      <c r="G3201">
        <v>421</v>
      </c>
      <c r="H3201" t="s">
        <v>15</v>
      </c>
      <c r="I3201">
        <v>1</v>
      </c>
      <c r="J3201" s="3">
        <v>12103</v>
      </c>
      <c r="K3201" s="2">
        <v>43497</v>
      </c>
      <c r="L3201">
        <v>2019</v>
      </c>
      <c r="M3201" t="s">
        <v>16</v>
      </c>
    </row>
    <row r="3202" spans="1:13" x14ac:dyDescent="0.3">
      <c r="A3202">
        <v>2994</v>
      </c>
      <c r="B3202">
        <v>1389</v>
      </c>
      <c r="C3202" t="s">
        <v>21</v>
      </c>
      <c r="D3202" t="s">
        <v>17</v>
      </c>
      <c r="E3202" s="1">
        <v>6880652319415110</v>
      </c>
      <c r="F3202" s="2">
        <v>44774</v>
      </c>
      <c r="G3202">
        <v>218</v>
      </c>
      <c r="H3202" t="s">
        <v>15</v>
      </c>
      <c r="I3202">
        <v>2</v>
      </c>
      <c r="J3202" s="3">
        <v>7900</v>
      </c>
      <c r="K3202" s="2">
        <v>39934</v>
      </c>
      <c r="L3202">
        <v>2010</v>
      </c>
      <c r="M3202" t="s">
        <v>16</v>
      </c>
    </row>
    <row r="3203" spans="1:13" x14ac:dyDescent="0.3">
      <c r="A3203">
        <v>2301</v>
      </c>
      <c r="B3203">
        <v>1389</v>
      </c>
      <c r="C3203" t="s">
        <v>19</v>
      </c>
      <c r="D3203" t="s">
        <v>14</v>
      </c>
      <c r="E3203" s="1">
        <v>5603221270332940</v>
      </c>
      <c r="F3203" s="2">
        <v>42522</v>
      </c>
      <c r="G3203">
        <v>316</v>
      </c>
      <c r="H3203" t="s">
        <v>15</v>
      </c>
      <c r="I3203">
        <v>1</v>
      </c>
      <c r="J3203" s="3">
        <v>11408</v>
      </c>
      <c r="K3203" s="2">
        <v>40969</v>
      </c>
      <c r="L3203">
        <v>2012</v>
      </c>
      <c r="M3203" t="s">
        <v>16</v>
      </c>
    </row>
    <row r="3204" spans="1:13" x14ac:dyDescent="0.3">
      <c r="A3204">
        <v>4779</v>
      </c>
      <c r="B3204">
        <v>1707</v>
      </c>
      <c r="C3204" t="s">
        <v>19</v>
      </c>
      <c r="D3204" t="s">
        <v>14</v>
      </c>
      <c r="E3204" s="1">
        <v>5101090738920820</v>
      </c>
      <c r="F3204" s="2">
        <v>44378</v>
      </c>
      <c r="G3204">
        <v>325</v>
      </c>
      <c r="H3204" t="s">
        <v>15</v>
      </c>
      <c r="I3204">
        <v>1</v>
      </c>
      <c r="J3204" s="3">
        <v>22362</v>
      </c>
      <c r="K3204" s="2">
        <v>40422</v>
      </c>
      <c r="L3204">
        <v>2014</v>
      </c>
      <c r="M3204" t="s">
        <v>16</v>
      </c>
    </row>
    <row r="3205" spans="1:13" x14ac:dyDescent="0.3">
      <c r="A3205">
        <v>1902</v>
      </c>
      <c r="B3205">
        <v>1374</v>
      </c>
      <c r="C3205" t="s">
        <v>13</v>
      </c>
      <c r="D3205" t="s">
        <v>14</v>
      </c>
      <c r="E3205" s="1">
        <v>4641287909590410</v>
      </c>
      <c r="F3205" s="2">
        <v>44075</v>
      </c>
      <c r="G3205">
        <v>819</v>
      </c>
      <c r="H3205" t="s">
        <v>15</v>
      </c>
      <c r="I3205">
        <v>1</v>
      </c>
      <c r="J3205" s="3">
        <v>14993</v>
      </c>
      <c r="K3205" s="2">
        <v>43862</v>
      </c>
      <c r="L3205">
        <v>2020</v>
      </c>
      <c r="M3205" t="s">
        <v>16</v>
      </c>
    </row>
    <row r="3206" spans="1:13" x14ac:dyDescent="0.3">
      <c r="A3206">
        <v>1413</v>
      </c>
      <c r="B3206">
        <v>1374</v>
      </c>
      <c r="C3206" t="s">
        <v>22</v>
      </c>
      <c r="D3206" t="s">
        <v>17</v>
      </c>
      <c r="E3206" s="1">
        <v>324659664188559</v>
      </c>
      <c r="F3206" s="2">
        <v>45383</v>
      </c>
      <c r="G3206">
        <v>330</v>
      </c>
      <c r="H3206" t="s">
        <v>18</v>
      </c>
      <c r="I3206">
        <v>2</v>
      </c>
      <c r="J3206" s="3">
        <v>8300</v>
      </c>
      <c r="K3206" s="2">
        <v>43862</v>
      </c>
      <c r="L3206">
        <v>2020</v>
      </c>
      <c r="M3206" t="s">
        <v>16</v>
      </c>
    </row>
    <row r="3207" spans="1:13" x14ac:dyDescent="0.3">
      <c r="A3207">
        <v>5967</v>
      </c>
      <c r="B3207">
        <v>1855</v>
      </c>
      <c r="C3207" t="s">
        <v>19</v>
      </c>
      <c r="D3207" t="s">
        <v>14</v>
      </c>
      <c r="E3207" s="1">
        <v>5900286231363630</v>
      </c>
      <c r="F3207" s="2">
        <v>44531</v>
      </c>
      <c r="G3207">
        <v>172</v>
      </c>
      <c r="H3207" t="s">
        <v>15</v>
      </c>
      <c r="I3207">
        <v>1</v>
      </c>
      <c r="J3207" s="3">
        <v>29716</v>
      </c>
      <c r="K3207" s="2">
        <v>40148</v>
      </c>
      <c r="L3207">
        <v>2011</v>
      </c>
      <c r="M3207" t="s">
        <v>16</v>
      </c>
    </row>
    <row r="3208" spans="1:13" x14ac:dyDescent="0.3">
      <c r="A3208">
        <v>4304</v>
      </c>
      <c r="B3208">
        <v>1855</v>
      </c>
      <c r="C3208" t="s">
        <v>13</v>
      </c>
      <c r="D3208" t="s">
        <v>14</v>
      </c>
      <c r="E3208" s="1">
        <v>4993861165139690</v>
      </c>
      <c r="F3208" s="2">
        <v>40087</v>
      </c>
      <c r="G3208">
        <v>663</v>
      </c>
      <c r="H3208" t="s">
        <v>15</v>
      </c>
      <c r="I3208">
        <v>1</v>
      </c>
      <c r="J3208" s="3">
        <v>19258</v>
      </c>
      <c r="K3208" s="2">
        <v>40026</v>
      </c>
      <c r="L3208">
        <v>2011</v>
      </c>
      <c r="M3208" t="s">
        <v>16</v>
      </c>
    </row>
    <row r="3209" spans="1:13" x14ac:dyDescent="0.3">
      <c r="A3209">
        <v>3021</v>
      </c>
      <c r="B3209">
        <v>1855</v>
      </c>
      <c r="C3209" t="s">
        <v>13</v>
      </c>
      <c r="D3209" t="s">
        <v>17</v>
      </c>
      <c r="E3209" s="1">
        <v>4355832454848290</v>
      </c>
      <c r="F3209" s="2">
        <v>44044</v>
      </c>
      <c r="G3209">
        <v>490</v>
      </c>
      <c r="H3209" t="s">
        <v>15</v>
      </c>
      <c r="I3209">
        <v>3</v>
      </c>
      <c r="J3209" s="3">
        <v>13400</v>
      </c>
      <c r="K3209" s="2">
        <v>39934</v>
      </c>
      <c r="L3209">
        <v>2011</v>
      </c>
      <c r="M3209" t="s">
        <v>16</v>
      </c>
    </row>
    <row r="3210" spans="1:13" x14ac:dyDescent="0.3">
      <c r="A3210">
        <v>1903</v>
      </c>
      <c r="B3210">
        <v>1855</v>
      </c>
      <c r="C3210" t="s">
        <v>13</v>
      </c>
      <c r="D3210" t="s">
        <v>17</v>
      </c>
      <c r="E3210" s="1">
        <v>4746650219933870</v>
      </c>
      <c r="F3210" s="2">
        <v>44805</v>
      </c>
      <c r="G3210">
        <v>32</v>
      </c>
      <c r="H3210" t="s">
        <v>15</v>
      </c>
      <c r="I3210">
        <v>2</v>
      </c>
      <c r="J3210" s="3">
        <v>17100</v>
      </c>
      <c r="K3210" s="2">
        <v>43862</v>
      </c>
      <c r="L3210">
        <v>2020</v>
      </c>
      <c r="M3210" t="s">
        <v>16</v>
      </c>
    </row>
    <row r="3211" spans="1:13" x14ac:dyDescent="0.3">
      <c r="A3211">
        <v>1904</v>
      </c>
      <c r="B3211">
        <v>867</v>
      </c>
      <c r="C3211" t="s">
        <v>13</v>
      </c>
      <c r="D3211" t="s">
        <v>14</v>
      </c>
      <c r="E3211" s="1">
        <v>4954234286771970</v>
      </c>
      <c r="F3211" s="2">
        <v>44805</v>
      </c>
      <c r="G3211">
        <v>1</v>
      </c>
      <c r="H3211" t="s">
        <v>15</v>
      </c>
      <c r="I3211">
        <v>2</v>
      </c>
      <c r="J3211" s="3">
        <v>16736</v>
      </c>
      <c r="K3211" s="2">
        <v>43862</v>
      </c>
      <c r="L3211">
        <v>2020</v>
      </c>
      <c r="M3211" t="s">
        <v>16</v>
      </c>
    </row>
    <row r="3212" spans="1:13" x14ac:dyDescent="0.3">
      <c r="A3212">
        <v>606</v>
      </c>
      <c r="B3212">
        <v>867</v>
      </c>
      <c r="C3212" t="s">
        <v>19</v>
      </c>
      <c r="D3212" t="s">
        <v>14</v>
      </c>
      <c r="E3212" s="1">
        <v>5149907991090610</v>
      </c>
      <c r="F3212" s="2">
        <v>44440</v>
      </c>
      <c r="G3212">
        <v>275</v>
      </c>
      <c r="H3212" t="s">
        <v>15</v>
      </c>
      <c r="I3212">
        <v>1</v>
      </c>
      <c r="J3212" s="3">
        <v>10196</v>
      </c>
      <c r="K3212" s="2">
        <v>43831</v>
      </c>
      <c r="L3212">
        <v>2020</v>
      </c>
      <c r="M3212" t="s">
        <v>16</v>
      </c>
    </row>
    <row r="3213" spans="1:13" x14ac:dyDescent="0.3">
      <c r="A3213">
        <v>4564</v>
      </c>
      <c r="B3213">
        <v>274</v>
      </c>
      <c r="C3213" t="s">
        <v>13</v>
      </c>
      <c r="D3213" t="s">
        <v>14</v>
      </c>
      <c r="E3213" s="1">
        <v>4636302289774990</v>
      </c>
      <c r="F3213" s="2">
        <v>41883</v>
      </c>
      <c r="G3213">
        <v>898</v>
      </c>
      <c r="H3213" t="s">
        <v>15</v>
      </c>
      <c r="I3213">
        <v>1</v>
      </c>
      <c r="J3213" s="3">
        <v>20961</v>
      </c>
      <c r="K3213" s="2">
        <v>38231</v>
      </c>
      <c r="L3213">
        <v>2010</v>
      </c>
      <c r="M3213" t="s">
        <v>16</v>
      </c>
    </row>
    <row r="3214" spans="1:13" x14ac:dyDescent="0.3">
      <c r="A3214">
        <v>2841</v>
      </c>
      <c r="B3214">
        <v>274</v>
      </c>
      <c r="C3214" t="s">
        <v>19</v>
      </c>
      <c r="D3214" t="s">
        <v>17</v>
      </c>
      <c r="E3214" s="1">
        <v>5703235867357520</v>
      </c>
      <c r="F3214" s="2">
        <v>44958</v>
      </c>
      <c r="G3214">
        <v>825</v>
      </c>
      <c r="H3214" t="s">
        <v>15</v>
      </c>
      <c r="I3214">
        <v>2</v>
      </c>
      <c r="J3214" s="3">
        <v>10500</v>
      </c>
      <c r="K3214" s="2">
        <v>37742</v>
      </c>
      <c r="L3214">
        <v>2016</v>
      </c>
      <c r="M3214" t="s">
        <v>16</v>
      </c>
    </row>
    <row r="3215" spans="1:13" x14ac:dyDescent="0.3">
      <c r="A3215">
        <v>309</v>
      </c>
      <c r="B3215">
        <v>274</v>
      </c>
      <c r="C3215" t="s">
        <v>22</v>
      </c>
      <c r="D3215" t="s">
        <v>17</v>
      </c>
      <c r="E3215" s="1">
        <v>365377878162370</v>
      </c>
      <c r="F3215" s="2">
        <v>45200</v>
      </c>
      <c r="G3215">
        <v>964</v>
      </c>
      <c r="H3215" t="s">
        <v>15</v>
      </c>
      <c r="I3215">
        <v>2</v>
      </c>
      <c r="J3215" s="3">
        <v>16500</v>
      </c>
      <c r="K3215" s="2">
        <v>41275</v>
      </c>
      <c r="L3215">
        <v>2013</v>
      </c>
      <c r="M3215" t="s">
        <v>16</v>
      </c>
    </row>
    <row r="3216" spans="1:13" x14ac:dyDescent="0.3">
      <c r="A3216">
        <v>3184</v>
      </c>
      <c r="B3216">
        <v>1552</v>
      </c>
      <c r="C3216" t="s">
        <v>13</v>
      </c>
      <c r="D3216" t="s">
        <v>17</v>
      </c>
      <c r="E3216" s="1">
        <v>4498319484048580</v>
      </c>
      <c r="F3216" s="2">
        <v>42583</v>
      </c>
      <c r="G3216">
        <v>282</v>
      </c>
      <c r="H3216" t="s">
        <v>15</v>
      </c>
      <c r="I3216">
        <v>2</v>
      </c>
      <c r="J3216" s="3">
        <v>11300</v>
      </c>
      <c r="K3216" s="2">
        <v>42491</v>
      </c>
      <c r="L3216">
        <v>2016</v>
      </c>
      <c r="M3216" t="s">
        <v>16</v>
      </c>
    </row>
    <row r="3217" spans="1:13" x14ac:dyDescent="0.3">
      <c r="A3217">
        <v>1380</v>
      </c>
      <c r="B3217">
        <v>1552</v>
      </c>
      <c r="C3217" t="s">
        <v>19</v>
      </c>
      <c r="D3217" t="s">
        <v>14</v>
      </c>
      <c r="E3217" s="1">
        <v>5909552342193740</v>
      </c>
      <c r="F3217" s="2">
        <v>44531</v>
      </c>
      <c r="G3217">
        <v>675</v>
      </c>
      <c r="H3217" t="s">
        <v>15</v>
      </c>
      <c r="I3217">
        <v>1</v>
      </c>
      <c r="J3217" s="3">
        <v>13866</v>
      </c>
      <c r="K3217" s="2">
        <v>43132</v>
      </c>
      <c r="L3217">
        <v>2018</v>
      </c>
      <c r="M3217" t="s">
        <v>16</v>
      </c>
    </row>
    <row r="3218" spans="1:13" x14ac:dyDescent="0.3">
      <c r="A3218">
        <v>1218</v>
      </c>
      <c r="B3218">
        <v>1552</v>
      </c>
      <c r="C3218" t="s">
        <v>19</v>
      </c>
      <c r="D3218" t="s">
        <v>14</v>
      </c>
      <c r="E3218" s="1">
        <v>5494745672321740</v>
      </c>
      <c r="F3218" s="2">
        <v>44317</v>
      </c>
      <c r="G3218">
        <v>61</v>
      </c>
      <c r="H3218" t="s">
        <v>15</v>
      </c>
      <c r="I3218">
        <v>2</v>
      </c>
      <c r="J3218" s="3">
        <v>14913</v>
      </c>
      <c r="K3218" s="2">
        <v>40210</v>
      </c>
      <c r="L3218">
        <v>2010</v>
      </c>
      <c r="M3218" t="s">
        <v>16</v>
      </c>
    </row>
    <row r="3219" spans="1:13" x14ac:dyDescent="0.3">
      <c r="A3219">
        <v>1448</v>
      </c>
      <c r="B3219">
        <v>635</v>
      </c>
      <c r="C3219" t="s">
        <v>21</v>
      </c>
      <c r="D3219" t="s">
        <v>17</v>
      </c>
      <c r="E3219" s="1">
        <v>6130054955952430</v>
      </c>
      <c r="F3219" s="2">
        <v>44835</v>
      </c>
      <c r="G3219">
        <v>970</v>
      </c>
      <c r="H3219" t="s">
        <v>15</v>
      </c>
      <c r="I3219">
        <v>1</v>
      </c>
      <c r="J3219" s="3">
        <v>6100</v>
      </c>
      <c r="K3219" s="2">
        <v>43862</v>
      </c>
      <c r="L3219">
        <v>2020</v>
      </c>
      <c r="M3219" t="s">
        <v>16</v>
      </c>
    </row>
    <row r="3220" spans="1:13" x14ac:dyDescent="0.3">
      <c r="A3220">
        <v>5218</v>
      </c>
      <c r="B3220">
        <v>1526</v>
      </c>
      <c r="C3220" t="s">
        <v>13</v>
      </c>
      <c r="D3220" t="s">
        <v>14</v>
      </c>
      <c r="E3220" s="1">
        <v>4852239481506090</v>
      </c>
      <c r="F3220" s="2">
        <v>41214</v>
      </c>
      <c r="G3220">
        <v>226</v>
      </c>
      <c r="H3220" t="s">
        <v>18</v>
      </c>
      <c r="I3220">
        <v>1</v>
      </c>
      <c r="J3220" s="3">
        <v>3728</v>
      </c>
      <c r="K3220" s="2">
        <v>40452</v>
      </c>
      <c r="L3220">
        <v>2010</v>
      </c>
      <c r="M3220" t="s">
        <v>16</v>
      </c>
    </row>
    <row r="3221" spans="1:13" x14ac:dyDescent="0.3">
      <c r="A3221">
        <v>3664</v>
      </c>
      <c r="B3221">
        <v>1526</v>
      </c>
      <c r="C3221" t="s">
        <v>21</v>
      </c>
      <c r="D3221" t="s">
        <v>17</v>
      </c>
      <c r="E3221" s="1">
        <v>6172129329668610</v>
      </c>
      <c r="F3221" s="2">
        <v>45566</v>
      </c>
      <c r="G3221">
        <v>585</v>
      </c>
      <c r="H3221" t="s">
        <v>15</v>
      </c>
      <c r="I3221">
        <v>1</v>
      </c>
      <c r="J3221" s="3">
        <v>7400</v>
      </c>
      <c r="K3221" s="2">
        <v>37073</v>
      </c>
      <c r="L3221">
        <v>2007</v>
      </c>
      <c r="M3221" t="s">
        <v>16</v>
      </c>
    </row>
    <row r="3222" spans="1:13" x14ac:dyDescent="0.3">
      <c r="A3222">
        <v>4722</v>
      </c>
      <c r="B3222">
        <v>1526</v>
      </c>
      <c r="C3222" t="s">
        <v>19</v>
      </c>
      <c r="D3222" t="s">
        <v>20</v>
      </c>
      <c r="E3222" s="1">
        <v>5821558147911210</v>
      </c>
      <c r="F3222" s="2">
        <v>44105</v>
      </c>
      <c r="G3222">
        <v>558</v>
      </c>
      <c r="H3222" t="s">
        <v>15</v>
      </c>
      <c r="I3222">
        <v>1</v>
      </c>
      <c r="J3222" s="3">
        <v>77</v>
      </c>
      <c r="K3222" s="2">
        <v>40057</v>
      </c>
      <c r="L3222">
        <v>2009</v>
      </c>
      <c r="M3222" t="s">
        <v>16</v>
      </c>
    </row>
    <row r="3223" spans="1:13" x14ac:dyDescent="0.3">
      <c r="A3223">
        <v>2100</v>
      </c>
      <c r="B3223">
        <v>1526</v>
      </c>
      <c r="C3223" t="s">
        <v>13</v>
      </c>
      <c r="D3223" t="s">
        <v>14</v>
      </c>
      <c r="E3223" s="1">
        <v>4643281848838060</v>
      </c>
      <c r="F3223" s="2">
        <v>44228</v>
      </c>
      <c r="G3223">
        <v>413</v>
      </c>
      <c r="H3223" t="s">
        <v>15</v>
      </c>
      <c r="I3223">
        <v>1</v>
      </c>
      <c r="J3223" s="3">
        <v>12299</v>
      </c>
      <c r="K3223" s="2">
        <v>38412</v>
      </c>
      <c r="L3223">
        <v>2007</v>
      </c>
      <c r="M3223" t="s">
        <v>16</v>
      </c>
    </row>
    <row r="3224" spans="1:13" x14ac:dyDescent="0.3">
      <c r="A3224">
        <v>248</v>
      </c>
      <c r="B3224">
        <v>319</v>
      </c>
      <c r="C3224" t="s">
        <v>13</v>
      </c>
      <c r="D3224" t="s">
        <v>17</v>
      </c>
      <c r="E3224" s="1">
        <v>4086497597276970</v>
      </c>
      <c r="F3224" s="2">
        <v>44256</v>
      </c>
      <c r="G3224">
        <v>383</v>
      </c>
      <c r="H3224" t="s">
        <v>15</v>
      </c>
      <c r="I3224">
        <v>2</v>
      </c>
      <c r="J3224" s="3">
        <v>6800</v>
      </c>
      <c r="K3224" s="2">
        <v>40179</v>
      </c>
      <c r="L3224">
        <v>2010</v>
      </c>
      <c r="M3224" t="s">
        <v>16</v>
      </c>
    </row>
    <row r="3225" spans="1:13" x14ac:dyDescent="0.3">
      <c r="A3225">
        <v>844</v>
      </c>
      <c r="B3225">
        <v>319</v>
      </c>
      <c r="C3225" t="s">
        <v>13</v>
      </c>
      <c r="D3225" t="s">
        <v>20</v>
      </c>
      <c r="E3225" s="1">
        <v>4841317910712420</v>
      </c>
      <c r="F3225" s="2">
        <v>44593</v>
      </c>
      <c r="G3225">
        <v>858</v>
      </c>
      <c r="H3225" t="s">
        <v>15</v>
      </c>
      <c r="I3225">
        <v>1</v>
      </c>
      <c r="J3225" s="3">
        <v>77</v>
      </c>
      <c r="K3225" s="2">
        <v>43831</v>
      </c>
      <c r="L3225">
        <v>2020</v>
      </c>
      <c r="M3225" t="s">
        <v>16</v>
      </c>
    </row>
    <row r="3226" spans="1:13" x14ac:dyDescent="0.3">
      <c r="A3226">
        <v>3425</v>
      </c>
      <c r="B3226">
        <v>740</v>
      </c>
      <c r="C3226" t="s">
        <v>19</v>
      </c>
      <c r="D3226" t="s">
        <v>14</v>
      </c>
      <c r="E3226" s="1">
        <v>5153811866078710</v>
      </c>
      <c r="F3226" s="2">
        <v>42736</v>
      </c>
      <c r="G3226">
        <v>115</v>
      </c>
      <c r="H3226" t="s">
        <v>15</v>
      </c>
      <c r="I3226">
        <v>2</v>
      </c>
      <c r="J3226" s="3">
        <v>2172</v>
      </c>
      <c r="K3226" s="2">
        <v>39965</v>
      </c>
      <c r="L3226">
        <v>2017</v>
      </c>
      <c r="M3226" t="s">
        <v>16</v>
      </c>
    </row>
    <row r="3227" spans="1:13" x14ac:dyDescent="0.3">
      <c r="A3227">
        <v>607</v>
      </c>
      <c r="B3227">
        <v>740</v>
      </c>
      <c r="C3227" t="s">
        <v>19</v>
      </c>
      <c r="D3227" t="s">
        <v>14</v>
      </c>
      <c r="E3227" s="1">
        <v>5514582408709010</v>
      </c>
      <c r="F3227" s="2">
        <v>44287</v>
      </c>
      <c r="G3227">
        <v>117</v>
      </c>
      <c r="H3227" t="s">
        <v>15</v>
      </c>
      <c r="I3227">
        <v>1</v>
      </c>
      <c r="J3227" s="3">
        <v>8661</v>
      </c>
      <c r="K3227" s="2">
        <v>43831</v>
      </c>
      <c r="L3227">
        <v>2020</v>
      </c>
      <c r="M3227" t="s">
        <v>16</v>
      </c>
    </row>
    <row r="3228" spans="1:13" x14ac:dyDescent="0.3">
      <c r="A3228">
        <v>845</v>
      </c>
      <c r="B3228">
        <v>740</v>
      </c>
      <c r="C3228" t="s">
        <v>13</v>
      </c>
      <c r="D3228" t="s">
        <v>14</v>
      </c>
      <c r="E3228" s="1">
        <v>4456142342115900</v>
      </c>
      <c r="F3228" s="2">
        <v>44986</v>
      </c>
      <c r="G3228">
        <v>189</v>
      </c>
      <c r="H3228" t="s">
        <v>15</v>
      </c>
      <c r="I3228">
        <v>2</v>
      </c>
      <c r="J3228" s="3">
        <v>4009</v>
      </c>
      <c r="K3228" s="2">
        <v>43831</v>
      </c>
      <c r="L3228">
        <v>2020</v>
      </c>
      <c r="M3228" t="s">
        <v>16</v>
      </c>
    </row>
    <row r="3229" spans="1:13" x14ac:dyDescent="0.3">
      <c r="A3229">
        <v>1414</v>
      </c>
      <c r="B3229">
        <v>965</v>
      </c>
      <c r="C3229" t="s">
        <v>22</v>
      </c>
      <c r="D3229" t="s">
        <v>17</v>
      </c>
      <c r="E3229" s="1">
        <v>344844394968700</v>
      </c>
      <c r="F3229" s="2">
        <v>44166</v>
      </c>
      <c r="G3229">
        <v>973</v>
      </c>
      <c r="H3229" t="s">
        <v>15</v>
      </c>
      <c r="I3229">
        <v>1</v>
      </c>
      <c r="J3229" s="3">
        <v>11200</v>
      </c>
      <c r="K3229" s="2">
        <v>43862</v>
      </c>
      <c r="L3229">
        <v>2020</v>
      </c>
      <c r="M3229" t="s">
        <v>16</v>
      </c>
    </row>
    <row r="3230" spans="1:13" x14ac:dyDescent="0.3">
      <c r="A3230">
        <v>846</v>
      </c>
      <c r="B3230">
        <v>965</v>
      </c>
      <c r="C3230" t="s">
        <v>13</v>
      </c>
      <c r="D3230" t="s">
        <v>14</v>
      </c>
      <c r="E3230" s="1">
        <v>4061650049353080</v>
      </c>
      <c r="F3230" s="2">
        <v>44531</v>
      </c>
      <c r="G3230">
        <v>542</v>
      </c>
      <c r="H3230" t="s">
        <v>15</v>
      </c>
      <c r="I3230">
        <v>2</v>
      </c>
      <c r="J3230" s="3">
        <v>16479</v>
      </c>
      <c r="K3230" s="2">
        <v>43831</v>
      </c>
      <c r="L3230">
        <v>2020</v>
      </c>
      <c r="M3230" t="s">
        <v>16</v>
      </c>
    </row>
    <row r="3231" spans="1:13" x14ac:dyDescent="0.3">
      <c r="A3231">
        <v>5674</v>
      </c>
      <c r="B3231">
        <v>1421</v>
      </c>
      <c r="C3231" t="s">
        <v>19</v>
      </c>
      <c r="D3231" t="s">
        <v>20</v>
      </c>
      <c r="E3231" s="1">
        <v>5874995941788490</v>
      </c>
      <c r="F3231" s="2">
        <v>44713</v>
      </c>
      <c r="G3231">
        <v>595</v>
      </c>
      <c r="H3231" t="s">
        <v>15</v>
      </c>
      <c r="I3231">
        <v>1</v>
      </c>
      <c r="J3231" s="3">
        <v>65</v>
      </c>
      <c r="K3231" s="2">
        <v>41214</v>
      </c>
      <c r="L3231">
        <v>2012</v>
      </c>
      <c r="M3231" t="s">
        <v>16</v>
      </c>
    </row>
    <row r="3232" spans="1:13" x14ac:dyDescent="0.3">
      <c r="A3232">
        <v>3550</v>
      </c>
      <c r="B3232">
        <v>1421</v>
      </c>
      <c r="C3232" t="s">
        <v>19</v>
      </c>
      <c r="D3232" t="s">
        <v>14</v>
      </c>
      <c r="E3232" s="1">
        <v>5757503231654920</v>
      </c>
      <c r="F3232" s="2">
        <v>44378</v>
      </c>
      <c r="G3232">
        <v>514</v>
      </c>
      <c r="H3232" t="s">
        <v>15</v>
      </c>
      <c r="I3232">
        <v>1</v>
      </c>
      <c r="J3232" s="3">
        <v>17993</v>
      </c>
      <c r="K3232" s="2">
        <v>41061</v>
      </c>
      <c r="L3232">
        <v>2012</v>
      </c>
      <c r="M3232" t="s">
        <v>16</v>
      </c>
    </row>
    <row r="3233" spans="1:13" x14ac:dyDescent="0.3">
      <c r="A3233">
        <v>5833</v>
      </c>
      <c r="B3233">
        <v>1538</v>
      </c>
      <c r="C3233" t="s">
        <v>19</v>
      </c>
      <c r="D3233" t="s">
        <v>14</v>
      </c>
      <c r="E3233" s="1">
        <v>5128394597214300</v>
      </c>
      <c r="F3233" s="2">
        <v>40634</v>
      </c>
      <c r="G3233">
        <v>984</v>
      </c>
      <c r="H3233" t="s">
        <v>15</v>
      </c>
      <c r="I3233">
        <v>2</v>
      </c>
      <c r="J3233" s="3">
        <v>16398</v>
      </c>
      <c r="K3233" s="2">
        <v>38687</v>
      </c>
      <c r="L3233">
        <v>2005</v>
      </c>
      <c r="M3233" t="s">
        <v>16</v>
      </c>
    </row>
    <row r="3234" spans="1:13" x14ac:dyDescent="0.3">
      <c r="A3234">
        <v>3206</v>
      </c>
      <c r="B3234">
        <v>1538</v>
      </c>
      <c r="C3234" t="s">
        <v>19</v>
      </c>
      <c r="D3234" t="s">
        <v>14</v>
      </c>
      <c r="E3234" s="1">
        <v>5013050025628150</v>
      </c>
      <c r="F3234" s="2">
        <v>44470</v>
      </c>
      <c r="G3234">
        <v>272</v>
      </c>
      <c r="H3234" t="s">
        <v>15</v>
      </c>
      <c r="I3234">
        <v>2</v>
      </c>
      <c r="J3234" s="3">
        <v>21284</v>
      </c>
      <c r="K3234" s="2">
        <v>35947</v>
      </c>
      <c r="L3234">
        <v>2016</v>
      </c>
      <c r="M3234" t="s">
        <v>16</v>
      </c>
    </row>
    <row r="3235" spans="1:13" x14ac:dyDescent="0.3">
      <c r="A3235">
        <v>3599</v>
      </c>
      <c r="B3235">
        <v>1101</v>
      </c>
      <c r="C3235" t="s">
        <v>13</v>
      </c>
      <c r="D3235" t="s">
        <v>14</v>
      </c>
      <c r="E3235" s="1">
        <v>4683799898016250</v>
      </c>
      <c r="F3235" s="2">
        <v>44440</v>
      </c>
      <c r="G3235">
        <v>938</v>
      </c>
      <c r="H3235" t="s">
        <v>18</v>
      </c>
      <c r="I3235">
        <v>2</v>
      </c>
      <c r="J3235" s="3">
        <v>13022</v>
      </c>
      <c r="K3235" s="2">
        <v>42156</v>
      </c>
      <c r="L3235">
        <v>2015</v>
      </c>
      <c r="M3235" t="s">
        <v>16</v>
      </c>
    </row>
    <row r="3236" spans="1:13" x14ac:dyDescent="0.3">
      <c r="A3236">
        <v>1905</v>
      </c>
      <c r="B3236">
        <v>1101</v>
      </c>
      <c r="C3236" t="s">
        <v>13</v>
      </c>
      <c r="D3236" t="s">
        <v>17</v>
      </c>
      <c r="E3236" s="1">
        <v>4591328314306370</v>
      </c>
      <c r="F3236" s="2">
        <v>44136</v>
      </c>
      <c r="G3236">
        <v>252</v>
      </c>
      <c r="H3236" t="s">
        <v>15</v>
      </c>
      <c r="I3236">
        <v>1</v>
      </c>
      <c r="J3236" s="3">
        <v>8500</v>
      </c>
      <c r="K3236" s="2">
        <v>43862</v>
      </c>
      <c r="L3236">
        <v>2020</v>
      </c>
      <c r="M3236" t="s">
        <v>16</v>
      </c>
    </row>
    <row r="3237" spans="1:13" x14ac:dyDescent="0.3">
      <c r="A3237">
        <v>3448</v>
      </c>
      <c r="B3237">
        <v>92</v>
      </c>
      <c r="C3237" t="s">
        <v>13</v>
      </c>
      <c r="D3237" t="s">
        <v>14</v>
      </c>
      <c r="E3237" s="1">
        <v>4130167694765130</v>
      </c>
      <c r="F3237" s="2">
        <v>45444</v>
      </c>
      <c r="G3237">
        <v>299</v>
      </c>
      <c r="H3237" t="s">
        <v>15</v>
      </c>
      <c r="I3237">
        <v>1</v>
      </c>
      <c r="J3237" s="3">
        <v>34123</v>
      </c>
      <c r="K3237" s="2">
        <v>39965</v>
      </c>
      <c r="L3237">
        <v>2009</v>
      </c>
      <c r="M3237" t="s">
        <v>16</v>
      </c>
    </row>
    <row r="3238" spans="1:13" x14ac:dyDescent="0.3">
      <c r="A3238">
        <v>2802</v>
      </c>
      <c r="B3238">
        <v>92</v>
      </c>
      <c r="C3238" t="s">
        <v>19</v>
      </c>
      <c r="D3238" t="s">
        <v>14</v>
      </c>
      <c r="E3238" s="1">
        <v>5123318890212910</v>
      </c>
      <c r="F3238" s="2">
        <v>41548</v>
      </c>
      <c r="G3238">
        <v>821</v>
      </c>
      <c r="H3238" t="s">
        <v>15</v>
      </c>
      <c r="I3238">
        <v>1</v>
      </c>
      <c r="J3238" s="3">
        <v>25670</v>
      </c>
      <c r="K3238" s="2">
        <v>36281</v>
      </c>
      <c r="L3238">
        <v>2010</v>
      </c>
      <c r="M3238" t="s">
        <v>16</v>
      </c>
    </row>
    <row r="3239" spans="1:13" x14ac:dyDescent="0.3">
      <c r="A3239">
        <v>2803</v>
      </c>
      <c r="B3239">
        <v>92</v>
      </c>
      <c r="C3239" t="s">
        <v>19</v>
      </c>
      <c r="D3239" t="s">
        <v>17</v>
      </c>
      <c r="E3239" s="1">
        <v>5719709279353500</v>
      </c>
      <c r="F3239" s="2">
        <v>44013</v>
      </c>
      <c r="G3239">
        <v>403</v>
      </c>
      <c r="H3239" t="s">
        <v>15</v>
      </c>
      <c r="I3239">
        <v>1</v>
      </c>
      <c r="J3239" s="3">
        <v>9000</v>
      </c>
      <c r="K3239" s="2">
        <v>36281</v>
      </c>
      <c r="L3239">
        <v>2012</v>
      </c>
      <c r="M3239" t="s">
        <v>16</v>
      </c>
    </row>
    <row r="3240" spans="1:13" x14ac:dyDescent="0.3">
      <c r="A3240">
        <v>5947</v>
      </c>
      <c r="B3240">
        <v>92</v>
      </c>
      <c r="C3240" t="s">
        <v>13</v>
      </c>
      <c r="D3240" t="s">
        <v>14</v>
      </c>
      <c r="E3240" s="1">
        <v>4963194250583000</v>
      </c>
      <c r="F3240" s="2">
        <v>45170</v>
      </c>
      <c r="G3240">
        <v>150</v>
      </c>
      <c r="H3240" t="s">
        <v>15</v>
      </c>
      <c r="I3240">
        <v>2</v>
      </c>
      <c r="J3240" s="3">
        <v>8280</v>
      </c>
      <c r="K3240" s="2">
        <v>39783</v>
      </c>
      <c r="L3240">
        <v>2017</v>
      </c>
      <c r="M3240" t="s">
        <v>16</v>
      </c>
    </row>
    <row r="3241" spans="1:13" x14ac:dyDescent="0.3">
      <c r="A3241">
        <v>5183</v>
      </c>
      <c r="B3241">
        <v>125</v>
      </c>
      <c r="C3241" t="s">
        <v>22</v>
      </c>
      <c r="D3241" t="s">
        <v>17</v>
      </c>
      <c r="E3241" s="1">
        <v>398638761436555</v>
      </c>
      <c r="F3241" s="2">
        <v>44197</v>
      </c>
      <c r="G3241">
        <v>177</v>
      </c>
      <c r="H3241" t="s">
        <v>15</v>
      </c>
      <c r="I3241">
        <v>2</v>
      </c>
      <c r="J3241" s="3">
        <v>6400</v>
      </c>
      <c r="K3241" s="2">
        <v>40452</v>
      </c>
      <c r="L3241">
        <v>2011</v>
      </c>
      <c r="M3241" t="s">
        <v>16</v>
      </c>
    </row>
    <row r="3242" spans="1:13" x14ac:dyDescent="0.3">
      <c r="A3242">
        <v>5770</v>
      </c>
      <c r="B3242">
        <v>125</v>
      </c>
      <c r="C3242" t="s">
        <v>19</v>
      </c>
      <c r="D3242" t="s">
        <v>14</v>
      </c>
      <c r="E3242" s="1">
        <v>5945807507752760</v>
      </c>
      <c r="F3242" s="2">
        <v>44774</v>
      </c>
      <c r="G3242">
        <v>282</v>
      </c>
      <c r="H3242" t="s">
        <v>15</v>
      </c>
      <c r="I3242">
        <v>2</v>
      </c>
      <c r="J3242" s="3">
        <v>9741</v>
      </c>
      <c r="K3242" s="2">
        <v>37226</v>
      </c>
      <c r="L3242">
        <v>2010</v>
      </c>
      <c r="M3242" t="s">
        <v>16</v>
      </c>
    </row>
    <row r="3243" spans="1:13" x14ac:dyDescent="0.3">
      <c r="A3243">
        <v>2023</v>
      </c>
      <c r="B3243">
        <v>125</v>
      </c>
      <c r="C3243" t="s">
        <v>19</v>
      </c>
      <c r="D3243" t="s">
        <v>14</v>
      </c>
      <c r="E3243" s="1">
        <v>5228524583663220</v>
      </c>
      <c r="F3243" s="2">
        <v>45078</v>
      </c>
      <c r="G3243">
        <v>720</v>
      </c>
      <c r="H3243" t="s">
        <v>15</v>
      </c>
      <c r="I3243">
        <v>2</v>
      </c>
      <c r="J3243" s="3">
        <v>1326</v>
      </c>
      <c r="K3243" s="2">
        <v>36951</v>
      </c>
      <c r="L3243">
        <v>2011</v>
      </c>
      <c r="M3243" t="s">
        <v>16</v>
      </c>
    </row>
    <row r="3244" spans="1:13" x14ac:dyDescent="0.3">
      <c r="A3244">
        <v>4931</v>
      </c>
      <c r="B3244">
        <v>125</v>
      </c>
      <c r="C3244" t="s">
        <v>21</v>
      </c>
      <c r="D3244" t="s">
        <v>17</v>
      </c>
      <c r="E3244" s="1">
        <v>6151262896814380</v>
      </c>
      <c r="F3244" s="2">
        <v>44835</v>
      </c>
      <c r="G3244">
        <v>10</v>
      </c>
      <c r="H3244" t="s">
        <v>15</v>
      </c>
      <c r="I3244">
        <v>2</v>
      </c>
      <c r="J3244" s="3">
        <v>3600</v>
      </c>
      <c r="K3244" s="2">
        <v>36069</v>
      </c>
      <c r="L3244">
        <v>2005</v>
      </c>
      <c r="M3244" t="s">
        <v>16</v>
      </c>
    </row>
    <row r="3245" spans="1:13" x14ac:dyDescent="0.3">
      <c r="A3245">
        <v>2120</v>
      </c>
      <c r="B3245">
        <v>125</v>
      </c>
      <c r="C3245" t="s">
        <v>19</v>
      </c>
      <c r="D3245" t="s">
        <v>17</v>
      </c>
      <c r="E3245" s="1">
        <v>5824671780662840</v>
      </c>
      <c r="F3245" s="2">
        <v>44682</v>
      </c>
      <c r="G3245">
        <v>554</v>
      </c>
      <c r="H3245" t="s">
        <v>15</v>
      </c>
      <c r="I3245">
        <v>1</v>
      </c>
      <c r="J3245" s="3">
        <v>5500</v>
      </c>
      <c r="K3245" s="2">
        <v>38777</v>
      </c>
      <c r="L3245">
        <v>2012</v>
      </c>
      <c r="M3245" t="s">
        <v>16</v>
      </c>
    </row>
    <row r="3246" spans="1:13" x14ac:dyDescent="0.3">
      <c r="A3246">
        <v>2225</v>
      </c>
      <c r="B3246">
        <v>449</v>
      </c>
      <c r="C3246" t="s">
        <v>19</v>
      </c>
      <c r="D3246" t="s">
        <v>14</v>
      </c>
      <c r="E3246" s="1">
        <v>5397488043496240</v>
      </c>
      <c r="F3246" s="2">
        <v>44105</v>
      </c>
      <c r="G3246">
        <v>915</v>
      </c>
      <c r="H3246" t="s">
        <v>15</v>
      </c>
      <c r="I3246">
        <v>2</v>
      </c>
      <c r="J3246" s="3">
        <v>16675</v>
      </c>
      <c r="K3246" s="2">
        <v>39873</v>
      </c>
      <c r="L3246">
        <v>2009</v>
      </c>
      <c r="M3246" t="s">
        <v>16</v>
      </c>
    </row>
    <row r="3247" spans="1:13" x14ac:dyDescent="0.3">
      <c r="A3247">
        <v>351</v>
      </c>
      <c r="B3247">
        <v>449</v>
      </c>
      <c r="C3247" t="s">
        <v>13</v>
      </c>
      <c r="D3247" t="s">
        <v>14</v>
      </c>
      <c r="E3247" s="1">
        <v>4003397958786970</v>
      </c>
      <c r="F3247" s="2">
        <v>44317</v>
      </c>
      <c r="G3247">
        <v>994</v>
      </c>
      <c r="H3247" t="s">
        <v>15</v>
      </c>
      <c r="I3247">
        <v>2</v>
      </c>
      <c r="J3247" s="3">
        <v>21594</v>
      </c>
      <c r="K3247" s="2">
        <v>42005</v>
      </c>
      <c r="L3247">
        <v>2015</v>
      </c>
      <c r="M3247" t="s">
        <v>16</v>
      </c>
    </row>
    <row r="3248" spans="1:13" x14ac:dyDescent="0.3">
      <c r="A3248">
        <v>3559</v>
      </c>
      <c r="B3248">
        <v>449</v>
      </c>
      <c r="C3248" t="s">
        <v>13</v>
      </c>
      <c r="D3248" t="s">
        <v>14</v>
      </c>
      <c r="E3248" s="1">
        <v>4345910488111900</v>
      </c>
      <c r="F3248" s="2">
        <v>43862</v>
      </c>
      <c r="G3248">
        <v>867</v>
      </c>
      <c r="H3248" t="s">
        <v>15</v>
      </c>
      <c r="I3248">
        <v>1</v>
      </c>
      <c r="J3248" s="3">
        <v>14277</v>
      </c>
      <c r="K3248" s="2">
        <v>41061</v>
      </c>
      <c r="L3248">
        <v>2012</v>
      </c>
      <c r="M3248" t="s">
        <v>16</v>
      </c>
    </row>
    <row r="3249" spans="1:13" x14ac:dyDescent="0.3">
      <c r="A3249">
        <v>2738</v>
      </c>
      <c r="B3249">
        <v>449</v>
      </c>
      <c r="C3249" t="s">
        <v>13</v>
      </c>
      <c r="D3249" t="s">
        <v>14</v>
      </c>
      <c r="E3249" s="1">
        <v>4169464534562520</v>
      </c>
      <c r="F3249" s="2">
        <v>44440</v>
      </c>
      <c r="G3249">
        <v>770</v>
      </c>
      <c r="H3249" t="s">
        <v>15</v>
      </c>
      <c r="I3249">
        <v>2</v>
      </c>
      <c r="J3249" s="3">
        <v>13368</v>
      </c>
      <c r="K3249" s="2">
        <v>41730</v>
      </c>
      <c r="L3249">
        <v>2014</v>
      </c>
      <c r="M3249" t="s">
        <v>16</v>
      </c>
    </row>
    <row r="3250" spans="1:13" x14ac:dyDescent="0.3">
      <c r="A3250">
        <v>5894</v>
      </c>
      <c r="B3250">
        <v>449</v>
      </c>
      <c r="C3250" t="s">
        <v>19</v>
      </c>
      <c r="D3250" t="s">
        <v>17</v>
      </c>
      <c r="E3250" s="1">
        <v>5242288844676220</v>
      </c>
      <c r="F3250" s="2">
        <v>43952</v>
      </c>
      <c r="G3250">
        <v>740</v>
      </c>
      <c r="H3250" t="s">
        <v>15</v>
      </c>
      <c r="I3250">
        <v>1</v>
      </c>
      <c r="J3250" s="3">
        <v>12700</v>
      </c>
      <c r="K3250" s="2">
        <v>39417</v>
      </c>
      <c r="L3250">
        <v>2016</v>
      </c>
      <c r="M3250" t="s">
        <v>16</v>
      </c>
    </row>
    <row r="3251" spans="1:13" x14ac:dyDescent="0.3">
      <c r="A3251">
        <v>3214</v>
      </c>
      <c r="B3251">
        <v>1173</v>
      </c>
      <c r="C3251" t="s">
        <v>22</v>
      </c>
      <c r="D3251" t="s">
        <v>17</v>
      </c>
      <c r="E3251" s="1">
        <v>309312757333159</v>
      </c>
      <c r="F3251" s="2">
        <v>42125</v>
      </c>
      <c r="G3251">
        <v>253</v>
      </c>
      <c r="H3251" t="s">
        <v>15</v>
      </c>
      <c r="I3251">
        <v>1</v>
      </c>
      <c r="J3251" s="3">
        <v>11200</v>
      </c>
      <c r="K3251" s="2">
        <v>36678</v>
      </c>
      <c r="L3251">
        <v>2013</v>
      </c>
      <c r="M3251" t="s">
        <v>16</v>
      </c>
    </row>
    <row r="3252" spans="1:13" x14ac:dyDescent="0.3">
      <c r="A3252">
        <v>4696</v>
      </c>
      <c r="B3252">
        <v>1173</v>
      </c>
      <c r="C3252" t="s">
        <v>13</v>
      </c>
      <c r="D3252" t="s">
        <v>14</v>
      </c>
      <c r="E3252" s="1">
        <v>4547819605508070</v>
      </c>
      <c r="F3252" s="2">
        <v>45444</v>
      </c>
      <c r="G3252">
        <v>410</v>
      </c>
      <c r="H3252" t="s">
        <v>15</v>
      </c>
      <c r="I3252">
        <v>1</v>
      </c>
      <c r="J3252" s="3">
        <v>1342</v>
      </c>
      <c r="K3252" s="2">
        <v>39692</v>
      </c>
      <c r="L3252">
        <v>2008</v>
      </c>
      <c r="M3252" t="s">
        <v>16</v>
      </c>
    </row>
    <row r="3253" spans="1:13" x14ac:dyDescent="0.3">
      <c r="A3253">
        <v>2986</v>
      </c>
      <c r="B3253">
        <v>1173</v>
      </c>
      <c r="C3253" t="s">
        <v>13</v>
      </c>
      <c r="D3253" t="s">
        <v>17</v>
      </c>
      <c r="E3253" s="1">
        <v>4285723805461630</v>
      </c>
      <c r="F3253" s="2">
        <v>45413</v>
      </c>
      <c r="G3253">
        <v>282</v>
      </c>
      <c r="H3253" t="s">
        <v>15</v>
      </c>
      <c r="I3253">
        <v>2</v>
      </c>
      <c r="J3253" s="3">
        <v>8700</v>
      </c>
      <c r="K3253" s="2">
        <v>39569</v>
      </c>
      <c r="L3253">
        <v>2009</v>
      </c>
      <c r="M3253" t="s">
        <v>16</v>
      </c>
    </row>
    <row r="3254" spans="1:13" x14ac:dyDescent="0.3">
      <c r="A3254">
        <v>2388</v>
      </c>
      <c r="B3254">
        <v>1173</v>
      </c>
      <c r="C3254" t="s">
        <v>13</v>
      </c>
      <c r="D3254" t="s">
        <v>20</v>
      </c>
      <c r="E3254" s="1">
        <v>4505985086777390</v>
      </c>
      <c r="F3254" s="2">
        <v>43617</v>
      </c>
      <c r="G3254">
        <v>675</v>
      </c>
      <c r="H3254" t="s">
        <v>15</v>
      </c>
      <c r="I3254">
        <v>2</v>
      </c>
      <c r="J3254" s="3">
        <v>75</v>
      </c>
      <c r="K3254" s="2">
        <v>43525</v>
      </c>
      <c r="L3254">
        <v>2019</v>
      </c>
      <c r="M3254" t="s">
        <v>16</v>
      </c>
    </row>
    <row r="3255" spans="1:13" x14ac:dyDescent="0.3">
      <c r="A3255">
        <v>1033</v>
      </c>
      <c r="B3255">
        <v>1173</v>
      </c>
      <c r="C3255" t="s">
        <v>19</v>
      </c>
      <c r="D3255" t="s">
        <v>14</v>
      </c>
      <c r="E3255" s="1">
        <v>5610643638268100</v>
      </c>
      <c r="F3255" s="2">
        <v>44470</v>
      </c>
      <c r="G3255">
        <v>739</v>
      </c>
      <c r="H3255" t="s">
        <v>15</v>
      </c>
      <c r="I3255">
        <v>1</v>
      </c>
      <c r="J3255" s="3">
        <v>35062</v>
      </c>
      <c r="K3255" s="2">
        <v>38018</v>
      </c>
      <c r="L3255">
        <v>2011</v>
      </c>
      <c r="M3255" t="s">
        <v>16</v>
      </c>
    </row>
    <row r="3256" spans="1:13" x14ac:dyDescent="0.3">
      <c r="A3256">
        <v>4480</v>
      </c>
      <c r="B3256">
        <v>1173</v>
      </c>
      <c r="C3256" t="s">
        <v>19</v>
      </c>
      <c r="D3256" t="s">
        <v>14</v>
      </c>
      <c r="E3256" s="1">
        <v>5972507233494510</v>
      </c>
      <c r="F3256" s="2">
        <v>43862</v>
      </c>
      <c r="G3256">
        <v>29</v>
      </c>
      <c r="H3256" t="s">
        <v>15</v>
      </c>
      <c r="I3256">
        <v>2</v>
      </c>
      <c r="J3256" s="3">
        <v>17503</v>
      </c>
      <c r="K3256" s="2">
        <v>43678</v>
      </c>
      <c r="L3256">
        <v>2019</v>
      </c>
      <c r="M3256" t="s">
        <v>16</v>
      </c>
    </row>
    <row r="3257" spans="1:13" x14ac:dyDescent="0.3">
      <c r="A3257">
        <v>5662</v>
      </c>
      <c r="B3257">
        <v>1173</v>
      </c>
      <c r="C3257" t="s">
        <v>13</v>
      </c>
      <c r="D3257" t="s">
        <v>17</v>
      </c>
      <c r="E3257" s="1">
        <v>4807938969312220</v>
      </c>
      <c r="F3257" s="2">
        <v>44470</v>
      </c>
      <c r="G3257">
        <v>158</v>
      </c>
      <c r="H3257" t="s">
        <v>15</v>
      </c>
      <c r="I3257">
        <v>1</v>
      </c>
      <c r="J3257" s="3">
        <v>16900</v>
      </c>
      <c r="K3257" s="2">
        <v>40848</v>
      </c>
      <c r="L3257">
        <v>2011</v>
      </c>
      <c r="M3257" t="s">
        <v>16</v>
      </c>
    </row>
    <row r="3258" spans="1:13" x14ac:dyDescent="0.3">
      <c r="A3258">
        <v>5197</v>
      </c>
      <c r="B3258">
        <v>1810</v>
      </c>
      <c r="C3258" t="s">
        <v>19</v>
      </c>
      <c r="D3258" t="s">
        <v>17</v>
      </c>
      <c r="E3258" s="1">
        <v>5595124692967490</v>
      </c>
      <c r="F3258" s="2">
        <v>44927</v>
      </c>
      <c r="G3258">
        <v>474</v>
      </c>
      <c r="H3258" t="s">
        <v>18</v>
      </c>
      <c r="I3258">
        <v>2</v>
      </c>
      <c r="J3258" s="3">
        <v>9000</v>
      </c>
      <c r="K3258" s="2">
        <v>40452</v>
      </c>
      <c r="L3258">
        <v>2010</v>
      </c>
      <c r="M3258" t="s">
        <v>16</v>
      </c>
    </row>
    <row r="3259" spans="1:13" x14ac:dyDescent="0.3">
      <c r="A3259">
        <v>4839</v>
      </c>
      <c r="B3259">
        <v>1810</v>
      </c>
      <c r="C3259" t="s">
        <v>13</v>
      </c>
      <c r="D3259" t="s">
        <v>17</v>
      </c>
      <c r="E3259" s="1">
        <v>4552564122869010</v>
      </c>
      <c r="F3259" s="2">
        <v>45383</v>
      </c>
      <c r="G3259">
        <v>816</v>
      </c>
      <c r="H3259" t="s">
        <v>15</v>
      </c>
      <c r="I3259">
        <v>2</v>
      </c>
      <c r="J3259" s="3">
        <v>9800</v>
      </c>
      <c r="K3259" s="2">
        <v>41153</v>
      </c>
      <c r="L3259">
        <v>2012</v>
      </c>
      <c r="M3259" t="s">
        <v>16</v>
      </c>
    </row>
    <row r="3260" spans="1:13" x14ac:dyDescent="0.3">
      <c r="A3260">
        <v>5936</v>
      </c>
      <c r="B3260">
        <v>1810</v>
      </c>
      <c r="C3260" t="s">
        <v>19</v>
      </c>
      <c r="D3260" t="s">
        <v>17</v>
      </c>
      <c r="E3260" s="1">
        <v>5374521575849220</v>
      </c>
      <c r="F3260" s="2">
        <v>45261</v>
      </c>
      <c r="G3260">
        <v>720</v>
      </c>
      <c r="H3260" t="s">
        <v>15</v>
      </c>
      <c r="I3260">
        <v>1</v>
      </c>
      <c r="J3260" s="3">
        <v>10600</v>
      </c>
      <c r="K3260" s="2">
        <v>39783</v>
      </c>
      <c r="L3260">
        <v>2009</v>
      </c>
      <c r="M3260" t="s">
        <v>16</v>
      </c>
    </row>
    <row r="3261" spans="1:13" x14ac:dyDescent="0.3">
      <c r="A3261">
        <v>2323</v>
      </c>
      <c r="B3261">
        <v>1810</v>
      </c>
      <c r="C3261" t="s">
        <v>13</v>
      </c>
      <c r="D3261" t="s">
        <v>17</v>
      </c>
      <c r="E3261" s="1">
        <v>4913659581054320</v>
      </c>
      <c r="F3261" s="2">
        <v>44044</v>
      </c>
      <c r="G3261">
        <v>55</v>
      </c>
      <c r="H3261" t="s">
        <v>15</v>
      </c>
      <c r="I3261">
        <v>1</v>
      </c>
      <c r="J3261" s="3">
        <v>7200</v>
      </c>
      <c r="K3261" s="2">
        <v>41334</v>
      </c>
      <c r="L3261">
        <v>2013</v>
      </c>
      <c r="M3261" t="s">
        <v>16</v>
      </c>
    </row>
    <row r="3262" spans="1:13" x14ac:dyDescent="0.3">
      <c r="A3262">
        <v>3339</v>
      </c>
      <c r="B3262">
        <v>1810</v>
      </c>
      <c r="C3262" t="s">
        <v>22</v>
      </c>
      <c r="D3262" t="s">
        <v>17</v>
      </c>
      <c r="E3262" s="1">
        <v>358698367361738</v>
      </c>
      <c r="F3262" s="2">
        <v>45231</v>
      </c>
      <c r="G3262">
        <v>803</v>
      </c>
      <c r="H3262" t="s">
        <v>15</v>
      </c>
      <c r="I3262">
        <v>2</v>
      </c>
      <c r="J3262" s="3">
        <v>7900</v>
      </c>
      <c r="K3262" s="2">
        <v>39234</v>
      </c>
      <c r="L3262">
        <v>2017</v>
      </c>
      <c r="M3262" t="s">
        <v>16</v>
      </c>
    </row>
    <row r="3263" spans="1:13" x14ac:dyDescent="0.3">
      <c r="A3263">
        <v>3522</v>
      </c>
      <c r="B3263">
        <v>1843</v>
      </c>
      <c r="C3263" t="s">
        <v>19</v>
      </c>
      <c r="D3263" t="s">
        <v>14</v>
      </c>
      <c r="E3263" s="1">
        <v>5247241630893010</v>
      </c>
      <c r="F3263" s="2">
        <v>43862</v>
      </c>
      <c r="G3263">
        <v>285</v>
      </c>
      <c r="H3263" t="s">
        <v>15</v>
      </c>
      <c r="I3263">
        <v>2</v>
      </c>
      <c r="J3263" s="3">
        <v>12189</v>
      </c>
      <c r="K3263" s="2">
        <v>40695</v>
      </c>
      <c r="L3263">
        <v>2011</v>
      </c>
      <c r="M3263" t="s">
        <v>16</v>
      </c>
    </row>
    <row r="3264" spans="1:13" x14ac:dyDescent="0.3">
      <c r="A3264">
        <v>5752</v>
      </c>
      <c r="B3264">
        <v>1843</v>
      </c>
      <c r="C3264" t="s">
        <v>22</v>
      </c>
      <c r="D3264" t="s">
        <v>17</v>
      </c>
      <c r="E3264" s="1">
        <v>363194829032279</v>
      </c>
      <c r="F3264" s="2">
        <v>44440</v>
      </c>
      <c r="G3264">
        <v>307</v>
      </c>
      <c r="H3264" t="s">
        <v>18</v>
      </c>
      <c r="I3264">
        <v>1</v>
      </c>
      <c r="J3264" s="3">
        <v>12300</v>
      </c>
      <c r="K3264" s="2">
        <v>35765</v>
      </c>
      <c r="L3264">
        <v>2009</v>
      </c>
      <c r="M3264" t="s">
        <v>16</v>
      </c>
    </row>
    <row r="3265" spans="1:13" x14ac:dyDescent="0.3">
      <c r="A3265">
        <v>249</v>
      </c>
      <c r="B3265">
        <v>1843</v>
      </c>
      <c r="C3265" t="s">
        <v>13</v>
      </c>
      <c r="D3265" t="s">
        <v>14</v>
      </c>
      <c r="E3265" s="1">
        <v>4348922167384220</v>
      </c>
      <c r="F3265" s="2">
        <v>44713</v>
      </c>
      <c r="G3265">
        <v>256</v>
      </c>
      <c r="H3265" t="s">
        <v>15</v>
      </c>
      <c r="I3265">
        <v>2</v>
      </c>
      <c r="J3265" s="3">
        <v>8702</v>
      </c>
      <c r="K3265" s="2">
        <v>40179</v>
      </c>
      <c r="L3265">
        <v>2014</v>
      </c>
      <c r="M3265" t="s">
        <v>16</v>
      </c>
    </row>
    <row r="3266" spans="1:13" x14ac:dyDescent="0.3">
      <c r="A3266">
        <v>4553</v>
      </c>
      <c r="B3266">
        <v>1843</v>
      </c>
      <c r="C3266" t="s">
        <v>19</v>
      </c>
      <c r="D3266" t="s">
        <v>14</v>
      </c>
      <c r="E3266" s="1">
        <v>5813126802246380</v>
      </c>
      <c r="F3266" s="2">
        <v>44896</v>
      </c>
      <c r="G3266">
        <v>390</v>
      </c>
      <c r="H3266" t="s">
        <v>15</v>
      </c>
      <c r="I3266">
        <v>2</v>
      </c>
      <c r="J3266" s="3">
        <v>10638</v>
      </c>
      <c r="K3266" s="2">
        <v>38231</v>
      </c>
      <c r="L3266">
        <v>2010</v>
      </c>
      <c r="M3266" t="s">
        <v>16</v>
      </c>
    </row>
    <row r="3267" spans="1:13" x14ac:dyDescent="0.3">
      <c r="A3267">
        <v>961</v>
      </c>
      <c r="B3267">
        <v>1843</v>
      </c>
      <c r="C3267" t="s">
        <v>22</v>
      </c>
      <c r="D3267" t="s">
        <v>17</v>
      </c>
      <c r="E3267" s="1">
        <v>355893231059855</v>
      </c>
      <c r="F3267" s="2">
        <v>44136</v>
      </c>
      <c r="G3267">
        <v>374</v>
      </c>
      <c r="H3267" t="s">
        <v>15</v>
      </c>
      <c r="I3267">
        <v>2</v>
      </c>
      <c r="J3267" s="3">
        <v>5800</v>
      </c>
      <c r="K3267" s="2">
        <v>35827</v>
      </c>
      <c r="L3267">
        <v>2010</v>
      </c>
      <c r="M3267" t="s">
        <v>16</v>
      </c>
    </row>
    <row r="3268" spans="1:13" x14ac:dyDescent="0.3">
      <c r="A3268">
        <v>2033</v>
      </c>
      <c r="B3268">
        <v>1843</v>
      </c>
      <c r="C3268" t="s">
        <v>19</v>
      </c>
      <c r="D3268" t="s">
        <v>17</v>
      </c>
      <c r="E3268" s="1">
        <v>5937483494199250</v>
      </c>
      <c r="F3268" s="2">
        <v>44075</v>
      </c>
      <c r="G3268">
        <v>651</v>
      </c>
      <c r="H3268" t="s">
        <v>15</v>
      </c>
      <c r="I3268">
        <v>1</v>
      </c>
      <c r="J3268" s="3">
        <v>13200</v>
      </c>
      <c r="K3268" s="2">
        <v>37316</v>
      </c>
      <c r="L3268">
        <v>2018</v>
      </c>
      <c r="M3268" t="s">
        <v>16</v>
      </c>
    </row>
    <row r="3269" spans="1:13" x14ac:dyDescent="0.3">
      <c r="A3269">
        <v>5834</v>
      </c>
      <c r="B3269">
        <v>1843</v>
      </c>
      <c r="C3269" t="s">
        <v>19</v>
      </c>
      <c r="D3269" t="s">
        <v>17</v>
      </c>
      <c r="E3269" s="1">
        <v>5696507697447290</v>
      </c>
      <c r="F3269" s="2">
        <v>44470</v>
      </c>
      <c r="G3269">
        <v>829</v>
      </c>
      <c r="H3269" t="s">
        <v>15</v>
      </c>
      <c r="I3269">
        <v>2</v>
      </c>
      <c r="J3269" s="3">
        <v>4800</v>
      </c>
      <c r="K3269" s="2">
        <v>38687</v>
      </c>
      <c r="L3269">
        <v>2009</v>
      </c>
      <c r="M3269" t="s">
        <v>16</v>
      </c>
    </row>
    <row r="3270" spans="1:13" x14ac:dyDescent="0.3">
      <c r="A3270">
        <v>4408</v>
      </c>
      <c r="B3270">
        <v>1578</v>
      </c>
      <c r="C3270" t="s">
        <v>19</v>
      </c>
      <c r="D3270" t="s">
        <v>17</v>
      </c>
      <c r="E3270" s="1">
        <v>5202407614887770</v>
      </c>
      <c r="F3270" s="2">
        <v>44136</v>
      </c>
      <c r="G3270">
        <v>17</v>
      </c>
      <c r="H3270" t="s">
        <v>15</v>
      </c>
      <c r="I3270">
        <v>2</v>
      </c>
      <c r="J3270" s="3">
        <v>6800</v>
      </c>
      <c r="K3270" s="2">
        <v>41487</v>
      </c>
      <c r="L3270">
        <v>2013</v>
      </c>
      <c r="M3270" t="s">
        <v>16</v>
      </c>
    </row>
    <row r="3271" spans="1:13" x14ac:dyDescent="0.3">
      <c r="A3271">
        <v>5331</v>
      </c>
      <c r="B3271">
        <v>1578</v>
      </c>
      <c r="C3271" t="s">
        <v>13</v>
      </c>
      <c r="D3271" t="s">
        <v>20</v>
      </c>
      <c r="E3271" s="1">
        <v>4805717527228440</v>
      </c>
      <c r="F3271" s="2">
        <v>43922</v>
      </c>
      <c r="G3271">
        <v>689</v>
      </c>
      <c r="H3271" t="s">
        <v>15</v>
      </c>
      <c r="I3271">
        <v>2</v>
      </c>
      <c r="J3271" s="3">
        <v>64</v>
      </c>
      <c r="K3271" s="2">
        <v>43374</v>
      </c>
      <c r="L3271">
        <v>2018</v>
      </c>
      <c r="M3271" t="s">
        <v>16</v>
      </c>
    </row>
    <row r="3272" spans="1:13" x14ac:dyDescent="0.3">
      <c r="A3272">
        <v>4343</v>
      </c>
      <c r="B3272">
        <v>658</v>
      </c>
      <c r="C3272" t="s">
        <v>13</v>
      </c>
      <c r="D3272" t="s">
        <v>17</v>
      </c>
      <c r="E3272" s="1">
        <v>4846880896921020</v>
      </c>
      <c r="F3272" s="2">
        <v>40787</v>
      </c>
      <c r="G3272">
        <v>89</v>
      </c>
      <c r="H3272" t="s">
        <v>15</v>
      </c>
      <c r="I3272">
        <v>1</v>
      </c>
      <c r="J3272" s="3">
        <v>5800</v>
      </c>
      <c r="K3272" s="2">
        <v>40391</v>
      </c>
      <c r="L3272">
        <v>2010</v>
      </c>
      <c r="M3272" t="s">
        <v>16</v>
      </c>
    </row>
    <row r="3273" spans="1:13" x14ac:dyDescent="0.3">
      <c r="A3273">
        <v>199</v>
      </c>
      <c r="B3273">
        <v>658</v>
      </c>
      <c r="C3273" t="s">
        <v>19</v>
      </c>
      <c r="D3273" t="s">
        <v>14</v>
      </c>
      <c r="E3273" s="1">
        <v>5342017674521140</v>
      </c>
      <c r="F3273" s="2">
        <v>45505</v>
      </c>
      <c r="G3273">
        <v>200</v>
      </c>
      <c r="H3273" t="s">
        <v>15</v>
      </c>
      <c r="I3273">
        <v>2</v>
      </c>
      <c r="J3273" s="3">
        <v>22742</v>
      </c>
      <c r="K3273" s="2">
        <v>39814</v>
      </c>
      <c r="L3273">
        <v>2009</v>
      </c>
      <c r="M3273" t="s">
        <v>16</v>
      </c>
    </row>
    <row r="3274" spans="1:13" x14ac:dyDescent="0.3">
      <c r="A3274">
        <v>1010</v>
      </c>
      <c r="B3274">
        <v>658</v>
      </c>
      <c r="C3274" t="s">
        <v>22</v>
      </c>
      <c r="D3274" t="s">
        <v>17</v>
      </c>
      <c r="E3274" s="1">
        <v>342127756889068</v>
      </c>
      <c r="F3274" s="2">
        <v>43922</v>
      </c>
      <c r="G3274">
        <v>505</v>
      </c>
      <c r="H3274" t="s">
        <v>15</v>
      </c>
      <c r="I3274">
        <v>1</v>
      </c>
      <c r="J3274" s="3">
        <v>19300</v>
      </c>
      <c r="K3274" s="2">
        <v>37653</v>
      </c>
      <c r="L3274">
        <v>2013</v>
      </c>
      <c r="M3274" t="s">
        <v>16</v>
      </c>
    </row>
    <row r="3275" spans="1:13" x14ac:dyDescent="0.3">
      <c r="A3275">
        <v>5548</v>
      </c>
      <c r="B3275">
        <v>658</v>
      </c>
      <c r="C3275" t="s">
        <v>13</v>
      </c>
      <c r="D3275" t="s">
        <v>17</v>
      </c>
      <c r="E3275" s="1">
        <v>4998523019501500</v>
      </c>
      <c r="F3275" s="2">
        <v>45352</v>
      </c>
      <c r="G3275">
        <v>730</v>
      </c>
      <c r="H3275" t="s">
        <v>15</v>
      </c>
      <c r="I3275">
        <v>1</v>
      </c>
      <c r="J3275" s="3">
        <v>13800</v>
      </c>
      <c r="K3275" s="2">
        <v>39753</v>
      </c>
      <c r="L3275">
        <v>2008</v>
      </c>
      <c r="M3275" t="s">
        <v>16</v>
      </c>
    </row>
    <row r="3276" spans="1:13" x14ac:dyDescent="0.3">
      <c r="A3276">
        <v>2146</v>
      </c>
      <c r="B3276">
        <v>1858</v>
      </c>
      <c r="C3276" t="s">
        <v>19</v>
      </c>
      <c r="D3276" t="s">
        <v>17</v>
      </c>
      <c r="E3276" s="1">
        <v>5990870436342590</v>
      </c>
      <c r="F3276" s="2">
        <v>44896</v>
      </c>
      <c r="G3276">
        <v>373</v>
      </c>
      <c r="H3276" t="s">
        <v>15</v>
      </c>
      <c r="I3276">
        <v>2</v>
      </c>
      <c r="J3276" s="3">
        <v>8200</v>
      </c>
      <c r="K3276" s="2">
        <v>39142</v>
      </c>
      <c r="L3276">
        <v>2010</v>
      </c>
      <c r="M3276" t="s">
        <v>16</v>
      </c>
    </row>
    <row r="3277" spans="1:13" x14ac:dyDescent="0.3">
      <c r="A3277">
        <v>847</v>
      </c>
      <c r="B3277">
        <v>1663</v>
      </c>
      <c r="C3277" t="s">
        <v>13</v>
      </c>
      <c r="D3277" t="s">
        <v>14</v>
      </c>
      <c r="E3277" s="1">
        <v>4072906383807820</v>
      </c>
      <c r="F3277" s="2">
        <v>44409</v>
      </c>
      <c r="G3277">
        <v>134</v>
      </c>
      <c r="H3277" t="s">
        <v>15</v>
      </c>
      <c r="I3277">
        <v>2</v>
      </c>
      <c r="J3277" s="3">
        <v>840</v>
      </c>
      <c r="K3277" s="2">
        <v>43831</v>
      </c>
      <c r="L3277">
        <v>2020</v>
      </c>
      <c r="M3277" t="s">
        <v>16</v>
      </c>
    </row>
    <row r="3278" spans="1:13" x14ac:dyDescent="0.3">
      <c r="A3278">
        <v>5350</v>
      </c>
      <c r="B3278">
        <v>1503</v>
      </c>
      <c r="C3278" t="s">
        <v>13</v>
      </c>
      <c r="D3278" t="s">
        <v>17</v>
      </c>
      <c r="E3278" s="1">
        <v>4896740019424790</v>
      </c>
      <c r="F3278" s="2">
        <v>44958</v>
      </c>
      <c r="G3278">
        <v>107</v>
      </c>
      <c r="H3278" t="s">
        <v>15</v>
      </c>
      <c r="I3278">
        <v>2</v>
      </c>
      <c r="J3278" s="3">
        <v>12600</v>
      </c>
      <c r="K3278" s="2">
        <v>35370</v>
      </c>
      <c r="L3278">
        <v>2014</v>
      </c>
      <c r="M3278" t="s">
        <v>16</v>
      </c>
    </row>
    <row r="3279" spans="1:13" x14ac:dyDescent="0.3">
      <c r="A3279">
        <v>3476</v>
      </c>
      <c r="B3279">
        <v>1503</v>
      </c>
      <c r="C3279" t="s">
        <v>19</v>
      </c>
      <c r="D3279" t="s">
        <v>14</v>
      </c>
      <c r="E3279" s="1">
        <v>5527540454179730</v>
      </c>
      <c r="F3279" s="2">
        <v>45170</v>
      </c>
      <c r="G3279">
        <v>594</v>
      </c>
      <c r="H3279" t="s">
        <v>15</v>
      </c>
      <c r="I3279">
        <v>2</v>
      </c>
      <c r="J3279" s="3">
        <v>15552</v>
      </c>
      <c r="K3279" s="2">
        <v>40330</v>
      </c>
      <c r="L3279">
        <v>2014</v>
      </c>
      <c r="M3279" t="s">
        <v>16</v>
      </c>
    </row>
    <row r="3280" spans="1:13" x14ac:dyDescent="0.3">
      <c r="A3280">
        <v>4274</v>
      </c>
      <c r="B3280">
        <v>1503</v>
      </c>
      <c r="C3280" t="s">
        <v>13</v>
      </c>
      <c r="D3280" t="s">
        <v>14</v>
      </c>
      <c r="E3280" s="1">
        <v>4084744531899330</v>
      </c>
      <c r="F3280" s="2">
        <v>44774</v>
      </c>
      <c r="G3280">
        <v>22</v>
      </c>
      <c r="H3280" t="s">
        <v>15</v>
      </c>
      <c r="I3280">
        <v>1</v>
      </c>
      <c r="J3280" s="3">
        <v>5133</v>
      </c>
      <c r="K3280" s="2">
        <v>39661</v>
      </c>
      <c r="L3280">
        <v>2008</v>
      </c>
      <c r="M3280" t="s">
        <v>16</v>
      </c>
    </row>
    <row r="3281" spans="1:13" x14ac:dyDescent="0.3">
      <c r="A3281">
        <v>3772</v>
      </c>
      <c r="B3281">
        <v>1503</v>
      </c>
      <c r="C3281" t="s">
        <v>19</v>
      </c>
      <c r="D3281" t="s">
        <v>14</v>
      </c>
      <c r="E3281" s="1">
        <v>5573928816931760</v>
      </c>
      <c r="F3281" s="2">
        <v>44136</v>
      </c>
      <c r="G3281">
        <v>814</v>
      </c>
      <c r="H3281" t="s">
        <v>15</v>
      </c>
      <c r="I3281">
        <v>2</v>
      </c>
      <c r="J3281" s="3">
        <v>24049</v>
      </c>
      <c r="K3281" s="2">
        <v>38899</v>
      </c>
      <c r="L3281">
        <v>2013</v>
      </c>
      <c r="M3281" t="s">
        <v>16</v>
      </c>
    </row>
    <row r="3282" spans="1:13" x14ac:dyDescent="0.3">
      <c r="A3282">
        <v>1906</v>
      </c>
      <c r="B3282">
        <v>725</v>
      </c>
      <c r="C3282" t="s">
        <v>13</v>
      </c>
      <c r="D3282" t="s">
        <v>14</v>
      </c>
      <c r="E3282" s="1">
        <v>4736166071228960</v>
      </c>
      <c r="F3282" s="2">
        <v>44105</v>
      </c>
      <c r="G3282">
        <v>535</v>
      </c>
      <c r="H3282" t="s">
        <v>15</v>
      </c>
      <c r="I3282">
        <v>1</v>
      </c>
      <c r="J3282" s="3">
        <v>17382</v>
      </c>
      <c r="K3282" s="2">
        <v>43862</v>
      </c>
      <c r="L3282">
        <v>2020</v>
      </c>
      <c r="M3282" t="s">
        <v>16</v>
      </c>
    </row>
    <row r="3283" spans="1:13" x14ac:dyDescent="0.3">
      <c r="A3283">
        <v>1907</v>
      </c>
      <c r="B3283">
        <v>725</v>
      </c>
      <c r="C3283" t="s">
        <v>13</v>
      </c>
      <c r="D3283" t="s">
        <v>14</v>
      </c>
      <c r="E3283" s="1">
        <v>4043193069414730</v>
      </c>
      <c r="F3283" s="2">
        <v>44440</v>
      </c>
      <c r="G3283">
        <v>859</v>
      </c>
      <c r="H3283" t="s">
        <v>18</v>
      </c>
      <c r="I3283">
        <v>1</v>
      </c>
      <c r="J3283" s="3">
        <v>19483</v>
      </c>
      <c r="K3283" s="2">
        <v>43862</v>
      </c>
      <c r="L3283">
        <v>2020</v>
      </c>
      <c r="M3283" t="s">
        <v>16</v>
      </c>
    </row>
    <row r="3284" spans="1:13" x14ac:dyDescent="0.3">
      <c r="A3284">
        <v>5785</v>
      </c>
      <c r="B3284">
        <v>1671</v>
      </c>
      <c r="C3284" t="s">
        <v>13</v>
      </c>
      <c r="D3284" t="s">
        <v>14</v>
      </c>
      <c r="E3284" s="1">
        <v>4549207388694990</v>
      </c>
      <c r="F3284" s="2">
        <v>44013</v>
      </c>
      <c r="G3284">
        <v>454</v>
      </c>
      <c r="H3284" t="s">
        <v>15</v>
      </c>
      <c r="I3284">
        <v>2</v>
      </c>
      <c r="J3284" s="3">
        <v>2174</v>
      </c>
      <c r="K3284" s="2">
        <v>37591</v>
      </c>
      <c r="L3284">
        <v>2010</v>
      </c>
      <c r="M3284" t="s">
        <v>16</v>
      </c>
    </row>
    <row r="3285" spans="1:13" x14ac:dyDescent="0.3">
      <c r="A3285">
        <v>4430</v>
      </c>
      <c r="B3285">
        <v>1233</v>
      </c>
      <c r="C3285" t="s">
        <v>19</v>
      </c>
      <c r="D3285" t="s">
        <v>14</v>
      </c>
      <c r="E3285" s="1">
        <v>5800282249045730</v>
      </c>
      <c r="F3285" s="2">
        <v>42948</v>
      </c>
      <c r="G3285">
        <v>159</v>
      </c>
      <c r="H3285" t="s">
        <v>15</v>
      </c>
      <c r="I3285">
        <v>2</v>
      </c>
      <c r="J3285" s="3">
        <v>25301</v>
      </c>
      <c r="K3285" s="2">
        <v>41852</v>
      </c>
      <c r="L3285">
        <v>2014</v>
      </c>
      <c r="M3285" t="s">
        <v>16</v>
      </c>
    </row>
    <row r="3286" spans="1:13" x14ac:dyDescent="0.3">
      <c r="A3286">
        <v>4823</v>
      </c>
      <c r="B3286">
        <v>1233</v>
      </c>
      <c r="C3286" t="s">
        <v>13</v>
      </c>
      <c r="D3286" t="s">
        <v>17</v>
      </c>
      <c r="E3286" s="1">
        <v>4500413559560450</v>
      </c>
      <c r="F3286" s="2">
        <v>41153</v>
      </c>
      <c r="G3286">
        <v>772</v>
      </c>
      <c r="H3286" t="s">
        <v>15</v>
      </c>
      <c r="I3286">
        <v>2</v>
      </c>
      <c r="J3286" s="3">
        <v>11000</v>
      </c>
      <c r="K3286" s="2">
        <v>40787</v>
      </c>
      <c r="L3286">
        <v>2013</v>
      </c>
      <c r="M3286" t="s">
        <v>16</v>
      </c>
    </row>
    <row r="3287" spans="1:13" x14ac:dyDescent="0.3">
      <c r="A3287">
        <v>1449</v>
      </c>
      <c r="B3287">
        <v>1233</v>
      </c>
      <c r="C3287" t="s">
        <v>21</v>
      </c>
      <c r="D3287" t="s">
        <v>17</v>
      </c>
      <c r="E3287" s="1">
        <v>6910507672679880</v>
      </c>
      <c r="F3287" s="2">
        <v>44866</v>
      </c>
      <c r="G3287">
        <v>303</v>
      </c>
      <c r="H3287" t="s">
        <v>15</v>
      </c>
      <c r="I3287">
        <v>1</v>
      </c>
      <c r="J3287" s="3">
        <v>7100</v>
      </c>
      <c r="K3287" s="2">
        <v>43862</v>
      </c>
      <c r="L3287">
        <v>2020</v>
      </c>
      <c r="M3287" t="s">
        <v>16</v>
      </c>
    </row>
    <row r="3288" spans="1:13" x14ac:dyDescent="0.3">
      <c r="A3288">
        <v>4255</v>
      </c>
      <c r="B3288">
        <v>1271</v>
      </c>
      <c r="C3288" t="s">
        <v>19</v>
      </c>
      <c r="D3288" t="s">
        <v>20</v>
      </c>
      <c r="E3288" s="1">
        <v>5359728537890310</v>
      </c>
      <c r="F3288" s="2">
        <v>39722</v>
      </c>
      <c r="G3288">
        <v>268</v>
      </c>
      <c r="H3288" t="s">
        <v>15</v>
      </c>
      <c r="I3288">
        <v>2</v>
      </c>
      <c r="J3288" s="3">
        <v>57</v>
      </c>
      <c r="K3288" s="2">
        <v>39661</v>
      </c>
      <c r="L3288">
        <v>2008</v>
      </c>
      <c r="M3288" t="s">
        <v>16</v>
      </c>
    </row>
    <row r="3289" spans="1:13" x14ac:dyDescent="0.3">
      <c r="A3289">
        <v>3316</v>
      </c>
      <c r="B3289">
        <v>1271</v>
      </c>
      <c r="C3289" t="s">
        <v>19</v>
      </c>
      <c r="D3289" t="s">
        <v>20</v>
      </c>
      <c r="E3289" s="1">
        <v>5525521386256140</v>
      </c>
      <c r="F3289" s="2">
        <v>42675</v>
      </c>
      <c r="G3289">
        <v>10</v>
      </c>
      <c r="H3289" t="s">
        <v>15</v>
      </c>
      <c r="I3289">
        <v>2</v>
      </c>
      <c r="J3289" s="3">
        <v>33</v>
      </c>
      <c r="K3289" s="2">
        <v>38869</v>
      </c>
      <c r="L3289">
        <v>2013</v>
      </c>
      <c r="M3289" t="s">
        <v>16</v>
      </c>
    </row>
    <row r="3290" spans="1:13" x14ac:dyDescent="0.3">
      <c r="A3290">
        <v>1908</v>
      </c>
      <c r="B3290">
        <v>1271</v>
      </c>
      <c r="C3290" t="s">
        <v>13</v>
      </c>
      <c r="D3290" t="s">
        <v>17</v>
      </c>
      <c r="E3290" s="1">
        <v>4261459508856280</v>
      </c>
      <c r="F3290" s="2">
        <v>45352</v>
      </c>
      <c r="G3290">
        <v>100</v>
      </c>
      <c r="H3290" t="s">
        <v>18</v>
      </c>
      <c r="I3290">
        <v>1</v>
      </c>
      <c r="J3290" s="3">
        <v>10900</v>
      </c>
      <c r="K3290" s="2">
        <v>43862</v>
      </c>
      <c r="L3290">
        <v>2020</v>
      </c>
      <c r="M3290" t="s">
        <v>16</v>
      </c>
    </row>
    <row r="3291" spans="1:13" x14ac:dyDescent="0.3">
      <c r="A3291">
        <v>5099</v>
      </c>
      <c r="B3291">
        <v>473</v>
      </c>
      <c r="C3291" t="s">
        <v>13</v>
      </c>
      <c r="D3291" t="s">
        <v>17</v>
      </c>
      <c r="E3291" s="1">
        <v>4733101280516220</v>
      </c>
      <c r="F3291" s="2">
        <v>44470</v>
      </c>
      <c r="G3291">
        <v>91</v>
      </c>
      <c r="H3291" t="s">
        <v>15</v>
      </c>
      <c r="I3291">
        <v>2</v>
      </c>
      <c r="J3291" s="3">
        <v>7100</v>
      </c>
      <c r="K3291" s="2">
        <v>39356</v>
      </c>
      <c r="L3291">
        <v>2007</v>
      </c>
      <c r="M3291" t="s">
        <v>16</v>
      </c>
    </row>
    <row r="3292" spans="1:13" x14ac:dyDescent="0.3">
      <c r="A3292">
        <v>2696</v>
      </c>
      <c r="B3292">
        <v>473</v>
      </c>
      <c r="C3292" t="s">
        <v>19</v>
      </c>
      <c r="D3292" t="s">
        <v>14</v>
      </c>
      <c r="E3292" s="1">
        <v>5182798655253660</v>
      </c>
      <c r="F3292" s="2">
        <v>44593</v>
      </c>
      <c r="G3292">
        <v>237</v>
      </c>
      <c r="H3292" t="s">
        <v>15</v>
      </c>
      <c r="I3292">
        <v>1</v>
      </c>
      <c r="J3292" s="3">
        <v>10005</v>
      </c>
      <c r="K3292" s="2">
        <v>41000</v>
      </c>
      <c r="L3292">
        <v>2012</v>
      </c>
      <c r="M3292" t="s">
        <v>16</v>
      </c>
    </row>
    <row r="3293" spans="1:13" x14ac:dyDescent="0.3">
      <c r="A3293">
        <v>5663</v>
      </c>
      <c r="B3293">
        <v>1541</v>
      </c>
      <c r="C3293" t="s">
        <v>13</v>
      </c>
      <c r="D3293" t="s">
        <v>14</v>
      </c>
      <c r="E3293" s="1">
        <v>4170281671173420</v>
      </c>
      <c r="F3293" s="2">
        <v>45170</v>
      </c>
      <c r="G3293">
        <v>374</v>
      </c>
      <c r="H3293" t="s">
        <v>15</v>
      </c>
      <c r="I3293">
        <v>1</v>
      </c>
      <c r="J3293" s="3">
        <v>10627</v>
      </c>
      <c r="K3293" s="2">
        <v>40848</v>
      </c>
      <c r="L3293">
        <v>2011</v>
      </c>
      <c r="M3293" t="s">
        <v>16</v>
      </c>
    </row>
    <row r="3294" spans="1:13" x14ac:dyDescent="0.3">
      <c r="A3294">
        <v>228</v>
      </c>
      <c r="B3294">
        <v>1541</v>
      </c>
      <c r="C3294" t="s">
        <v>19</v>
      </c>
      <c r="D3294" t="s">
        <v>14</v>
      </c>
      <c r="E3294" s="1">
        <v>5090352145878320</v>
      </c>
      <c r="F3294" s="2">
        <v>45536</v>
      </c>
      <c r="G3294">
        <v>699</v>
      </c>
      <c r="H3294" t="s">
        <v>18</v>
      </c>
      <c r="I3294">
        <v>2</v>
      </c>
      <c r="J3294" s="3">
        <v>12157</v>
      </c>
      <c r="K3294" s="2">
        <v>40179</v>
      </c>
      <c r="L3294">
        <v>2019</v>
      </c>
      <c r="M3294" t="s">
        <v>16</v>
      </c>
    </row>
    <row r="3295" spans="1:13" x14ac:dyDescent="0.3">
      <c r="A3295">
        <v>4554</v>
      </c>
      <c r="B3295">
        <v>1541</v>
      </c>
      <c r="C3295" t="s">
        <v>19</v>
      </c>
      <c r="D3295" t="s">
        <v>14</v>
      </c>
      <c r="E3295" s="1">
        <v>5697088180898070</v>
      </c>
      <c r="F3295" s="2">
        <v>39508</v>
      </c>
      <c r="G3295">
        <v>622</v>
      </c>
      <c r="H3295" t="s">
        <v>15</v>
      </c>
      <c r="I3295">
        <v>1</v>
      </c>
      <c r="J3295" s="3">
        <v>60</v>
      </c>
      <c r="K3295" s="2">
        <v>38231</v>
      </c>
      <c r="L3295">
        <v>2009</v>
      </c>
      <c r="M3295" t="s">
        <v>16</v>
      </c>
    </row>
    <row r="3296" spans="1:13" x14ac:dyDescent="0.3">
      <c r="A3296">
        <v>3253</v>
      </c>
      <c r="B3296">
        <v>1541</v>
      </c>
      <c r="C3296" t="s">
        <v>19</v>
      </c>
      <c r="D3296" t="s">
        <v>17</v>
      </c>
      <c r="E3296" s="1">
        <v>5190258026083820</v>
      </c>
      <c r="F3296" s="2">
        <v>44166</v>
      </c>
      <c r="G3296">
        <v>16</v>
      </c>
      <c r="H3296" t="s">
        <v>15</v>
      </c>
      <c r="I3296">
        <v>2</v>
      </c>
      <c r="J3296" s="3">
        <v>10600</v>
      </c>
      <c r="K3296" s="2">
        <v>37773</v>
      </c>
      <c r="L3296">
        <v>2008</v>
      </c>
      <c r="M3296" t="s">
        <v>16</v>
      </c>
    </row>
    <row r="3297" spans="1:13" x14ac:dyDescent="0.3">
      <c r="A3297">
        <v>2307</v>
      </c>
      <c r="B3297">
        <v>1541</v>
      </c>
      <c r="C3297" t="s">
        <v>13</v>
      </c>
      <c r="D3297" t="s">
        <v>14</v>
      </c>
      <c r="E3297" s="1">
        <v>4513747100786400</v>
      </c>
      <c r="F3297" s="2">
        <v>45231</v>
      </c>
      <c r="G3297">
        <v>697</v>
      </c>
      <c r="H3297" t="s">
        <v>15</v>
      </c>
      <c r="I3297">
        <v>1</v>
      </c>
      <c r="J3297" s="3">
        <v>17383</v>
      </c>
      <c r="K3297" s="2">
        <v>40969</v>
      </c>
      <c r="L3297">
        <v>2012</v>
      </c>
      <c r="M3297" t="s">
        <v>16</v>
      </c>
    </row>
    <row r="3298" spans="1:13" x14ac:dyDescent="0.3">
      <c r="A3298">
        <v>3590</v>
      </c>
      <c r="B3298">
        <v>149</v>
      </c>
      <c r="C3298" t="s">
        <v>19</v>
      </c>
      <c r="D3298" t="s">
        <v>17</v>
      </c>
      <c r="E3298" s="1">
        <v>5425086965050390</v>
      </c>
      <c r="F3298" s="2">
        <v>44743</v>
      </c>
      <c r="G3298">
        <v>286</v>
      </c>
      <c r="H3298" t="s">
        <v>15</v>
      </c>
      <c r="I3298">
        <v>1</v>
      </c>
      <c r="J3298" s="3">
        <v>14200</v>
      </c>
      <c r="K3298" s="2">
        <v>42156</v>
      </c>
      <c r="L3298">
        <v>2015</v>
      </c>
      <c r="M3298" t="s">
        <v>16</v>
      </c>
    </row>
    <row r="3299" spans="1:13" x14ac:dyDescent="0.3">
      <c r="A3299">
        <v>1219</v>
      </c>
      <c r="B3299">
        <v>560</v>
      </c>
      <c r="C3299" t="s">
        <v>19</v>
      </c>
      <c r="D3299" t="s">
        <v>14</v>
      </c>
      <c r="E3299" s="1">
        <v>5293577583483470</v>
      </c>
      <c r="F3299" s="2">
        <v>44531</v>
      </c>
      <c r="G3299">
        <v>468</v>
      </c>
      <c r="H3299" t="s">
        <v>18</v>
      </c>
      <c r="I3299">
        <v>2</v>
      </c>
      <c r="J3299" s="3">
        <v>11620</v>
      </c>
      <c r="K3299" s="2">
        <v>40210</v>
      </c>
      <c r="L3299">
        <v>2010</v>
      </c>
      <c r="M3299" t="s">
        <v>16</v>
      </c>
    </row>
    <row r="3300" spans="1:13" x14ac:dyDescent="0.3">
      <c r="A3300">
        <v>144</v>
      </c>
      <c r="B3300">
        <v>560</v>
      </c>
      <c r="C3300" t="s">
        <v>13</v>
      </c>
      <c r="D3300" t="s">
        <v>14</v>
      </c>
      <c r="E3300" s="1">
        <v>4905889899631040</v>
      </c>
      <c r="F3300" s="2">
        <v>43831</v>
      </c>
      <c r="G3300">
        <v>87</v>
      </c>
      <c r="H3300" t="s">
        <v>15</v>
      </c>
      <c r="I3300">
        <v>2</v>
      </c>
      <c r="J3300" s="3">
        <v>16642</v>
      </c>
      <c r="K3300" s="2">
        <v>39083</v>
      </c>
      <c r="L3300">
        <v>2012</v>
      </c>
      <c r="M3300" t="s">
        <v>16</v>
      </c>
    </row>
    <row r="3301" spans="1:13" x14ac:dyDescent="0.3">
      <c r="A3301">
        <v>1371</v>
      </c>
      <c r="B3301">
        <v>560</v>
      </c>
      <c r="C3301" t="s">
        <v>19</v>
      </c>
      <c r="D3301" t="s">
        <v>17</v>
      </c>
      <c r="E3301" s="1">
        <v>5312371772380380</v>
      </c>
      <c r="F3301" s="2">
        <v>43952</v>
      </c>
      <c r="G3301">
        <v>749</v>
      </c>
      <c r="H3301" t="s">
        <v>15</v>
      </c>
      <c r="I3301">
        <v>1</v>
      </c>
      <c r="J3301" s="3">
        <v>6900</v>
      </c>
      <c r="K3301" s="2">
        <v>42767</v>
      </c>
      <c r="L3301">
        <v>2017</v>
      </c>
      <c r="M3301" t="s">
        <v>16</v>
      </c>
    </row>
    <row r="3302" spans="1:13" x14ac:dyDescent="0.3">
      <c r="A3302">
        <v>5065</v>
      </c>
      <c r="B3302">
        <v>560</v>
      </c>
      <c r="C3302" t="s">
        <v>13</v>
      </c>
      <c r="D3302" t="s">
        <v>17</v>
      </c>
      <c r="E3302" s="1">
        <v>4205841889242530</v>
      </c>
      <c r="F3302" s="2">
        <v>39326</v>
      </c>
      <c r="G3302">
        <v>193</v>
      </c>
      <c r="H3302" t="s">
        <v>18</v>
      </c>
      <c r="I3302">
        <v>2</v>
      </c>
      <c r="J3302" s="3">
        <v>12500</v>
      </c>
      <c r="K3302" s="2">
        <v>38991</v>
      </c>
      <c r="L3302">
        <v>2012</v>
      </c>
      <c r="M3302" t="s">
        <v>16</v>
      </c>
    </row>
    <row r="3303" spans="1:13" x14ac:dyDescent="0.3">
      <c r="A3303">
        <v>2185</v>
      </c>
      <c r="B3303">
        <v>1006</v>
      </c>
      <c r="C3303" t="s">
        <v>19</v>
      </c>
      <c r="D3303" t="s">
        <v>14</v>
      </c>
      <c r="E3303" s="1">
        <v>5768034144342990</v>
      </c>
      <c r="F3303" s="2">
        <v>45536</v>
      </c>
      <c r="G3303">
        <v>339</v>
      </c>
      <c r="H3303" t="s">
        <v>15</v>
      </c>
      <c r="I3303">
        <v>2</v>
      </c>
      <c r="J3303" s="3">
        <v>14814</v>
      </c>
      <c r="K3303" s="2">
        <v>39508</v>
      </c>
      <c r="L3303">
        <v>2008</v>
      </c>
      <c r="M3303" t="s">
        <v>16</v>
      </c>
    </row>
    <row r="3304" spans="1:13" x14ac:dyDescent="0.3">
      <c r="A3304">
        <v>3509</v>
      </c>
      <c r="B3304">
        <v>1006</v>
      </c>
      <c r="C3304" t="s">
        <v>22</v>
      </c>
      <c r="D3304" t="s">
        <v>17</v>
      </c>
      <c r="E3304" s="1">
        <v>375781387847037</v>
      </c>
      <c r="F3304" s="2">
        <v>44440</v>
      </c>
      <c r="G3304">
        <v>910</v>
      </c>
      <c r="H3304" t="s">
        <v>15</v>
      </c>
      <c r="I3304">
        <v>1</v>
      </c>
      <c r="J3304" s="3">
        <v>10900</v>
      </c>
      <c r="K3304" s="2">
        <v>40695</v>
      </c>
      <c r="L3304">
        <v>2011</v>
      </c>
      <c r="M3304" t="s">
        <v>16</v>
      </c>
    </row>
    <row r="3305" spans="1:13" x14ac:dyDescent="0.3">
      <c r="A3305">
        <v>4723</v>
      </c>
      <c r="B3305">
        <v>1006</v>
      </c>
      <c r="C3305" t="s">
        <v>19</v>
      </c>
      <c r="D3305" t="s">
        <v>14</v>
      </c>
      <c r="E3305" s="1">
        <v>5422477428882350</v>
      </c>
      <c r="F3305" s="2">
        <v>44927</v>
      </c>
      <c r="G3305">
        <v>49</v>
      </c>
      <c r="H3305" t="s">
        <v>15</v>
      </c>
      <c r="I3305">
        <v>2</v>
      </c>
      <c r="J3305" s="3">
        <v>17253</v>
      </c>
      <c r="K3305" s="2">
        <v>40057</v>
      </c>
      <c r="L3305">
        <v>2011</v>
      </c>
      <c r="M3305" t="s">
        <v>16</v>
      </c>
    </row>
    <row r="3306" spans="1:13" x14ac:dyDescent="0.3">
      <c r="A3306">
        <v>4305</v>
      </c>
      <c r="B3306">
        <v>368</v>
      </c>
      <c r="C3306" t="s">
        <v>13</v>
      </c>
      <c r="D3306" t="s">
        <v>14</v>
      </c>
      <c r="E3306" s="1">
        <v>4022388623982220</v>
      </c>
      <c r="F3306" s="2">
        <v>40057</v>
      </c>
      <c r="G3306">
        <v>297</v>
      </c>
      <c r="H3306" t="s">
        <v>15</v>
      </c>
      <c r="I3306">
        <v>2</v>
      </c>
      <c r="J3306" s="3">
        <v>20756</v>
      </c>
      <c r="K3306" s="2">
        <v>40026</v>
      </c>
      <c r="L3306">
        <v>2009</v>
      </c>
      <c r="M3306" t="s">
        <v>16</v>
      </c>
    </row>
    <row r="3307" spans="1:13" x14ac:dyDescent="0.3">
      <c r="A3307">
        <v>371</v>
      </c>
      <c r="B3307">
        <v>368</v>
      </c>
      <c r="C3307" t="s">
        <v>19</v>
      </c>
      <c r="D3307" t="s">
        <v>14</v>
      </c>
      <c r="E3307" s="1">
        <v>5892815616421270</v>
      </c>
      <c r="F3307" s="2">
        <v>43862</v>
      </c>
      <c r="G3307">
        <v>831</v>
      </c>
      <c r="H3307" t="s">
        <v>15</v>
      </c>
      <c r="I3307">
        <v>2</v>
      </c>
      <c r="J3307" s="3">
        <v>22132</v>
      </c>
      <c r="K3307" s="2">
        <v>43101</v>
      </c>
      <c r="L3307">
        <v>2018</v>
      </c>
      <c r="M3307" t="s">
        <v>16</v>
      </c>
    </row>
    <row r="3308" spans="1:13" x14ac:dyDescent="0.3">
      <c r="A3308">
        <v>5566</v>
      </c>
      <c r="B3308">
        <v>368</v>
      </c>
      <c r="C3308" t="s">
        <v>19</v>
      </c>
      <c r="D3308" t="s">
        <v>20</v>
      </c>
      <c r="E3308" s="1">
        <v>5936702504666280</v>
      </c>
      <c r="F3308" s="2">
        <v>40360</v>
      </c>
      <c r="G3308">
        <v>175</v>
      </c>
      <c r="H3308" t="s">
        <v>15</v>
      </c>
      <c r="I3308">
        <v>2</v>
      </c>
      <c r="J3308" s="3">
        <v>63</v>
      </c>
      <c r="K3308" s="2">
        <v>40118</v>
      </c>
      <c r="L3308">
        <v>2009</v>
      </c>
      <c r="M3308" t="s">
        <v>16</v>
      </c>
    </row>
    <row r="3309" spans="1:13" x14ac:dyDescent="0.3">
      <c r="A3309">
        <v>2226</v>
      </c>
      <c r="B3309">
        <v>368</v>
      </c>
      <c r="C3309" t="s">
        <v>19</v>
      </c>
      <c r="D3309" t="s">
        <v>17</v>
      </c>
      <c r="E3309" s="1">
        <v>5172991779853890</v>
      </c>
      <c r="F3309" s="2">
        <v>45597</v>
      </c>
      <c r="G3309">
        <v>993</v>
      </c>
      <c r="H3309" t="s">
        <v>15</v>
      </c>
      <c r="I3309">
        <v>1</v>
      </c>
      <c r="J3309" s="3">
        <v>12100</v>
      </c>
      <c r="K3309" s="2">
        <v>39873</v>
      </c>
      <c r="L3309">
        <v>2010</v>
      </c>
      <c r="M3309" t="s">
        <v>16</v>
      </c>
    </row>
    <row r="3310" spans="1:13" x14ac:dyDescent="0.3">
      <c r="A3310">
        <v>3822</v>
      </c>
      <c r="B3310">
        <v>368</v>
      </c>
      <c r="C3310" t="s">
        <v>13</v>
      </c>
      <c r="D3310" t="s">
        <v>20</v>
      </c>
      <c r="E3310" s="1">
        <v>4445518698030670</v>
      </c>
      <c r="F3310" s="2">
        <v>45352</v>
      </c>
      <c r="G3310">
        <v>772</v>
      </c>
      <c r="H3310" t="s">
        <v>15</v>
      </c>
      <c r="I3310">
        <v>2</v>
      </c>
      <c r="J3310" s="3">
        <v>71</v>
      </c>
      <c r="K3310" s="2">
        <v>39264</v>
      </c>
      <c r="L3310">
        <v>2014</v>
      </c>
      <c r="M3310" t="s">
        <v>16</v>
      </c>
    </row>
    <row r="3311" spans="1:13" x14ac:dyDescent="0.3">
      <c r="A3311">
        <v>4463</v>
      </c>
      <c r="B3311">
        <v>368</v>
      </c>
      <c r="C3311" t="s">
        <v>19</v>
      </c>
      <c r="D3311" t="s">
        <v>17</v>
      </c>
      <c r="E3311" s="1">
        <v>5296450786659320</v>
      </c>
      <c r="F3311" s="2">
        <v>43983</v>
      </c>
      <c r="G3311">
        <v>567</v>
      </c>
      <c r="H3311" t="s">
        <v>15</v>
      </c>
      <c r="I3311">
        <v>2</v>
      </c>
      <c r="J3311" s="3">
        <v>13000</v>
      </c>
      <c r="K3311" s="2">
        <v>42948</v>
      </c>
      <c r="L3311">
        <v>2017</v>
      </c>
      <c r="M3311" t="s">
        <v>16</v>
      </c>
    </row>
    <row r="3312" spans="1:13" x14ac:dyDescent="0.3">
      <c r="A3312">
        <v>2408</v>
      </c>
      <c r="B3312">
        <v>1696</v>
      </c>
      <c r="C3312" t="s">
        <v>19</v>
      </c>
      <c r="D3312" t="s">
        <v>14</v>
      </c>
      <c r="E3312" s="1">
        <v>5412731781518750</v>
      </c>
      <c r="F3312" s="2">
        <v>43221</v>
      </c>
      <c r="G3312">
        <v>599</v>
      </c>
      <c r="H3312" t="s">
        <v>15</v>
      </c>
      <c r="I3312">
        <v>2</v>
      </c>
      <c r="J3312" s="3">
        <v>12047</v>
      </c>
      <c r="K3312" s="2">
        <v>36617</v>
      </c>
      <c r="L3312">
        <v>2008</v>
      </c>
      <c r="M3312" t="s">
        <v>16</v>
      </c>
    </row>
    <row r="3313" spans="1:13" x14ac:dyDescent="0.3">
      <c r="A3313">
        <v>180</v>
      </c>
      <c r="B3313">
        <v>416</v>
      </c>
      <c r="C3313" t="s">
        <v>13</v>
      </c>
      <c r="D3313" t="s">
        <v>17</v>
      </c>
      <c r="E3313" s="1">
        <v>4942437694778240</v>
      </c>
      <c r="F3313" s="2">
        <v>44105</v>
      </c>
      <c r="G3313">
        <v>805</v>
      </c>
      <c r="H3313" t="s">
        <v>18</v>
      </c>
      <c r="I3313">
        <v>2</v>
      </c>
      <c r="J3313" s="3">
        <v>14900</v>
      </c>
      <c r="K3313" s="2">
        <v>39448</v>
      </c>
      <c r="L3313">
        <v>2011</v>
      </c>
      <c r="M3313" t="s">
        <v>16</v>
      </c>
    </row>
    <row r="3314" spans="1:13" x14ac:dyDescent="0.3">
      <c r="A3314">
        <v>1220</v>
      </c>
      <c r="B3314">
        <v>416</v>
      </c>
      <c r="C3314" t="s">
        <v>19</v>
      </c>
      <c r="D3314" t="s">
        <v>14</v>
      </c>
      <c r="E3314" s="1">
        <v>5587024233247130</v>
      </c>
      <c r="F3314" s="2">
        <v>44866</v>
      </c>
      <c r="G3314">
        <v>531</v>
      </c>
      <c r="H3314" t="s">
        <v>15</v>
      </c>
      <c r="I3314">
        <v>2</v>
      </c>
      <c r="J3314" s="3">
        <v>14066</v>
      </c>
      <c r="K3314" s="2">
        <v>40210</v>
      </c>
      <c r="L3314">
        <v>2012</v>
      </c>
      <c r="M3314" t="s">
        <v>16</v>
      </c>
    </row>
    <row r="3315" spans="1:13" x14ac:dyDescent="0.3">
      <c r="A3315">
        <v>2883</v>
      </c>
      <c r="B3315">
        <v>416</v>
      </c>
      <c r="C3315" t="s">
        <v>19</v>
      </c>
      <c r="D3315" t="s">
        <v>20</v>
      </c>
      <c r="E3315" s="1">
        <v>5959812127527700</v>
      </c>
      <c r="F3315" s="2">
        <v>44440</v>
      </c>
      <c r="G3315">
        <v>122</v>
      </c>
      <c r="H3315" t="s">
        <v>18</v>
      </c>
      <c r="I3315">
        <v>2</v>
      </c>
      <c r="J3315" s="3">
        <v>60</v>
      </c>
      <c r="K3315" s="2">
        <v>38473</v>
      </c>
      <c r="L3315">
        <v>2013</v>
      </c>
      <c r="M3315" t="s">
        <v>16</v>
      </c>
    </row>
    <row r="3316" spans="1:13" x14ac:dyDescent="0.3">
      <c r="A3316">
        <v>2445</v>
      </c>
      <c r="B3316">
        <v>416</v>
      </c>
      <c r="C3316" t="s">
        <v>19</v>
      </c>
      <c r="D3316" t="s">
        <v>14</v>
      </c>
      <c r="E3316" s="1">
        <v>5736162855690730</v>
      </c>
      <c r="F3316" s="2">
        <v>45627</v>
      </c>
      <c r="G3316">
        <v>93</v>
      </c>
      <c r="H3316" t="s">
        <v>15</v>
      </c>
      <c r="I3316">
        <v>3</v>
      </c>
      <c r="J3316" s="3">
        <v>18242</v>
      </c>
      <c r="K3316" s="2">
        <v>37712</v>
      </c>
      <c r="L3316">
        <v>2011</v>
      </c>
      <c r="M3316" t="s">
        <v>16</v>
      </c>
    </row>
    <row r="3317" spans="1:13" x14ac:dyDescent="0.3">
      <c r="A3317">
        <v>2399</v>
      </c>
      <c r="B3317">
        <v>416</v>
      </c>
      <c r="C3317" t="s">
        <v>19</v>
      </c>
      <c r="D3317" t="s">
        <v>14</v>
      </c>
      <c r="E3317" s="1">
        <v>5554908163647060</v>
      </c>
      <c r="F3317" s="2">
        <v>45170</v>
      </c>
      <c r="G3317">
        <v>289</v>
      </c>
      <c r="H3317" t="s">
        <v>15</v>
      </c>
      <c r="I3317">
        <v>2</v>
      </c>
      <c r="J3317" s="3">
        <v>2041</v>
      </c>
      <c r="K3317" s="2">
        <v>35521</v>
      </c>
      <c r="L3317">
        <v>2012</v>
      </c>
      <c r="M3317" t="s">
        <v>16</v>
      </c>
    </row>
    <row r="3318" spans="1:13" x14ac:dyDescent="0.3">
      <c r="A3318">
        <v>4724</v>
      </c>
      <c r="B3318">
        <v>416</v>
      </c>
      <c r="C3318" t="s">
        <v>19</v>
      </c>
      <c r="D3318" t="s">
        <v>20</v>
      </c>
      <c r="E3318" s="1">
        <v>5870295343668370</v>
      </c>
      <c r="F3318" s="2">
        <v>44896</v>
      </c>
      <c r="G3318">
        <v>16</v>
      </c>
      <c r="H3318" t="s">
        <v>15</v>
      </c>
      <c r="I3318">
        <v>2</v>
      </c>
      <c r="J3318" s="3">
        <v>46</v>
      </c>
      <c r="K3318" s="2">
        <v>40057</v>
      </c>
      <c r="L3318">
        <v>2016</v>
      </c>
      <c r="M3318" t="s">
        <v>16</v>
      </c>
    </row>
    <row r="3319" spans="1:13" x14ac:dyDescent="0.3">
      <c r="A3319">
        <v>6031</v>
      </c>
      <c r="B3319">
        <v>51</v>
      </c>
      <c r="C3319" t="s">
        <v>13</v>
      </c>
      <c r="D3319" t="s">
        <v>17</v>
      </c>
      <c r="E3319" s="1">
        <v>4718480260665070</v>
      </c>
      <c r="F3319" s="2">
        <v>44013</v>
      </c>
      <c r="G3319">
        <v>909</v>
      </c>
      <c r="H3319" t="s">
        <v>15</v>
      </c>
      <c r="I3319">
        <v>1</v>
      </c>
      <c r="J3319" s="3">
        <v>12700</v>
      </c>
      <c r="K3319" s="2">
        <v>40513</v>
      </c>
      <c r="L3319">
        <v>2011</v>
      </c>
      <c r="M3319" t="s">
        <v>16</v>
      </c>
    </row>
    <row r="3320" spans="1:13" x14ac:dyDescent="0.3">
      <c r="A3320">
        <v>1637</v>
      </c>
      <c r="B3320">
        <v>51</v>
      </c>
      <c r="C3320" t="s">
        <v>19</v>
      </c>
      <c r="D3320" t="s">
        <v>14</v>
      </c>
      <c r="E3320" s="1">
        <v>5871278934255110</v>
      </c>
      <c r="F3320" s="2">
        <v>43862</v>
      </c>
      <c r="G3320">
        <v>101</v>
      </c>
      <c r="H3320" t="s">
        <v>15</v>
      </c>
      <c r="I3320">
        <v>1</v>
      </c>
      <c r="J3320" s="3">
        <v>27124</v>
      </c>
      <c r="K3320" s="2">
        <v>43862</v>
      </c>
      <c r="L3320">
        <v>2020</v>
      </c>
      <c r="M3320" t="s">
        <v>16</v>
      </c>
    </row>
    <row r="3321" spans="1:13" x14ac:dyDescent="0.3">
      <c r="A3321">
        <v>1450</v>
      </c>
      <c r="B3321">
        <v>51</v>
      </c>
      <c r="C3321" t="s">
        <v>21</v>
      </c>
      <c r="D3321" t="s">
        <v>17</v>
      </c>
      <c r="E3321" s="1">
        <v>6513518494320520</v>
      </c>
      <c r="F3321" s="2">
        <v>45047</v>
      </c>
      <c r="G3321">
        <v>191</v>
      </c>
      <c r="H3321" t="s">
        <v>15</v>
      </c>
      <c r="I3321">
        <v>2</v>
      </c>
      <c r="J3321" s="3">
        <v>6400</v>
      </c>
      <c r="K3321" s="2">
        <v>43862</v>
      </c>
      <c r="L3321">
        <v>2020</v>
      </c>
      <c r="M3321" t="s">
        <v>16</v>
      </c>
    </row>
    <row r="3322" spans="1:13" x14ac:dyDescent="0.3">
      <c r="A3322">
        <v>285</v>
      </c>
      <c r="B3322">
        <v>196</v>
      </c>
      <c r="C3322" t="s">
        <v>13</v>
      </c>
      <c r="D3322" t="s">
        <v>17</v>
      </c>
      <c r="E3322" s="1">
        <v>4997594823384910</v>
      </c>
      <c r="F3322" s="2">
        <v>44470</v>
      </c>
      <c r="G3322">
        <v>0</v>
      </c>
      <c r="H3322" t="s">
        <v>15</v>
      </c>
      <c r="I3322">
        <v>2</v>
      </c>
      <c r="J3322" s="3">
        <v>4300</v>
      </c>
      <c r="K3322" s="2">
        <v>40544</v>
      </c>
      <c r="L3322">
        <v>2011</v>
      </c>
      <c r="M3322" t="s">
        <v>16</v>
      </c>
    </row>
    <row r="3323" spans="1:13" x14ac:dyDescent="0.3">
      <c r="A3323">
        <v>5085</v>
      </c>
      <c r="B3323">
        <v>690</v>
      </c>
      <c r="C3323" t="s">
        <v>19</v>
      </c>
      <c r="D3323" t="s">
        <v>14</v>
      </c>
      <c r="E3323" s="1">
        <v>5209218070425030</v>
      </c>
      <c r="F3323" s="2">
        <v>44075</v>
      </c>
      <c r="G3323">
        <v>25</v>
      </c>
      <c r="H3323" t="s">
        <v>15</v>
      </c>
      <c r="I3323">
        <v>1</v>
      </c>
      <c r="J3323" s="3">
        <v>1993</v>
      </c>
      <c r="K3323" s="2">
        <v>39356</v>
      </c>
      <c r="L3323">
        <v>2015</v>
      </c>
      <c r="M3323" t="s">
        <v>16</v>
      </c>
    </row>
    <row r="3324" spans="1:13" x14ac:dyDescent="0.3">
      <c r="A3324">
        <v>2727</v>
      </c>
      <c r="B3324">
        <v>1477</v>
      </c>
      <c r="C3324" t="s">
        <v>19</v>
      </c>
      <c r="D3324" t="s">
        <v>14</v>
      </c>
      <c r="E3324" s="1">
        <v>5770262844753640</v>
      </c>
      <c r="F3324" s="2">
        <v>43862</v>
      </c>
      <c r="G3324">
        <v>717</v>
      </c>
      <c r="H3324" t="s">
        <v>15</v>
      </c>
      <c r="I3324">
        <v>2</v>
      </c>
      <c r="J3324" s="3">
        <v>18171</v>
      </c>
      <c r="K3324" s="2">
        <v>41730</v>
      </c>
      <c r="L3324">
        <v>2014</v>
      </c>
      <c r="M3324" t="s">
        <v>16</v>
      </c>
    </row>
    <row r="3325" spans="1:13" x14ac:dyDescent="0.3">
      <c r="A3325">
        <v>3747</v>
      </c>
      <c r="B3325">
        <v>1477</v>
      </c>
      <c r="C3325" t="s">
        <v>13</v>
      </c>
      <c r="D3325" t="s">
        <v>14</v>
      </c>
      <c r="E3325" s="1">
        <v>4825679880273590</v>
      </c>
      <c r="F3325" s="2">
        <v>45474</v>
      </c>
      <c r="G3325">
        <v>133</v>
      </c>
      <c r="H3325" t="s">
        <v>15</v>
      </c>
      <c r="I3325">
        <v>1</v>
      </c>
      <c r="J3325" s="3">
        <v>44314</v>
      </c>
      <c r="K3325" s="2">
        <v>38534</v>
      </c>
      <c r="L3325">
        <v>2008</v>
      </c>
      <c r="M3325" t="s">
        <v>16</v>
      </c>
    </row>
    <row r="3326" spans="1:13" x14ac:dyDescent="0.3">
      <c r="A3326">
        <v>4947</v>
      </c>
      <c r="B3326">
        <v>1477</v>
      </c>
      <c r="C3326" t="s">
        <v>21</v>
      </c>
      <c r="D3326" t="s">
        <v>17</v>
      </c>
      <c r="E3326" s="1">
        <v>6994217664929320</v>
      </c>
      <c r="F3326" s="2">
        <v>44866</v>
      </c>
      <c r="G3326">
        <v>198</v>
      </c>
      <c r="H3326" t="s">
        <v>18</v>
      </c>
      <c r="I3326">
        <v>1</v>
      </c>
      <c r="J3326" s="3">
        <v>12700</v>
      </c>
      <c r="K3326" s="2">
        <v>37165</v>
      </c>
      <c r="L3326">
        <v>2009</v>
      </c>
      <c r="M3326" t="s">
        <v>16</v>
      </c>
    </row>
    <row r="3327" spans="1:13" x14ac:dyDescent="0.3">
      <c r="A3327">
        <v>2676</v>
      </c>
      <c r="B3327">
        <v>260</v>
      </c>
      <c r="C3327" t="s">
        <v>19</v>
      </c>
      <c r="D3327" t="s">
        <v>14</v>
      </c>
      <c r="E3327" s="1">
        <v>5136583159442030</v>
      </c>
      <c r="F3327" s="2">
        <v>43647</v>
      </c>
      <c r="G3327">
        <v>321</v>
      </c>
      <c r="H3327" t="s">
        <v>15</v>
      </c>
      <c r="I3327">
        <v>1</v>
      </c>
      <c r="J3327" s="3">
        <v>21007</v>
      </c>
      <c r="K3327" s="2">
        <v>40634</v>
      </c>
      <c r="L3327">
        <v>2011</v>
      </c>
      <c r="M3327" t="s">
        <v>16</v>
      </c>
    </row>
    <row r="3328" spans="1:13" x14ac:dyDescent="0.3">
      <c r="A3328">
        <v>5119</v>
      </c>
      <c r="B3328">
        <v>260</v>
      </c>
      <c r="C3328" t="s">
        <v>19</v>
      </c>
      <c r="D3328" t="s">
        <v>20</v>
      </c>
      <c r="E3328" s="1">
        <v>5855459575617140</v>
      </c>
      <c r="F3328" s="2">
        <v>42917</v>
      </c>
      <c r="G3328">
        <v>547</v>
      </c>
      <c r="H3328" t="s">
        <v>18</v>
      </c>
      <c r="I3328">
        <v>1</v>
      </c>
      <c r="J3328" s="3">
        <v>65</v>
      </c>
      <c r="K3328" s="2">
        <v>39722</v>
      </c>
      <c r="L3328">
        <v>2009</v>
      </c>
      <c r="M3328" t="s">
        <v>16</v>
      </c>
    </row>
    <row r="3329" spans="1:13" x14ac:dyDescent="0.3">
      <c r="A3329">
        <v>323</v>
      </c>
      <c r="B3329">
        <v>260</v>
      </c>
      <c r="C3329" t="s">
        <v>13</v>
      </c>
      <c r="D3329" t="s">
        <v>14</v>
      </c>
      <c r="E3329" s="1">
        <v>4526531668861040</v>
      </c>
      <c r="F3329" s="2">
        <v>44531</v>
      </c>
      <c r="G3329">
        <v>422</v>
      </c>
      <c r="H3329" t="s">
        <v>15</v>
      </c>
      <c r="I3329">
        <v>1</v>
      </c>
      <c r="J3329" s="3">
        <v>13342</v>
      </c>
      <c r="K3329" s="2">
        <v>41275</v>
      </c>
      <c r="L3329">
        <v>2013</v>
      </c>
      <c r="M3329" t="s">
        <v>16</v>
      </c>
    </row>
    <row r="3330" spans="1:13" x14ac:dyDescent="0.3">
      <c r="A3330">
        <v>5895</v>
      </c>
      <c r="B3330">
        <v>857</v>
      </c>
      <c r="C3330" t="s">
        <v>19</v>
      </c>
      <c r="D3330" t="s">
        <v>14</v>
      </c>
      <c r="E3330" s="1">
        <v>5489916459927550</v>
      </c>
      <c r="F3330" s="2">
        <v>44440</v>
      </c>
      <c r="G3330">
        <v>425</v>
      </c>
      <c r="H3330" t="s">
        <v>15</v>
      </c>
      <c r="I3330">
        <v>2</v>
      </c>
      <c r="J3330" s="3">
        <v>10405</v>
      </c>
      <c r="K3330" s="2">
        <v>39417</v>
      </c>
      <c r="L3330">
        <v>2011</v>
      </c>
      <c r="M3330" t="s">
        <v>16</v>
      </c>
    </row>
    <row r="3331" spans="1:13" x14ac:dyDescent="0.3">
      <c r="A3331">
        <v>4739</v>
      </c>
      <c r="B3331">
        <v>1167</v>
      </c>
      <c r="C3331" t="s">
        <v>13</v>
      </c>
      <c r="D3331" t="s">
        <v>17</v>
      </c>
      <c r="E3331" s="1">
        <v>4576167031845750</v>
      </c>
      <c r="F3331" s="2">
        <v>42278</v>
      </c>
      <c r="G3331">
        <v>540</v>
      </c>
      <c r="H3331" t="s">
        <v>15</v>
      </c>
      <c r="I3331">
        <v>1</v>
      </c>
      <c r="J3331" s="3">
        <v>12500</v>
      </c>
      <c r="K3331" s="2">
        <v>40057</v>
      </c>
      <c r="L3331">
        <v>2009</v>
      </c>
      <c r="M3331" t="s">
        <v>16</v>
      </c>
    </row>
    <row r="3332" spans="1:13" x14ac:dyDescent="0.3">
      <c r="A3332">
        <v>2159</v>
      </c>
      <c r="B3332">
        <v>1167</v>
      </c>
      <c r="C3332" t="s">
        <v>13</v>
      </c>
      <c r="D3332" t="s">
        <v>14</v>
      </c>
      <c r="E3332" s="1">
        <v>4341601262077050</v>
      </c>
      <c r="F3332" s="2">
        <v>44562</v>
      </c>
      <c r="G3332">
        <v>511</v>
      </c>
      <c r="H3332" t="s">
        <v>15</v>
      </c>
      <c r="I3332">
        <v>2</v>
      </c>
      <c r="J3332" s="3">
        <v>19070</v>
      </c>
      <c r="K3332" s="2">
        <v>39142</v>
      </c>
      <c r="L3332">
        <v>2007</v>
      </c>
      <c r="M3332" t="s">
        <v>16</v>
      </c>
    </row>
    <row r="3333" spans="1:13" x14ac:dyDescent="0.3">
      <c r="A3333">
        <v>3666</v>
      </c>
      <c r="B3333">
        <v>1167</v>
      </c>
      <c r="C3333" t="s">
        <v>19</v>
      </c>
      <c r="D3333" t="s">
        <v>14</v>
      </c>
      <c r="E3333" s="1">
        <v>5530247037796970</v>
      </c>
      <c r="F3333" s="2">
        <v>45566</v>
      </c>
      <c r="G3333">
        <v>398</v>
      </c>
      <c r="H3333" t="s">
        <v>15</v>
      </c>
      <c r="I3333">
        <v>2</v>
      </c>
      <c r="J3333" s="3">
        <v>30950</v>
      </c>
      <c r="K3333" s="2">
        <v>37073</v>
      </c>
      <c r="L3333">
        <v>2006</v>
      </c>
      <c r="M3333" t="s">
        <v>16</v>
      </c>
    </row>
    <row r="3334" spans="1:13" x14ac:dyDescent="0.3">
      <c r="A3334">
        <v>3426</v>
      </c>
      <c r="B3334">
        <v>1358</v>
      </c>
      <c r="C3334" t="s">
        <v>19</v>
      </c>
      <c r="D3334" t="s">
        <v>20</v>
      </c>
      <c r="E3334" s="1">
        <v>5722130479224540</v>
      </c>
      <c r="F3334" s="2">
        <v>43952</v>
      </c>
      <c r="G3334">
        <v>447</v>
      </c>
      <c r="H3334" t="s">
        <v>15</v>
      </c>
      <c r="I3334">
        <v>1</v>
      </c>
      <c r="J3334" s="3">
        <v>80</v>
      </c>
      <c r="K3334" s="2">
        <v>39965</v>
      </c>
      <c r="L3334">
        <v>2012</v>
      </c>
      <c r="M3334" t="s">
        <v>16</v>
      </c>
    </row>
    <row r="3335" spans="1:13" x14ac:dyDescent="0.3">
      <c r="A3335">
        <v>1909</v>
      </c>
      <c r="B3335">
        <v>1358</v>
      </c>
      <c r="C3335" t="s">
        <v>13</v>
      </c>
      <c r="D3335" t="s">
        <v>14</v>
      </c>
      <c r="E3335" s="1">
        <v>4260770454530840</v>
      </c>
      <c r="F3335" s="2">
        <v>45200</v>
      </c>
      <c r="G3335">
        <v>303</v>
      </c>
      <c r="H3335" t="s">
        <v>15</v>
      </c>
      <c r="I3335">
        <v>1</v>
      </c>
      <c r="J3335" s="3">
        <v>26394</v>
      </c>
      <c r="K3335" s="2">
        <v>43862</v>
      </c>
      <c r="L3335">
        <v>2020</v>
      </c>
      <c r="M3335" t="s">
        <v>16</v>
      </c>
    </row>
    <row r="3336" spans="1:13" x14ac:dyDescent="0.3">
      <c r="A3336">
        <v>5736</v>
      </c>
      <c r="B3336">
        <v>1358</v>
      </c>
      <c r="C3336" t="s">
        <v>19</v>
      </c>
      <c r="D3336" t="s">
        <v>20</v>
      </c>
      <c r="E3336" s="1">
        <v>5596764819382870</v>
      </c>
      <c r="F3336" s="2">
        <v>43831</v>
      </c>
      <c r="G3336">
        <v>26</v>
      </c>
      <c r="H3336" t="s">
        <v>15</v>
      </c>
      <c r="I3336">
        <v>1</v>
      </c>
      <c r="J3336" s="3">
        <v>71</v>
      </c>
      <c r="K3336" s="2">
        <v>43405</v>
      </c>
      <c r="L3336">
        <v>2018</v>
      </c>
      <c r="M3336" t="s">
        <v>16</v>
      </c>
    </row>
    <row r="3337" spans="1:13" x14ac:dyDescent="0.3">
      <c r="A3337">
        <v>5135</v>
      </c>
      <c r="B3337">
        <v>1358</v>
      </c>
      <c r="C3337" t="s">
        <v>13</v>
      </c>
      <c r="D3337" t="s">
        <v>20</v>
      </c>
      <c r="E3337" s="1">
        <v>4611045541819650</v>
      </c>
      <c r="F3337" s="2">
        <v>45292</v>
      </c>
      <c r="G3337">
        <v>73</v>
      </c>
      <c r="H3337" t="s">
        <v>15</v>
      </c>
      <c r="I3337">
        <v>1</v>
      </c>
      <c r="J3337" s="3">
        <v>83</v>
      </c>
      <c r="K3337" s="2">
        <v>39722</v>
      </c>
      <c r="L3337">
        <v>2008</v>
      </c>
      <c r="M3337" t="s">
        <v>16</v>
      </c>
    </row>
    <row r="3338" spans="1:13" x14ac:dyDescent="0.3">
      <c r="A3338">
        <v>5368</v>
      </c>
      <c r="B3338">
        <v>1611</v>
      </c>
      <c r="C3338" t="s">
        <v>19</v>
      </c>
      <c r="D3338" t="s">
        <v>14</v>
      </c>
      <c r="E3338" s="1">
        <v>5864678527405060</v>
      </c>
      <c r="F3338" s="2">
        <v>42401</v>
      </c>
      <c r="G3338">
        <v>209</v>
      </c>
      <c r="H3338" t="s">
        <v>15</v>
      </c>
      <c r="I3338">
        <v>2</v>
      </c>
      <c r="J3338" s="3">
        <v>12132</v>
      </c>
      <c r="K3338" s="2">
        <v>37196</v>
      </c>
      <c r="L3338">
        <v>2014</v>
      </c>
      <c r="M3338" t="s">
        <v>16</v>
      </c>
    </row>
    <row r="3339" spans="1:13" x14ac:dyDescent="0.3">
      <c r="A3339">
        <v>1318</v>
      </c>
      <c r="B3339">
        <v>1611</v>
      </c>
      <c r="C3339" t="s">
        <v>19</v>
      </c>
      <c r="D3339" t="s">
        <v>17</v>
      </c>
      <c r="E3339" s="1">
        <v>5309806228982690</v>
      </c>
      <c r="F3339" s="2">
        <v>42309</v>
      </c>
      <c r="G3339">
        <v>888</v>
      </c>
      <c r="H3339" t="s">
        <v>15</v>
      </c>
      <c r="I3339">
        <v>2</v>
      </c>
      <c r="J3339" s="3">
        <v>1900</v>
      </c>
      <c r="K3339" s="2">
        <v>41306</v>
      </c>
      <c r="L3339">
        <v>2013</v>
      </c>
      <c r="M3339" t="s">
        <v>16</v>
      </c>
    </row>
    <row r="3340" spans="1:13" x14ac:dyDescent="0.3">
      <c r="A3340">
        <v>1252</v>
      </c>
      <c r="B3340">
        <v>734</v>
      </c>
      <c r="C3340" t="s">
        <v>13</v>
      </c>
      <c r="D3340" t="s">
        <v>14</v>
      </c>
      <c r="E3340" s="1">
        <v>4090974875409300</v>
      </c>
      <c r="F3340" s="2">
        <v>44501</v>
      </c>
      <c r="G3340">
        <v>478</v>
      </c>
      <c r="H3340" t="s">
        <v>15</v>
      </c>
      <c r="I3340">
        <v>2</v>
      </c>
      <c r="J3340" s="3">
        <v>5507</v>
      </c>
      <c r="K3340" s="2">
        <v>40210</v>
      </c>
      <c r="L3340">
        <v>2010</v>
      </c>
      <c r="M3340" t="s">
        <v>16</v>
      </c>
    </row>
    <row r="3341" spans="1:13" x14ac:dyDescent="0.3">
      <c r="A3341">
        <v>4990</v>
      </c>
      <c r="B3341">
        <v>734</v>
      </c>
      <c r="C3341" t="s">
        <v>19</v>
      </c>
      <c r="D3341" t="s">
        <v>17</v>
      </c>
      <c r="E3341" s="1">
        <v>5146631536689210</v>
      </c>
      <c r="F3341" s="2">
        <v>44013</v>
      </c>
      <c r="G3341">
        <v>498</v>
      </c>
      <c r="H3341" t="s">
        <v>15</v>
      </c>
      <c r="I3341">
        <v>2</v>
      </c>
      <c r="J3341" s="3">
        <v>6300</v>
      </c>
      <c r="K3341" s="2">
        <v>37895</v>
      </c>
      <c r="L3341">
        <v>2010</v>
      </c>
      <c r="M3341" t="s">
        <v>16</v>
      </c>
    </row>
    <row r="3342" spans="1:13" x14ac:dyDescent="0.3">
      <c r="A3342">
        <v>4671</v>
      </c>
      <c r="B3342">
        <v>1507</v>
      </c>
      <c r="C3342" t="s">
        <v>19</v>
      </c>
      <c r="D3342" t="s">
        <v>14</v>
      </c>
      <c r="E3342" s="1">
        <v>5902106574231830</v>
      </c>
      <c r="F3342" s="2">
        <v>44378</v>
      </c>
      <c r="G3342">
        <v>726</v>
      </c>
      <c r="H3342" t="s">
        <v>15</v>
      </c>
      <c r="I3342">
        <v>2</v>
      </c>
      <c r="J3342" s="3">
        <v>19573</v>
      </c>
      <c r="K3342" s="2">
        <v>39692</v>
      </c>
      <c r="L3342">
        <v>2015</v>
      </c>
      <c r="M3342" t="s">
        <v>16</v>
      </c>
    </row>
    <row r="3343" spans="1:13" x14ac:dyDescent="0.3">
      <c r="A3343">
        <v>5589</v>
      </c>
      <c r="B3343">
        <v>1507</v>
      </c>
      <c r="C3343" t="s">
        <v>13</v>
      </c>
      <c r="D3343" t="s">
        <v>14</v>
      </c>
      <c r="E3343" s="1">
        <v>4088009907063240</v>
      </c>
      <c r="F3343" s="2">
        <v>44197</v>
      </c>
      <c r="G3343">
        <v>841</v>
      </c>
      <c r="H3343" t="s">
        <v>15</v>
      </c>
      <c r="I3343">
        <v>2</v>
      </c>
      <c r="J3343" s="3">
        <v>29543</v>
      </c>
      <c r="K3343" s="2">
        <v>40118</v>
      </c>
      <c r="L3343">
        <v>2011</v>
      </c>
      <c r="M3343" t="s">
        <v>16</v>
      </c>
    </row>
    <row r="3344" spans="1:13" x14ac:dyDescent="0.3">
      <c r="A3344">
        <v>3449</v>
      </c>
      <c r="B3344">
        <v>1507</v>
      </c>
      <c r="C3344" t="s">
        <v>13</v>
      </c>
      <c r="D3344" t="s">
        <v>14</v>
      </c>
      <c r="E3344" s="1">
        <v>4613081576154860</v>
      </c>
      <c r="F3344" s="2">
        <v>43952</v>
      </c>
      <c r="G3344">
        <v>531</v>
      </c>
      <c r="H3344" t="s">
        <v>18</v>
      </c>
      <c r="I3344">
        <v>2</v>
      </c>
      <c r="J3344" s="3">
        <v>19171</v>
      </c>
      <c r="K3344" s="2">
        <v>39965</v>
      </c>
      <c r="L3344">
        <v>2013</v>
      </c>
      <c r="M3344" t="s">
        <v>16</v>
      </c>
    </row>
    <row r="3345" spans="1:13" x14ac:dyDescent="0.3">
      <c r="A3345">
        <v>4393</v>
      </c>
      <c r="B3345">
        <v>504</v>
      </c>
      <c r="C3345" t="s">
        <v>19</v>
      </c>
      <c r="D3345" t="s">
        <v>20</v>
      </c>
      <c r="E3345" s="1">
        <v>5854434366617590</v>
      </c>
      <c r="F3345" s="2">
        <v>43862</v>
      </c>
      <c r="G3345">
        <v>685</v>
      </c>
      <c r="H3345" t="s">
        <v>15</v>
      </c>
      <c r="I3345">
        <v>1</v>
      </c>
      <c r="J3345" s="3">
        <v>72</v>
      </c>
      <c r="K3345" s="2">
        <v>41122</v>
      </c>
      <c r="L3345">
        <v>2012</v>
      </c>
      <c r="M3345" t="s">
        <v>16</v>
      </c>
    </row>
    <row r="3346" spans="1:13" x14ac:dyDescent="0.3">
      <c r="A3346">
        <v>5280</v>
      </c>
      <c r="B3346">
        <v>504</v>
      </c>
      <c r="C3346" t="s">
        <v>13</v>
      </c>
      <c r="D3346" t="s">
        <v>14</v>
      </c>
      <c r="E3346" s="1">
        <v>4986472355842400</v>
      </c>
      <c r="F3346" s="2">
        <v>41730</v>
      </c>
      <c r="G3346">
        <v>877</v>
      </c>
      <c r="H3346" t="s">
        <v>15</v>
      </c>
      <c r="I3346">
        <v>1</v>
      </c>
      <c r="J3346" s="3">
        <v>11710</v>
      </c>
      <c r="K3346" s="2">
        <v>41548</v>
      </c>
      <c r="L3346">
        <v>2013</v>
      </c>
      <c r="M3346" t="s">
        <v>16</v>
      </c>
    </row>
    <row r="3347" spans="1:13" x14ac:dyDescent="0.3">
      <c r="A3347">
        <v>2263</v>
      </c>
      <c r="B3347">
        <v>524</v>
      </c>
      <c r="C3347" t="s">
        <v>13</v>
      </c>
      <c r="D3347" t="s">
        <v>14</v>
      </c>
      <c r="E3347" s="1">
        <v>4983067178659300</v>
      </c>
      <c r="F3347" s="2">
        <v>45627</v>
      </c>
      <c r="G3347">
        <v>920</v>
      </c>
      <c r="H3347" t="s">
        <v>18</v>
      </c>
      <c r="I3347">
        <v>2</v>
      </c>
      <c r="J3347" s="3">
        <v>24089</v>
      </c>
      <c r="K3347" s="2">
        <v>40238</v>
      </c>
      <c r="L3347">
        <v>2010</v>
      </c>
      <c r="M3347" t="s">
        <v>16</v>
      </c>
    </row>
    <row r="3348" spans="1:13" x14ac:dyDescent="0.3">
      <c r="A3348">
        <v>5240</v>
      </c>
      <c r="B3348">
        <v>525</v>
      </c>
      <c r="C3348" t="s">
        <v>19</v>
      </c>
      <c r="D3348" t="s">
        <v>14</v>
      </c>
      <c r="E3348" s="1">
        <v>5835652546947830</v>
      </c>
      <c r="F3348" s="2">
        <v>45627</v>
      </c>
      <c r="G3348">
        <v>163</v>
      </c>
      <c r="H3348" t="s">
        <v>15</v>
      </c>
      <c r="I3348">
        <v>1</v>
      </c>
      <c r="J3348" s="3">
        <v>15900</v>
      </c>
      <c r="K3348" s="2">
        <v>40817</v>
      </c>
      <c r="L3348">
        <v>2011</v>
      </c>
      <c r="M3348" t="s">
        <v>16</v>
      </c>
    </row>
    <row r="3349" spans="1:13" x14ac:dyDescent="0.3">
      <c r="A3349">
        <v>6004</v>
      </c>
      <c r="B3349">
        <v>525</v>
      </c>
      <c r="C3349" t="s">
        <v>19</v>
      </c>
      <c r="D3349" t="s">
        <v>14</v>
      </c>
      <c r="E3349" s="1">
        <v>5052894179039690</v>
      </c>
      <c r="F3349" s="2">
        <v>45292</v>
      </c>
      <c r="G3349">
        <v>604</v>
      </c>
      <c r="H3349" t="s">
        <v>15</v>
      </c>
      <c r="I3349">
        <v>1</v>
      </c>
      <c r="J3349" s="3">
        <v>11595</v>
      </c>
      <c r="K3349" s="2">
        <v>40513</v>
      </c>
      <c r="L3349">
        <v>2010</v>
      </c>
      <c r="M3349" t="s">
        <v>16</v>
      </c>
    </row>
    <row r="3350" spans="1:13" x14ac:dyDescent="0.3">
      <c r="A3350">
        <v>4811</v>
      </c>
      <c r="B3350">
        <v>525</v>
      </c>
      <c r="C3350" t="s">
        <v>19</v>
      </c>
      <c r="D3350" t="s">
        <v>14</v>
      </c>
      <c r="E3350" s="1">
        <v>5407600934550840</v>
      </c>
      <c r="F3350" s="2">
        <v>43862</v>
      </c>
      <c r="G3350">
        <v>335</v>
      </c>
      <c r="H3350" t="s">
        <v>15</v>
      </c>
      <c r="I3350">
        <v>2</v>
      </c>
      <c r="J3350" s="3">
        <v>13257</v>
      </c>
      <c r="K3350" s="2">
        <v>40787</v>
      </c>
      <c r="L3350">
        <v>2011</v>
      </c>
      <c r="M3350" t="s">
        <v>16</v>
      </c>
    </row>
    <row r="3351" spans="1:13" x14ac:dyDescent="0.3">
      <c r="A3351">
        <v>4740</v>
      </c>
      <c r="B3351">
        <v>250</v>
      </c>
      <c r="C3351" t="s">
        <v>13</v>
      </c>
      <c r="D3351" t="s">
        <v>17</v>
      </c>
      <c r="E3351" s="1">
        <v>4422778420591980</v>
      </c>
      <c r="F3351" s="2">
        <v>41671</v>
      </c>
      <c r="G3351">
        <v>40</v>
      </c>
      <c r="H3351" t="s">
        <v>18</v>
      </c>
      <c r="I3351">
        <v>2</v>
      </c>
      <c r="J3351" s="3">
        <v>7200</v>
      </c>
      <c r="K3351" s="2">
        <v>40057</v>
      </c>
      <c r="L3351">
        <v>2009</v>
      </c>
      <c r="M3351" t="s">
        <v>16</v>
      </c>
    </row>
    <row r="3352" spans="1:13" x14ac:dyDescent="0.3">
      <c r="A3352">
        <v>2793</v>
      </c>
      <c r="B3352">
        <v>250</v>
      </c>
      <c r="C3352" t="s">
        <v>19</v>
      </c>
      <c r="D3352" t="s">
        <v>17</v>
      </c>
      <c r="E3352" s="1">
        <v>5464567834760930</v>
      </c>
      <c r="F3352" s="2">
        <v>42826</v>
      </c>
      <c r="G3352">
        <v>217</v>
      </c>
      <c r="H3352" t="s">
        <v>15</v>
      </c>
      <c r="I3352">
        <v>1</v>
      </c>
      <c r="J3352" s="3">
        <v>8200</v>
      </c>
      <c r="K3352" s="2">
        <v>35551</v>
      </c>
      <c r="L3352">
        <v>2007</v>
      </c>
      <c r="M3352" t="s">
        <v>16</v>
      </c>
    </row>
    <row r="3353" spans="1:13" x14ac:dyDescent="0.3">
      <c r="A3353">
        <v>5136</v>
      </c>
      <c r="B3353">
        <v>250</v>
      </c>
      <c r="C3353" t="s">
        <v>13</v>
      </c>
      <c r="D3353" t="s">
        <v>14</v>
      </c>
      <c r="E3353" s="1">
        <v>4680252687248200</v>
      </c>
      <c r="F3353" s="2">
        <v>45383</v>
      </c>
      <c r="G3353">
        <v>33</v>
      </c>
      <c r="H3353" t="s">
        <v>15</v>
      </c>
      <c r="I3353">
        <v>2</v>
      </c>
      <c r="J3353" s="3">
        <v>11678</v>
      </c>
      <c r="K3353" s="2">
        <v>39722</v>
      </c>
      <c r="L3353">
        <v>2014</v>
      </c>
      <c r="M3353" t="s">
        <v>16</v>
      </c>
    </row>
    <row r="3354" spans="1:13" x14ac:dyDescent="0.3">
      <c r="A3354">
        <v>4940</v>
      </c>
      <c r="B3354">
        <v>250</v>
      </c>
      <c r="C3354" t="s">
        <v>19</v>
      </c>
      <c r="D3354" t="s">
        <v>20</v>
      </c>
      <c r="E3354" s="1">
        <v>5824072261463080</v>
      </c>
      <c r="F3354" s="2">
        <v>44166</v>
      </c>
      <c r="G3354">
        <v>574</v>
      </c>
      <c r="H3354" t="s">
        <v>15</v>
      </c>
      <c r="I3354">
        <v>1</v>
      </c>
      <c r="J3354" s="3">
        <v>57</v>
      </c>
      <c r="K3354" s="2">
        <v>36434</v>
      </c>
      <c r="L3354">
        <v>2017</v>
      </c>
      <c r="M3354" t="s">
        <v>16</v>
      </c>
    </row>
    <row r="3355" spans="1:13" x14ac:dyDescent="0.3">
      <c r="A3355">
        <v>3971</v>
      </c>
      <c r="B3355">
        <v>250</v>
      </c>
      <c r="C3355" t="s">
        <v>19</v>
      </c>
      <c r="D3355" t="s">
        <v>14</v>
      </c>
      <c r="E3355" s="1">
        <v>5387283225052990</v>
      </c>
      <c r="F3355" s="2">
        <v>40848</v>
      </c>
      <c r="G3355">
        <v>236</v>
      </c>
      <c r="H3355" t="s">
        <v>15</v>
      </c>
      <c r="I3355">
        <v>1</v>
      </c>
      <c r="J3355" s="3">
        <v>10412</v>
      </c>
      <c r="K3355" s="2">
        <v>40725</v>
      </c>
      <c r="L3355">
        <v>2017</v>
      </c>
      <c r="M3355" t="s">
        <v>16</v>
      </c>
    </row>
    <row r="3356" spans="1:13" x14ac:dyDescent="0.3">
      <c r="A3356">
        <v>2914</v>
      </c>
      <c r="B3356">
        <v>250</v>
      </c>
      <c r="C3356" t="s">
        <v>13</v>
      </c>
      <c r="D3356" t="s">
        <v>14</v>
      </c>
      <c r="E3356" s="1">
        <v>4123003512524800</v>
      </c>
      <c r="F3356" s="2">
        <v>44927</v>
      </c>
      <c r="G3356">
        <v>338</v>
      </c>
      <c r="H3356" t="s">
        <v>15</v>
      </c>
      <c r="I3356">
        <v>1</v>
      </c>
      <c r="J3356" s="3">
        <v>7808</v>
      </c>
      <c r="K3356" s="2">
        <v>38838</v>
      </c>
      <c r="L3356">
        <v>2009</v>
      </c>
      <c r="M3356" t="s">
        <v>16</v>
      </c>
    </row>
    <row r="3357" spans="1:13" x14ac:dyDescent="0.3">
      <c r="A3357">
        <v>1332</v>
      </c>
      <c r="B3357">
        <v>479</v>
      </c>
      <c r="C3357" t="s">
        <v>13</v>
      </c>
      <c r="D3357" t="s">
        <v>14</v>
      </c>
      <c r="E3357" s="1">
        <v>4569944754910430</v>
      </c>
      <c r="F3357" s="2">
        <v>44835</v>
      </c>
      <c r="G3357">
        <v>19</v>
      </c>
      <c r="H3357" t="s">
        <v>15</v>
      </c>
      <c r="I3357">
        <v>2</v>
      </c>
      <c r="J3357" s="3">
        <v>43767</v>
      </c>
      <c r="K3357" s="2">
        <v>41306</v>
      </c>
      <c r="L3357">
        <v>2013</v>
      </c>
      <c r="M3357" t="s">
        <v>16</v>
      </c>
    </row>
    <row r="3358" spans="1:13" x14ac:dyDescent="0.3">
      <c r="A3358">
        <v>2186</v>
      </c>
      <c r="B3358">
        <v>479</v>
      </c>
      <c r="C3358" t="s">
        <v>19</v>
      </c>
      <c r="D3358" t="s">
        <v>17</v>
      </c>
      <c r="E3358" s="1">
        <v>5692954458453300</v>
      </c>
      <c r="F3358" s="2">
        <v>44440</v>
      </c>
      <c r="G3358">
        <v>528</v>
      </c>
      <c r="H3358" t="s">
        <v>15</v>
      </c>
      <c r="I3358">
        <v>1</v>
      </c>
      <c r="J3358" s="3">
        <v>16600</v>
      </c>
      <c r="K3358" s="2">
        <v>39508</v>
      </c>
      <c r="L3358">
        <v>2014</v>
      </c>
      <c r="M3358" t="s">
        <v>16</v>
      </c>
    </row>
    <row r="3359" spans="1:13" x14ac:dyDescent="0.3">
      <c r="A3359">
        <v>2436</v>
      </c>
      <c r="B3359">
        <v>479</v>
      </c>
      <c r="C3359" t="s">
        <v>13</v>
      </c>
      <c r="D3359" t="s">
        <v>14</v>
      </c>
      <c r="E3359" s="1">
        <v>4262606931655710</v>
      </c>
      <c r="F3359" s="2">
        <v>44197</v>
      </c>
      <c r="G3359">
        <v>44</v>
      </c>
      <c r="H3359" t="s">
        <v>15</v>
      </c>
      <c r="I3359">
        <v>2</v>
      </c>
      <c r="J3359" s="3">
        <v>3058</v>
      </c>
      <c r="K3359" s="2">
        <v>37347</v>
      </c>
      <c r="L3359">
        <v>2013</v>
      </c>
      <c r="M3359" t="s">
        <v>16</v>
      </c>
    </row>
    <row r="3360" spans="1:13" x14ac:dyDescent="0.3">
      <c r="A3360">
        <v>4189</v>
      </c>
      <c r="B3360">
        <v>343</v>
      </c>
      <c r="C3360" t="s">
        <v>13</v>
      </c>
      <c r="D3360" t="s">
        <v>17</v>
      </c>
      <c r="E3360" s="1">
        <v>4742225389926530</v>
      </c>
      <c r="F3360" s="2">
        <v>45505</v>
      </c>
      <c r="G3360">
        <v>690</v>
      </c>
      <c r="H3360" t="s">
        <v>15</v>
      </c>
      <c r="I3360">
        <v>1</v>
      </c>
      <c r="J3360" s="3">
        <v>11000</v>
      </c>
      <c r="K3360" s="2">
        <v>38930</v>
      </c>
      <c r="L3360">
        <v>2017</v>
      </c>
      <c r="M3360" t="s">
        <v>16</v>
      </c>
    </row>
    <row r="3361" spans="1:13" x14ac:dyDescent="0.3">
      <c r="A3361">
        <v>3582</v>
      </c>
      <c r="B3361">
        <v>343</v>
      </c>
      <c r="C3361" t="s">
        <v>19</v>
      </c>
      <c r="D3361" t="s">
        <v>17</v>
      </c>
      <c r="E3361" s="1">
        <v>5052795584928350</v>
      </c>
      <c r="F3361" s="2">
        <v>43282</v>
      </c>
      <c r="G3361">
        <v>868</v>
      </c>
      <c r="H3361" t="s">
        <v>15</v>
      </c>
      <c r="I3361">
        <v>1</v>
      </c>
      <c r="J3361" s="3">
        <v>10800</v>
      </c>
      <c r="K3361" s="2">
        <v>41791</v>
      </c>
      <c r="L3361">
        <v>2014</v>
      </c>
      <c r="M3361" t="s">
        <v>16</v>
      </c>
    </row>
    <row r="3362" spans="1:13" x14ac:dyDescent="0.3">
      <c r="A3362">
        <v>1288</v>
      </c>
      <c r="B3362">
        <v>343</v>
      </c>
      <c r="C3362" t="s">
        <v>13</v>
      </c>
      <c r="D3362" t="s">
        <v>14</v>
      </c>
      <c r="E3362" s="1">
        <v>4906697568806150</v>
      </c>
      <c r="F3362" s="2">
        <v>41730</v>
      </c>
      <c r="G3362">
        <v>115</v>
      </c>
      <c r="H3362" t="s">
        <v>15</v>
      </c>
      <c r="I3362">
        <v>2</v>
      </c>
      <c r="J3362" s="3">
        <v>38385</v>
      </c>
      <c r="K3362" s="2">
        <v>40575</v>
      </c>
      <c r="L3362">
        <v>2011</v>
      </c>
      <c r="M3362" t="s">
        <v>16</v>
      </c>
    </row>
    <row r="3363" spans="1:13" x14ac:dyDescent="0.3">
      <c r="A3363">
        <v>994</v>
      </c>
      <c r="B3363">
        <v>343</v>
      </c>
      <c r="C3363" t="s">
        <v>13</v>
      </c>
      <c r="D3363" t="s">
        <v>14</v>
      </c>
      <c r="E3363" s="1">
        <v>4828053261714290</v>
      </c>
      <c r="F3363" s="2">
        <v>39508</v>
      </c>
      <c r="G3363">
        <v>747</v>
      </c>
      <c r="H3363" t="s">
        <v>18</v>
      </c>
      <c r="I3363">
        <v>1</v>
      </c>
      <c r="J3363" s="3">
        <v>15277</v>
      </c>
      <c r="K3363" s="2">
        <v>36923</v>
      </c>
      <c r="L3363">
        <v>2011</v>
      </c>
      <c r="M3363" t="s">
        <v>16</v>
      </c>
    </row>
    <row r="3364" spans="1:13" x14ac:dyDescent="0.3">
      <c r="A3364">
        <v>3953</v>
      </c>
      <c r="B3364">
        <v>343</v>
      </c>
      <c r="C3364" t="s">
        <v>13</v>
      </c>
      <c r="D3364" t="s">
        <v>14</v>
      </c>
      <c r="E3364" s="1">
        <v>4838741431544660</v>
      </c>
      <c r="F3364" s="2">
        <v>45444</v>
      </c>
      <c r="G3364">
        <v>808</v>
      </c>
      <c r="H3364" t="s">
        <v>15</v>
      </c>
      <c r="I3364">
        <v>1</v>
      </c>
      <c r="J3364" s="3">
        <v>14625</v>
      </c>
      <c r="K3364" s="2">
        <v>40360</v>
      </c>
      <c r="L3364">
        <v>2010</v>
      </c>
      <c r="M3364" t="s">
        <v>16</v>
      </c>
    </row>
    <row r="3365" spans="1:13" x14ac:dyDescent="0.3">
      <c r="A3365">
        <v>2410</v>
      </c>
      <c r="B3365">
        <v>343</v>
      </c>
      <c r="C3365" t="s">
        <v>13</v>
      </c>
      <c r="D3365" t="s">
        <v>17</v>
      </c>
      <c r="E3365" s="1">
        <v>4293283293714110</v>
      </c>
      <c r="F3365" s="2">
        <v>40452</v>
      </c>
      <c r="G3365">
        <v>346</v>
      </c>
      <c r="H3365" t="s">
        <v>18</v>
      </c>
      <c r="I3365">
        <v>2</v>
      </c>
      <c r="J3365" s="3">
        <v>12400</v>
      </c>
      <c r="K3365" s="2">
        <v>36617</v>
      </c>
      <c r="L3365">
        <v>2007</v>
      </c>
      <c r="M3365" t="s">
        <v>16</v>
      </c>
    </row>
    <row r="3366" spans="1:13" x14ac:dyDescent="0.3">
      <c r="A3366">
        <v>1091</v>
      </c>
      <c r="B3366">
        <v>343</v>
      </c>
      <c r="C3366" t="s">
        <v>19</v>
      </c>
      <c r="D3366" t="s">
        <v>14</v>
      </c>
      <c r="E3366" s="1">
        <v>5084262281266930</v>
      </c>
      <c r="F3366" s="2">
        <v>40452</v>
      </c>
      <c r="G3366">
        <v>599</v>
      </c>
      <c r="H3366" t="s">
        <v>15</v>
      </c>
      <c r="I3366">
        <v>2</v>
      </c>
      <c r="J3366" s="3">
        <v>24943</v>
      </c>
      <c r="K3366" s="2">
        <v>38749</v>
      </c>
      <c r="L3366">
        <v>2012</v>
      </c>
      <c r="M3366" t="s">
        <v>16</v>
      </c>
    </row>
    <row r="3367" spans="1:13" x14ac:dyDescent="0.3">
      <c r="A3367">
        <v>3523</v>
      </c>
      <c r="B3367">
        <v>343</v>
      </c>
      <c r="C3367" t="s">
        <v>19</v>
      </c>
      <c r="D3367" t="s">
        <v>17</v>
      </c>
      <c r="E3367" s="1">
        <v>5806194988137540</v>
      </c>
      <c r="F3367" s="2">
        <v>44470</v>
      </c>
      <c r="G3367">
        <v>655</v>
      </c>
      <c r="H3367" t="s">
        <v>15</v>
      </c>
      <c r="I3367">
        <v>2</v>
      </c>
      <c r="J3367" s="3">
        <v>12300</v>
      </c>
      <c r="K3367" s="2">
        <v>40695</v>
      </c>
      <c r="L3367">
        <v>2011</v>
      </c>
      <c r="M3367" t="s">
        <v>16</v>
      </c>
    </row>
    <row r="3368" spans="1:13" x14ac:dyDescent="0.3">
      <c r="A3368">
        <v>1415</v>
      </c>
      <c r="B3368">
        <v>1196</v>
      </c>
      <c r="C3368" t="s">
        <v>22</v>
      </c>
      <c r="D3368" t="s">
        <v>17</v>
      </c>
      <c r="E3368" s="1">
        <v>313591301980634</v>
      </c>
      <c r="F3368" s="2">
        <v>43862</v>
      </c>
      <c r="G3368">
        <v>696</v>
      </c>
      <c r="H3368" t="s">
        <v>15</v>
      </c>
      <c r="I3368">
        <v>2</v>
      </c>
      <c r="J3368" s="3">
        <v>10900</v>
      </c>
      <c r="K3368" s="2">
        <v>43862</v>
      </c>
      <c r="L3368">
        <v>2020</v>
      </c>
      <c r="M3368" t="s">
        <v>16</v>
      </c>
    </row>
    <row r="3369" spans="1:13" x14ac:dyDescent="0.3">
      <c r="A3369">
        <v>3637</v>
      </c>
      <c r="B3369">
        <v>1196</v>
      </c>
      <c r="C3369" t="s">
        <v>13</v>
      </c>
      <c r="D3369" t="s">
        <v>14</v>
      </c>
      <c r="E3369" s="1">
        <v>4848365658346020</v>
      </c>
      <c r="F3369" s="2">
        <v>45383</v>
      </c>
      <c r="G3369">
        <v>472</v>
      </c>
      <c r="H3369" t="s">
        <v>15</v>
      </c>
      <c r="I3369">
        <v>1</v>
      </c>
      <c r="J3369" s="3">
        <v>14623</v>
      </c>
      <c r="K3369" s="2">
        <v>43252</v>
      </c>
      <c r="L3369">
        <v>2018</v>
      </c>
      <c r="M3369" t="s">
        <v>16</v>
      </c>
    </row>
    <row r="3370" spans="1:13" x14ac:dyDescent="0.3">
      <c r="A3370">
        <v>4000</v>
      </c>
      <c r="B3370">
        <v>1196</v>
      </c>
      <c r="C3370" t="s">
        <v>19</v>
      </c>
      <c r="D3370" t="s">
        <v>14</v>
      </c>
      <c r="E3370" s="1">
        <v>5215179642753320</v>
      </c>
      <c r="F3370" s="2">
        <v>44348</v>
      </c>
      <c r="G3370">
        <v>991</v>
      </c>
      <c r="H3370" t="s">
        <v>15</v>
      </c>
      <c r="I3370">
        <v>2</v>
      </c>
      <c r="J3370" s="3">
        <v>15017</v>
      </c>
      <c r="K3370" s="2">
        <v>41091</v>
      </c>
      <c r="L3370">
        <v>2012</v>
      </c>
      <c r="M3370" t="s">
        <v>16</v>
      </c>
    </row>
    <row r="3371" spans="1:13" x14ac:dyDescent="0.3">
      <c r="A3371">
        <v>4542</v>
      </c>
      <c r="B3371">
        <v>1196</v>
      </c>
      <c r="C3371" t="s">
        <v>13</v>
      </c>
      <c r="D3371" t="s">
        <v>17</v>
      </c>
      <c r="E3371" s="1">
        <v>4898915603819940</v>
      </c>
      <c r="F3371" s="2">
        <v>43983</v>
      </c>
      <c r="G3371">
        <v>656</v>
      </c>
      <c r="H3371" t="s">
        <v>15</v>
      </c>
      <c r="I3371">
        <v>1</v>
      </c>
      <c r="J3371" s="3">
        <v>11100</v>
      </c>
      <c r="K3371" s="2">
        <v>37865</v>
      </c>
      <c r="L3371">
        <v>2011</v>
      </c>
      <c r="M3371" t="s">
        <v>16</v>
      </c>
    </row>
    <row r="3372" spans="1:13" x14ac:dyDescent="0.3">
      <c r="A3372">
        <v>2453</v>
      </c>
      <c r="B3372">
        <v>1530</v>
      </c>
      <c r="C3372" t="s">
        <v>22</v>
      </c>
      <c r="D3372" t="s">
        <v>17</v>
      </c>
      <c r="E3372" s="1">
        <v>338079292992360</v>
      </c>
      <c r="F3372" s="2">
        <v>45017</v>
      </c>
      <c r="G3372">
        <v>676</v>
      </c>
      <c r="H3372" t="s">
        <v>15</v>
      </c>
      <c r="I3372">
        <v>1</v>
      </c>
      <c r="J3372" s="3">
        <v>400</v>
      </c>
      <c r="K3372" s="2">
        <v>38078</v>
      </c>
      <c r="L3372">
        <v>2009</v>
      </c>
      <c r="M3372" t="s">
        <v>16</v>
      </c>
    </row>
    <row r="3373" spans="1:13" x14ac:dyDescent="0.3">
      <c r="A3373">
        <v>52</v>
      </c>
      <c r="B3373">
        <v>1530</v>
      </c>
      <c r="C3373" t="s">
        <v>19</v>
      </c>
      <c r="D3373" t="s">
        <v>17</v>
      </c>
      <c r="E3373" s="1">
        <v>5557818075031910</v>
      </c>
      <c r="F3373" s="2">
        <v>44197</v>
      </c>
      <c r="G3373">
        <v>978</v>
      </c>
      <c r="H3373" t="s">
        <v>15</v>
      </c>
      <c r="I3373">
        <v>2</v>
      </c>
      <c r="J3373" s="3">
        <v>500</v>
      </c>
      <c r="K3373" s="2">
        <v>37987</v>
      </c>
      <c r="L3373">
        <v>2008</v>
      </c>
      <c r="M3373" t="s">
        <v>16</v>
      </c>
    </row>
    <row r="3374" spans="1:13" x14ac:dyDescent="0.3">
      <c r="A3374">
        <v>1179</v>
      </c>
      <c r="B3374">
        <v>1530</v>
      </c>
      <c r="C3374" t="s">
        <v>19</v>
      </c>
      <c r="D3374" t="s">
        <v>17</v>
      </c>
      <c r="E3374" s="1">
        <v>5368997770474830</v>
      </c>
      <c r="F3374" s="2">
        <v>45597</v>
      </c>
      <c r="G3374">
        <v>813</v>
      </c>
      <c r="H3374" t="s">
        <v>15</v>
      </c>
      <c r="I3374">
        <v>1</v>
      </c>
      <c r="J3374" s="3">
        <v>600</v>
      </c>
      <c r="K3374" s="2">
        <v>39845</v>
      </c>
      <c r="L3374">
        <v>2013</v>
      </c>
      <c r="M3374" t="s">
        <v>16</v>
      </c>
    </row>
    <row r="3375" spans="1:13" x14ac:dyDescent="0.3">
      <c r="A3375">
        <v>5322</v>
      </c>
      <c r="B3375">
        <v>1963</v>
      </c>
      <c r="C3375" t="s">
        <v>19</v>
      </c>
      <c r="D3375" t="s">
        <v>14</v>
      </c>
      <c r="E3375" s="1">
        <v>5461853964107430</v>
      </c>
      <c r="F3375" s="2">
        <v>44105</v>
      </c>
      <c r="G3375">
        <v>157</v>
      </c>
      <c r="H3375" t="s">
        <v>15</v>
      </c>
      <c r="I3375">
        <v>1</v>
      </c>
      <c r="J3375" s="3">
        <v>17220</v>
      </c>
      <c r="K3375" s="2">
        <v>43009</v>
      </c>
      <c r="L3375">
        <v>2017</v>
      </c>
      <c r="M3375" t="s">
        <v>16</v>
      </c>
    </row>
    <row r="3376" spans="1:13" x14ac:dyDescent="0.3">
      <c r="A3376">
        <v>5418</v>
      </c>
      <c r="B3376">
        <v>1963</v>
      </c>
      <c r="C3376" t="s">
        <v>13</v>
      </c>
      <c r="D3376" t="s">
        <v>14</v>
      </c>
      <c r="E3376" s="1">
        <v>4982128140473180</v>
      </c>
      <c r="F3376" s="2">
        <v>43983</v>
      </c>
      <c r="G3376">
        <v>133</v>
      </c>
      <c r="H3376" t="s">
        <v>15</v>
      </c>
      <c r="I3376">
        <v>1</v>
      </c>
      <c r="J3376" s="3">
        <v>29041</v>
      </c>
      <c r="K3376" s="2">
        <v>38292</v>
      </c>
      <c r="L3376">
        <v>2008</v>
      </c>
      <c r="M3376" t="s">
        <v>16</v>
      </c>
    </row>
    <row r="3377" spans="1:13" x14ac:dyDescent="0.3">
      <c r="A3377">
        <v>3317</v>
      </c>
      <c r="B3377">
        <v>1963</v>
      </c>
      <c r="C3377" t="s">
        <v>19</v>
      </c>
      <c r="D3377" t="s">
        <v>14</v>
      </c>
      <c r="E3377" s="1">
        <v>5735308019363320</v>
      </c>
      <c r="F3377" s="2">
        <v>45323</v>
      </c>
      <c r="G3377">
        <v>502</v>
      </c>
      <c r="H3377" t="s">
        <v>15</v>
      </c>
      <c r="I3377">
        <v>1</v>
      </c>
      <c r="J3377" s="3">
        <v>25297</v>
      </c>
      <c r="K3377" s="2">
        <v>38869</v>
      </c>
      <c r="L3377">
        <v>2006</v>
      </c>
      <c r="M3377" t="s">
        <v>16</v>
      </c>
    </row>
    <row r="3378" spans="1:13" x14ac:dyDescent="0.3">
      <c r="A3378">
        <v>1638</v>
      </c>
      <c r="B3378">
        <v>1963</v>
      </c>
      <c r="C3378" t="s">
        <v>19</v>
      </c>
      <c r="D3378" t="s">
        <v>20</v>
      </c>
      <c r="E3378" s="1">
        <v>5287850605380290</v>
      </c>
      <c r="F3378" s="2">
        <v>43952</v>
      </c>
      <c r="G3378">
        <v>507</v>
      </c>
      <c r="H3378" t="s">
        <v>15</v>
      </c>
      <c r="I3378">
        <v>1</v>
      </c>
      <c r="J3378" s="3">
        <v>71</v>
      </c>
      <c r="K3378" s="2">
        <v>43862</v>
      </c>
      <c r="L3378">
        <v>2020</v>
      </c>
      <c r="M3378" t="s">
        <v>16</v>
      </c>
    </row>
    <row r="3379" spans="1:13" x14ac:dyDescent="0.3">
      <c r="A3379">
        <v>6058</v>
      </c>
      <c r="B3379">
        <v>1963</v>
      </c>
      <c r="C3379" t="s">
        <v>13</v>
      </c>
      <c r="D3379" t="s">
        <v>14</v>
      </c>
      <c r="E3379" s="1">
        <v>4198976754515190</v>
      </c>
      <c r="F3379" s="2">
        <v>44958</v>
      </c>
      <c r="G3379">
        <v>970</v>
      </c>
      <c r="H3379" t="s">
        <v>15</v>
      </c>
      <c r="I3379">
        <v>1</v>
      </c>
      <c r="J3379" s="3">
        <v>21692</v>
      </c>
      <c r="K3379" s="2">
        <v>40878</v>
      </c>
      <c r="L3379">
        <v>2012</v>
      </c>
      <c r="M3379" t="s">
        <v>16</v>
      </c>
    </row>
    <row r="3380" spans="1:13" x14ac:dyDescent="0.3">
      <c r="A3380">
        <v>3364</v>
      </c>
      <c r="B3380">
        <v>1963</v>
      </c>
      <c r="C3380" t="s">
        <v>13</v>
      </c>
      <c r="D3380" t="s">
        <v>14</v>
      </c>
      <c r="E3380" s="1">
        <v>4714171193381620</v>
      </c>
      <c r="F3380" s="2">
        <v>45597</v>
      </c>
      <c r="G3380">
        <v>214</v>
      </c>
      <c r="H3380" t="s">
        <v>15</v>
      </c>
      <c r="I3380">
        <v>1</v>
      </c>
      <c r="J3380" s="3">
        <v>18384</v>
      </c>
      <c r="K3380" s="2">
        <v>39234</v>
      </c>
      <c r="L3380">
        <v>2009</v>
      </c>
      <c r="M3380" t="s">
        <v>16</v>
      </c>
    </row>
    <row r="3381" spans="1:13" x14ac:dyDescent="0.3">
      <c r="A3381">
        <v>4565</v>
      </c>
      <c r="B3381">
        <v>1963</v>
      </c>
      <c r="C3381" t="s">
        <v>13</v>
      </c>
      <c r="D3381" t="s">
        <v>17</v>
      </c>
      <c r="E3381" s="1">
        <v>4845860911762390</v>
      </c>
      <c r="F3381" s="2">
        <v>45261</v>
      </c>
      <c r="G3381">
        <v>234</v>
      </c>
      <c r="H3381" t="s">
        <v>15</v>
      </c>
      <c r="I3381">
        <v>1</v>
      </c>
      <c r="J3381" s="3">
        <v>20700</v>
      </c>
      <c r="K3381" s="2">
        <v>38231</v>
      </c>
      <c r="L3381">
        <v>2012</v>
      </c>
      <c r="M3381" t="s">
        <v>16</v>
      </c>
    </row>
    <row r="3382" spans="1:13" x14ac:dyDescent="0.3">
      <c r="A3382">
        <v>1381</v>
      </c>
      <c r="B3382">
        <v>764</v>
      </c>
      <c r="C3382" t="s">
        <v>19</v>
      </c>
      <c r="D3382" t="s">
        <v>14</v>
      </c>
      <c r="E3382" s="1">
        <v>5445576229804920</v>
      </c>
      <c r="F3382" s="2">
        <v>44501</v>
      </c>
      <c r="G3382">
        <v>764</v>
      </c>
      <c r="H3382" t="s">
        <v>15</v>
      </c>
      <c r="I3382">
        <v>1</v>
      </c>
      <c r="J3382" s="3">
        <v>20467</v>
      </c>
      <c r="K3382" s="2">
        <v>43132</v>
      </c>
      <c r="L3382">
        <v>2018</v>
      </c>
      <c r="M3382" t="s">
        <v>16</v>
      </c>
    </row>
    <row r="3383" spans="1:13" x14ac:dyDescent="0.3">
      <c r="A3383">
        <v>286</v>
      </c>
      <c r="B3383">
        <v>764</v>
      </c>
      <c r="C3383" t="s">
        <v>13</v>
      </c>
      <c r="D3383" t="s">
        <v>14</v>
      </c>
      <c r="E3383" s="1">
        <v>4127768354829500</v>
      </c>
      <c r="F3383" s="2">
        <v>43922</v>
      </c>
      <c r="G3383">
        <v>462</v>
      </c>
      <c r="H3383" t="s">
        <v>15</v>
      </c>
      <c r="I3383">
        <v>1</v>
      </c>
      <c r="J3383" s="3">
        <v>16109</v>
      </c>
      <c r="K3383" s="2">
        <v>40544</v>
      </c>
      <c r="L3383">
        <v>2011</v>
      </c>
      <c r="M3383" t="s">
        <v>16</v>
      </c>
    </row>
    <row r="3384" spans="1:13" x14ac:dyDescent="0.3">
      <c r="A3384">
        <v>3727</v>
      </c>
      <c r="B3384">
        <v>764</v>
      </c>
      <c r="C3384" t="s">
        <v>22</v>
      </c>
      <c r="D3384" t="s">
        <v>17</v>
      </c>
      <c r="E3384" s="1">
        <v>388934759336158</v>
      </c>
      <c r="F3384" s="2">
        <v>45627</v>
      </c>
      <c r="G3384">
        <v>161</v>
      </c>
      <c r="H3384" t="s">
        <v>15</v>
      </c>
      <c r="I3384">
        <v>1</v>
      </c>
      <c r="J3384" s="3">
        <v>13900</v>
      </c>
      <c r="K3384" s="2">
        <v>38534</v>
      </c>
      <c r="L3384">
        <v>2012</v>
      </c>
      <c r="M3384" t="s">
        <v>16</v>
      </c>
    </row>
    <row r="3385" spans="1:13" x14ac:dyDescent="0.3">
      <c r="A3385">
        <v>1910</v>
      </c>
      <c r="B3385">
        <v>764</v>
      </c>
      <c r="C3385" t="s">
        <v>13</v>
      </c>
      <c r="D3385" t="s">
        <v>17</v>
      </c>
      <c r="E3385" s="1">
        <v>4066658055142800</v>
      </c>
      <c r="F3385" s="2">
        <v>44562</v>
      </c>
      <c r="G3385">
        <v>743</v>
      </c>
      <c r="H3385" t="s">
        <v>15</v>
      </c>
      <c r="I3385">
        <v>1</v>
      </c>
      <c r="J3385" s="3">
        <v>4400</v>
      </c>
      <c r="K3385" s="2">
        <v>43862</v>
      </c>
      <c r="L3385">
        <v>2020</v>
      </c>
      <c r="M3385" t="s">
        <v>16</v>
      </c>
    </row>
    <row r="3386" spans="1:13" x14ac:dyDescent="0.3">
      <c r="A3386">
        <v>2136</v>
      </c>
      <c r="B3386">
        <v>213</v>
      </c>
      <c r="C3386" t="s">
        <v>22</v>
      </c>
      <c r="D3386" t="s">
        <v>17</v>
      </c>
      <c r="E3386" s="1">
        <v>343322895436234</v>
      </c>
      <c r="F3386" s="2">
        <v>45323</v>
      </c>
      <c r="G3386">
        <v>863</v>
      </c>
      <c r="H3386" t="s">
        <v>15</v>
      </c>
      <c r="I3386">
        <v>2</v>
      </c>
      <c r="J3386" s="3">
        <v>20400</v>
      </c>
      <c r="K3386" s="2">
        <v>39142</v>
      </c>
      <c r="L3386">
        <v>2010</v>
      </c>
      <c r="M3386" t="s">
        <v>16</v>
      </c>
    </row>
    <row r="3387" spans="1:13" x14ac:dyDescent="0.3">
      <c r="A3387">
        <v>5291</v>
      </c>
      <c r="B3387">
        <v>213</v>
      </c>
      <c r="C3387" t="s">
        <v>19</v>
      </c>
      <c r="D3387" t="s">
        <v>14</v>
      </c>
      <c r="E3387" s="1">
        <v>5245186032047230</v>
      </c>
      <c r="F3387" s="2">
        <v>45047</v>
      </c>
      <c r="G3387">
        <v>952</v>
      </c>
      <c r="H3387" t="s">
        <v>15</v>
      </c>
      <c r="I3387">
        <v>2</v>
      </c>
      <c r="J3387" s="3">
        <v>18074</v>
      </c>
      <c r="K3387" s="2">
        <v>41913</v>
      </c>
      <c r="L3387">
        <v>2014</v>
      </c>
      <c r="M3387" t="s">
        <v>16</v>
      </c>
    </row>
    <row r="3388" spans="1:13" x14ac:dyDescent="0.3">
      <c r="A3388">
        <v>1639</v>
      </c>
      <c r="B3388">
        <v>213</v>
      </c>
      <c r="C3388" t="s">
        <v>19</v>
      </c>
      <c r="D3388" t="s">
        <v>14</v>
      </c>
      <c r="E3388" s="1">
        <v>5257903366583680</v>
      </c>
      <c r="F3388" s="2">
        <v>45413</v>
      </c>
      <c r="G3388">
        <v>911</v>
      </c>
      <c r="H3388" t="s">
        <v>15</v>
      </c>
      <c r="I3388">
        <v>1</v>
      </c>
      <c r="J3388" s="3">
        <v>37778</v>
      </c>
      <c r="K3388" s="2">
        <v>43862</v>
      </c>
      <c r="L3388">
        <v>2020</v>
      </c>
      <c r="M3388" t="s">
        <v>16</v>
      </c>
    </row>
    <row r="3389" spans="1:13" x14ac:dyDescent="0.3">
      <c r="A3389">
        <v>4954</v>
      </c>
      <c r="B3389">
        <v>410</v>
      </c>
      <c r="C3389" t="s">
        <v>19</v>
      </c>
      <c r="D3389" t="s">
        <v>14</v>
      </c>
      <c r="E3389" s="1">
        <v>5568241893888010</v>
      </c>
      <c r="F3389" s="2">
        <v>42005</v>
      </c>
      <c r="G3389">
        <v>382</v>
      </c>
      <c r="H3389" t="s">
        <v>15</v>
      </c>
      <c r="I3389">
        <v>2</v>
      </c>
      <c r="J3389" s="3">
        <v>26822</v>
      </c>
      <c r="K3389" s="2">
        <v>37165</v>
      </c>
      <c r="L3389">
        <v>2007</v>
      </c>
      <c r="M3389" t="s">
        <v>16</v>
      </c>
    </row>
    <row r="3390" spans="1:13" x14ac:dyDescent="0.3">
      <c r="A3390">
        <v>2801</v>
      </c>
      <c r="B3390">
        <v>410</v>
      </c>
      <c r="C3390" t="s">
        <v>13</v>
      </c>
      <c r="D3390" t="s">
        <v>17</v>
      </c>
      <c r="E3390" s="1">
        <v>4599206670491660</v>
      </c>
      <c r="F3390" s="2">
        <v>38991</v>
      </c>
      <c r="G3390">
        <v>819</v>
      </c>
      <c r="H3390" t="s">
        <v>15</v>
      </c>
      <c r="I3390">
        <v>2</v>
      </c>
      <c r="J3390" s="3">
        <v>15000</v>
      </c>
      <c r="K3390" s="2">
        <v>35916</v>
      </c>
      <c r="L3390">
        <v>2008</v>
      </c>
      <c r="M3390" t="s">
        <v>16</v>
      </c>
    </row>
    <row r="3391" spans="1:13" x14ac:dyDescent="0.3">
      <c r="A3391">
        <v>1221</v>
      </c>
      <c r="B3391">
        <v>1685</v>
      </c>
      <c r="C3391" t="s">
        <v>19</v>
      </c>
      <c r="D3391" t="s">
        <v>14</v>
      </c>
      <c r="E3391" s="1">
        <v>5638911805485520</v>
      </c>
      <c r="F3391" s="2">
        <v>44958</v>
      </c>
      <c r="G3391">
        <v>857</v>
      </c>
      <c r="H3391" t="s">
        <v>15</v>
      </c>
      <c r="I3391">
        <v>1</v>
      </c>
      <c r="J3391" s="3">
        <v>8451</v>
      </c>
      <c r="K3391" s="2">
        <v>40210</v>
      </c>
      <c r="L3391">
        <v>2010</v>
      </c>
      <c r="M3391" t="s">
        <v>16</v>
      </c>
    </row>
    <row r="3392" spans="1:13" x14ac:dyDescent="0.3">
      <c r="A3392">
        <v>5613</v>
      </c>
      <c r="B3392">
        <v>1685</v>
      </c>
      <c r="C3392" t="s">
        <v>19</v>
      </c>
      <c r="D3392" t="s">
        <v>20</v>
      </c>
      <c r="E3392" s="1">
        <v>5456998274620240</v>
      </c>
      <c r="F3392" s="2">
        <v>44378</v>
      </c>
      <c r="G3392">
        <v>314</v>
      </c>
      <c r="H3392" t="s">
        <v>15</v>
      </c>
      <c r="I3392">
        <v>2</v>
      </c>
      <c r="J3392" s="3">
        <v>26</v>
      </c>
      <c r="K3392" s="2">
        <v>40483</v>
      </c>
      <c r="L3392">
        <v>2017</v>
      </c>
      <c r="M3392" t="s">
        <v>16</v>
      </c>
    </row>
    <row r="3393" spans="1:13" x14ac:dyDescent="0.3">
      <c r="A3393">
        <v>1253</v>
      </c>
      <c r="B3393">
        <v>225</v>
      </c>
      <c r="C3393" t="s">
        <v>13</v>
      </c>
      <c r="D3393" t="s">
        <v>14</v>
      </c>
      <c r="E3393" s="1">
        <v>4556097032146110</v>
      </c>
      <c r="F3393" s="2">
        <v>44166</v>
      </c>
      <c r="G3393">
        <v>779</v>
      </c>
      <c r="H3393" t="s">
        <v>15</v>
      </c>
      <c r="I3393">
        <v>1</v>
      </c>
      <c r="J3393" s="3">
        <v>20661</v>
      </c>
      <c r="K3393" s="2">
        <v>40210</v>
      </c>
      <c r="L3393">
        <v>2010</v>
      </c>
      <c r="M3393" t="s">
        <v>16</v>
      </c>
    </row>
    <row r="3394" spans="1:13" x14ac:dyDescent="0.3">
      <c r="A3394">
        <v>4382</v>
      </c>
      <c r="B3394">
        <v>225</v>
      </c>
      <c r="C3394" t="s">
        <v>13</v>
      </c>
      <c r="D3394" t="s">
        <v>14</v>
      </c>
      <c r="E3394" s="1">
        <v>4558358311758350</v>
      </c>
      <c r="F3394" s="2">
        <v>43313</v>
      </c>
      <c r="G3394">
        <v>143</v>
      </c>
      <c r="H3394" t="s">
        <v>15</v>
      </c>
      <c r="I3394">
        <v>2</v>
      </c>
      <c r="J3394" s="3">
        <v>16523</v>
      </c>
      <c r="K3394" s="2">
        <v>40756</v>
      </c>
      <c r="L3394">
        <v>2011</v>
      </c>
      <c r="M3394" t="s">
        <v>16</v>
      </c>
    </row>
    <row r="3395" spans="1:13" x14ac:dyDescent="0.3">
      <c r="A3395">
        <v>432</v>
      </c>
      <c r="B3395">
        <v>225</v>
      </c>
      <c r="C3395" t="s">
        <v>21</v>
      </c>
      <c r="D3395" t="s">
        <v>17</v>
      </c>
      <c r="E3395" s="1">
        <v>6544507337530470</v>
      </c>
      <c r="F3395" s="2">
        <v>45170</v>
      </c>
      <c r="G3395">
        <v>953</v>
      </c>
      <c r="H3395" t="s">
        <v>15</v>
      </c>
      <c r="I3395">
        <v>2</v>
      </c>
      <c r="J3395" s="3">
        <v>16600</v>
      </c>
      <c r="K3395" s="2">
        <v>43831</v>
      </c>
      <c r="L3395">
        <v>2020</v>
      </c>
      <c r="M3395" t="s">
        <v>16</v>
      </c>
    </row>
    <row r="3396" spans="1:13" x14ac:dyDescent="0.3">
      <c r="A3396">
        <v>4780</v>
      </c>
      <c r="B3396">
        <v>225</v>
      </c>
      <c r="C3396" t="s">
        <v>19</v>
      </c>
      <c r="D3396" t="s">
        <v>17</v>
      </c>
      <c r="E3396" s="1">
        <v>5388982948934430</v>
      </c>
      <c r="F3396" s="2">
        <v>45170</v>
      </c>
      <c r="G3396">
        <v>283</v>
      </c>
      <c r="H3396" t="s">
        <v>15</v>
      </c>
      <c r="I3396">
        <v>2</v>
      </c>
      <c r="J3396" s="3">
        <v>14300</v>
      </c>
      <c r="K3396" s="2">
        <v>40422</v>
      </c>
      <c r="L3396">
        <v>2010</v>
      </c>
      <c r="M3396" t="s">
        <v>16</v>
      </c>
    </row>
    <row r="3397" spans="1:13" x14ac:dyDescent="0.3">
      <c r="A3397">
        <v>608</v>
      </c>
      <c r="B3397">
        <v>1210</v>
      </c>
      <c r="C3397" t="s">
        <v>19</v>
      </c>
      <c r="D3397" t="s">
        <v>14</v>
      </c>
      <c r="E3397" s="1">
        <v>5263958724423360</v>
      </c>
      <c r="F3397" s="2">
        <v>43831</v>
      </c>
      <c r="G3397">
        <v>206</v>
      </c>
      <c r="H3397" t="s">
        <v>15</v>
      </c>
      <c r="I3397">
        <v>2</v>
      </c>
      <c r="J3397" s="3">
        <v>6824</v>
      </c>
      <c r="K3397" s="2">
        <v>43831</v>
      </c>
      <c r="L3397">
        <v>2020</v>
      </c>
      <c r="M3397" t="s">
        <v>16</v>
      </c>
    </row>
    <row r="3398" spans="1:13" x14ac:dyDescent="0.3">
      <c r="A3398">
        <v>4606</v>
      </c>
      <c r="B3398">
        <v>1210</v>
      </c>
      <c r="C3398" t="s">
        <v>19</v>
      </c>
      <c r="D3398" t="s">
        <v>14</v>
      </c>
      <c r="E3398" s="1">
        <v>5690113878914790</v>
      </c>
      <c r="F3398" s="2">
        <v>45108</v>
      </c>
      <c r="G3398">
        <v>318</v>
      </c>
      <c r="H3398" t="s">
        <v>15</v>
      </c>
      <c r="I3398">
        <v>1</v>
      </c>
      <c r="J3398" s="3">
        <v>10589</v>
      </c>
      <c r="K3398" s="2">
        <v>38961</v>
      </c>
      <c r="L3398">
        <v>2015</v>
      </c>
      <c r="M3398" t="s">
        <v>16</v>
      </c>
    </row>
    <row r="3399" spans="1:13" x14ac:dyDescent="0.3">
      <c r="A3399">
        <v>4846</v>
      </c>
      <c r="B3399">
        <v>1210</v>
      </c>
      <c r="C3399" t="s">
        <v>22</v>
      </c>
      <c r="D3399" t="s">
        <v>17</v>
      </c>
      <c r="E3399" s="1">
        <v>347615356543698</v>
      </c>
      <c r="F3399" s="2">
        <v>44105</v>
      </c>
      <c r="G3399">
        <v>81</v>
      </c>
      <c r="H3399" t="s">
        <v>15</v>
      </c>
      <c r="I3399">
        <v>2</v>
      </c>
      <c r="J3399" s="3">
        <v>8600</v>
      </c>
      <c r="K3399" s="2">
        <v>41518</v>
      </c>
      <c r="L3399">
        <v>2013</v>
      </c>
      <c r="M3399" t="s">
        <v>16</v>
      </c>
    </row>
    <row r="3400" spans="1:13" x14ac:dyDescent="0.3">
      <c r="A3400">
        <v>3403</v>
      </c>
      <c r="B3400">
        <v>1210</v>
      </c>
      <c r="C3400" t="s">
        <v>13</v>
      </c>
      <c r="D3400" t="s">
        <v>14</v>
      </c>
      <c r="E3400" s="1">
        <v>4389969412017990</v>
      </c>
      <c r="F3400" s="2">
        <v>44166</v>
      </c>
      <c r="G3400">
        <v>347</v>
      </c>
      <c r="H3400" t="s">
        <v>15</v>
      </c>
      <c r="I3400">
        <v>1</v>
      </c>
      <c r="J3400" s="3">
        <v>26982</v>
      </c>
      <c r="K3400" s="2">
        <v>39600</v>
      </c>
      <c r="L3400">
        <v>2008</v>
      </c>
      <c r="M3400" t="s">
        <v>16</v>
      </c>
    </row>
    <row r="3401" spans="1:13" x14ac:dyDescent="0.3">
      <c r="A3401">
        <v>1911</v>
      </c>
      <c r="B3401">
        <v>1336</v>
      </c>
      <c r="C3401" t="s">
        <v>13</v>
      </c>
      <c r="D3401" t="s">
        <v>17</v>
      </c>
      <c r="E3401" s="1">
        <v>4222289017221450</v>
      </c>
      <c r="F3401" s="2">
        <v>43862</v>
      </c>
      <c r="G3401">
        <v>875</v>
      </c>
      <c r="H3401" t="s">
        <v>15</v>
      </c>
      <c r="I3401">
        <v>2</v>
      </c>
      <c r="J3401" s="3">
        <v>15000</v>
      </c>
      <c r="K3401" s="2">
        <v>43862</v>
      </c>
      <c r="L3401">
        <v>2020</v>
      </c>
      <c r="M3401" t="s">
        <v>16</v>
      </c>
    </row>
    <row r="3402" spans="1:13" x14ac:dyDescent="0.3">
      <c r="A3402">
        <v>5400</v>
      </c>
      <c r="B3402">
        <v>576</v>
      </c>
      <c r="C3402" t="s">
        <v>22</v>
      </c>
      <c r="D3402" t="s">
        <v>17</v>
      </c>
      <c r="E3402" s="1">
        <v>378670171942097</v>
      </c>
      <c r="F3402" s="2">
        <v>45017</v>
      </c>
      <c r="G3402">
        <v>589</v>
      </c>
      <c r="H3402" t="s">
        <v>15</v>
      </c>
      <c r="I3402">
        <v>2</v>
      </c>
      <c r="J3402" s="3">
        <v>8100</v>
      </c>
      <c r="K3402" s="2">
        <v>38292</v>
      </c>
      <c r="L3402">
        <v>2011</v>
      </c>
      <c r="M3402" t="s">
        <v>16</v>
      </c>
    </row>
    <row r="3403" spans="1:13" x14ac:dyDescent="0.3">
      <c r="A3403">
        <v>5664</v>
      </c>
      <c r="B3403">
        <v>576</v>
      </c>
      <c r="C3403" t="s">
        <v>13</v>
      </c>
      <c r="D3403" t="s">
        <v>14</v>
      </c>
      <c r="E3403" s="1">
        <v>4869825437648360</v>
      </c>
      <c r="F3403" s="2">
        <v>44593</v>
      </c>
      <c r="G3403">
        <v>137</v>
      </c>
      <c r="H3403" t="s">
        <v>15</v>
      </c>
      <c r="I3403">
        <v>1</v>
      </c>
      <c r="J3403" s="3">
        <v>26471</v>
      </c>
      <c r="K3403" s="2">
        <v>40848</v>
      </c>
      <c r="L3403">
        <v>2011</v>
      </c>
      <c r="M3403" t="s">
        <v>16</v>
      </c>
    </row>
    <row r="3404" spans="1:13" x14ac:dyDescent="0.3">
      <c r="A3404">
        <v>4624</v>
      </c>
      <c r="B3404">
        <v>576</v>
      </c>
      <c r="C3404" t="s">
        <v>13</v>
      </c>
      <c r="D3404" t="s">
        <v>14</v>
      </c>
      <c r="E3404" s="1">
        <v>4930515907295210</v>
      </c>
      <c r="F3404" s="2">
        <v>44774</v>
      </c>
      <c r="G3404">
        <v>813</v>
      </c>
      <c r="H3404" t="s">
        <v>18</v>
      </c>
      <c r="I3404">
        <v>1</v>
      </c>
      <c r="J3404" s="3">
        <v>37656</v>
      </c>
      <c r="K3404" s="2">
        <v>38961</v>
      </c>
      <c r="L3404">
        <v>2010</v>
      </c>
      <c r="M3404" t="s">
        <v>16</v>
      </c>
    </row>
    <row r="3405" spans="1:13" x14ac:dyDescent="0.3">
      <c r="A3405">
        <v>5968</v>
      </c>
      <c r="B3405">
        <v>576</v>
      </c>
      <c r="C3405" t="s">
        <v>19</v>
      </c>
      <c r="D3405" t="s">
        <v>14</v>
      </c>
      <c r="E3405" s="1">
        <v>5080123024859100</v>
      </c>
      <c r="F3405" s="2">
        <v>44774</v>
      </c>
      <c r="G3405">
        <v>528</v>
      </c>
      <c r="H3405" t="s">
        <v>15</v>
      </c>
      <c r="I3405">
        <v>2</v>
      </c>
      <c r="J3405" s="3">
        <v>27947</v>
      </c>
      <c r="K3405" s="2">
        <v>40148</v>
      </c>
      <c r="L3405">
        <v>2011</v>
      </c>
      <c r="M3405" t="s">
        <v>16</v>
      </c>
    </row>
    <row r="3406" spans="1:13" x14ac:dyDescent="0.3">
      <c r="A3406">
        <v>3057</v>
      </c>
      <c r="B3406">
        <v>576</v>
      </c>
      <c r="C3406" t="s">
        <v>19</v>
      </c>
      <c r="D3406" t="s">
        <v>14</v>
      </c>
      <c r="E3406" s="1">
        <v>5940844230264570</v>
      </c>
      <c r="F3406" s="2">
        <v>45292</v>
      </c>
      <c r="G3406">
        <v>441</v>
      </c>
      <c r="H3406" t="s">
        <v>15</v>
      </c>
      <c r="I3406">
        <v>1</v>
      </c>
      <c r="J3406" s="3">
        <v>29465</v>
      </c>
      <c r="K3406" s="2">
        <v>40299</v>
      </c>
      <c r="L3406">
        <v>2010</v>
      </c>
      <c r="M3406" t="s">
        <v>16</v>
      </c>
    </row>
    <row r="3407" spans="1:13" x14ac:dyDescent="0.3">
      <c r="A3407">
        <v>3600</v>
      </c>
      <c r="B3407">
        <v>576</v>
      </c>
      <c r="C3407" t="s">
        <v>13</v>
      </c>
      <c r="D3407" t="s">
        <v>14</v>
      </c>
      <c r="E3407" s="1">
        <v>4067511304922460</v>
      </c>
      <c r="F3407" s="2">
        <v>44013</v>
      </c>
      <c r="G3407">
        <v>377</v>
      </c>
      <c r="H3407" t="s">
        <v>15</v>
      </c>
      <c r="I3407">
        <v>1</v>
      </c>
      <c r="J3407" s="3">
        <v>21070</v>
      </c>
      <c r="K3407" s="2">
        <v>42156</v>
      </c>
      <c r="L3407">
        <v>2015</v>
      </c>
      <c r="M3407" t="s">
        <v>16</v>
      </c>
    </row>
    <row r="3408" spans="1:13" x14ac:dyDescent="0.3">
      <c r="A3408">
        <v>2384</v>
      </c>
      <c r="B3408">
        <v>576</v>
      </c>
      <c r="C3408" t="s">
        <v>19</v>
      </c>
      <c r="D3408" t="s">
        <v>14</v>
      </c>
      <c r="E3408" s="1">
        <v>5355091629499190</v>
      </c>
      <c r="F3408" s="2">
        <v>44197</v>
      </c>
      <c r="G3408">
        <v>945</v>
      </c>
      <c r="H3408" t="s">
        <v>15</v>
      </c>
      <c r="I3408">
        <v>2</v>
      </c>
      <c r="J3408" s="3">
        <v>27537</v>
      </c>
      <c r="K3408" s="2">
        <v>43525</v>
      </c>
      <c r="L3408">
        <v>2019</v>
      </c>
      <c r="M3408" t="s">
        <v>16</v>
      </c>
    </row>
    <row r="3409" spans="1:13" x14ac:dyDescent="0.3">
      <c r="A3409">
        <v>4969</v>
      </c>
      <c r="B3409">
        <v>1677</v>
      </c>
      <c r="C3409" t="s">
        <v>19</v>
      </c>
      <c r="D3409" t="s">
        <v>14</v>
      </c>
      <c r="E3409" s="1">
        <v>5650667533582380</v>
      </c>
      <c r="F3409" s="2">
        <v>44652</v>
      </c>
      <c r="G3409">
        <v>228</v>
      </c>
      <c r="H3409" t="s">
        <v>15</v>
      </c>
      <c r="I3409">
        <v>2</v>
      </c>
      <c r="J3409" s="3">
        <v>13404</v>
      </c>
      <c r="K3409" s="2">
        <v>37530</v>
      </c>
      <c r="L3409">
        <v>2018</v>
      </c>
      <c r="M3409" t="s">
        <v>16</v>
      </c>
    </row>
    <row r="3410" spans="1:13" x14ac:dyDescent="0.3">
      <c r="A3410">
        <v>324</v>
      </c>
      <c r="B3410">
        <v>1677</v>
      </c>
      <c r="C3410" t="s">
        <v>13</v>
      </c>
      <c r="D3410" t="s">
        <v>17</v>
      </c>
      <c r="E3410" s="1">
        <v>4051794996672540</v>
      </c>
      <c r="F3410" s="2">
        <v>45566</v>
      </c>
      <c r="G3410">
        <v>375</v>
      </c>
      <c r="H3410" t="s">
        <v>15</v>
      </c>
      <c r="I3410">
        <v>2</v>
      </c>
      <c r="J3410" s="3">
        <v>2400</v>
      </c>
      <c r="K3410" s="2">
        <v>41275</v>
      </c>
      <c r="L3410">
        <v>2013</v>
      </c>
      <c r="M3410" t="s">
        <v>16</v>
      </c>
    </row>
    <row r="3411" spans="1:13" x14ac:dyDescent="0.3">
      <c r="A3411">
        <v>3080</v>
      </c>
      <c r="B3411">
        <v>1969</v>
      </c>
      <c r="C3411" t="s">
        <v>13</v>
      </c>
      <c r="D3411" t="s">
        <v>14</v>
      </c>
      <c r="E3411" s="1">
        <v>4288810793226670</v>
      </c>
      <c r="F3411" s="2">
        <v>42036</v>
      </c>
      <c r="G3411">
        <v>453</v>
      </c>
      <c r="H3411" t="s">
        <v>15</v>
      </c>
      <c r="I3411">
        <v>1</v>
      </c>
      <c r="J3411" s="3">
        <v>3016</v>
      </c>
      <c r="K3411" s="2">
        <v>40299</v>
      </c>
      <c r="L3411">
        <v>2011</v>
      </c>
      <c r="M3411" t="s">
        <v>16</v>
      </c>
    </row>
    <row r="3412" spans="1:13" x14ac:dyDescent="0.3">
      <c r="A3412">
        <v>5549</v>
      </c>
      <c r="B3412">
        <v>1969</v>
      </c>
      <c r="C3412" t="s">
        <v>13</v>
      </c>
      <c r="D3412" t="s">
        <v>14</v>
      </c>
      <c r="E3412" s="1">
        <v>4179498334263770</v>
      </c>
      <c r="F3412" s="2">
        <v>44105</v>
      </c>
      <c r="G3412">
        <v>254</v>
      </c>
      <c r="H3412" t="s">
        <v>15</v>
      </c>
      <c r="I3412">
        <v>2</v>
      </c>
      <c r="J3412" s="3">
        <v>32809</v>
      </c>
      <c r="K3412" s="2">
        <v>39753</v>
      </c>
      <c r="L3412">
        <v>2010</v>
      </c>
      <c r="M3412" t="s">
        <v>16</v>
      </c>
    </row>
    <row r="3413" spans="1:13" x14ac:dyDescent="0.3">
      <c r="A3413">
        <v>4934</v>
      </c>
      <c r="B3413">
        <v>1969</v>
      </c>
      <c r="C3413" t="s">
        <v>19</v>
      </c>
      <c r="D3413" t="s">
        <v>14</v>
      </c>
      <c r="E3413" s="1">
        <v>5146650564715210</v>
      </c>
      <c r="F3413" s="2">
        <v>45505</v>
      </c>
      <c r="G3413">
        <v>331</v>
      </c>
      <c r="H3413" t="s">
        <v>15</v>
      </c>
      <c r="I3413">
        <v>2</v>
      </c>
      <c r="J3413" s="3">
        <v>16519</v>
      </c>
      <c r="K3413" s="2">
        <v>36069</v>
      </c>
      <c r="L3413">
        <v>2015</v>
      </c>
      <c r="M3413" t="s">
        <v>16</v>
      </c>
    </row>
    <row r="3414" spans="1:13" x14ac:dyDescent="0.3">
      <c r="A3414">
        <v>4231</v>
      </c>
      <c r="B3414">
        <v>1969</v>
      </c>
      <c r="C3414" t="s">
        <v>13</v>
      </c>
      <c r="D3414" t="s">
        <v>14</v>
      </c>
      <c r="E3414" s="1">
        <v>4575344947327710</v>
      </c>
      <c r="F3414" s="2">
        <v>42705</v>
      </c>
      <c r="G3414">
        <v>350</v>
      </c>
      <c r="H3414" t="s">
        <v>18</v>
      </c>
      <c r="I3414">
        <v>2</v>
      </c>
      <c r="J3414" s="3">
        <v>28759</v>
      </c>
      <c r="K3414" s="2">
        <v>39295</v>
      </c>
      <c r="L3414">
        <v>2014</v>
      </c>
      <c r="M3414" t="s">
        <v>16</v>
      </c>
    </row>
    <row r="3415" spans="1:13" x14ac:dyDescent="0.3">
      <c r="A3415">
        <v>4981</v>
      </c>
      <c r="B3415">
        <v>1969</v>
      </c>
      <c r="C3415" t="s">
        <v>21</v>
      </c>
      <c r="D3415" t="s">
        <v>17</v>
      </c>
      <c r="E3415" s="1">
        <v>6242287666379860</v>
      </c>
      <c r="F3415" s="2">
        <v>44562</v>
      </c>
      <c r="G3415">
        <v>946</v>
      </c>
      <c r="H3415" t="s">
        <v>15</v>
      </c>
      <c r="I3415">
        <v>1</v>
      </c>
      <c r="J3415" s="3">
        <v>12300</v>
      </c>
      <c r="K3415" s="2">
        <v>37895</v>
      </c>
      <c r="L3415">
        <v>2010</v>
      </c>
      <c r="M3415" t="s">
        <v>16</v>
      </c>
    </row>
    <row r="3416" spans="1:13" x14ac:dyDescent="0.3">
      <c r="A3416">
        <v>4142</v>
      </c>
      <c r="B3416">
        <v>1431</v>
      </c>
      <c r="C3416" t="s">
        <v>13</v>
      </c>
      <c r="D3416" t="s">
        <v>17</v>
      </c>
      <c r="E3416" s="1">
        <v>4470331095113770</v>
      </c>
      <c r="F3416" s="2">
        <v>40969</v>
      </c>
      <c r="G3416">
        <v>388</v>
      </c>
      <c r="H3416" t="s">
        <v>15</v>
      </c>
      <c r="I3416">
        <v>2</v>
      </c>
      <c r="J3416" s="3">
        <v>4900</v>
      </c>
      <c r="K3416" s="2">
        <v>38200</v>
      </c>
      <c r="L3416">
        <v>2010</v>
      </c>
      <c r="M3416" t="s">
        <v>16</v>
      </c>
    </row>
    <row r="3417" spans="1:13" x14ac:dyDescent="0.3">
      <c r="A3417">
        <v>1912</v>
      </c>
      <c r="B3417">
        <v>558</v>
      </c>
      <c r="C3417" t="s">
        <v>13</v>
      </c>
      <c r="D3417" t="s">
        <v>14</v>
      </c>
      <c r="E3417" s="1">
        <v>4313544946550440</v>
      </c>
      <c r="F3417" s="2">
        <v>45474</v>
      </c>
      <c r="G3417">
        <v>107</v>
      </c>
      <c r="H3417" t="s">
        <v>15</v>
      </c>
      <c r="I3417">
        <v>1</v>
      </c>
      <c r="J3417" s="3">
        <v>8980</v>
      </c>
      <c r="K3417" s="2">
        <v>43862</v>
      </c>
      <c r="L3417">
        <v>2020</v>
      </c>
      <c r="M3417" t="s">
        <v>16</v>
      </c>
    </row>
    <row r="3418" spans="1:13" x14ac:dyDescent="0.3">
      <c r="A3418">
        <v>1640</v>
      </c>
      <c r="B3418">
        <v>558</v>
      </c>
      <c r="C3418" t="s">
        <v>19</v>
      </c>
      <c r="D3418" t="s">
        <v>14</v>
      </c>
      <c r="E3418" s="1">
        <v>5266232958018510</v>
      </c>
      <c r="F3418" s="2">
        <v>43862</v>
      </c>
      <c r="G3418">
        <v>481</v>
      </c>
      <c r="H3418" t="s">
        <v>15</v>
      </c>
      <c r="I3418">
        <v>1</v>
      </c>
      <c r="J3418" s="3">
        <v>3402</v>
      </c>
      <c r="K3418" s="2">
        <v>43862</v>
      </c>
      <c r="L3418">
        <v>2020</v>
      </c>
      <c r="M3418" t="s">
        <v>16</v>
      </c>
    </row>
    <row r="3419" spans="1:13" x14ac:dyDescent="0.3">
      <c r="A3419">
        <v>848</v>
      </c>
      <c r="B3419">
        <v>558</v>
      </c>
      <c r="C3419" t="s">
        <v>13</v>
      </c>
      <c r="D3419" t="s">
        <v>17</v>
      </c>
      <c r="E3419" s="1">
        <v>4405672576511690</v>
      </c>
      <c r="F3419" s="2">
        <v>44896</v>
      </c>
      <c r="G3419">
        <v>400</v>
      </c>
      <c r="H3419" t="s">
        <v>15</v>
      </c>
      <c r="I3419">
        <v>2</v>
      </c>
      <c r="J3419" s="3">
        <v>8800</v>
      </c>
      <c r="K3419" s="2">
        <v>43831</v>
      </c>
      <c r="L3419">
        <v>2020</v>
      </c>
      <c r="M3419" t="s">
        <v>16</v>
      </c>
    </row>
    <row r="3420" spans="1:13" x14ac:dyDescent="0.3">
      <c r="A3420">
        <v>1254</v>
      </c>
      <c r="B3420">
        <v>1482</v>
      </c>
      <c r="C3420" t="s">
        <v>13</v>
      </c>
      <c r="D3420" t="s">
        <v>14</v>
      </c>
      <c r="E3420" s="1">
        <v>4474303260979460</v>
      </c>
      <c r="F3420" s="2">
        <v>44470</v>
      </c>
      <c r="G3420">
        <v>877</v>
      </c>
      <c r="H3420" t="s">
        <v>15</v>
      </c>
      <c r="I3420">
        <v>2</v>
      </c>
      <c r="J3420" s="3">
        <v>34877</v>
      </c>
      <c r="K3420" s="2">
        <v>40210</v>
      </c>
      <c r="L3420">
        <v>2012</v>
      </c>
      <c r="M3420" t="s">
        <v>16</v>
      </c>
    </row>
    <row r="3421" spans="1:13" x14ac:dyDescent="0.3">
      <c r="A3421">
        <v>5017</v>
      </c>
      <c r="B3421">
        <v>1295</v>
      </c>
      <c r="C3421" t="s">
        <v>13</v>
      </c>
      <c r="D3421" t="s">
        <v>17</v>
      </c>
      <c r="E3421" s="1">
        <v>4892675252828860</v>
      </c>
      <c r="F3421" s="2">
        <v>45323</v>
      </c>
      <c r="G3421">
        <v>823</v>
      </c>
      <c r="H3421" t="s">
        <v>15</v>
      </c>
      <c r="I3421">
        <v>1</v>
      </c>
      <c r="J3421" s="3">
        <v>9900</v>
      </c>
      <c r="K3421" s="2">
        <v>38261</v>
      </c>
      <c r="L3421">
        <v>2014</v>
      </c>
      <c r="M3421" t="s">
        <v>16</v>
      </c>
    </row>
    <row r="3422" spans="1:13" x14ac:dyDescent="0.3">
      <c r="A3422">
        <v>3318</v>
      </c>
      <c r="B3422">
        <v>1295</v>
      </c>
      <c r="C3422" t="s">
        <v>19</v>
      </c>
      <c r="D3422" t="s">
        <v>14</v>
      </c>
      <c r="E3422" s="1">
        <v>5253054637336990</v>
      </c>
      <c r="F3422" s="2">
        <v>43952</v>
      </c>
      <c r="G3422">
        <v>162</v>
      </c>
      <c r="H3422" t="s">
        <v>15</v>
      </c>
      <c r="I3422">
        <v>2</v>
      </c>
      <c r="J3422" s="3">
        <v>11382</v>
      </c>
      <c r="K3422" s="2">
        <v>38869</v>
      </c>
      <c r="L3422">
        <v>2009</v>
      </c>
      <c r="M3422" t="s">
        <v>16</v>
      </c>
    </row>
    <row r="3423" spans="1:13" x14ac:dyDescent="0.3">
      <c r="A3423">
        <v>2949</v>
      </c>
      <c r="B3423">
        <v>1295</v>
      </c>
      <c r="C3423" t="s">
        <v>13</v>
      </c>
      <c r="D3423" t="s">
        <v>17</v>
      </c>
      <c r="E3423" s="1">
        <v>4019889574171570</v>
      </c>
      <c r="F3423" s="2">
        <v>45139</v>
      </c>
      <c r="G3423">
        <v>866</v>
      </c>
      <c r="H3423" t="s">
        <v>15</v>
      </c>
      <c r="I3423">
        <v>1</v>
      </c>
      <c r="J3423" s="3">
        <v>7500</v>
      </c>
      <c r="K3423" s="2">
        <v>39203</v>
      </c>
      <c r="L3423">
        <v>2009</v>
      </c>
      <c r="M3423" t="s">
        <v>16</v>
      </c>
    </row>
    <row r="3424" spans="1:13" x14ac:dyDescent="0.3">
      <c r="A3424">
        <v>609</v>
      </c>
      <c r="B3424">
        <v>1295</v>
      </c>
      <c r="C3424" t="s">
        <v>19</v>
      </c>
      <c r="D3424" t="s">
        <v>20</v>
      </c>
      <c r="E3424" s="1">
        <v>5503241746944920</v>
      </c>
      <c r="F3424" s="2">
        <v>43862</v>
      </c>
      <c r="G3424">
        <v>950</v>
      </c>
      <c r="H3424" t="s">
        <v>15</v>
      </c>
      <c r="I3424">
        <v>1</v>
      </c>
      <c r="J3424" s="3">
        <v>72</v>
      </c>
      <c r="K3424" s="2">
        <v>43831</v>
      </c>
      <c r="L3424">
        <v>2020</v>
      </c>
      <c r="M3424" t="s">
        <v>16</v>
      </c>
    </row>
    <row r="3425" spans="1:13" x14ac:dyDescent="0.3">
      <c r="A3425">
        <v>5567</v>
      </c>
      <c r="B3425">
        <v>1468</v>
      </c>
      <c r="C3425" t="s">
        <v>19</v>
      </c>
      <c r="D3425" t="s">
        <v>14</v>
      </c>
      <c r="E3425" s="1">
        <v>5925067526898300</v>
      </c>
      <c r="F3425" s="2">
        <v>44166</v>
      </c>
      <c r="G3425">
        <v>442</v>
      </c>
      <c r="H3425" t="s">
        <v>15</v>
      </c>
      <c r="I3425">
        <v>1</v>
      </c>
      <c r="J3425" s="3">
        <v>26764</v>
      </c>
      <c r="K3425" s="2">
        <v>40118</v>
      </c>
      <c r="L3425">
        <v>2014</v>
      </c>
      <c r="M3425" t="s">
        <v>16</v>
      </c>
    </row>
    <row r="3426" spans="1:13" x14ac:dyDescent="0.3">
      <c r="A3426">
        <v>3058</v>
      </c>
      <c r="B3426">
        <v>1468</v>
      </c>
      <c r="C3426" t="s">
        <v>19</v>
      </c>
      <c r="D3426" t="s">
        <v>14</v>
      </c>
      <c r="E3426" s="1">
        <v>5820539169400550</v>
      </c>
      <c r="F3426" s="2">
        <v>40452</v>
      </c>
      <c r="G3426">
        <v>359</v>
      </c>
      <c r="H3426" t="s">
        <v>15</v>
      </c>
      <c r="I3426">
        <v>1</v>
      </c>
      <c r="J3426" s="3">
        <v>32035</v>
      </c>
      <c r="K3426" s="2">
        <v>40299</v>
      </c>
      <c r="L3426">
        <v>2014</v>
      </c>
      <c r="M3426" t="s">
        <v>16</v>
      </c>
    </row>
    <row r="3427" spans="1:13" x14ac:dyDescent="0.3">
      <c r="A3427">
        <v>4854</v>
      </c>
      <c r="B3427">
        <v>538</v>
      </c>
      <c r="C3427" t="s">
        <v>19</v>
      </c>
      <c r="D3427" t="s">
        <v>14</v>
      </c>
      <c r="E3427" s="1">
        <v>5914363154867760</v>
      </c>
      <c r="F3427" s="2">
        <v>41974</v>
      </c>
      <c r="G3427">
        <v>861</v>
      </c>
      <c r="H3427" t="s">
        <v>15</v>
      </c>
      <c r="I3427">
        <v>1</v>
      </c>
      <c r="J3427" s="3">
        <v>11906</v>
      </c>
      <c r="K3427" s="2">
        <v>41518</v>
      </c>
      <c r="L3427">
        <v>2013</v>
      </c>
      <c r="M3427" t="s">
        <v>16</v>
      </c>
    </row>
    <row r="3428" spans="1:13" x14ac:dyDescent="0.3">
      <c r="A3428">
        <v>5441</v>
      </c>
      <c r="B3428">
        <v>538</v>
      </c>
      <c r="C3428" t="s">
        <v>13</v>
      </c>
      <c r="D3428" t="s">
        <v>17</v>
      </c>
      <c r="E3428" s="1">
        <v>4648780918814870</v>
      </c>
      <c r="F3428" s="2">
        <v>43983</v>
      </c>
      <c r="G3428">
        <v>520</v>
      </c>
      <c r="H3428" t="s">
        <v>15</v>
      </c>
      <c r="I3428">
        <v>2</v>
      </c>
      <c r="J3428" s="3">
        <v>7000</v>
      </c>
      <c r="K3428" s="2">
        <v>38657</v>
      </c>
      <c r="L3428">
        <v>2018</v>
      </c>
      <c r="M3428" t="s">
        <v>16</v>
      </c>
    </row>
    <row r="3429" spans="1:13" x14ac:dyDescent="0.3">
      <c r="A3429">
        <v>4161</v>
      </c>
      <c r="B3429">
        <v>538</v>
      </c>
      <c r="C3429" t="s">
        <v>19</v>
      </c>
      <c r="D3429" t="s">
        <v>14</v>
      </c>
      <c r="E3429" s="1">
        <v>5885105668024930</v>
      </c>
      <c r="F3429" s="2">
        <v>41974</v>
      </c>
      <c r="G3429">
        <v>750</v>
      </c>
      <c r="H3429" t="s">
        <v>15</v>
      </c>
      <c r="I3429">
        <v>2</v>
      </c>
      <c r="J3429" s="3">
        <v>6993</v>
      </c>
      <c r="K3429" s="2">
        <v>38565</v>
      </c>
      <c r="L3429">
        <v>2016</v>
      </c>
      <c r="M3429" t="s">
        <v>16</v>
      </c>
    </row>
    <row r="3430" spans="1:13" x14ac:dyDescent="0.3">
      <c r="A3430">
        <v>2396</v>
      </c>
      <c r="B3430">
        <v>538</v>
      </c>
      <c r="C3430" t="s">
        <v>13</v>
      </c>
      <c r="D3430" t="s">
        <v>14</v>
      </c>
      <c r="E3430" s="1">
        <v>4071964441964380</v>
      </c>
      <c r="F3430" s="2">
        <v>41334</v>
      </c>
      <c r="G3430">
        <v>333</v>
      </c>
      <c r="H3430" t="s">
        <v>15</v>
      </c>
      <c r="I3430">
        <v>2</v>
      </c>
      <c r="J3430" s="3">
        <v>1513</v>
      </c>
      <c r="K3430" s="2">
        <v>34425</v>
      </c>
      <c r="L3430">
        <v>2019</v>
      </c>
      <c r="M3430" t="s">
        <v>16</v>
      </c>
    </row>
    <row r="3431" spans="1:13" x14ac:dyDescent="0.3">
      <c r="A3431">
        <v>1319</v>
      </c>
      <c r="B3431">
        <v>748</v>
      </c>
      <c r="C3431" t="s">
        <v>19</v>
      </c>
      <c r="D3431" t="s">
        <v>14</v>
      </c>
      <c r="E3431" s="1">
        <v>5811894674904850</v>
      </c>
      <c r="F3431" s="2">
        <v>44713</v>
      </c>
      <c r="G3431">
        <v>745</v>
      </c>
      <c r="H3431" t="s">
        <v>15</v>
      </c>
      <c r="I3431">
        <v>1</v>
      </c>
      <c r="J3431" s="3">
        <v>18204</v>
      </c>
      <c r="K3431" s="2">
        <v>41306</v>
      </c>
      <c r="L3431">
        <v>2013</v>
      </c>
      <c r="M3431" t="s">
        <v>16</v>
      </c>
    </row>
    <row r="3432" spans="1:13" x14ac:dyDescent="0.3">
      <c r="A3432">
        <v>2763</v>
      </c>
      <c r="B3432">
        <v>748</v>
      </c>
      <c r="C3432" t="s">
        <v>19</v>
      </c>
      <c r="D3432" t="s">
        <v>14</v>
      </c>
      <c r="E3432" s="1">
        <v>5448937090820050</v>
      </c>
      <c r="F3432" s="2">
        <v>42736</v>
      </c>
      <c r="G3432">
        <v>848</v>
      </c>
      <c r="H3432" t="s">
        <v>15</v>
      </c>
      <c r="I3432">
        <v>1</v>
      </c>
      <c r="J3432" s="3">
        <v>20067</v>
      </c>
      <c r="K3432" s="2">
        <v>42461</v>
      </c>
      <c r="L3432">
        <v>2016</v>
      </c>
      <c r="M3432" t="s">
        <v>16</v>
      </c>
    </row>
    <row r="3433" spans="1:13" x14ac:dyDescent="0.3">
      <c r="A3433">
        <v>1067</v>
      </c>
      <c r="B3433">
        <v>748</v>
      </c>
      <c r="C3433" t="s">
        <v>13</v>
      </c>
      <c r="D3433" t="s">
        <v>17</v>
      </c>
      <c r="E3433" s="1">
        <v>4036090740222570</v>
      </c>
      <c r="F3433" s="2">
        <v>44166</v>
      </c>
      <c r="G3433">
        <v>776</v>
      </c>
      <c r="H3433" t="s">
        <v>15</v>
      </c>
      <c r="I3433">
        <v>1</v>
      </c>
      <c r="J3433" s="3">
        <v>14400</v>
      </c>
      <c r="K3433" s="2">
        <v>38384</v>
      </c>
      <c r="L3433">
        <v>2012</v>
      </c>
      <c r="M3433" t="s">
        <v>16</v>
      </c>
    </row>
    <row r="3434" spans="1:13" x14ac:dyDescent="0.3">
      <c r="A3434">
        <v>1641</v>
      </c>
      <c r="B3434">
        <v>1068</v>
      </c>
      <c r="C3434" t="s">
        <v>19</v>
      </c>
      <c r="D3434" t="s">
        <v>14</v>
      </c>
      <c r="E3434" s="1">
        <v>5479410872087390</v>
      </c>
      <c r="F3434" s="2">
        <v>43862</v>
      </c>
      <c r="G3434">
        <v>738</v>
      </c>
      <c r="H3434" t="s">
        <v>15</v>
      </c>
      <c r="I3434">
        <v>1</v>
      </c>
      <c r="J3434" s="3">
        <v>11355</v>
      </c>
      <c r="K3434" s="2">
        <v>43862</v>
      </c>
      <c r="L3434">
        <v>2020</v>
      </c>
      <c r="M3434" t="s">
        <v>16</v>
      </c>
    </row>
    <row r="3435" spans="1:13" x14ac:dyDescent="0.3">
      <c r="A3435">
        <v>5343</v>
      </c>
      <c r="B3435">
        <v>1068</v>
      </c>
      <c r="C3435" t="s">
        <v>13</v>
      </c>
      <c r="D3435" t="s">
        <v>14</v>
      </c>
      <c r="E3435" s="1">
        <v>4219340435245390</v>
      </c>
      <c r="F3435" s="2">
        <v>45108</v>
      </c>
      <c r="G3435">
        <v>98</v>
      </c>
      <c r="H3435" t="s">
        <v>15</v>
      </c>
      <c r="I3435">
        <v>1</v>
      </c>
      <c r="J3435" s="3">
        <v>10448</v>
      </c>
      <c r="K3435" s="2">
        <v>43739</v>
      </c>
      <c r="L3435">
        <v>2019</v>
      </c>
      <c r="M3435" t="s">
        <v>16</v>
      </c>
    </row>
    <row r="3436" spans="1:13" x14ac:dyDescent="0.3">
      <c r="A3436">
        <v>849</v>
      </c>
      <c r="B3436">
        <v>1068</v>
      </c>
      <c r="C3436" t="s">
        <v>13</v>
      </c>
      <c r="D3436" t="s">
        <v>14</v>
      </c>
      <c r="E3436" s="1">
        <v>4376981113186960</v>
      </c>
      <c r="F3436" s="2">
        <v>45627</v>
      </c>
      <c r="G3436">
        <v>50</v>
      </c>
      <c r="H3436" t="s">
        <v>15</v>
      </c>
      <c r="I3436">
        <v>1</v>
      </c>
      <c r="J3436" s="3">
        <v>11573</v>
      </c>
      <c r="K3436" s="2">
        <v>43831</v>
      </c>
      <c r="L3436">
        <v>2020</v>
      </c>
      <c r="M3436" t="s">
        <v>16</v>
      </c>
    </row>
    <row r="3437" spans="1:13" x14ac:dyDescent="0.3">
      <c r="A3437">
        <v>2967</v>
      </c>
      <c r="B3437">
        <v>41</v>
      </c>
      <c r="C3437" t="s">
        <v>19</v>
      </c>
      <c r="D3437" t="s">
        <v>20</v>
      </c>
      <c r="E3437" s="1">
        <v>5383108155927180</v>
      </c>
      <c r="F3437" s="2">
        <v>44317</v>
      </c>
      <c r="G3437">
        <v>298</v>
      </c>
      <c r="H3437" t="s">
        <v>15</v>
      </c>
      <c r="I3437">
        <v>1</v>
      </c>
      <c r="J3437" s="3">
        <v>83</v>
      </c>
      <c r="K3437" s="2">
        <v>39569</v>
      </c>
      <c r="L3437">
        <v>2011</v>
      </c>
      <c r="M3437" t="s">
        <v>16</v>
      </c>
    </row>
    <row r="3438" spans="1:13" x14ac:dyDescent="0.3">
      <c r="A3438">
        <v>3213</v>
      </c>
      <c r="B3438">
        <v>807</v>
      </c>
      <c r="C3438" t="s">
        <v>13</v>
      </c>
      <c r="D3438" t="s">
        <v>14</v>
      </c>
      <c r="E3438" s="1">
        <v>4261622382091220</v>
      </c>
      <c r="F3438" s="2">
        <v>44986</v>
      </c>
      <c r="G3438">
        <v>482</v>
      </c>
      <c r="H3438" t="s">
        <v>18</v>
      </c>
      <c r="I3438">
        <v>1</v>
      </c>
      <c r="J3438" s="3">
        <v>30903</v>
      </c>
      <c r="K3438" s="2">
        <v>36312</v>
      </c>
      <c r="L3438">
        <v>2008</v>
      </c>
      <c r="M3438" t="s">
        <v>16</v>
      </c>
    </row>
    <row r="3439" spans="1:13" x14ac:dyDescent="0.3">
      <c r="A3439">
        <v>4889</v>
      </c>
      <c r="B3439">
        <v>807</v>
      </c>
      <c r="C3439" t="s">
        <v>13</v>
      </c>
      <c r="D3439" t="s">
        <v>20</v>
      </c>
      <c r="E3439" s="1">
        <v>4303264440429380</v>
      </c>
      <c r="F3439" s="2">
        <v>44348</v>
      </c>
      <c r="G3439">
        <v>41</v>
      </c>
      <c r="H3439" t="s">
        <v>15</v>
      </c>
      <c r="I3439">
        <v>1</v>
      </c>
      <c r="J3439" s="3">
        <v>91</v>
      </c>
      <c r="K3439" s="2">
        <v>42248</v>
      </c>
      <c r="L3439">
        <v>2015</v>
      </c>
      <c r="M3439" t="s">
        <v>16</v>
      </c>
    </row>
    <row r="3440" spans="1:13" x14ac:dyDescent="0.3">
      <c r="A3440">
        <v>5299</v>
      </c>
      <c r="B3440">
        <v>807</v>
      </c>
      <c r="C3440" t="s">
        <v>13</v>
      </c>
      <c r="D3440" t="s">
        <v>20</v>
      </c>
      <c r="E3440" s="1">
        <v>4822827268715840</v>
      </c>
      <c r="F3440" s="2">
        <v>43983</v>
      </c>
      <c r="G3440">
        <v>941</v>
      </c>
      <c r="H3440" t="s">
        <v>15</v>
      </c>
      <c r="I3440">
        <v>1</v>
      </c>
      <c r="J3440" s="3">
        <v>62</v>
      </c>
      <c r="K3440" s="2">
        <v>41913</v>
      </c>
      <c r="L3440">
        <v>2014</v>
      </c>
      <c r="M3440" t="s">
        <v>16</v>
      </c>
    </row>
    <row r="3441" spans="1:13" x14ac:dyDescent="0.3">
      <c r="A3441">
        <v>2813</v>
      </c>
      <c r="B3441">
        <v>1430</v>
      </c>
      <c r="C3441" t="s">
        <v>19</v>
      </c>
      <c r="D3441" t="s">
        <v>14</v>
      </c>
      <c r="E3441" s="1">
        <v>5779613966623140</v>
      </c>
      <c r="F3441" s="2">
        <v>45627</v>
      </c>
      <c r="G3441">
        <v>870</v>
      </c>
      <c r="H3441" t="s">
        <v>15</v>
      </c>
      <c r="I3441">
        <v>2</v>
      </c>
      <c r="J3441" s="3">
        <v>1936</v>
      </c>
      <c r="K3441" s="2">
        <v>37012</v>
      </c>
      <c r="L3441">
        <v>2010</v>
      </c>
      <c r="M3441" t="s">
        <v>16</v>
      </c>
    </row>
    <row r="3442" spans="1:13" x14ac:dyDescent="0.3">
      <c r="A3442">
        <v>2074</v>
      </c>
      <c r="B3442">
        <v>1430</v>
      </c>
      <c r="C3442" t="s">
        <v>13</v>
      </c>
      <c r="D3442" t="s">
        <v>17</v>
      </c>
      <c r="E3442" s="1">
        <v>4243024246722810</v>
      </c>
      <c r="F3442" s="2">
        <v>44562</v>
      </c>
      <c r="G3442">
        <v>583</v>
      </c>
      <c r="H3442" t="s">
        <v>15</v>
      </c>
      <c r="I3442">
        <v>1</v>
      </c>
      <c r="J3442" s="3">
        <v>9100</v>
      </c>
      <c r="K3442" s="2">
        <v>38047</v>
      </c>
      <c r="L3442">
        <v>2010</v>
      </c>
      <c r="M3442" t="s">
        <v>16</v>
      </c>
    </row>
    <row r="3443" spans="1:13" x14ac:dyDescent="0.3">
      <c r="A3443">
        <v>4383</v>
      </c>
      <c r="B3443">
        <v>1430</v>
      </c>
      <c r="C3443" t="s">
        <v>13</v>
      </c>
      <c r="D3443" t="s">
        <v>14</v>
      </c>
      <c r="E3443" s="1">
        <v>4305528629844060</v>
      </c>
      <c r="F3443" s="2">
        <v>44197</v>
      </c>
      <c r="G3443">
        <v>143</v>
      </c>
      <c r="H3443" t="s">
        <v>18</v>
      </c>
      <c r="I3443">
        <v>2</v>
      </c>
      <c r="J3443" s="3">
        <v>25726</v>
      </c>
      <c r="K3443" s="2">
        <v>40756</v>
      </c>
      <c r="L3443">
        <v>2011</v>
      </c>
      <c r="M3443" t="s">
        <v>16</v>
      </c>
    </row>
    <row r="3444" spans="1:13" x14ac:dyDescent="0.3">
      <c r="A3444">
        <v>66</v>
      </c>
      <c r="B3444">
        <v>1430</v>
      </c>
      <c r="C3444" t="s">
        <v>21</v>
      </c>
      <c r="D3444" t="s">
        <v>17</v>
      </c>
      <c r="E3444" s="1">
        <v>6955304802437570</v>
      </c>
      <c r="F3444" s="2">
        <v>43891</v>
      </c>
      <c r="G3444">
        <v>792</v>
      </c>
      <c r="H3444" t="s">
        <v>15</v>
      </c>
      <c r="I3444">
        <v>1</v>
      </c>
      <c r="J3444" s="3">
        <v>12200</v>
      </c>
      <c r="K3444" s="2">
        <v>38353</v>
      </c>
      <c r="L3444">
        <v>2013</v>
      </c>
      <c r="M3444" t="s">
        <v>16</v>
      </c>
    </row>
    <row r="3445" spans="1:13" x14ac:dyDescent="0.3">
      <c r="A3445">
        <v>3987</v>
      </c>
      <c r="B3445">
        <v>1430</v>
      </c>
      <c r="C3445" t="s">
        <v>13</v>
      </c>
      <c r="D3445" t="s">
        <v>17</v>
      </c>
      <c r="E3445" s="1">
        <v>4369343670589370</v>
      </c>
      <c r="F3445" s="2">
        <v>44835</v>
      </c>
      <c r="G3445">
        <v>814</v>
      </c>
      <c r="H3445" t="s">
        <v>15</v>
      </c>
      <c r="I3445">
        <v>2</v>
      </c>
      <c r="J3445" s="3">
        <v>400</v>
      </c>
      <c r="K3445" s="2">
        <v>40725</v>
      </c>
      <c r="L3445">
        <v>2011</v>
      </c>
      <c r="M3445" t="s">
        <v>16</v>
      </c>
    </row>
    <row r="3446" spans="1:13" x14ac:dyDescent="0.3">
      <c r="A3446">
        <v>4110</v>
      </c>
      <c r="B3446">
        <v>1873</v>
      </c>
      <c r="C3446" t="s">
        <v>19</v>
      </c>
      <c r="D3446" t="s">
        <v>14</v>
      </c>
      <c r="E3446" s="1">
        <v>5359861682152630</v>
      </c>
      <c r="F3446" s="2">
        <v>44228</v>
      </c>
      <c r="G3446">
        <v>722</v>
      </c>
      <c r="H3446" t="s">
        <v>15</v>
      </c>
      <c r="I3446">
        <v>2</v>
      </c>
      <c r="J3446" s="3">
        <v>20042</v>
      </c>
      <c r="K3446" s="2">
        <v>37469</v>
      </c>
      <c r="L3446">
        <v>2006</v>
      </c>
      <c r="M3446" t="s">
        <v>16</v>
      </c>
    </row>
    <row r="3447" spans="1:13" x14ac:dyDescent="0.3">
      <c r="A3447">
        <v>4741</v>
      </c>
      <c r="B3447">
        <v>1873</v>
      </c>
      <c r="C3447" t="s">
        <v>13</v>
      </c>
      <c r="D3447" t="s">
        <v>17</v>
      </c>
      <c r="E3447" s="1">
        <v>4745779615480430</v>
      </c>
      <c r="F3447" s="2">
        <v>42552</v>
      </c>
      <c r="G3447">
        <v>502</v>
      </c>
      <c r="H3447" t="s">
        <v>15</v>
      </c>
      <c r="I3447">
        <v>1</v>
      </c>
      <c r="J3447" s="3">
        <v>7700</v>
      </c>
      <c r="K3447" s="2">
        <v>40057</v>
      </c>
      <c r="L3447">
        <v>2009</v>
      </c>
      <c r="M3447" t="s">
        <v>16</v>
      </c>
    </row>
    <row r="3448" spans="1:13" x14ac:dyDescent="0.3">
      <c r="A3448">
        <v>306</v>
      </c>
      <c r="B3448">
        <v>1873</v>
      </c>
      <c r="C3448" t="s">
        <v>13</v>
      </c>
      <c r="D3448" t="s">
        <v>20</v>
      </c>
      <c r="E3448" s="1">
        <v>4329819283337920</v>
      </c>
      <c r="F3448" s="2">
        <v>45627</v>
      </c>
      <c r="G3448">
        <v>529</v>
      </c>
      <c r="H3448" t="s">
        <v>18</v>
      </c>
      <c r="I3448">
        <v>2</v>
      </c>
      <c r="J3448" s="3">
        <v>60</v>
      </c>
      <c r="K3448" s="2">
        <v>40909</v>
      </c>
      <c r="L3448">
        <v>2012</v>
      </c>
      <c r="M3448" t="s">
        <v>16</v>
      </c>
    </row>
    <row r="3449" spans="1:13" x14ac:dyDescent="0.3">
      <c r="A3449">
        <v>1642</v>
      </c>
      <c r="B3449">
        <v>204</v>
      </c>
      <c r="C3449" t="s">
        <v>19</v>
      </c>
      <c r="D3449" t="s">
        <v>14</v>
      </c>
      <c r="E3449" s="1">
        <v>5190461528175420</v>
      </c>
      <c r="F3449" s="2">
        <v>43862</v>
      </c>
      <c r="G3449">
        <v>4</v>
      </c>
      <c r="H3449" t="s">
        <v>15</v>
      </c>
      <c r="I3449">
        <v>2</v>
      </c>
      <c r="J3449" s="3">
        <v>18725</v>
      </c>
      <c r="K3449" s="2">
        <v>43862</v>
      </c>
      <c r="L3449">
        <v>2020</v>
      </c>
      <c r="M3449" t="s">
        <v>16</v>
      </c>
    </row>
    <row r="3450" spans="1:13" x14ac:dyDescent="0.3">
      <c r="A3450">
        <v>1913</v>
      </c>
      <c r="B3450">
        <v>424</v>
      </c>
      <c r="C3450" t="s">
        <v>13</v>
      </c>
      <c r="D3450" t="s">
        <v>17</v>
      </c>
      <c r="E3450" s="1">
        <v>4389517849777060</v>
      </c>
      <c r="F3450" s="2">
        <v>44317</v>
      </c>
      <c r="G3450">
        <v>53</v>
      </c>
      <c r="H3450" t="s">
        <v>15</v>
      </c>
      <c r="I3450">
        <v>1</v>
      </c>
      <c r="J3450" s="3">
        <v>11100</v>
      </c>
      <c r="K3450" s="2">
        <v>43862</v>
      </c>
      <c r="L3450">
        <v>2020</v>
      </c>
      <c r="M3450" t="s">
        <v>16</v>
      </c>
    </row>
    <row r="3451" spans="1:13" x14ac:dyDescent="0.3">
      <c r="A3451">
        <v>610</v>
      </c>
      <c r="B3451">
        <v>424</v>
      </c>
      <c r="C3451" t="s">
        <v>19</v>
      </c>
      <c r="D3451" t="s">
        <v>14</v>
      </c>
      <c r="E3451" s="1">
        <v>5000442144363520</v>
      </c>
      <c r="F3451" s="2">
        <v>44713</v>
      </c>
      <c r="G3451">
        <v>674</v>
      </c>
      <c r="H3451" t="s">
        <v>15</v>
      </c>
      <c r="I3451">
        <v>2</v>
      </c>
      <c r="J3451" s="3">
        <v>38</v>
      </c>
      <c r="K3451" s="2">
        <v>43831</v>
      </c>
      <c r="L3451">
        <v>2020</v>
      </c>
      <c r="M3451" t="s">
        <v>16</v>
      </c>
    </row>
    <row r="3452" spans="1:13" x14ac:dyDescent="0.3">
      <c r="A3452">
        <v>5052</v>
      </c>
      <c r="B3452">
        <v>980</v>
      </c>
      <c r="C3452" t="s">
        <v>19</v>
      </c>
      <c r="D3452" t="s">
        <v>14</v>
      </c>
      <c r="E3452" s="1">
        <v>5649821845348820</v>
      </c>
      <c r="F3452" s="2">
        <v>43922</v>
      </c>
      <c r="G3452">
        <v>169</v>
      </c>
      <c r="H3452" t="s">
        <v>15</v>
      </c>
      <c r="I3452">
        <v>1</v>
      </c>
      <c r="J3452" s="3">
        <v>14185</v>
      </c>
      <c r="K3452" s="2">
        <v>38991</v>
      </c>
      <c r="L3452">
        <v>2006</v>
      </c>
      <c r="M3452" t="s">
        <v>16</v>
      </c>
    </row>
    <row r="3453" spans="1:13" x14ac:dyDescent="0.3">
      <c r="A3453">
        <v>181</v>
      </c>
      <c r="B3453">
        <v>980</v>
      </c>
      <c r="C3453" t="s">
        <v>13</v>
      </c>
      <c r="D3453" t="s">
        <v>14</v>
      </c>
      <c r="E3453" s="1">
        <v>4308765406643900</v>
      </c>
      <c r="F3453" s="2">
        <v>40756</v>
      </c>
      <c r="G3453">
        <v>699</v>
      </c>
      <c r="H3453" t="s">
        <v>15</v>
      </c>
      <c r="I3453">
        <v>1</v>
      </c>
      <c r="J3453" s="3">
        <v>16094</v>
      </c>
      <c r="K3453" s="2">
        <v>39448</v>
      </c>
      <c r="L3453">
        <v>2010</v>
      </c>
      <c r="M3453" t="s">
        <v>16</v>
      </c>
    </row>
    <row r="3454" spans="1:13" x14ac:dyDescent="0.3">
      <c r="A3454">
        <v>1643</v>
      </c>
      <c r="B3454">
        <v>980</v>
      </c>
      <c r="C3454" t="s">
        <v>19</v>
      </c>
      <c r="D3454" t="s">
        <v>14</v>
      </c>
      <c r="E3454" s="1">
        <v>5957544477315190</v>
      </c>
      <c r="F3454" s="2">
        <v>44378</v>
      </c>
      <c r="G3454">
        <v>463</v>
      </c>
      <c r="H3454" t="s">
        <v>15</v>
      </c>
      <c r="I3454">
        <v>1</v>
      </c>
      <c r="J3454" s="3">
        <v>26819</v>
      </c>
      <c r="K3454" s="2">
        <v>43862</v>
      </c>
      <c r="L3454">
        <v>2020</v>
      </c>
      <c r="M3454" t="s">
        <v>16</v>
      </c>
    </row>
    <row r="3455" spans="1:13" x14ac:dyDescent="0.3">
      <c r="A3455">
        <v>2454</v>
      </c>
      <c r="B3455">
        <v>980</v>
      </c>
      <c r="C3455" t="s">
        <v>22</v>
      </c>
      <c r="D3455" t="s">
        <v>17</v>
      </c>
      <c r="E3455" s="1">
        <v>338659584396426</v>
      </c>
      <c r="F3455" s="2">
        <v>44470</v>
      </c>
      <c r="G3455">
        <v>68</v>
      </c>
      <c r="H3455" t="s">
        <v>15</v>
      </c>
      <c r="I3455">
        <v>2</v>
      </c>
      <c r="J3455" s="3">
        <v>14600</v>
      </c>
      <c r="K3455" s="2">
        <v>38078</v>
      </c>
      <c r="L3455">
        <v>2013</v>
      </c>
      <c r="M3455" t="s">
        <v>16</v>
      </c>
    </row>
    <row r="3456" spans="1:13" x14ac:dyDescent="0.3">
      <c r="A3456">
        <v>6059</v>
      </c>
      <c r="B3456">
        <v>980</v>
      </c>
      <c r="C3456" t="s">
        <v>13</v>
      </c>
      <c r="D3456" t="s">
        <v>17</v>
      </c>
      <c r="E3456" s="1">
        <v>4289189526229150</v>
      </c>
      <c r="F3456" s="2">
        <v>44228</v>
      </c>
      <c r="G3456">
        <v>488</v>
      </c>
      <c r="H3456" t="s">
        <v>15</v>
      </c>
      <c r="I3456">
        <v>2</v>
      </c>
      <c r="J3456" s="3">
        <v>5800</v>
      </c>
      <c r="K3456" s="2">
        <v>40878</v>
      </c>
      <c r="L3456">
        <v>2011</v>
      </c>
      <c r="M3456" t="s">
        <v>16</v>
      </c>
    </row>
    <row r="3457" spans="1:13" x14ac:dyDescent="0.3">
      <c r="A3457">
        <v>4855</v>
      </c>
      <c r="B3457">
        <v>980</v>
      </c>
      <c r="C3457" t="s">
        <v>19</v>
      </c>
      <c r="D3457" t="s">
        <v>14</v>
      </c>
      <c r="E3457" s="1">
        <v>5704958659332150</v>
      </c>
      <c r="F3457" s="2">
        <v>42461</v>
      </c>
      <c r="G3457">
        <v>568</v>
      </c>
      <c r="H3457" t="s">
        <v>15</v>
      </c>
      <c r="I3457">
        <v>1</v>
      </c>
      <c r="J3457" s="3">
        <v>16789</v>
      </c>
      <c r="K3457" s="2">
        <v>41518</v>
      </c>
      <c r="L3457">
        <v>2013</v>
      </c>
      <c r="M3457" t="s">
        <v>16</v>
      </c>
    </row>
    <row r="3458" spans="1:13" x14ac:dyDescent="0.3">
      <c r="A3458">
        <v>4409</v>
      </c>
      <c r="B3458">
        <v>980</v>
      </c>
      <c r="C3458" t="s">
        <v>19</v>
      </c>
      <c r="D3458" t="s">
        <v>14</v>
      </c>
      <c r="E3458" s="1">
        <v>5673842014857950</v>
      </c>
      <c r="F3458" s="2">
        <v>44075</v>
      </c>
      <c r="G3458">
        <v>763</v>
      </c>
      <c r="H3458" t="s">
        <v>15</v>
      </c>
      <c r="I3458">
        <v>1</v>
      </c>
      <c r="J3458" s="3">
        <v>14213</v>
      </c>
      <c r="K3458" s="2">
        <v>41487</v>
      </c>
      <c r="L3458">
        <v>2013</v>
      </c>
      <c r="M3458" t="s">
        <v>16</v>
      </c>
    </row>
    <row r="3459" spans="1:13" x14ac:dyDescent="0.3">
      <c r="A3459">
        <v>4919</v>
      </c>
      <c r="B3459">
        <v>1415</v>
      </c>
      <c r="C3459" t="s">
        <v>13</v>
      </c>
      <c r="D3459" t="s">
        <v>17</v>
      </c>
      <c r="E3459" s="1">
        <v>4344540573987350</v>
      </c>
      <c r="F3459" s="2">
        <v>44197</v>
      </c>
      <c r="G3459">
        <v>594</v>
      </c>
      <c r="H3459" t="s">
        <v>15</v>
      </c>
      <c r="I3459">
        <v>2</v>
      </c>
      <c r="J3459" s="3">
        <v>6400</v>
      </c>
      <c r="K3459" s="2">
        <v>43344</v>
      </c>
      <c r="L3459">
        <v>2018</v>
      </c>
      <c r="M3459" t="s">
        <v>16</v>
      </c>
    </row>
    <row r="3460" spans="1:13" x14ac:dyDescent="0.3">
      <c r="A3460">
        <v>850</v>
      </c>
      <c r="B3460">
        <v>600</v>
      </c>
      <c r="C3460" t="s">
        <v>13</v>
      </c>
      <c r="D3460" t="s">
        <v>14</v>
      </c>
      <c r="E3460" s="1">
        <v>4628407111158550</v>
      </c>
      <c r="F3460" s="2">
        <v>43922</v>
      </c>
      <c r="G3460">
        <v>458</v>
      </c>
      <c r="H3460" t="s">
        <v>15</v>
      </c>
      <c r="I3460">
        <v>1</v>
      </c>
      <c r="J3460" s="3">
        <v>18373</v>
      </c>
      <c r="K3460" s="2">
        <v>43831</v>
      </c>
      <c r="L3460">
        <v>2020</v>
      </c>
      <c r="M3460" t="s">
        <v>16</v>
      </c>
    </row>
    <row r="3461" spans="1:13" x14ac:dyDescent="0.3">
      <c r="A3461">
        <v>4328</v>
      </c>
      <c r="B3461">
        <v>652</v>
      </c>
      <c r="C3461" t="s">
        <v>19</v>
      </c>
      <c r="D3461" t="s">
        <v>14</v>
      </c>
      <c r="E3461" s="1">
        <v>5517224248010480</v>
      </c>
      <c r="F3461" s="2">
        <v>45627</v>
      </c>
      <c r="G3461">
        <v>348</v>
      </c>
      <c r="H3461" t="s">
        <v>15</v>
      </c>
      <c r="I3461">
        <v>1</v>
      </c>
      <c r="J3461" s="3">
        <v>16203</v>
      </c>
      <c r="K3461" s="2">
        <v>40391</v>
      </c>
      <c r="L3461">
        <v>2010</v>
      </c>
      <c r="M3461" t="s">
        <v>16</v>
      </c>
    </row>
    <row r="3462" spans="1:13" x14ac:dyDescent="0.3">
      <c r="A3462">
        <v>2502</v>
      </c>
      <c r="B3462">
        <v>652</v>
      </c>
      <c r="C3462" t="s">
        <v>22</v>
      </c>
      <c r="D3462" t="s">
        <v>17</v>
      </c>
      <c r="E3462" s="1">
        <v>399097109736535</v>
      </c>
      <c r="F3462" s="2">
        <v>45261</v>
      </c>
      <c r="G3462">
        <v>311</v>
      </c>
      <c r="H3462" t="s">
        <v>15</v>
      </c>
      <c r="I3462">
        <v>2</v>
      </c>
      <c r="J3462" s="3">
        <v>16500</v>
      </c>
      <c r="K3462" s="2">
        <v>38808</v>
      </c>
      <c r="L3462">
        <v>2016</v>
      </c>
      <c r="M3462" t="s">
        <v>16</v>
      </c>
    </row>
    <row r="3463" spans="1:13" x14ac:dyDescent="0.3">
      <c r="A3463">
        <v>4293</v>
      </c>
      <c r="B3463">
        <v>652</v>
      </c>
      <c r="C3463" t="s">
        <v>19</v>
      </c>
      <c r="D3463" t="s">
        <v>14</v>
      </c>
      <c r="E3463" s="1">
        <v>5481971913958210</v>
      </c>
      <c r="F3463" s="2">
        <v>45108</v>
      </c>
      <c r="G3463">
        <v>8</v>
      </c>
      <c r="H3463" t="s">
        <v>15</v>
      </c>
      <c r="I3463">
        <v>1</v>
      </c>
      <c r="J3463" s="3">
        <v>19962</v>
      </c>
      <c r="K3463" s="2">
        <v>40026</v>
      </c>
      <c r="L3463">
        <v>2012</v>
      </c>
      <c r="M3463" t="s">
        <v>16</v>
      </c>
    </row>
    <row r="3464" spans="1:13" x14ac:dyDescent="0.3">
      <c r="A3464">
        <v>4607</v>
      </c>
      <c r="B3464">
        <v>652</v>
      </c>
      <c r="C3464" t="s">
        <v>19</v>
      </c>
      <c r="D3464" t="s">
        <v>20</v>
      </c>
      <c r="E3464" s="1">
        <v>5402354343498410</v>
      </c>
      <c r="F3464" s="2">
        <v>43862</v>
      </c>
      <c r="G3464">
        <v>437</v>
      </c>
      <c r="H3464" t="s">
        <v>15</v>
      </c>
      <c r="I3464">
        <v>2</v>
      </c>
      <c r="J3464" s="3">
        <v>52</v>
      </c>
      <c r="K3464" s="2">
        <v>38961</v>
      </c>
      <c r="L3464">
        <v>2011</v>
      </c>
      <c r="M3464" t="s">
        <v>16</v>
      </c>
    </row>
    <row r="3465" spans="1:13" x14ac:dyDescent="0.3">
      <c r="A3465">
        <v>1197</v>
      </c>
      <c r="B3465">
        <v>652</v>
      </c>
      <c r="C3465" t="s">
        <v>13</v>
      </c>
      <c r="D3465" t="s">
        <v>14</v>
      </c>
      <c r="E3465" s="1">
        <v>4493414838028910</v>
      </c>
      <c r="F3465" s="2">
        <v>43862</v>
      </c>
      <c r="G3465">
        <v>504</v>
      </c>
      <c r="H3465" t="s">
        <v>15</v>
      </c>
      <c r="I3465">
        <v>2</v>
      </c>
      <c r="J3465" s="3">
        <v>2045</v>
      </c>
      <c r="K3465" s="2">
        <v>39845</v>
      </c>
      <c r="L3465">
        <v>2014</v>
      </c>
      <c r="M3465" t="s">
        <v>16</v>
      </c>
    </row>
    <row r="3466" spans="1:13" x14ac:dyDescent="0.3">
      <c r="A3466">
        <v>1255</v>
      </c>
      <c r="B3466">
        <v>652</v>
      </c>
      <c r="C3466" t="s">
        <v>13</v>
      </c>
      <c r="D3466" t="s">
        <v>14</v>
      </c>
      <c r="E3466" s="1">
        <v>4874919817321910</v>
      </c>
      <c r="F3466" s="2">
        <v>44958</v>
      </c>
      <c r="G3466">
        <v>392</v>
      </c>
      <c r="H3466" t="s">
        <v>15</v>
      </c>
      <c r="I3466">
        <v>2</v>
      </c>
      <c r="J3466" s="3">
        <v>21607</v>
      </c>
      <c r="K3466" s="2">
        <v>40210</v>
      </c>
      <c r="L3466">
        <v>2018</v>
      </c>
      <c r="M3466" t="s">
        <v>16</v>
      </c>
    </row>
    <row r="3467" spans="1:13" x14ac:dyDescent="0.3">
      <c r="A3467">
        <v>5492</v>
      </c>
      <c r="B3467">
        <v>1129</v>
      </c>
      <c r="C3467" t="s">
        <v>19</v>
      </c>
      <c r="D3467" t="s">
        <v>14</v>
      </c>
      <c r="E3467" s="1">
        <v>5988252449836290</v>
      </c>
      <c r="F3467" s="2">
        <v>42005</v>
      </c>
      <c r="G3467">
        <v>438</v>
      </c>
      <c r="H3467" t="s">
        <v>15</v>
      </c>
      <c r="I3467">
        <v>2</v>
      </c>
      <c r="J3467" s="3">
        <v>18109</v>
      </c>
      <c r="K3467" s="2">
        <v>39387</v>
      </c>
      <c r="L3467">
        <v>2010</v>
      </c>
      <c r="M3467" t="s">
        <v>16</v>
      </c>
    </row>
    <row r="3468" spans="1:13" x14ac:dyDescent="0.3">
      <c r="A3468">
        <v>102</v>
      </c>
      <c r="B3468">
        <v>1129</v>
      </c>
      <c r="C3468" t="s">
        <v>19</v>
      </c>
      <c r="D3468" t="s">
        <v>14</v>
      </c>
      <c r="E3468" s="1">
        <v>5874992802287590</v>
      </c>
      <c r="F3468" s="2">
        <v>43952</v>
      </c>
      <c r="G3468">
        <v>256</v>
      </c>
      <c r="H3468" t="s">
        <v>15</v>
      </c>
      <c r="I3468">
        <v>1</v>
      </c>
      <c r="J3468" s="3">
        <v>14802</v>
      </c>
      <c r="K3468" s="2">
        <v>38718</v>
      </c>
      <c r="L3468">
        <v>2008</v>
      </c>
      <c r="M3468" t="s">
        <v>16</v>
      </c>
    </row>
    <row r="3469" spans="1:13" x14ac:dyDescent="0.3">
      <c r="A3469">
        <v>2677</v>
      </c>
      <c r="B3469">
        <v>1129</v>
      </c>
      <c r="C3469" t="s">
        <v>19</v>
      </c>
      <c r="D3469" t="s">
        <v>17</v>
      </c>
      <c r="E3469" s="1">
        <v>5744954381314390</v>
      </c>
      <c r="F3469" s="2">
        <v>44713</v>
      </c>
      <c r="G3469">
        <v>501</v>
      </c>
      <c r="H3469" t="s">
        <v>15</v>
      </c>
      <c r="I3469">
        <v>1</v>
      </c>
      <c r="J3469" s="3">
        <v>7600</v>
      </c>
      <c r="K3469" s="2">
        <v>40634</v>
      </c>
      <c r="L3469">
        <v>2011</v>
      </c>
      <c r="M3469" t="s">
        <v>16</v>
      </c>
    </row>
    <row r="3470" spans="1:13" x14ac:dyDescent="0.3">
      <c r="A3470">
        <v>5852</v>
      </c>
      <c r="B3470">
        <v>885</v>
      </c>
      <c r="C3470" t="s">
        <v>21</v>
      </c>
      <c r="D3470" t="s">
        <v>17</v>
      </c>
      <c r="E3470" s="1">
        <v>6566463560968460</v>
      </c>
      <c r="F3470" s="2">
        <v>44348</v>
      </c>
      <c r="G3470">
        <v>495</v>
      </c>
      <c r="H3470" t="s">
        <v>15</v>
      </c>
      <c r="I3470">
        <v>1</v>
      </c>
      <c r="J3470" s="3">
        <v>9000</v>
      </c>
      <c r="K3470" s="2">
        <v>39052</v>
      </c>
      <c r="L3470">
        <v>2006</v>
      </c>
      <c r="M3470" t="s">
        <v>16</v>
      </c>
    </row>
    <row r="3471" spans="1:13" x14ac:dyDescent="0.3">
      <c r="A3471">
        <v>5086</v>
      </c>
      <c r="B3471">
        <v>885</v>
      </c>
      <c r="C3471" t="s">
        <v>19</v>
      </c>
      <c r="D3471" t="s">
        <v>20</v>
      </c>
      <c r="E3471" s="1">
        <v>5231994842307040</v>
      </c>
      <c r="F3471" s="2">
        <v>45047</v>
      </c>
      <c r="G3471">
        <v>580</v>
      </c>
      <c r="H3471" t="s">
        <v>15</v>
      </c>
      <c r="I3471">
        <v>1</v>
      </c>
      <c r="J3471" s="3">
        <v>63</v>
      </c>
      <c r="K3471" s="2">
        <v>39356</v>
      </c>
      <c r="L3471">
        <v>2013</v>
      </c>
      <c r="M3471" t="s">
        <v>16</v>
      </c>
    </row>
    <row r="3472" spans="1:13" x14ac:dyDescent="0.3">
      <c r="A3472">
        <v>6005</v>
      </c>
      <c r="B3472">
        <v>885</v>
      </c>
      <c r="C3472" t="s">
        <v>19</v>
      </c>
      <c r="D3472" t="s">
        <v>14</v>
      </c>
      <c r="E3472" s="1">
        <v>5049088411909570</v>
      </c>
      <c r="F3472" s="2">
        <v>44866</v>
      </c>
      <c r="G3472">
        <v>311</v>
      </c>
      <c r="H3472" t="s">
        <v>15</v>
      </c>
      <c r="I3472">
        <v>2</v>
      </c>
      <c r="J3472" s="3">
        <v>7784</v>
      </c>
      <c r="K3472" s="2">
        <v>40513</v>
      </c>
      <c r="L3472">
        <v>2014</v>
      </c>
      <c r="M3472" t="s">
        <v>16</v>
      </c>
    </row>
    <row r="3473" spans="1:13" x14ac:dyDescent="0.3">
      <c r="A3473">
        <v>4256</v>
      </c>
      <c r="B3473">
        <v>1899</v>
      </c>
      <c r="C3473" t="s">
        <v>19</v>
      </c>
      <c r="D3473" t="s">
        <v>14</v>
      </c>
      <c r="E3473" s="1">
        <v>5916336011141360</v>
      </c>
      <c r="F3473" s="2">
        <v>40118</v>
      </c>
      <c r="G3473">
        <v>356</v>
      </c>
      <c r="H3473" t="s">
        <v>15</v>
      </c>
      <c r="I3473">
        <v>1</v>
      </c>
      <c r="J3473" s="3">
        <v>29761</v>
      </c>
      <c r="K3473" s="2">
        <v>39661</v>
      </c>
      <c r="L3473">
        <v>2010</v>
      </c>
      <c r="M3473" t="s">
        <v>16</v>
      </c>
    </row>
    <row r="3474" spans="1:13" x14ac:dyDescent="0.3">
      <c r="A3474">
        <v>5969</v>
      </c>
      <c r="B3474">
        <v>1899</v>
      </c>
      <c r="C3474" t="s">
        <v>19</v>
      </c>
      <c r="D3474" t="s">
        <v>20</v>
      </c>
      <c r="E3474" s="1">
        <v>5337733184380400</v>
      </c>
      <c r="F3474" s="2">
        <v>45017</v>
      </c>
      <c r="G3474">
        <v>710</v>
      </c>
      <c r="H3474" t="s">
        <v>15</v>
      </c>
      <c r="I3474">
        <v>1</v>
      </c>
      <c r="J3474" s="3">
        <v>64</v>
      </c>
      <c r="K3474" s="2">
        <v>40148</v>
      </c>
      <c r="L3474">
        <v>2011</v>
      </c>
      <c r="M3474" t="s">
        <v>16</v>
      </c>
    </row>
    <row r="3475" spans="1:13" x14ac:dyDescent="0.3">
      <c r="A3475">
        <v>3365</v>
      </c>
      <c r="B3475">
        <v>1369</v>
      </c>
      <c r="C3475" t="s">
        <v>13</v>
      </c>
      <c r="D3475" t="s">
        <v>17</v>
      </c>
      <c r="E3475" s="1">
        <v>4182511939315930</v>
      </c>
      <c r="F3475" s="2">
        <v>44136</v>
      </c>
      <c r="G3475">
        <v>806</v>
      </c>
      <c r="H3475" t="s">
        <v>15</v>
      </c>
      <c r="I3475">
        <v>2</v>
      </c>
      <c r="J3475" s="3">
        <v>9000</v>
      </c>
      <c r="K3475" s="2">
        <v>39234</v>
      </c>
      <c r="L3475">
        <v>2009</v>
      </c>
      <c r="M3475" t="s">
        <v>16</v>
      </c>
    </row>
    <row r="3476" spans="1:13" x14ac:dyDescent="0.3">
      <c r="A3476">
        <v>5792</v>
      </c>
      <c r="B3476">
        <v>1369</v>
      </c>
      <c r="C3476" t="s">
        <v>19</v>
      </c>
      <c r="D3476" t="s">
        <v>14</v>
      </c>
      <c r="E3476" s="1">
        <v>5168890534725780</v>
      </c>
      <c r="F3476" s="2">
        <v>45566</v>
      </c>
      <c r="G3476">
        <v>731</v>
      </c>
      <c r="H3476" t="s">
        <v>15</v>
      </c>
      <c r="I3476">
        <v>2</v>
      </c>
      <c r="J3476" s="3">
        <v>14716</v>
      </c>
      <c r="K3476" s="2">
        <v>37956</v>
      </c>
      <c r="L3476">
        <v>2012</v>
      </c>
      <c r="M3476" t="s">
        <v>16</v>
      </c>
    </row>
    <row r="3477" spans="1:13" x14ac:dyDescent="0.3">
      <c r="A3477">
        <v>3059</v>
      </c>
      <c r="B3477">
        <v>1057</v>
      </c>
      <c r="C3477" t="s">
        <v>19</v>
      </c>
      <c r="D3477" t="s">
        <v>14</v>
      </c>
      <c r="E3477" s="1">
        <v>5057040773022390</v>
      </c>
      <c r="F3477" s="2">
        <v>42248</v>
      </c>
      <c r="G3477">
        <v>546</v>
      </c>
      <c r="H3477" t="s">
        <v>15</v>
      </c>
      <c r="I3477">
        <v>1</v>
      </c>
      <c r="J3477" s="3">
        <v>23395</v>
      </c>
      <c r="K3477" s="2">
        <v>40299</v>
      </c>
      <c r="L3477">
        <v>2020</v>
      </c>
      <c r="M3477" t="s">
        <v>16</v>
      </c>
    </row>
    <row r="3478" spans="1:13" x14ac:dyDescent="0.3">
      <c r="A3478">
        <v>5464</v>
      </c>
      <c r="B3478">
        <v>1302</v>
      </c>
      <c r="C3478" t="s">
        <v>19</v>
      </c>
      <c r="D3478" t="s">
        <v>14</v>
      </c>
      <c r="E3478" s="1">
        <v>5867658090755000</v>
      </c>
      <c r="F3478" s="2">
        <v>45323</v>
      </c>
      <c r="G3478">
        <v>205</v>
      </c>
      <c r="H3478" t="s">
        <v>15</v>
      </c>
      <c r="I3478">
        <v>1</v>
      </c>
      <c r="J3478" s="3">
        <v>9883</v>
      </c>
      <c r="K3478" s="2">
        <v>39022</v>
      </c>
      <c r="L3478">
        <v>2010</v>
      </c>
      <c r="M3478" t="s">
        <v>16</v>
      </c>
    </row>
    <row r="3479" spans="1:13" x14ac:dyDescent="0.3">
      <c r="A3479">
        <v>3203</v>
      </c>
      <c r="B3479">
        <v>1302</v>
      </c>
      <c r="C3479" t="s">
        <v>19</v>
      </c>
      <c r="D3479" t="s">
        <v>14</v>
      </c>
      <c r="E3479" s="1">
        <v>5129159719934930</v>
      </c>
      <c r="F3479" s="2">
        <v>43862</v>
      </c>
      <c r="G3479">
        <v>886</v>
      </c>
      <c r="H3479" t="s">
        <v>18</v>
      </c>
      <c r="I3479">
        <v>1</v>
      </c>
      <c r="J3479" s="3">
        <v>8993</v>
      </c>
      <c r="K3479" s="2">
        <v>43586</v>
      </c>
      <c r="L3479">
        <v>2019</v>
      </c>
      <c r="M3479" t="s">
        <v>16</v>
      </c>
    </row>
    <row r="3480" spans="1:13" x14ac:dyDescent="0.3">
      <c r="A3480">
        <v>5632</v>
      </c>
      <c r="B3480">
        <v>1302</v>
      </c>
      <c r="C3480" t="s">
        <v>13</v>
      </c>
      <c r="D3480" t="s">
        <v>17</v>
      </c>
      <c r="E3480" s="1">
        <v>4893597498035430</v>
      </c>
      <c r="F3480" s="2">
        <v>43922</v>
      </c>
      <c r="G3480">
        <v>242</v>
      </c>
      <c r="H3480" t="s">
        <v>15</v>
      </c>
      <c r="I3480">
        <v>2</v>
      </c>
      <c r="J3480" s="3">
        <v>7900</v>
      </c>
      <c r="K3480" s="2">
        <v>40483</v>
      </c>
      <c r="L3480">
        <v>2015</v>
      </c>
      <c r="M3480" t="s">
        <v>16</v>
      </c>
    </row>
    <row r="3481" spans="1:13" x14ac:dyDescent="0.3">
      <c r="A3481">
        <v>3972</v>
      </c>
      <c r="B3481">
        <v>1302</v>
      </c>
      <c r="C3481" t="s">
        <v>19</v>
      </c>
      <c r="D3481" t="s">
        <v>20</v>
      </c>
      <c r="E3481" s="1">
        <v>5879022986680560</v>
      </c>
      <c r="F3481" s="2">
        <v>44835</v>
      </c>
      <c r="G3481">
        <v>616</v>
      </c>
      <c r="H3481" t="s">
        <v>15</v>
      </c>
      <c r="I3481">
        <v>2</v>
      </c>
      <c r="J3481" s="3">
        <v>13</v>
      </c>
      <c r="K3481" s="2">
        <v>40725</v>
      </c>
      <c r="L3481">
        <v>2014</v>
      </c>
      <c r="M3481" t="s">
        <v>16</v>
      </c>
    </row>
    <row r="3482" spans="1:13" x14ac:dyDescent="0.3">
      <c r="A3482">
        <v>3871</v>
      </c>
      <c r="B3482">
        <v>415</v>
      </c>
      <c r="C3482" t="s">
        <v>13</v>
      </c>
      <c r="D3482" t="s">
        <v>17</v>
      </c>
      <c r="E3482" s="1">
        <v>4150374459354980</v>
      </c>
      <c r="F3482" s="2">
        <v>45047</v>
      </c>
      <c r="G3482">
        <v>806</v>
      </c>
      <c r="H3482" t="s">
        <v>15</v>
      </c>
      <c r="I3482">
        <v>1</v>
      </c>
      <c r="J3482" s="3">
        <v>9400</v>
      </c>
      <c r="K3482" s="2">
        <v>39630</v>
      </c>
      <c r="L3482">
        <v>2012</v>
      </c>
      <c r="M3482" t="s">
        <v>16</v>
      </c>
    </row>
    <row r="3483" spans="1:13" x14ac:dyDescent="0.3">
      <c r="A3483">
        <v>5344</v>
      </c>
      <c r="B3483">
        <v>415</v>
      </c>
      <c r="C3483" t="s">
        <v>13</v>
      </c>
      <c r="D3483" t="s">
        <v>17</v>
      </c>
      <c r="E3483" s="1">
        <v>4678217870259690</v>
      </c>
      <c r="F3483" s="2">
        <v>45597</v>
      </c>
      <c r="G3483">
        <v>760</v>
      </c>
      <c r="H3483" t="s">
        <v>15</v>
      </c>
      <c r="I3483">
        <v>2</v>
      </c>
      <c r="J3483" s="3">
        <v>8000</v>
      </c>
      <c r="K3483" s="2">
        <v>43739</v>
      </c>
      <c r="L3483">
        <v>2019</v>
      </c>
      <c r="M3483" t="s">
        <v>16</v>
      </c>
    </row>
    <row r="3484" spans="1:13" x14ac:dyDescent="0.3">
      <c r="A3484">
        <v>3225</v>
      </c>
      <c r="B3484">
        <v>415</v>
      </c>
      <c r="C3484" t="s">
        <v>19</v>
      </c>
      <c r="D3484" t="s">
        <v>14</v>
      </c>
      <c r="E3484" s="1">
        <v>5411021821466200</v>
      </c>
      <c r="F3484" s="2">
        <v>44197</v>
      </c>
      <c r="G3484">
        <v>274</v>
      </c>
      <c r="H3484" t="s">
        <v>15</v>
      </c>
      <c r="I3484">
        <v>1</v>
      </c>
      <c r="J3484" s="3">
        <v>17527</v>
      </c>
      <c r="K3484" s="2">
        <v>37043</v>
      </c>
      <c r="L3484">
        <v>2005</v>
      </c>
      <c r="M3484" t="s">
        <v>16</v>
      </c>
    </row>
    <row r="3485" spans="1:13" x14ac:dyDescent="0.3">
      <c r="A3485">
        <v>6088</v>
      </c>
      <c r="B3485">
        <v>415</v>
      </c>
      <c r="C3485" t="s">
        <v>19</v>
      </c>
      <c r="D3485" t="s">
        <v>14</v>
      </c>
      <c r="E3485" s="1">
        <v>5266997540698930</v>
      </c>
      <c r="F3485" s="2">
        <v>44593</v>
      </c>
      <c r="G3485">
        <v>791</v>
      </c>
      <c r="H3485" t="s">
        <v>15</v>
      </c>
      <c r="I3485">
        <v>1</v>
      </c>
      <c r="J3485" s="3">
        <v>11818</v>
      </c>
      <c r="K3485" s="2">
        <v>41609</v>
      </c>
      <c r="L3485">
        <v>2013</v>
      </c>
      <c r="M3485" t="s">
        <v>16</v>
      </c>
    </row>
    <row r="3486" spans="1:13" x14ac:dyDescent="0.3">
      <c r="A3486">
        <v>2348</v>
      </c>
      <c r="B3486">
        <v>83</v>
      </c>
      <c r="C3486" t="s">
        <v>13</v>
      </c>
      <c r="D3486" t="s">
        <v>17</v>
      </c>
      <c r="E3486" s="1">
        <v>4522988269777230</v>
      </c>
      <c r="F3486" s="2">
        <v>45261</v>
      </c>
      <c r="G3486">
        <v>288</v>
      </c>
      <c r="H3486" t="s">
        <v>15</v>
      </c>
      <c r="I3486">
        <v>2</v>
      </c>
      <c r="J3486" s="3">
        <v>11600</v>
      </c>
      <c r="K3486" s="2">
        <v>42064</v>
      </c>
      <c r="L3486">
        <v>2015</v>
      </c>
      <c r="M3486" t="s">
        <v>16</v>
      </c>
    </row>
    <row r="3487" spans="1:13" x14ac:dyDescent="0.3">
      <c r="A3487">
        <v>851</v>
      </c>
      <c r="B3487">
        <v>1093</v>
      </c>
      <c r="C3487" t="s">
        <v>13</v>
      </c>
      <c r="D3487" t="s">
        <v>17</v>
      </c>
      <c r="E3487" s="1">
        <v>4814923765143600</v>
      </c>
      <c r="F3487" s="2">
        <v>44440</v>
      </c>
      <c r="G3487">
        <v>535</v>
      </c>
      <c r="H3487" t="s">
        <v>15</v>
      </c>
      <c r="I3487">
        <v>1</v>
      </c>
      <c r="J3487" s="3">
        <v>12600</v>
      </c>
      <c r="K3487" s="2">
        <v>43831</v>
      </c>
      <c r="L3487">
        <v>2020</v>
      </c>
      <c r="M3487" t="s">
        <v>16</v>
      </c>
    </row>
    <row r="3488" spans="1:13" x14ac:dyDescent="0.3">
      <c r="A3488">
        <v>5198</v>
      </c>
      <c r="B3488">
        <v>28</v>
      </c>
      <c r="C3488" t="s">
        <v>19</v>
      </c>
      <c r="D3488" t="s">
        <v>14</v>
      </c>
      <c r="E3488" s="1">
        <v>5428995792004090</v>
      </c>
      <c r="F3488" s="2">
        <v>44197</v>
      </c>
      <c r="G3488">
        <v>800</v>
      </c>
      <c r="H3488" t="s">
        <v>18</v>
      </c>
      <c r="I3488">
        <v>1</v>
      </c>
      <c r="J3488" s="3">
        <v>13896</v>
      </c>
      <c r="K3488" s="2">
        <v>40452</v>
      </c>
      <c r="L3488">
        <v>2010</v>
      </c>
      <c r="M3488" t="s">
        <v>16</v>
      </c>
    </row>
    <row r="3489" spans="1:13" x14ac:dyDescent="0.3">
      <c r="A3489">
        <v>2678</v>
      </c>
      <c r="B3489">
        <v>28</v>
      </c>
      <c r="C3489" t="s">
        <v>19</v>
      </c>
      <c r="D3489" t="s">
        <v>17</v>
      </c>
      <c r="E3489" s="1">
        <v>5623379608463300</v>
      </c>
      <c r="F3489" s="2">
        <v>45292</v>
      </c>
      <c r="G3489">
        <v>922</v>
      </c>
      <c r="H3489" t="s">
        <v>15</v>
      </c>
      <c r="I3489">
        <v>1</v>
      </c>
      <c r="J3489" s="3">
        <v>16400</v>
      </c>
      <c r="K3489" s="2">
        <v>40634</v>
      </c>
      <c r="L3489">
        <v>2011</v>
      </c>
      <c r="M3489" t="s">
        <v>16</v>
      </c>
    </row>
    <row r="3490" spans="1:13" x14ac:dyDescent="0.3">
      <c r="A3490">
        <v>2568</v>
      </c>
      <c r="B3490">
        <v>28</v>
      </c>
      <c r="C3490" t="s">
        <v>19</v>
      </c>
      <c r="D3490" t="s">
        <v>14</v>
      </c>
      <c r="E3490" s="1">
        <v>5957565102001210</v>
      </c>
      <c r="F3490" s="2">
        <v>42064</v>
      </c>
      <c r="G3490">
        <v>686</v>
      </c>
      <c r="H3490" t="s">
        <v>15</v>
      </c>
      <c r="I3490">
        <v>2</v>
      </c>
      <c r="J3490" s="3">
        <v>29717</v>
      </c>
      <c r="K3490" s="2">
        <v>39539</v>
      </c>
      <c r="L3490">
        <v>2008</v>
      </c>
      <c r="M3490" t="s">
        <v>16</v>
      </c>
    </row>
    <row r="3491" spans="1:13" x14ac:dyDescent="0.3">
      <c r="A3491">
        <v>852</v>
      </c>
      <c r="B3491">
        <v>28</v>
      </c>
      <c r="C3491" t="s">
        <v>13</v>
      </c>
      <c r="D3491" t="s">
        <v>14</v>
      </c>
      <c r="E3491" s="1">
        <v>4342002053844650</v>
      </c>
      <c r="F3491" s="2">
        <v>45383</v>
      </c>
      <c r="G3491">
        <v>263</v>
      </c>
      <c r="H3491" t="s">
        <v>15</v>
      </c>
      <c r="I3491">
        <v>1</v>
      </c>
      <c r="J3491" s="3">
        <v>17431</v>
      </c>
      <c r="K3491" s="2">
        <v>43831</v>
      </c>
      <c r="L3491">
        <v>2020</v>
      </c>
      <c r="M3491" t="s">
        <v>16</v>
      </c>
    </row>
    <row r="3492" spans="1:13" x14ac:dyDescent="0.3">
      <c r="A3492">
        <v>5529</v>
      </c>
      <c r="B3492">
        <v>33</v>
      </c>
      <c r="C3492" t="s">
        <v>19</v>
      </c>
      <c r="D3492" t="s">
        <v>14</v>
      </c>
      <c r="E3492" s="1">
        <v>5059695419276530</v>
      </c>
      <c r="F3492" s="2">
        <v>44621</v>
      </c>
      <c r="G3492">
        <v>447</v>
      </c>
      <c r="H3492" t="s">
        <v>15</v>
      </c>
      <c r="I3492">
        <v>2</v>
      </c>
      <c r="J3492" s="3">
        <v>11584</v>
      </c>
      <c r="K3492" s="2">
        <v>39753</v>
      </c>
      <c r="L3492">
        <v>2012</v>
      </c>
      <c r="M3492" t="s">
        <v>16</v>
      </c>
    </row>
    <row r="3493" spans="1:13" x14ac:dyDescent="0.3">
      <c r="A3493">
        <v>1357</v>
      </c>
      <c r="B3493">
        <v>33</v>
      </c>
      <c r="C3493" t="s">
        <v>19</v>
      </c>
      <c r="D3493" t="s">
        <v>17</v>
      </c>
      <c r="E3493" s="1">
        <v>5773848829447490</v>
      </c>
      <c r="F3493" s="2">
        <v>42552</v>
      </c>
      <c r="G3493">
        <v>833</v>
      </c>
      <c r="H3493" t="s">
        <v>15</v>
      </c>
      <c r="I3493">
        <v>2</v>
      </c>
      <c r="J3493" s="3">
        <v>9000</v>
      </c>
      <c r="K3493" s="2">
        <v>42036</v>
      </c>
      <c r="L3493">
        <v>2015</v>
      </c>
      <c r="M3493" t="s">
        <v>16</v>
      </c>
    </row>
    <row r="3494" spans="1:13" x14ac:dyDescent="0.3">
      <c r="A3494">
        <v>5120</v>
      </c>
      <c r="B3494">
        <v>33</v>
      </c>
      <c r="C3494" t="s">
        <v>19</v>
      </c>
      <c r="D3494" t="s">
        <v>17</v>
      </c>
      <c r="E3494" s="1">
        <v>5573389122398760</v>
      </c>
      <c r="F3494" s="2">
        <v>43862</v>
      </c>
      <c r="G3494">
        <v>526</v>
      </c>
      <c r="H3494" t="s">
        <v>15</v>
      </c>
      <c r="I3494">
        <v>1</v>
      </c>
      <c r="J3494" s="3">
        <v>7400</v>
      </c>
      <c r="K3494" s="2">
        <v>39722</v>
      </c>
      <c r="L3494">
        <v>2009</v>
      </c>
      <c r="M3494" t="s">
        <v>16</v>
      </c>
    </row>
    <row r="3495" spans="1:13" x14ac:dyDescent="0.3">
      <c r="A3495">
        <v>2252</v>
      </c>
      <c r="B3495">
        <v>33</v>
      </c>
      <c r="C3495" t="s">
        <v>19</v>
      </c>
      <c r="D3495" t="s">
        <v>14</v>
      </c>
      <c r="E3495" s="1">
        <v>5589655270470540</v>
      </c>
      <c r="F3495" s="2">
        <v>42979</v>
      </c>
      <c r="G3495">
        <v>213</v>
      </c>
      <c r="H3495" t="s">
        <v>15</v>
      </c>
      <c r="I3495">
        <v>2</v>
      </c>
      <c r="J3495" s="3">
        <v>13829</v>
      </c>
      <c r="K3495" s="2">
        <v>40238</v>
      </c>
      <c r="L3495">
        <v>2016</v>
      </c>
      <c r="M3495" t="s">
        <v>16</v>
      </c>
    </row>
    <row r="3496" spans="1:13" x14ac:dyDescent="0.3">
      <c r="A3496">
        <v>2404</v>
      </c>
      <c r="B3496">
        <v>33</v>
      </c>
      <c r="C3496" t="s">
        <v>19</v>
      </c>
      <c r="D3496" t="s">
        <v>14</v>
      </c>
      <c r="E3496" s="1">
        <v>5121416562354070</v>
      </c>
      <c r="F3496" s="2">
        <v>45383</v>
      </c>
      <c r="G3496">
        <v>857</v>
      </c>
      <c r="H3496" t="s">
        <v>15</v>
      </c>
      <c r="I3496">
        <v>2</v>
      </c>
      <c r="J3496" s="3">
        <v>4589</v>
      </c>
      <c r="K3496" s="2">
        <v>36251</v>
      </c>
      <c r="L3496">
        <v>2011</v>
      </c>
      <c r="M3496" t="s">
        <v>16</v>
      </c>
    </row>
    <row r="3497" spans="1:13" x14ac:dyDescent="0.3">
      <c r="A3497">
        <v>4742</v>
      </c>
      <c r="B3497">
        <v>1646</v>
      </c>
      <c r="C3497" t="s">
        <v>13</v>
      </c>
      <c r="D3497" t="s">
        <v>17</v>
      </c>
      <c r="E3497" s="1">
        <v>4986044513118660</v>
      </c>
      <c r="F3497" s="2">
        <v>44621</v>
      </c>
      <c r="G3497">
        <v>231</v>
      </c>
      <c r="H3497" t="s">
        <v>15</v>
      </c>
      <c r="I3497">
        <v>2</v>
      </c>
      <c r="J3497" s="3">
        <v>9000</v>
      </c>
      <c r="K3497" s="2">
        <v>40057</v>
      </c>
      <c r="L3497">
        <v>2011</v>
      </c>
      <c r="M3497" t="s">
        <v>16</v>
      </c>
    </row>
    <row r="3498" spans="1:13" x14ac:dyDescent="0.3">
      <c r="A3498">
        <v>5652</v>
      </c>
      <c r="B3498">
        <v>1646</v>
      </c>
      <c r="C3498" t="s">
        <v>19</v>
      </c>
      <c r="D3498" t="s">
        <v>17</v>
      </c>
      <c r="E3498" s="1">
        <v>5207616824194250</v>
      </c>
      <c r="F3498" s="2">
        <v>44682</v>
      </c>
      <c r="G3498">
        <v>511</v>
      </c>
      <c r="H3498" t="s">
        <v>15</v>
      </c>
      <c r="I3498">
        <v>2</v>
      </c>
      <c r="J3498" s="3">
        <v>9900</v>
      </c>
      <c r="K3498" s="2">
        <v>40848</v>
      </c>
      <c r="L3498">
        <v>2011</v>
      </c>
      <c r="M3498" t="s">
        <v>16</v>
      </c>
    </row>
    <row r="3499" spans="1:13" x14ac:dyDescent="0.3">
      <c r="A3499">
        <v>2276</v>
      </c>
      <c r="B3499">
        <v>1646</v>
      </c>
      <c r="C3499" t="s">
        <v>19</v>
      </c>
      <c r="D3499" t="s">
        <v>14</v>
      </c>
      <c r="E3499" s="1">
        <v>5298309501417980</v>
      </c>
      <c r="F3499" s="2">
        <v>44409</v>
      </c>
      <c r="G3499">
        <v>208</v>
      </c>
      <c r="H3499" t="s">
        <v>15</v>
      </c>
      <c r="I3499">
        <v>1</v>
      </c>
      <c r="J3499" s="3">
        <v>11153</v>
      </c>
      <c r="K3499" s="2">
        <v>40603</v>
      </c>
      <c r="L3499">
        <v>2011</v>
      </c>
      <c r="M3499" t="s">
        <v>16</v>
      </c>
    </row>
    <row r="3500" spans="1:13" x14ac:dyDescent="0.3">
      <c r="A3500">
        <v>5314</v>
      </c>
      <c r="B3500">
        <v>1646</v>
      </c>
      <c r="C3500" t="s">
        <v>19</v>
      </c>
      <c r="D3500" t="s">
        <v>14</v>
      </c>
      <c r="E3500" s="1">
        <v>5234825249935940</v>
      </c>
      <c r="F3500" s="2">
        <v>43191</v>
      </c>
      <c r="G3500">
        <v>625</v>
      </c>
      <c r="H3500" t="s">
        <v>18</v>
      </c>
      <c r="I3500">
        <v>1</v>
      </c>
      <c r="J3500" s="3">
        <v>10671</v>
      </c>
      <c r="K3500" s="2">
        <v>42644</v>
      </c>
      <c r="L3500">
        <v>2016</v>
      </c>
      <c r="M3500" t="s">
        <v>16</v>
      </c>
    </row>
    <row r="3501" spans="1:13" x14ac:dyDescent="0.3">
      <c r="A3501">
        <v>4045</v>
      </c>
      <c r="B3501">
        <v>1646</v>
      </c>
      <c r="C3501" t="s">
        <v>19</v>
      </c>
      <c r="D3501" t="s">
        <v>14</v>
      </c>
      <c r="E3501" s="1">
        <v>5887429452492050</v>
      </c>
      <c r="F3501" s="2">
        <v>45566</v>
      </c>
      <c r="G3501">
        <v>119</v>
      </c>
      <c r="H3501" t="s">
        <v>18</v>
      </c>
      <c r="I3501">
        <v>1</v>
      </c>
      <c r="J3501" s="3">
        <v>12470</v>
      </c>
      <c r="K3501" s="2">
        <v>42552</v>
      </c>
      <c r="L3501">
        <v>2016</v>
      </c>
      <c r="M3501" t="s">
        <v>16</v>
      </c>
    </row>
    <row r="3502" spans="1:13" x14ac:dyDescent="0.3">
      <c r="A3502">
        <v>1644</v>
      </c>
      <c r="B3502">
        <v>1847</v>
      </c>
      <c r="C3502" t="s">
        <v>19</v>
      </c>
      <c r="D3502" t="s">
        <v>17</v>
      </c>
      <c r="E3502" s="1">
        <v>5867570165176430</v>
      </c>
      <c r="F3502" s="2">
        <v>44986</v>
      </c>
      <c r="G3502">
        <v>549</v>
      </c>
      <c r="H3502" t="s">
        <v>15</v>
      </c>
      <c r="I3502">
        <v>2</v>
      </c>
      <c r="J3502" s="3">
        <v>8700</v>
      </c>
      <c r="K3502" s="2">
        <v>43862</v>
      </c>
      <c r="L3502">
        <v>2020</v>
      </c>
      <c r="M3502" t="s">
        <v>16</v>
      </c>
    </row>
    <row r="3503" spans="1:13" x14ac:dyDescent="0.3">
      <c r="A3503">
        <v>310</v>
      </c>
      <c r="B3503">
        <v>1152</v>
      </c>
      <c r="C3503" t="s">
        <v>21</v>
      </c>
      <c r="D3503" t="s">
        <v>17</v>
      </c>
      <c r="E3503" s="1">
        <v>6994498161251210</v>
      </c>
      <c r="F3503" s="2">
        <v>45383</v>
      </c>
      <c r="G3503">
        <v>477</v>
      </c>
      <c r="H3503" t="s">
        <v>15</v>
      </c>
      <c r="I3503">
        <v>1</v>
      </c>
      <c r="J3503" s="3">
        <v>7200</v>
      </c>
      <c r="K3503" s="2">
        <v>41275</v>
      </c>
      <c r="L3503">
        <v>2013</v>
      </c>
      <c r="M3503" t="s">
        <v>16</v>
      </c>
    </row>
    <row r="3504" spans="1:13" x14ac:dyDescent="0.3">
      <c r="A3504">
        <v>6080</v>
      </c>
      <c r="B3504">
        <v>134</v>
      </c>
      <c r="C3504" t="s">
        <v>22</v>
      </c>
      <c r="D3504" t="s">
        <v>17</v>
      </c>
      <c r="E3504" s="1">
        <v>307803547813264</v>
      </c>
      <c r="F3504" s="2">
        <v>44287</v>
      </c>
      <c r="G3504">
        <v>18</v>
      </c>
      <c r="H3504" t="s">
        <v>15</v>
      </c>
      <c r="I3504">
        <v>2</v>
      </c>
      <c r="J3504" s="3">
        <v>4700</v>
      </c>
      <c r="K3504" s="2">
        <v>41609</v>
      </c>
      <c r="L3504">
        <v>2013</v>
      </c>
      <c r="M3504" t="s">
        <v>16</v>
      </c>
    </row>
    <row r="3505" spans="1:13" x14ac:dyDescent="0.3">
      <c r="A3505">
        <v>5991</v>
      </c>
      <c r="B3505">
        <v>134</v>
      </c>
      <c r="C3505" t="s">
        <v>22</v>
      </c>
      <c r="D3505" t="s">
        <v>17</v>
      </c>
      <c r="E3505" s="1">
        <v>390245051618518</v>
      </c>
      <c r="F3505" s="2">
        <v>41091</v>
      </c>
      <c r="G3505">
        <v>198</v>
      </c>
      <c r="H3505" t="s">
        <v>15</v>
      </c>
      <c r="I3505">
        <v>2</v>
      </c>
      <c r="J3505" s="3">
        <v>10400</v>
      </c>
      <c r="K3505" s="2">
        <v>40513</v>
      </c>
      <c r="L3505">
        <v>2013</v>
      </c>
      <c r="M3505" t="s">
        <v>16</v>
      </c>
    </row>
    <row r="3506" spans="1:13" x14ac:dyDescent="0.3">
      <c r="A3506">
        <v>6120</v>
      </c>
      <c r="B3506">
        <v>134</v>
      </c>
      <c r="C3506" t="s">
        <v>19</v>
      </c>
      <c r="D3506" t="s">
        <v>17</v>
      </c>
      <c r="E3506" s="1">
        <v>5270343966236910</v>
      </c>
      <c r="F3506" s="2">
        <v>44774</v>
      </c>
      <c r="G3506">
        <v>997</v>
      </c>
      <c r="H3506" t="s">
        <v>15</v>
      </c>
      <c r="I3506">
        <v>1</v>
      </c>
      <c r="J3506" s="3">
        <v>9400</v>
      </c>
      <c r="K3506" s="2">
        <v>42705</v>
      </c>
      <c r="L3506">
        <v>2016</v>
      </c>
      <c r="M3506" t="s">
        <v>16</v>
      </c>
    </row>
    <row r="3507" spans="1:13" x14ac:dyDescent="0.3">
      <c r="A3507">
        <v>611</v>
      </c>
      <c r="B3507">
        <v>134</v>
      </c>
      <c r="C3507" t="s">
        <v>19</v>
      </c>
      <c r="D3507" t="s">
        <v>14</v>
      </c>
      <c r="E3507" s="1">
        <v>5633930742392350</v>
      </c>
      <c r="F3507" s="2">
        <v>43862</v>
      </c>
      <c r="G3507">
        <v>560</v>
      </c>
      <c r="H3507" t="s">
        <v>15</v>
      </c>
      <c r="I3507">
        <v>1</v>
      </c>
      <c r="J3507" s="3">
        <v>27290</v>
      </c>
      <c r="K3507" s="2">
        <v>43831</v>
      </c>
      <c r="L3507">
        <v>2020</v>
      </c>
      <c r="M3507" t="s">
        <v>16</v>
      </c>
    </row>
    <row r="3508" spans="1:13" x14ac:dyDescent="0.3">
      <c r="A3508">
        <v>853</v>
      </c>
      <c r="B3508">
        <v>188</v>
      </c>
      <c r="C3508" t="s">
        <v>13</v>
      </c>
      <c r="D3508" t="s">
        <v>20</v>
      </c>
      <c r="E3508" s="1">
        <v>4395456828660430</v>
      </c>
      <c r="F3508" s="2">
        <v>43831</v>
      </c>
      <c r="G3508">
        <v>402</v>
      </c>
      <c r="H3508" t="s">
        <v>15</v>
      </c>
      <c r="I3508">
        <v>1</v>
      </c>
      <c r="J3508" s="3">
        <v>68</v>
      </c>
      <c r="K3508" s="2">
        <v>43831</v>
      </c>
      <c r="L3508">
        <v>2020</v>
      </c>
      <c r="M3508" t="s">
        <v>16</v>
      </c>
    </row>
    <row r="3509" spans="1:13" x14ac:dyDescent="0.3">
      <c r="A3509">
        <v>854</v>
      </c>
      <c r="B3509">
        <v>188</v>
      </c>
      <c r="C3509" t="s">
        <v>13</v>
      </c>
      <c r="D3509" t="s">
        <v>14</v>
      </c>
      <c r="E3509" s="1">
        <v>4012324054921740</v>
      </c>
      <c r="F3509" s="2">
        <v>43952</v>
      </c>
      <c r="G3509">
        <v>701</v>
      </c>
      <c r="H3509" t="s">
        <v>15</v>
      </c>
      <c r="I3509">
        <v>2</v>
      </c>
      <c r="J3509" s="3">
        <v>41713</v>
      </c>
      <c r="K3509" s="2">
        <v>43831</v>
      </c>
      <c r="L3509">
        <v>2020</v>
      </c>
      <c r="M3509" t="s">
        <v>16</v>
      </c>
    </row>
    <row r="3510" spans="1:13" x14ac:dyDescent="0.3">
      <c r="A3510">
        <v>2242</v>
      </c>
      <c r="B3510">
        <v>220</v>
      </c>
      <c r="C3510" t="s">
        <v>22</v>
      </c>
      <c r="D3510" t="s">
        <v>17</v>
      </c>
      <c r="E3510" s="1">
        <v>314281190779481</v>
      </c>
      <c r="F3510" s="2">
        <v>44986</v>
      </c>
      <c r="G3510">
        <v>430</v>
      </c>
      <c r="H3510" t="s">
        <v>15</v>
      </c>
      <c r="I3510">
        <v>1</v>
      </c>
      <c r="J3510" s="3">
        <v>17200</v>
      </c>
      <c r="K3510" s="2">
        <v>40238</v>
      </c>
      <c r="L3510">
        <v>2015</v>
      </c>
      <c r="M3510" t="s">
        <v>16</v>
      </c>
    </row>
    <row r="3511" spans="1:13" x14ac:dyDescent="0.3">
      <c r="A3511">
        <v>3954</v>
      </c>
      <c r="B3511">
        <v>220</v>
      </c>
      <c r="C3511" t="s">
        <v>13</v>
      </c>
      <c r="D3511" t="s">
        <v>14</v>
      </c>
      <c r="E3511" s="1">
        <v>4604354040195930</v>
      </c>
      <c r="F3511" s="2">
        <v>43952</v>
      </c>
      <c r="G3511">
        <v>401</v>
      </c>
      <c r="H3511" t="s">
        <v>15</v>
      </c>
      <c r="I3511">
        <v>1</v>
      </c>
      <c r="J3511" s="3">
        <v>23018</v>
      </c>
      <c r="K3511" s="2">
        <v>40360</v>
      </c>
      <c r="L3511">
        <v>2018</v>
      </c>
      <c r="M3511" t="s">
        <v>16</v>
      </c>
    </row>
    <row r="3512" spans="1:13" x14ac:dyDescent="0.3">
      <c r="A3512">
        <v>1645</v>
      </c>
      <c r="B3512">
        <v>220</v>
      </c>
      <c r="C3512" t="s">
        <v>19</v>
      </c>
      <c r="D3512" t="s">
        <v>20</v>
      </c>
      <c r="E3512" s="1">
        <v>5423661517740490</v>
      </c>
      <c r="F3512" s="2">
        <v>44652</v>
      </c>
      <c r="G3512">
        <v>925</v>
      </c>
      <c r="H3512" t="s">
        <v>15</v>
      </c>
      <c r="I3512">
        <v>1</v>
      </c>
      <c r="J3512" s="3">
        <v>2</v>
      </c>
      <c r="K3512" s="2">
        <v>43862</v>
      </c>
      <c r="L3512">
        <v>2020</v>
      </c>
      <c r="M3512" t="s">
        <v>16</v>
      </c>
    </row>
    <row r="3513" spans="1:13" x14ac:dyDescent="0.3">
      <c r="A3513">
        <v>2697</v>
      </c>
      <c r="B3513">
        <v>220</v>
      </c>
      <c r="C3513" t="s">
        <v>19</v>
      </c>
      <c r="D3513" t="s">
        <v>17</v>
      </c>
      <c r="E3513" s="1">
        <v>5572404956005530</v>
      </c>
      <c r="F3513" s="2">
        <v>45627</v>
      </c>
      <c r="G3513">
        <v>905</v>
      </c>
      <c r="H3513" t="s">
        <v>15</v>
      </c>
      <c r="I3513">
        <v>3</v>
      </c>
      <c r="J3513" s="3">
        <v>23500</v>
      </c>
      <c r="K3513" s="2">
        <v>41000</v>
      </c>
      <c r="L3513">
        <v>2012</v>
      </c>
      <c r="M3513" t="s">
        <v>16</v>
      </c>
    </row>
    <row r="3514" spans="1:13" x14ac:dyDescent="0.3">
      <c r="A3514">
        <v>4043</v>
      </c>
      <c r="B3514">
        <v>1343</v>
      </c>
      <c r="C3514" t="s">
        <v>22</v>
      </c>
      <c r="D3514" t="s">
        <v>17</v>
      </c>
      <c r="E3514" s="1">
        <v>356195833030022</v>
      </c>
      <c r="F3514" s="2">
        <v>44593</v>
      </c>
      <c r="G3514">
        <v>538</v>
      </c>
      <c r="H3514" t="s">
        <v>15</v>
      </c>
      <c r="I3514">
        <v>1</v>
      </c>
      <c r="J3514" s="3">
        <v>5300</v>
      </c>
      <c r="K3514" s="2">
        <v>42552</v>
      </c>
      <c r="L3514">
        <v>2016</v>
      </c>
      <c r="M3514" t="s">
        <v>16</v>
      </c>
    </row>
    <row r="3515" spans="1:13" x14ac:dyDescent="0.3">
      <c r="A3515">
        <v>612</v>
      </c>
      <c r="B3515">
        <v>1343</v>
      </c>
      <c r="C3515" t="s">
        <v>19</v>
      </c>
      <c r="D3515" t="s">
        <v>14</v>
      </c>
      <c r="E3515" s="1">
        <v>5197164080750340</v>
      </c>
      <c r="F3515" s="2">
        <v>44896</v>
      </c>
      <c r="G3515">
        <v>636</v>
      </c>
      <c r="H3515" t="s">
        <v>18</v>
      </c>
      <c r="I3515">
        <v>2</v>
      </c>
      <c r="J3515" s="3">
        <v>12738</v>
      </c>
      <c r="K3515" s="2">
        <v>43831</v>
      </c>
      <c r="L3515">
        <v>2020</v>
      </c>
      <c r="M3515" t="s">
        <v>16</v>
      </c>
    </row>
    <row r="3516" spans="1:13" x14ac:dyDescent="0.3">
      <c r="A3516">
        <v>855</v>
      </c>
      <c r="B3516">
        <v>1343</v>
      </c>
      <c r="C3516" t="s">
        <v>13</v>
      </c>
      <c r="D3516" t="s">
        <v>17</v>
      </c>
      <c r="E3516" s="1">
        <v>4773629437759090</v>
      </c>
      <c r="F3516" s="2">
        <v>44713</v>
      </c>
      <c r="G3516">
        <v>576</v>
      </c>
      <c r="H3516" t="s">
        <v>15</v>
      </c>
      <c r="I3516">
        <v>1</v>
      </c>
      <c r="J3516" s="3">
        <v>8700</v>
      </c>
      <c r="K3516" s="2">
        <v>43831</v>
      </c>
      <c r="L3516">
        <v>2020</v>
      </c>
      <c r="M3516" t="s">
        <v>16</v>
      </c>
    </row>
    <row r="3517" spans="1:13" x14ac:dyDescent="0.3">
      <c r="A3517">
        <v>856</v>
      </c>
      <c r="B3517">
        <v>1343</v>
      </c>
      <c r="C3517" t="s">
        <v>13</v>
      </c>
      <c r="D3517" t="s">
        <v>14</v>
      </c>
      <c r="E3517" s="1">
        <v>4361605243954250</v>
      </c>
      <c r="F3517" s="2">
        <v>44317</v>
      </c>
      <c r="G3517">
        <v>833</v>
      </c>
      <c r="H3517" t="s">
        <v>15</v>
      </c>
      <c r="I3517">
        <v>2</v>
      </c>
      <c r="J3517" s="3">
        <v>5752</v>
      </c>
      <c r="K3517" s="2">
        <v>43831</v>
      </c>
      <c r="L3517">
        <v>2020</v>
      </c>
      <c r="M3517" t="s">
        <v>16</v>
      </c>
    </row>
    <row r="3518" spans="1:13" x14ac:dyDescent="0.3">
      <c r="A3518">
        <v>2329</v>
      </c>
      <c r="B3518">
        <v>1930</v>
      </c>
      <c r="C3518" t="s">
        <v>19</v>
      </c>
      <c r="D3518" t="s">
        <v>14</v>
      </c>
      <c r="E3518" s="1">
        <v>5965080957028590</v>
      </c>
      <c r="F3518" s="2">
        <v>44136</v>
      </c>
      <c r="G3518">
        <v>934</v>
      </c>
      <c r="H3518" t="s">
        <v>15</v>
      </c>
      <c r="I3518">
        <v>1</v>
      </c>
      <c r="J3518" s="3">
        <v>15416</v>
      </c>
      <c r="K3518" s="2">
        <v>41699</v>
      </c>
      <c r="L3518">
        <v>2014</v>
      </c>
      <c r="M3518" t="s">
        <v>16</v>
      </c>
    </row>
    <row r="3519" spans="1:13" x14ac:dyDescent="0.3">
      <c r="A3519">
        <v>613</v>
      </c>
      <c r="B3519">
        <v>1930</v>
      </c>
      <c r="C3519" t="s">
        <v>19</v>
      </c>
      <c r="D3519" t="s">
        <v>20</v>
      </c>
      <c r="E3519" s="1">
        <v>5974769461650560</v>
      </c>
      <c r="F3519" s="2">
        <v>45047</v>
      </c>
      <c r="G3519">
        <v>718</v>
      </c>
      <c r="H3519" t="s">
        <v>15</v>
      </c>
      <c r="I3519">
        <v>1</v>
      </c>
      <c r="J3519" s="3">
        <v>73</v>
      </c>
      <c r="K3519" s="2">
        <v>43831</v>
      </c>
      <c r="L3519">
        <v>2020</v>
      </c>
      <c r="M3519" t="s">
        <v>16</v>
      </c>
    </row>
    <row r="3520" spans="1:13" x14ac:dyDescent="0.3">
      <c r="A3520">
        <v>614</v>
      </c>
      <c r="B3520">
        <v>1930</v>
      </c>
      <c r="C3520" t="s">
        <v>19</v>
      </c>
      <c r="D3520" t="s">
        <v>17</v>
      </c>
      <c r="E3520" s="1">
        <v>5298746204483250</v>
      </c>
      <c r="F3520" s="2">
        <v>44835</v>
      </c>
      <c r="G3520">
        <v>840</v>
      </c>
      <c r="H3520" t="s">
        <v>15</v>
      </c>
      <c r="I3520">
        <v>1</v>
      </c>
      <c r="J3520" s="3">
        <v>15700</v>
      </c>
      <c r="K3520" s="2">
        <v>43831</v>
      </c>
      <c r="L3520">
        <v>2020</v>
      </c>
      <c r="M3520" t="s">
        <v>16</v>
      </c>
    </row>
    <row r="3521" spans="1:13" x14ac:dyDescent="0.3">
      <c r="A3521">
        <v>1646</v>
      </c>
      <c r="B3521">
        <v>1260</v>
      </c>
      <c r="C3521" t="s">
        <v>19</v>
      </c>
      <c r="D3521" t="s">
        <v>17</v>
      </c>
      <c r="E3521" s="1">
        <v>5302098419670470</v>
      </c>
      <c r="F3521" s="2">
        <v>44317</v>
      </c>
      <c r="G3521">
        <v>517</v>
      </c>
      <c r="H3521" t="s">
        <v>15</v>
      </c>
      <c r="I3521">
        <v>1</v>
      </c>
      <c r="J3521" s="3">
        <v>10100</v>
      </c>
      <c r="K3521" s="2">
        <v>43862</v>
      </c>
      <c r="L3521">
        <v>2020</v>
      </c>
      <c r="M3521" t="s">
        <v>16</v>
      </c>
    </row>
    <row r="3522" spans="1:13" x14ac:dyDescent="0.3">
      <c r="A3522">
        <v>6081</v>
      </c>
      <c r="B3522">
        <v>1260</v>
      </c>
      <c r="C3522" t="s">
        <v>22</v>
      </c>
      <c r="D3522" t="s">
        <v>17</v>
      </c>
      <c r="E3522" s="1">
        <v>362698516441740</v>
      </c>
      <c r="F3522" s="2">
        <v>45474</v>
      </c>
      <c r="G3522">
        <v>439</v>
      </c>
      <c r="H3522" t="s">
        <v>15</v>
      </c>
      <c r="I3522">
        <v>2</v>
      </c>
      <c r="J3522" s="3">
        <v>0</v>
      </c>
      <c r="K3522" s="2">
        <v>41609</v>
      </c>
      <c r="L3522">
        <v>2013</v>
      </c>
      <c r="M3522" t="s">
        <v>16</v>
      </c>
    </row>
    <row r="3523" spans="1:13" x14ac:dyDescent="0.3">
      <c r="A3523">
        <v>857</v>
      </c>
      <c r="B3523">
        <v>1260</v>
      </c>
      <c r="C3523" t="s">
        <v>13</v>
      </c>
      <c r="D3523" t="s">
        <v>17</v>
      </c>
      <c r="E3523" s="1">
        <v>4010376046923240</v>
      </c>
      <c r="F3523" s="2">
        <v>44743</v>
      </c>
      <c r="G3523">
        <v>312</v>
      </c>
      <c r="H3523" t="s">
        <v>15</v>
      </c>
      <c r="I3523">
        <v>1</v>
      </c>
      <c r="J3523" s="3">
        <v>11000</v>
      </c>
      <c r="K3523" s="2">
        <v>43831</v>
      </c>
      <c r="L3523">
        <v>2020</v>
      </c>
      <c r="M3523" t="s">
        <v>16</v>
      </c>
    </row>
    <row r="3524" spans="1:13" x14ac:dyDescent="0.3">
      <c r="A3524">
        <v>3773</v>
      </c>
      <c r="B3524">
        <v>96</v>
      </c>
      <c r="C3524" t="s">
        <v>19</v>
      </c>
      <c r="D3524" t="s">
        <v>17</v>
      </c>
      <c r="E3524" s="1">
        <v>5718500802654430</v>
      </c>
      <c r="F3524" s="2">
        <v>45627</v>
      </c>
      <c r="G3524">
        <v>293</v>
      </c>
      <c r="H3524" t="s">
        <v>15</v>
      </c>
      <c r="I3524">
        <v>1</v>
      </c>
      <c r="J3524" s="3">
        <v>18300</v>
      </c>
      <c r="K3524" s="2">
        <v>38899</v>
      </c>
      <c r="L3524">
        <v>2008</v>
      </c>
      <c r="M3524" t="s">
        <v>16</v>
      </c>
    </row>
    <row r="3525" spans="1:13" x14ac:dyDescent="0.3">
      <c r="A3525">
        <v>3695</v>
      </c>
      <c r="B3525">
        <v>96</v>
      </c>
      <c r="C3525" t="s">
        <v>19</v>
      </c>
      <c r="D3525" t="s">
        <v>14</v>
      </c>
      <c r="E3525" s="1">
        <v>5481724154378260</v>
      </c>
      <c r="F3525" s="2">
        <v>45017</v>
      </c>
      <c r="G3525">
        <v>952</v>
      </c>
      <c r="H3525" t="s">
        <v>15</v>
      </c>
      <c r="I3525">
        <v>2</v>
      </c>
      <c r="J3525" s="3">
        <v>19959</v>
      </c>
      <c r="K3525" s="2">
        <v>37803</v>
      </c>
      <c r="L3525">
        <v>2013</v>
      </c>
      <c r="M3525" t="s">
        <v>16</v>
      </c>
    </row>
    <row r="3526" spans="1:13" x14ac:dyDescent="0.3">
      <c r="A3526">
        <v>361</v>
      </c>
      <c r="B3526">
        <v>96</v>
      </c>
      <c r="C3526" t="s">
        <v>13</v>
      </c>
      <c r="D3526" t="s">
        <v>17</v>
      </c>
      <c r="E3526" s="1">
        <v>4304215035213800</v>
      </c>
      <c r="F3526" s="2">
        <v>44105</v>
      </c>
      <c r="G3526">
        <v>370</v>
      </c>
      <c r="H3526" t="s">
        <v>15</v>
      </c>
      <c r="I3526">
        <v>2</v>
      </c>
      <c r="J3526" s="3">
        <v>24300</v>
      </c>
      <c r="K3526" s="2">
        <v>42736</v>
      </c>
      <c r="L3526">
        <v>2017</v>
      </c>
      <c r="M3526" t="s">
        <v>16</v>
      </c>
    </row>
    <row r="3527" spans="1:13" x14ac:dyDescent="0.3">
      <c r="A3527">
        <v>5175</v>
      </c>
      <c r="B3527">
        <v>96</v>
      </c>
      <c r="C3527" t="s">
        <v>13</v>
      </c>
      <c r="D3527" t="s">
        <v>17</v>
      </c>
      <c r="E3527" s="1">
        <v>4395260796436240</v>
      </c>
      <c r="F3527" s="2">
        <v>44378</v>
      </c>
      <c r="G3527">
        <v>152</v>
      </c>
      <c r="H3527" t="s">
        <v>18</v>
      </c>
      <c r="I3527">
        <v>2</v>
      </c>
      <c r="J3527" s="3">
        <v>18900</v>
      </c>
      <c r="K3527" s="2">
        <v>40087</v>
      </c>
      <c r="L3527">
        <v>2013</v>
      </c>
      <c r="M3527" t="s">
        <v>16</v>
      </c>
    </row>
    <row r="3528" spans="1:13" x14ac:dyDescent="0.3">
      <c r="A3528">
        <v>4878</v>
      </c>
      <c r="B3528">
        <v>1166</v>
      </c>
      <c r="C3528" t="s">
        <v>13</v>
      </c>
      <c r="D3528" t="s">
        <v>14</v>
      </c>
      <c r="E3528" s="1">
        <v>4890865865158490</v>
      </c>
      <c r="F3528" s="2">
        <v>41944</v>
      </c>
      <c r="G3528">
        <v>441</v>
      </c>
      <c r="H3528" t="s">
        <v>15</v>
      </c>
      <c r="I3528">
        <v>1</v>
      </c>
      <c r="J3528" s="3">
        <v>14574</v>
      </c>
      <c r="K3528" s="2">
        <v>41883</v>
      </c>
      <c r="L3528">
        <v>2014</v>
      </c>
      <c r="M3528" t="s">
        <v>16</v>
      </c>
    </row>
    <row r="3529" spans="1:13" x14ac:dyDescent="0.3">
      <c r="A3529">
        <v>1222</v>
      </c>
      <c r="B3529">
        <v>1166</v>
      </c>
      <c r="C3529" t="s">
        <v>19</v>
      </c>
      <c r="D3529" t="s">
        <v>17</v>
      </c>
      <c r="E3529" s="1">
        <v>5702377806791440</v>
      </c>
      <c r="F3529" s="2">
        <v>44409</v>
      </c>
      <c r="G3529">
        <v>548</v>
      </c>
      <c r="H3529" t="s">
        <v>15</v>
      </c>
      <c r="I3529">
        <v>2</v>
      </c>
      <c r="J3529" s="3">
        <v>14100</v>
      </c>
      <c r="K3529" s="2">
        <v>40210</v>
      </c>
      <c r="L3529">
        <v>2010</v>
      </c>
      <c r="M3529" t="s">
        <v>16</v>
      </c>
    </row>
    <row r="3530" spans="1:13" x14ac:dyDescent="0.3">
      <c r="A3530">
        <v>5822</v>
      </c>
      <c r="B3530">
        <v>1166</v>
      </c>
      <c r="C3530" t="s">
        <v>13</v>
      </c>
      <c r="D3530" t="s">
        <v>14</v>
      </c>
      <c r="E3530" s="1">
        <v>4867627629631260</v>
      </c>
      <c r="F3530" s="2">
        <v>41244</v>
      </c>
      <c r="G3530">
        <v>333</v>
      </c>
      <c r="H3530" t="s">
        <v>15</v>
      </c>
      <c r="I3530">
        <v>2</v>
      </c>
      <c r="J3530" s="3">
        <v>23737</v>
      </c>
      <c r="K3530" s="2">
        <v>38322</v>
      </c>
      <c r="L3530">
        <v>2010</v>
      </c>
      <c r="M3530" t="s">
        <v>16</v>
      </c>
    </row>
    <row r="3531" spans="1:13" x14ac:dyDescent="0.3">
      <c r="A3531">
        <v>2649</v>
      </c>
      <c r="B3531">
        <v>1533</v>
      </c>
      <c r="C3531" t="s">
        <v>19</v>
      </c>
      <c r="D3531" t="s">
        <v>17</v>
      </c>
      <c r="E3531" s="1">
        <v>5946485614560580</v>
      </c>
      <c r="F3531" s="2">
        <v>44287</v>
      </c>
      <c r="G3531">
        <v>261</v>
      </c>
      <c r="H3531" t="s">
        <v>15</v>
      </c>
      <c r="I3531">
        <v>1</v>
      </c>
      <c r="J3531" s="3">
        <v>11800</v>
      </c>
      <c r="K3531" s="2">
        <v>40269</v>
      </c>
      <c r="L3531">
        <v>2013</v>
      </c>
      <c r="M3531" t="s">
        <v>16</v>
      </c>
    </row>
    <row r="3532" spans="1:13" x14ac:dyDescent="0.3">
      <c r="A3532">
        <v>3097</v>
      </c>
      <c r="B3532">
        <v>1533</v>
      </c>
      <c r="C3532" t="s">
        <v>19</v>
      </c>
      <c r="D3532" t="s">
        <v>14</v>
      </c>
      <c r="E3532" s="1">
        <v>5118758087775710</v>
      </c>
      <c r="F3532" s="2">
        <v>44713</v>
      </c>
      <c r="G3532">
        <v>993</v>
      </c>
      <c r="H3532" t="s">
        <v>15</v>
      </c>
      <c r="I3532">
        <v>2</v>
      </c>
      <c r="J3532" s="3">
        <v>27594</v>
      </c>
      <c r="K3532" s="2">
        <v>40664</v>
      </c>
      <c r="L3532">
        <v>2011</v>
      </c>
      <c r="M3532" t="s">
        <v>16</v>
      </c>
    </row>
    <row r="3533" spans="1:13" x14ac:dyDescent="0.3">
      <c r="A3533">
        <v>4625</v>
      </c>
      <c r="B3533">
        <v>1533</v>
      </c>
      <c r="C3533" t="s">
        <v>13</v>
      </c>
      <c r="D3533" t="s">
        <v>17</v>
      </c>
      <c r="E3533" s="1">
        <v>4126905879157830</v>
      </c>
      <c r="F3533" s="2">
        <v>44986</v>
      </c>
      <c r="G3533">
        <v>238</v>
      </c>
      <c r="H3533" t="s">
        <v>15</v>
      </c>
      <c r="I3533">
        <v>2</v>
      </c>
      <c r="J3533" s="3">
        <v>15300</v>
      </c>
      <c r="K3533" s="2">
        <v>38961</v>
      </c>
      <c r="L3533">
        <v>2010</v>
      </c>
      <c r="M3533" t="s">
        <v>16</v>
      </c>
    </row>
    <row r="3534" spans="1:13" x14ac:dyDescent="0.3">
      <c r="A3534">
        <v>858</v>
      </c>
      <c r="B3534">
        <v>88</v>
      </c>
      <c r="C3534" t="s">
        <v>13</v>
      </c>
      <c r="D3534" t="s">
        <v>17</v>
      </c>
      <c r="E3534" s="1">
        <v>4840341118663090</v>
      </c>
      <c r="F3534" s="2">
        <v>45383</v>
      </c>
      <c r="G3534">
        <v>876</v>
      </c>
      <c r="H3534" t="s">
        <v>15</v>
      </c>
      <c r="I3534">
        <v>1</v>
      </c>
      <c r="J3534" s="3">
        <v>4800</v>
      </c>
      <c r="K3534" s="2">
        <v>43831</v>
      </c>
      <c r="L3534">
        <v>2020</v>
      </c>
      <c r="M3534" t="s">
        <v>16</v>
      </c>
    </row>
    <row r="3535" spans="1:13" x14ac:dyDescent="0.3">
      <c r="A3535">
        <v>3226</v>
      </c>
      <c r="B3535">
        <v>1451</v>
      </c>
      <c r="C3535" t="s">
        <v>19</v>
      </c>
      <c r="D3535" t="s">
        <v>14</v>
      </c>
      <c r="E3535" s="1">
        <v>5004479479624200</v>
      </c>
      <c r="F3535" s="2">
        <v>45444</v>
      </c>
      <c r="G3535">
        <v>206</v>
      </c>
      <c r="H3535" t="s">
        <v>15</v>
      </c>
      <c r="I3535">
        <v>1</v>
      </c>
      <c r="J3535" s="3">
        <v>34319</v>
      </c>
      <c r="K3535" s="2">
        <v>37043</v>
      </c>
      <c r="L3535">
        <v>2013</v>
      </c>
      <c r="M3535" t="s">
        <v>16</v>
      </c>
    </row>
    <row r="3536" spans="1:13" x14ac:dyDescent="0.3">
      <c r="A3536">
        <v>3790</v>
      </c>
      <c r="B3536">
        <v>1451</v>
      </c>
      <c r="C3536" t="s">
        <v>13</v>
      </c>
      <c r="D3536" t="s">
        <v>14</v>
      </c>
      <c r="E3536" s="1">
        <v>4169042875650880</v>
      </c>
      <c r="F3536" s="2">
        <v>41365</v>
      </c>
      <c r="G3536">
        <v>941</v>
      </c>
      <c r="H3536" t="s">
        <v>15</v>
      </c>
      <c r="I3536">
        <v>2</v>
      </c>
      <c r="J3536" s="3">
        <v>10831</v>
      </c>
      <c r="K3536" s="2">
        <v>38899</v>
      </c>
      <c r="L3536">
        <v>2011</v>
      </c>
      <c r="M3536" t="s">
        <v>16</v>
      </c>
    </row>
    <row r="3537" spans="1:13" x14ac:dyDescent="0.3">
      <c r="A3537">
        <v>250</v>
      </c>
      <c r="B3537">
        <v>1451</v>
      </c>
      <c r="C3537" t="s">
        <v>13</v>
      </c>
      <c r="D3537" t="s">
        <v>14</v>
      </c>
      <c r="E3537" s="1">
        <v>4138363239181100</v>
      </c>
      <c r="F3537" s="2">
        <v>44986</v>
      </c>
      <c r="G3537">
        <v>48</v>
      </c>
      <c r="H3537" t="s">
        <v>15</v>
      </c>
      <c r="I3537">
        <v>1</v>
      </c>
      <c r="J3537" s="3">
        <v>20475</v>
      </c>
      <c r="K3537" s="2">
        <v>40179</v>
      </c>
      <c r="L3537">
        <v>2015</v>
      </c>
      <c r="M3537" t="s">
        <v>16</v>
      </c>
    </row>
    <row r="3538" spans="1:13" x14ac:dyDescent="0.3">
      <c r="A3538">
        <v>5530</v>
      </c>
      <c r="B3538">
        <v>1451</v>
      </c>
      <c r="C3538" t="s">
        <v>19</v>
      </c>
      <c r="D3538" t="s">
        <v>17</v>
      </c>
      <c r="E3538" s="1">
        <v>5570191239646200</v>
      </c>
      <c r="F3538" s="2">
        <v>42064</v>
      </c>
      <c r="G3538">
        <v>625</v>
      </c>
      <c r="H3538" t="s">
        <v>18</v>
      </c>
      <c r="I3538">
        <v>2</v>
      </c>
      <c r="J3538" s="3">
        <v>6500</v>
      </c>
      <c r="K3538" s="2">
        <v>39753</v>
      </c>
      <c r="L3538">
        <v>2011</v>
      </c>
      <c r="M3538" t="s">
        <v>16</v>
      </c>
    </row>
    <row r="3539" spans="1:13" x14ac:dyDescent="0.3">
      <c r="A3539">
        <v>6006</v>
      </c>
      <c r="B3539">
        <v>57</v>
      </c>
      <c r="C3539" t="s">
        <v>19</v>
      </c>
      <c r="D3539" t="s">
        <v>14</v>
      </c>
      <c r="E3539" s="1">
        <v>5134306678651090</v>
      </c>
      <c r="F3539" s="2">
        <v>43862</v>
      </c>
      <c r="G3539">
        <v>796</v>
      </c>
      <c r="H3539" t="s">
        <v>15</v>
      </c>
      <c r="I3539">
        <v>2</v>
      </c>
      <c r="J3539" s="3">
        <v>17614</v>
      </c>
      <c r="K3539" s="2">
        <v>40513</v>
      </c>
      <c r="L3539">
        <v>2013</v>
      </c>
      <c r="M3539" t="s">
        <v>16</v>
      </c>
    </row>
    <row r="3540" spans="1:13" x14ac:dyDescent="0.3">
      <c r="A3540">
        <v>6069</v>
      </c>
      <c r="B3540">
        <v>1335</v>
      </c>
      <c r="C3540" t="s">
        <v>19</v>
      </c>
      <c r="D3540" t="s">
        <v>14</v>
      </c>
      <c r="E3540" s="1">
        <v>5260369873454700</v>
      </c>
      <c r="F3540" s="2">
        <v>44166</v>
      </c>
      <c r="G3540">
        <v>963</v>
      </c>
      <c r="H3540" t="s">
        <v>15</v>
      </c>
      <c r="I3540">
        <v>2</v>
      </c>
      <c r="J3540" s="3">
        <v>51133</v>
      </c>
      <c r="K3540" s="2">
        <v>41244</v>
      </c>
      <c r="L3540">
        <v>2012</v>
      </c>
      <c r="M3540" t="s">
        <v>16</v>
      </c>
    </row>
    <row r="3541" spans="1:13" x14ac:dyDescent="0.3">
      <c r="A3541">
        <v>615</v>
      </c>
      <c r="B3541">
        <v>1335</v>
      </c>
      <c r="C3541" t="s">
        <v>19</v>
      </c>
      <c r="D3541" t="s">
        <v>20</v>
      </c>
      <c r="E3541" s="1">
        <v>5893866156194790</v>
      </c>
      <c r="F3541" s="2">
        <v>45474</v>
      </c>
      <c r="G3541">
        <v>421</v>
      </c>
      <c r="H3541" t="s">
        <v>15</v>
      </c>
      <c r="I3541">
        <v>1</v>
      </c>
      <c r="J3541" s="3">
        <v>115</v>
      </c>
      <c r="K3541" s="2">
        <v>43831</v>
      </c>
      <c r="L3541">
        <v>2020</v>
      </c>
      <c r="M3541" t="s">
        <v>16</v>
      </c>
    </row>
    <row r="3542" spans="1:13" x14ac:dyDescent="0.3">
      <c r="A3542">
        <v>2330</v>
      </c>
      <c r="B3542">
        <v>1335</v>
      </c>
      <c r="C3542" t="s">
        <v>19</v>
      </c>
      <c r="D3542" t="s">
        <v>20</v>
      </c>
      <c r="E3542" s="1">
        <v>5771619649186810</v>
      </c>
      <c r="F3542" s="2">
        <v>44075</v>
      </c>
      <c r="G3542">
        <v>504</v>
      </c>
      <c r="H3542" t="s">
        <v>15</v>
      </c>
      <c r="I3542">
        <v>1</v>
      </c>
      <c r="J3542" s="3">
        <v>54</v>
      </c>
      <c r="K3542" s="2">
        <v>41699</v>
      </c>
      <c r="L3542">
        <v>2014</v>
      </c>
      <c r="M3542" t="s">
        <v>16</v>
      </c>
    </row>
    <row r="3543" spans="1:13" x14ac:dyDescent="0.3">
      <c r="A3543">
        <v>3583</v>
      </c>
      <c r="B3543">
        <v>1335</v>
      </c>
      <c r="C3543" t="s">
        <v>19</v>
      </c>
      <c r="D3543" t="s">
        <v>14</v>
      </c>
      <c r="E3543" s="1">
        <v>5852720136795700</v>
      </c>
      <c r="F3543" s="2">
        <v>45139</v>
      </c>
      <c r="G3543">
        <v>35</v>
      </c>
      <c r="H3543" t="s">
        <v>15</v>
      </c>
      <c r="I3543">
        <v>2</v>
      </c>
      <c r="J3543" s="3">
        <v>32036</v>
      </c>
      <c r="K3543" s="2">
        <v>41791</v>
      </c>
      <c r="L3543">
        <v>2014</v>
      </c>
      <c r="M3543" t="s">
        <v>16</v>
      </c>
    </row>
    <row r="3544" spans="1:13" x14ac:dyDescent="0.3">
      <c r="A3544">
        <v>5066</v>
      </c>
      <c r="B3544">
        <v>816</v>
      </c>
      <c r="C3544" t="s">
        <v>13</v>
      </c>
      <c r="D3544" t="s">
        <v>14</v>
      </c>
      <c r="E3544" s="1">
        <v>4426138047544530</v>
      </c>
      <c r="F3544" s="2">
        <v>43983</v>
      </c>
      <c r="G3544">
        <v>937</v>
      </c>
      <c r="H3544" t="s">
        <v>15</v>
      </c>
      <c r="I3544">
        <v>2</v>
      </c>
      <c r="J3544" s="3">
        <v>13593</v>
      </c>
      <c r="K3544" s="2">
        <v>38991</v>
      </c>
      <c r="L3544">
        <v>2006</v>
      </c>
      <c r="M3544" t="s">
        <v>16</v>
      </c>
    </row>
    <row r="3545" spans="1:13" x14ac:dyDescent="0.3">
      <c r="A3545">
        <v>2968</v>
      </c>
      <c r="B3545">
        <v>816</v>
      </c>
      <c r="C3545" t="s">
        <v>19</v>
      </c>
      <c r="D3545" t="s">
        <v>14</v>
      </c>
      <c r="E3545" s="1">
        <v>5499461944095270</v>
      </c>
      <c r="F3545" s="2">
        <v>44593</v>
      </c>
      <c r="G3545">
        <v>35</v>
      </c>
      <c r="H3545" t="s">
        <v>15</v>
      </c>
      <c r="I3545">
        <v>2</v>
      </c>
      <c r="J3545" s="3">
        <v>13343</v>
      </c>
      <c r="K3545" s="2">
        <v>39569</v>
      </c>
      <c r="L3545">
        <v>2011</v>
      </c>
      <c r="M3545" t="s">
        <v>16</v>
      </c>
    </row>
    <row r="3546" spans="1:13" x14ac:dyDescent="0.3">
      <c r="A3546">
        <v>3774</v>
      </c>
      <c r="B3546">
        <v>816</v>
      </c>
      <c r="C3546" t="s">
        <v>19</v>
      </c>
      <c r="D3546" t="s">
        <v>14</v>
      </c>
      <c r="E3546" s="1">
        <v>5088684137633760</v>
      </c>
      <c r="F3546" s="2">
        <v>45413</v>
      </c>
      <c r="G3546">
        <v>987</v>
      </c>
      <c r="H3546" t="s">
        <v>15</v>
      </c>
      <c r="I3546">
        <v>2</v>
      </c>
      <c r="J3546" s="3">
        <v>6103</v>
      </c>
      <c r="K3546" s="2">
        <v>38899</v>
      </c>
      <c r="L3546">
        <v>2008</v>
      </c>
      <c r="M3546" t="s">
        <v>16</v>
      </c>
    </row>
    <row r="3547" spans="1:13" x14ac:dyDescent="0.3">
      <c r="A3547">
        <v>3891</v>
      </c>
      <c r="B3547">
        <v>816</v>
      </c>
      <c r="C3547" t="s">
        <v>19</v>
      </c>
      <c r="D3547" t="s">
        <v>14</v>
      </c>
      <c r="E3547" s="1">
        <v>5879315999568100</v>
      </c>
      <c r="F3547" s="2">
        <v>42522</v>
      </c>
      <c r="G3547">
        <v>459</v>
      </c>
      <c r="H3547" t="s">
        <v>15</v>
      </c>
      <c r="I3547">
        <v>1</v>
      </c>
      <c r="J3547" s="3">
        <v>2646</v>
      </c>
      <c r="K3547" s="2">
        <v>39995</v>
      </c>
      <c r="L3547">
        <v>2015</v>
      </c>
      <c r="M3547" t="s">
        <v>16</v>
      </c>
    </row>
    <row r="3548" spans="1:13" x14ac:dyDescent="0.3">
      <c r="A3548">
        <v>4468</v>
      </c>
      <c r="B3548">
        <v>816</v>
      </c>
      <c r="C3548" t="s">
        <v>22</v>
      </c>
      <c r="D3548" t="s">
        <v>17</v>
      </c>
      <c r="E3548" s="1">
        <v>317788535363713</v>
      </c>
      <c r="F3548" s="2">
        <v>44409</v>
      </c>
      <c r="G3548">
        <v>583</v>
      </c>
      <c r="H3548" t="s">
        <v>15</v>
      </c>
      <c r="I3548">
        <v>1</v>
      </c>
      <c r="J3548" s="3">
        <v>9200</v>
      </c>
      <c r="K3548" s="2">
        <v>43313</v>
      </c>
      <c r="L3548">
        <v>2018</v>
      </c>
      <c r="M3548" t="s">
        <v>16</v>
      </c>
    </row>
    <row r="3549" spans="1:13" x14ac:dyDescent="0.3">
      <c r="A3549">
        <v>404</v>
      </c>
      <c r="B3549">
        <v>1081</v>
      </c>
      <c r="C3549" t="s">
        <v>22</v>
      </c>
      <c r="D3549" t="s">
        <v>17</v>
      </c>
      <c r="E3549" s="1">
        <v>308645722065737</v>
      </c>
      <c r="F3549" s="2">
        <v>44348</v>
      </c>
      <c r="G3549">
        <v>218</v>
      </c>
      <c r="H3549" t="s">
        <v>15</v>
      </c>
      <c r="I3549">
        <v>2</v>
      </c>
      <c r="J3549" s="3">
        <v>21200</v>
      </c>
      <c r="K3549" s="2">
        <v>43831</v>
      </c>
      <c r="L3549">
        <v>2020</v>
      </c>
      <c r="M3549" t="s">
        <v>16</v>
      </c>
    </row>
    <row r="3550" spans="1:13" x14ac:dyDescent="0.3">
      <c r="A3550">
        <v>3427</v>
      </c>
      <c r="B3550">
        <v>1081</v>
      </c>
      <c r="C3550" t="s">
        <v>19</v>
      </c>
      <c r="D3550" t="s">
        <v>17</v>
      </c>
      <c r="E3550" s="1">
        <v>5741278205602110</v>
      </c>
      <c r="F3550" s="2">
        <v>45292</v>
      </c>
      <c r="G3550">
        <v>414</v>
      </c>
      <c r="H3550" t="s">
        <v>15</v>
      </c>
      <c r="I3550">
        <v>1</v>
      </c>
      <c r="J3550" s="3">
        <v>10400</v>
      </c>
      <c r="K3550" s="2">
        <v>39965</v>
      </c>
      <c r="L3550">
        <v>2010</v>
      </c>
      <c r="M3550" t="s">
        <v>16</v>
      </c>
    </row>
    <row r="3551" spans="1:13" x14ac:dyDescent="0.3">
      <c r="A3551">
        <v>3892</v>
      </c>
      <c r="B3551">
        <v>1081</v>
      </c>
      <c r="C3551" t="s">
        <v>19</v>
      </c>
      <c r="D3551" t="s">
        <v>14</v>
      </c>
      <c r="E3551" s="1">
        <v>5307705411215340</v>
      </c>
      <c r="F3551" s="2">
        <v>44743</v>
      </c>
      <c r="G3551">
        <v>574</v>
      </c>
      <c r="H3551" t="s">
        <v>15</v>
      </c>
      <c r="I3551">
        <v>1</v>
      </c>
      <c r="J3551" s="3">
        <v>27377</v>
      </c>
      <c r="K3551" s="2">
        <v>39995</v>
      </c>
      <c r="L3551">
        <v>2016</v>
      </c>
      <c r="M3551" t="s">
        <v>16</v>
      </c>
    </row>
    <row r="3552" spans="1:13" x14ac:dyDescent="0.3">
      <c r="A3552">
        <v>5568</v>
      </c>
      <c r="B3552">
        <v>1385</v>
      </c>
      <c r="C3552" t="s">
        <v>19</v>
      </c>
      <c r="D3552" t="s">
        <v>17</v>
      </c>
      <c r="E3552" s="1">
        <v>5050755589048170</v>
      </c>
      <c r="F3552" s="2">
        <v>45566</v>
      </c>
      <c r="G3552">
        <v>657</v>
      </c>
      <c r="H3552" t="s">
        <v>15</v>
      </c>
      <c r="I3552">
        <v>1</v>
      </c>
      <c r="J3552" s="3">
        <v>20900</v>
      </c>
      <c r="K3552" s="2">
        <v>40118</v>
      </c>
      <c r="L3552">
        <v>2010</v>
      </c>
      <c r="M3552" t="s">
        <v>16</v>
      </c>
    </row>
    <row r="3553" spans="1:13" x14ac:dyDescent="0.3">
      <c r="A3553">
        <v>3807</v>
      </c>
      <c r="B3553">
        <v>1385</v>
      </c>
      <c r="C3553" t="s">
        <v>19</v>
      </c>
      <c r="D3553" t="s">
        <v>14</v>
      </c>
      <c r="E3553" s="1">
        <v>5045568837955020</v>
      </c>
      <c r="F3553" s="2">
        <v>45383</v>
      </c>
      <c r="G3553">
        <v>43</v>
      </c>
      <c r="H3553" t="s">
        <v>15</v>
      </c>
      <c r="I3553">
        <v>2</v>
      </c>
      <c r="J3553" s="3">
        <v>39632</v>
      </c>
      <c r="K3553" s="2">
        <v>39264</v>
      </c>
      <c r="L3553">
        <v>2013</v>
      </c>
      <c r="M3553" t="s">
        <v>16</v>
      </c>
    </row>
    <row r="3554" spans="1:13" x14ac:dyDescent="0.3">
      <c r="A3554">
        <v>4955</v>
      </c>
      <c r="B3554">
        <v>1385</v>
      </c>
      <c r="C3554" t="s">
        <v>19</v>
      </c>
      <c r="D3554" t="s">
        <v>20</v>
      </c>
      <c r="E3554" s="1">
        <v>5570718950254390</v>
      </c>
      <c r="F3554" s="2">
        <v>43831</v>
      </c>
      <c r="G3554">
        <v>437</v>
      </c>
      <c r="H3554" t="s">
        <v>15</v>
      </c>
      <c r="I3554">
        <v>2</v>
      </c>
      <c r="J3554" s="3">
        <v>44</v>
      </c>
      <c r="K3554" s="2">
        <v>37165</v>
      </c>
      <c r="L3554">
        <v>2013</v>
      </c>
      <c r="M3554" t="s">
        <v>16</v>
      </c>
    </row>
    <row r="3555" spans="1:13" x14ac:dyDescent="0.3">
      <c r="A3555">
        <v>4344</v>
      </c>
      <c r="B3555">
        <v>1385</v>
      </c>
      <c r="C3555" t="s">
        <v>13</v>
      </c>
      <c r="D3555" t="s">
        <v>14</v>
      </c>
      <c r="E3555" s="1">
        <v>4690085698241970</v>
      </c>
      <c r="F3555" s="2">
        <v>44197</v>
      </c>
      <c r="G3555">
        <v>125</v>
      </c>
      <c r="H3555" t="s">
        <v>15</v>
      </c>
      <c r="I3555">
        <v>1</v>
      </c>
      <c r="J3555" s="3">
        <v>48489</v>
      </c>
      <c r="K3555" s="2">
        <v>40391</v>
      </c>
      <c r="L3555">
        <v>2014</v>
      </c>
      <c r="M3555" t="s">
        <v>16</v>
      </c>
    </row>
    <row r="3556" spans="1:13" x14ac:dyDescent="0.3">
      <c r="A3556">
        <v>4190</v>
      </c>
      <c r="B3556">
        <v>1385</v>
      </c>
      <c r="C3556" t="s">
        <v>13</v>
      </c>
      <c r="D3556" t="s">
        <v>14</v>
      </c>
      <c r="E3556" s="1">
        <v>4338834700731550</v>
      </c>
      <c r="F3556" s="2">
        <v>39448</v>
      </c>
      <c r="G3556">
        <v>529</v>
      </c>
      <c r="H3556" t="s">
        <v>15</v>
      </c>
      <c r="I3556">
        <v>2</v>
      </c>
      <c r="J3556" s="3">
        <v>32725</v>
      </c>
      <c r="K3556" s="2">
        <v>38930</v>
      </c>
      <c r="L3556">
        <v>2013</v>
      </c>
      <c r="M3556" t="s">
        <v>16</v>
      </c>
    </row>
    <row r="3557" spans="1:13" x14ac:dyDescent="0.3">
      <c r="A3557">
        <v>1256</v>
      </c>
      <c r="B3557">
        <v>1385</v>
      </c>
      <c r="C3557" t="s">
        <v>13</v>
      </c>
      <c r="D3557" t="s">
        <v>14</v>
      </c>
      <c r="E3557" s="1">
        <v>4083090955300560</v>
      </c>
      <c r="F3557" s="2">
        <v>44896</v>
      </c>
      <c r="G3557">
        <v>259</v>
      </c>
      <c r="H3557" t="s">
        <v>15</v>
      </c>
      <c r="I3557">
        <v>2</v>
      </c>
      <c r="J3557" s="3">
        <v>36940</v>
      </c>
      <c r="K3557" s="2">
        <v>40210</v>
      </c>
      <c r="L3557">
        <v>2010</v>
      </c>
      <c r="M3557" t="s">
        <v>16</v>
      </c>
    </row>
    <row r="3558" spans="1:13" x14ac:dyDescent="0.3">
      <c r="A3558">
        <v>405</v>
      </c>
      <c r="B3558">
        <v>1125</v>
      </c>
      <c r="C3558" t="s">
        <v>22</v>
      </c>
      <c r="D3558" t="s">
        <v>17</v>
      </c>
      <c r="E3558" s="1">
        <v>394025181428995</v>
      </c>
      <c r="F3558" s="2">
        <v>44075</v>
      </c>
      <c r="G3558">
        <v>465</v>
      </c>
      <c r="H3558" t="s">
        <v>15</v>
      </c>
      <c r="I3558">
        <v>1</v>
      </c>
      <c r="J3558" s="3">
        <v>23100</v>
      </c>
      <c r="K3558" s="2">
        <v>43831</v>
      </c>
      <c r="L3558">
        <v>2020</v>
      </c>
      <c r="M3558" t="s">
        <v>16</v>
      </c>
    </row>
    <row r="3559" spans="1:13" x14ac:dyDescent="0.3">
      <c r="A3559">
        <v>616</v>
      </c>
      <c r="B3559">
        <v>1125</v>
      </c>
      <c r="C3559" t="s">
        <v>19</v>
      </c>
      <c r="D3559" t="s">
        <v>14</v>
      </c>
      <c r="E3559" s="1">
        <v>5534546903363090</v>
      </c>
      <c r="F3559" s="2">
        <v>44896</v>
      </c>
      <c r="G3559">
        <v>833</v>
      </c>
      <c r="H3559" t="s">
        <v>15</v>
      </c>
      <c r="I3559">
        <v>1</v>
      </c>
      <c r="J3559" s="3">
        <v>41040</v>
      </c>
      <c r="K3559" s="2">
        <v>43831</v>
      </c>
      <c r="L3559">
        <v>2020</v>
      </c>
      <c r="M3559" t="s">
        <v>16</v>
      </c>
    </row>
    <row r="3560" spans="1:13" x14ac:dyDescent="0.3">
      <c r="A3560">
        <v>4881</v>
      </c>
      <c r="B3560">
        <v>1125</v>
      </c>
      <c r="C3560" t="s">
        <v>22</v>
      </c>
      <c r="D3560" t="s">
        <v>17</v>
      </c>
      <c r="E3560" s="1">
        <v>331368783471362</v>
      </c>
      <c r="F3560" s="2">
        <v>44531</v>
      </c>
      <c r="G3560">
        <v>673</v>
      </c>
      <c r="H3560" t="s">
        <v>15</v>
      </c>
      <c r="I3560">
        <v>2</v>
      </c>
      <c r="J3560" s="3">
        <v>13200</v>
      </c>
      <c r="K3560" s="2">
        <v>42248</v>
      </c>
      <c r="L3560">
        <v>2015</v>
      </c>
      <c r="M3560" t="s">
        <v>16</v>
      </c>
    </row>
    <row r="3561" spans="1:13" x14ac:dyDescent="0.3">
      <c r="A3561">
        <v>3601</v>
      </c>
      <c r="B3561">
        <v>1125</v>
      </c>
      <c r="C3561" t="s">
        <v>13</v>
      </c>
      <c r="D3561" t="s">
        <v>14</v>
      </c>
      <c r="E3561" s="1">
        <v>4218957266147890</v>
      </c>
      <c r="F3561" s="2">
        <v>44317</v>
      </c>
      <c r="G3561">
        <v>909</v>
      </c>
      <c r="H3561" t="s">
        <v>15</v>
      </c>
      <c r="I3561">
        <v>2</v>
      </c>
      <c r="J3561" s="3">
        <v>29200</v>
      </c>
      <c r="K3561" s="2">
        <v>42156</v>
      </c>
      <c r="L3561">
        <v>2015</v>
      </c>
      <c r="M3561" t="s">
        <v>16</v>
      </c>
    </row>
    <row r="3562" spans="1:13" x14ac:dyDescent="0.3">
      <c r="A3562">
        <v>617</v>
      </c>
      <c r="B3562">
        <v>1952</v>
      </c>
      <c r="C3562" t="s">
        <v>19</v>
      </c>
      <c r="D3562" t="s">
        <v>14</v>
      </c>
      <c r="E3562" s="1">
        <v>5134582028672730</v>
      </c>
      <c r="F3562" s="2">
        <v>44835</v>
      </c>
      <c r="G3562">
        <v>955</v>
      </c>
      <c r="H3562" t="s">
        <v>15</v>
      </c>
      <c r="I3562">
        <v>3</v>
      </c>
      <c r="J3562" s="3">
        <v>13831</v>
      </c>
      <c r="K3562" s="2">
        <v>43831</v>
      </c>
      <c r="L3562">
        <v>2020</v>
      </c>
      <c r="M3562" t="s">
        <v>16</v>
      </c>
    </row>
    <row r="3563" spans="1:13" x14ac:dyDescent="0.3">
      <c r="A3563">
        <v>1647</v>
      </c>
      <c r="B3563">
        <v>1870</v>
      </c>
      <c r="C3563" t="s">
        <v>19</v>
      </c>
      <c r="D3563" t="s">
        <v>17</v>
      </c>
      <c r="E3563" s="1">
        <v>5936696982149210</v>
      </c>
      <c r="F3563" s="2">
        <v>45352</v>
      </c>
      <c r="G3563">
        <v>2</v>
      </c>
      <c r="H3563" t="s">
        <v>18</v>
      </c>
      <c r="I3563">
        <v>1</v>
      </c>
      <c r="J3563" s="3">
        <v>18900</v>
      </c>
      <c r="K3563" s="2">
        <v>43862</v>
      </c>
      <c r="L3563">
        <v>2020</v>
      </c>
      <c r="M3563" t="s">
        <v>16</v>
      </c>
    </row>
    <row r="3564" spans="1:13" x14ac:dyDescent="0.3">
      <c r="A3564">
        <v>1914</v>
      </c>
      <c r="B3564">
        <v>1870</v>
      </c>
      <c r="C3564" t="s">
        <v>13</v>
      </c>
      <c r="D3564" t="s">
        <v>14</v>
      </c>
      <c r="E3564" s="1">
        <v>4680529603481900</v>
      </c>
      <c r="F3564" s="2">
        <v>43862</v>
      </c>
      <c r="G3564">
        <v>619</v>
      </c>
      <c r="H3564" t="s">
        <v>15</v>
      </c>
      <c r="I3564">
        <v>1</v>
      </c>
      <c r="J3564" s="3">
        <v>39850</v>
      </c>
      <c r="K3564" s="2">
        <v>43862</v>
      </c>
      <c r="L3564">
        <v>2020</v>
      </c>
      <c r="M3564" t="s">
        <v>16</v>
      </c>
    </row>
    <row r="3565" spans="1:13" x14ac:dyDescent="0.3">
      <c r="A3565">
        <v>5984</v>
      </c>
      <c r="B3565">
        <v>1345</v>
      </c>
      <c r="C3565" t="s">
        <v>13</v>
      </c>
      <c r="D3565" t="s">
        <v>17</v>
      </c>
      <c r="E3565" s="1">
        <v>4237922362360030</v>
      </c>
      <c r="F3565" s="2">
        <v>44075</v>
      </c>
      <c r="G3565">
        <v>228</v>
      </c>
      <c r="H3565" t="s">
        <v>15</v>
      </c>
      <c r="I3565">
        <v>1</v>
      </c>
      <c r="J3565" s="3">
        <v>13900</v>
      </c>
      <c r="K3565" s="2">
        <v>40148</v>
      </c>
      <c r="L3565">
        <v>2011</v>
      </c>
      <c r="M3565" t="s">
        <v>16</v>
      </c>
    </row>
    <row r="3566" spans="1:13" x14ac:dyDescent="0.3">
      <c r="A3566">
        <v>2497</v>
      </c>
      <c r="B3566">
        <v>1345</v>
      </c>
      <c r="C3566" t="s">
        <v>13</v>
      </c>
      <c r="D3566" t="s">
        <v>14</v>
      </c>
      <c r="E3566" s="1">
        <v>4238638738530460</v>
      </c>
      <c r="F3566" s="2">
        <v>44166</v>
      </c>
      <c r="G3566">
        <v>310</v>
      </c>
      <c r="H3566" t="s">
        <v>15</v>
      </c>
      <c r="I3566">
        <v>2</v>
      </c>
      <c r="J3566" s="3">
        <v>17470</v>
      </c>
      <c r="K3566" s="2">
        <v>38443</v>
      </c>
      <c r="L3566">
        <v>2008</v>
      </c>
      <c r="M3566" t="s">
        <v>16</v>
      </c>
    </row>
    <row r="3567" spans="1:13" x14ac:dyDescent="0.3">
      <c r="A3567">
        <v>2187</v>
      </c>
      <c r="B3567">
        <v>1345</v>
      </c>
      <c r="C3567" t="s">
        <v>19</v>
      </c>
      <c r="D3567" t="s">
        <v>14</v>
      </c>
      <c r="E3567" s="1">
        <v>5401027644157320</v>
      </c>
      <c r="F3567" s="2">
        <v>44440</v>
      </c>
      <c r="G3567">
        <v>636</v>
      </c>
      <c r="H3567" t="s">
        <v>15</v>
      </c>
      <c r="I3567">
        <v>1</v>
      </c>
      <c r="J3567" s="3">
        <v>2267</v>
      </c>
      <c r="K3567" s="2">
        <v>39508</v>
      </c>
      <c r="L3567">
        <v>2014</v>
      </c>
      <c r="M3567" t="s">
        <v>16</v>
      </c>
    </row>
    <row r="3568" spans="1:13" x14ac:dyDescent="0.3">
      <c r="A3568">
        <v>2234</v>
      </c>
      <c r="B3568">
        <v>1345</v>
      </c>
      <c r="C3568" t="s">
        <v>13</v>
      </c>
      <c r="D3568" t="s">
        <v>14</v>
      </c>
      <c r="E3568" s="1">
        <v>4957976241533680</v>
      </c>
      <c r="F3568" s="2">
        <v>41730</v>
      </c>
      <c r="G3568">
        <v>976</v>
      </c>
      <c r="H3568" t="s">
        <v>15</v>
      </c>
      <c r="I3568">
        <v>2</v>
      </c>
      <c r="J3568" s="3">
        <v>4031</v>
      </c>
      <c r="K3568" s="2">
        <v>39873</v>
      </c>
      <c r="L3568">
        <v>2014</v>
      </c>
      <c r="M3568" t="s">
        <v>16</v>
      </c>
    </row>
    <row r="3569" spans="1:13" x14ac:dyDescent="0.3">
      <c r="A3569">
        <v>4208</v>
      </c>
      <c r="B3569">
        <v>1345</v>
      </c>
      <c r="C3569" t="s">
        <v>19</v>
      </c>
      <c r="D3569" t="s">
        <v>14</v>
      </c>
      <c r="E3569" s="1">
        <v>5918431905940130</v>
      </c>
      <c r="F3569" s="2">
        <v>45231</v>
      </c>
      <c r="G3569">
        <v>600</v>
      </c>
      <c r="H3569" t="s">
        <v>15</v>
      </c>
      <c r="I3569">
        <v>2</v>
      </c>
      <c r="J3569" s="3">
        <v>21833</v>
      </c>
      <c r="K3569" s="2">
        <v>39295</v>
      </c>
      <c r="L3569">
        <v>2011</v>
      </c>
      <c r="M3569" t="s">
        <v>16</v>
      </c>
    </row>
    <row r="3570" spans="1:13" x14ac:dyDescent="0.3">
      <c r="A3570">
        <v>287</v>
      </c>
      <c r="B3570">
        <v>1345</v>
      </c>
      <c r="C3570" t="s">
        <v>13</v>
      </c>
      <c r="D3570" t="s">
        <v>14</v>
      </c>
      <c r="E3570" s="1">
        <v>4988009818611000</v>
      </c>
      <c r="F3570" s="2">
        <v>44317</v>
      </c>
      <c r="G3570">
        <v>45</v>
      </c>
      <c r="H3570" t="s">
        <v>15</v>
      </c>
      <c r="I3570">
        <v>2</v>
      </c>
      <c r="J3570" s="3">
        <v>16857</v>
      </c>
      <c r="K3570" s="2">
        <v>40544</v>
      </c>
      <c r="L3570">
        <v>2017</v>
      </c>
      <c r="M3570" t="s">
        <v>16</v>
      </c>
    </row>
    <row r="3571" spans="1:13" x14ac:dyDescent="0.3">
      <c r="A3571">
        <v>5633</v>
      </c>
      <c r="B3571">
        <v>1345</v>
      </c>
      <c r="C3571" t="s">
        <v>13</v>
      </c>
      <c r="D3571" t="s">
        <v>14</v>
      </c>
      <c r="E3571" s="1">
        <v>4559661567211040</v>
      </c>
      <c r="F3571" s="2">
        <v>45047</v>
      </c>
      <c r="G3571">
        <v>584</v>
      </c>
      <c r="H3571" t="s">
        <v>18</v>
      </c>
      <c r="I3571">
        <v>1</v>
      </c>
      <c r="J3571" s="3">
        <v>2518</v>
      </c>
      <c r="K3571" s="2">
        <v>40483</v>
      </c>
      <c r="L3571">
        <v>2010</v>
      </c>
      <c r="M3571" t="s">
        <v>16</v>
      </c>
    </row>
    <row r="3572" spans="1:13" x14ac:dyDescent="0.3">
      <c r="A3572">
        <v>3775</v>
      </c>
      <c r="B3572">
        <v>1345</v>
      </c>
      <c r="C3572" t="s">
        <v>19</v>
      </c>
      <c r="D3572" t="s">
        <v>14</v>
      </c>
      <c r="E3572" s="1">
        <v>5137677910118610</v>
      </c>
      <c r="F3572" s="2">
        <v>43891</v>
      </c>
      <c r="G3572">
        <v>394</v>
      </c>
      <c r="H3572" t="s">
        <v>15</v>
      </c>
      <c r="I3572">
        <v>2</v>
      </c>
      <c r="J3572" s="3">
        <v>12863</v>
      </c>
      <c r="K3572" s="2">
        <v>38899</v>
      </c>
      <c r="L3572">
        <v>2010</v>
      </c>
      <c r="M3572" t="s">
        <v>16</v>
      </c>
    </row>
    <row r="3573" spans="1:13" x14ac:dyDescent="0.3">
      <c r="A3573">
        <v>3060</v>
      </c>
      <c r="B3573">
        <v>1695</v>
      </c>
      <c r="C3573" t="s">
        <v>19</v>
      </c>
      <c r="D3573" t="s">
        <v>17</v>
      </c>
      <c r="E3573" s="1">
        <v>5064256706957220</v>
      </c>
      <c r="F3573" s="2">
        <v>44743</v>
      </c>
      <c r="G3573">
        <v>302</v>
      </c>
      <c r="H3573" t="s">
        <v>15</v>
      </c>
      <c r="I3573">
        <v>2</v>
      </c>
      <c r="J3573" s="3">
        <v>12700</v>
      </c>
      <c r="K3573" s="2">
        <v>40299</v>
      </c>
      <c r="L3573">
        <v>2015</v>
      </c>
      <c r="M3573" t="s">
        <v>16</v>
      </c>
    </row>
    <row r="3574" spans="1:13" x14ac:dyDescent="0.3">
      <c r="A3574">
        <v>114</v>
      </c>
      <c r="B3574">
        <v>1695</v>
      </c>
      <c r="C3574" t="s">
        <v>13</v>
      </c>
      <c r="D3574" t="s">
        <v>14</v>
      </c>
      <c r="E3574" s="1">
        <v>4038689742921260</v>
      </c>
      <c r="F3574" s="2">
        <v>44531</v>
      </c>
      <c r="G3574">
        <v>770</v>
      </c>
      <c r="H3574" t="s">
        <v>15</v>
      </c>
      <c r="I3574">
        <v>3</v>
      </c>
      <c r="J3574" s="3">
        <v>2851</v>
      </c>
      <c r="K3574" s="2">
        <v>38718</v>
      </c>
      <c r="L3574">
        <v>2007</v>
      </c>
      <c r="M3574" t="s">
        <v>16</v>
      </c>
    </row>
    <row r="3575" spans="1:13" x14ac:dyDescent="0.3">
      <c r="A3575">
        <v>48</v>
      </c>
      <c r="B3575">
        <v>1695</v>
      </c>
      <c r="C3575" t="s">
        <v>22</v>
      </c>
      <c r="D3575" t="s">
        <v>17</v>
      </c>
      <c r="E3575" s="1">
        <v>334769960118945</v>
      </c>
      <c r="F3575" s="2">
        <v>43983</v>
      </c>
      <c r="G3575">
        <v>735</v>
      </c>
      <c r="H3575" t="s">
        <v>15</v>
      </c>
      <c r="I3575">
        <v>2</v>
      </c>
      <c r="J3575" s="3">
        <v>4100</v>
      </c>
      <c r="K3575" s="2">
        <v>37987</v>
      </c>
      <c r="L3575">
        <v>2004</v>
      </c>
      <c r="M3575" t="s">
        <v>16</v>
      </c>
    </row>
    <row r="3576" spans="1:13" x14ac:dyDescent="0.3">
      <c r="A3576">
        <v>274</v>
      </c>
      <c r="B3576">
        <v>1695</v>
      </c>
      <c r="C3576" t="s">
        <v>19</v>
      </c>
      <c r="D3576" t="s">
        <v>14</v>
      </c>
      <c r="E3576" s="1">
        <v>5322366368652290</v>
      </c>
      <c r="F3576" s="2">
        <v>42370</v>
      </c>
      <c r="G3576">
        <v>702</v>
      </c>
      <c r="H3576" t="s">
        <v>15</v>
      </c>
      <c r="I3576">
        <v>2</v>
      </c>
      <c r="J3576" s="3">
        <v>20838</v>
      </c>
      <c r="K3576" s="2">
        <v>40544</v>
      </c>
      <c r="L3576">
        <v>2011</v>
      </c>
      <c r="M3576" t="s">
        <v>16</v>
      </c>
    </row>
    <row r="3577" spans="1:13" x14ac:dyDescent="0.3">
      <c r="A3577">
        <v>1648</v>
      </c>
      <c r="B3577">
        <v>1906</v>
      </c>
      <c r="C3577" t="s">
        <v>19</v>
      </c>
      <c r="D3577" t="s">
        <v>14</v>
      </c>
      <c r="E3577" s="1">
        <v>5092224613044030</v>
      </c>
      <c r="F3577" s="2">
        <v>44105</v>
      </c>
      <c r="G3577">
        <v>419</v>
      </c>
      <c r="H3577" t="s">
        <v>15</v>
      </c>
      <c r="I3577">
        <v>2</v>
      </c>
      <c r="J3577" s="3">
        <v>2721</v>
      </c>
      <c r="K3577" s="2">
        <v>43862</v>
      </c>
      <c r="L3577">
        <v>2020</v>
      </c>
      <c r="M3577" t="s">
        <v>16</v>
      </c>
    </row>
    <row r="3578" spans="1:13" x14ac:dyDescent="0.3">
      <c r="A3578">
        <v>2834</v>
      </c>
      <c r="B3578">
        <v>1985</v>
      </c>
      <c r="C3578" t="s">
        <v>13</v>
      </c>
      <c r="D3578" t="s">
        <v>17</v>
      </c>
      <c r="E3578" s="1">
        <v>4000146965265890</v>
      </c>
      <c r="F3578" s="2">
        <v>45108</v>
      </c>
      <c r="G3578">
        <v>14</v>
      </c>
      <c r="H3578" t="s">
        <v>15</v>
      </c>
      <c r="I3578">
        <v>1</v>
      </c>
      <c r="J3578" s="3">
        <v>400</v>
      </c>
      <c r="K3578" s="2">
        <v>37377</v>
      </c>
      <c r="L3578">
        <v>2018</v>
      </c>
      <c r="M3578" t="s">
        <v>16</v>
      </c>
    </row>
    <row r="3579" spans="1:13" x14ac:dyDescent="0.3">
      <c r="A3579">
        <v>4781</v>
      </c>
      <c r="B3579">
        <v>1985</v>
      </c>
      <c r="C3579" t="s">
        <v>19</v>
      </c>
      <c r="D3579" t="s">
        <v>14</v>
      </c>
      <c r="E3579" s="1">
        <v>5733036423097080</v>
      </c>
      <c r="F3579" s="2">
        <v>43891</v>
      </c>
      <c r="G3579">
        <v>72</v>
      </c>
      <c r="H3579" t="s">
        <v>15</v>
      </c>
      <c r="I3579">
        <v>2</v>
      </c>
      <c r="J3579" s="3">
        <v>416</v>
      </c>
      <c r="K3579" s="2">
        <v>40422</v>
      </c>
      <c r="L3579">
        <v>2010</v>
      </c>
      <c r="M3579" t="s">
        <v>16</v>
      </c>
    </row>
    <row r="3580" spans="1:13" x14ac:dyDescent="0.3">
      <c r="A3580">
        <v>4085</v>
      </c>
      <c r="B3580">
        <v>1985</v>
      </c>
      <c r="C3580" t="s">
        <v>19</v>
      </c>
      <c r="D3580" t="s">
        <v>14</v>
      </c>
      <c r="E3580" s="1">
        <v>5461658879915680</v>
      </c>
      <c r="F3580" s="2">
        <v>45627</v>
      </c>
      <c r="G3580">
        <v>595</v>
      </c>
      <c r="H3580" t="s">
        <v>15</v>
      </c>
      <c r="I3580">
        <v>2</v>
      </c>
      <c r="J3580" s="3">
        <v>625</v>
      </c>
      <c r="K3580" s="2">
        <v>35278</v>
      </c>
      <c r="L3580">
        <v>2014</v>
      </c>
      <c r="M3580" t="s">
        <v>16</v>
      </c>
    </row>
    <row r="3581" spans="1:13" x14ac:dyDescent="0.3">
      <c r="A3581">
        <v>1095</v>
      </c>
      <c r="B3581">
        <v>1604</v>
      </c>
      <c r="C3581" t="s">
        <v>13</v>
      </c>
      <c r="D3581" t="s">
        <v>14</v>
      </c>
      <c r="E3581" s="1">
        <v>4636387668938190</v>
      </c>
      <c r="F3581" s="2">
        <v>44805</v>
      </c>
      <c r="G3581">
        <v>597</v>
      </c>
      <c r="H3581" t="s">
        <v>15</v>
      </c>
      <c r="I3581">
        <v>2</v>
      </c>
      <c r="J3581" s="3">
        <v>20858</v>
      </c>
      <c r="K3581" s="2">
        <v>38749</v>
      </c>
      <c r="L3581">
        <v>2011</v>
      </c>
      <c r="M3581" t="s">
        <v>16</v>
      </c>
    </row>
    <row r="3582" spans="1:13" x14ac:dyDescent="0.3">
      <c r="A3582">
        <v>5653</v>
      </c>
      <c r="B3582">
        <v>1604</v>
      </c>
      <c r="C3582" t="s">
        <v>19</v>
      </c>
      <c r="D3582" t="s">
        <v>17</v>
      </c>
      <c r="E3582" s="1">
        <v>5196692562051330</v>
      </c>
      <c r="F3582" s="2">
        <v>40848</v>
      </c>
      <c r="G3582">
        <v>626</v>
      </c>
      <c r="H3582" t="s">
        <v>15</v>
      </c>
      <c r="I3582">
        <v>2</v>
      </c>
      <c r="J3582" s="3">
        <v>11200</v>
      </c>
      <c r="K3582" s="2">
        <v>40848</v>
      </c>
      <c r="L3582">
        <v>2013</v>
      </c>
      <c r="M3582" t="s">
        <v>16</v>
      </c>
    </row>
    <row r="3583" spans="1:13" x14ac:dyDescent="0.3">
      <c r="A3583">
        <v>2950</v>
      </c>
      <c r="B3583">
        <v>1604</v>
      </c>
      <c r="C3583" t="s">
        <v>13</v>
      </c>
      <c r="D3583" t="s">
        <v>17</v>
      </c>
      <c r="E3583" s="1">
        <v>4831831757232990</v>
      </c>
      <c r="F3583" s="2">
        <v>44958</v>
      </c>
      <c r="G3583">
        <v>528</v>
      </c>
      <c r="H3583" t="s">
        <v>15</v>
      </c>
      <c r="I3583">
        <v>2</v>
      </c>
      <c r="J3583" s="3">
        <v>8800</v>
      </c>
      <c r="K3583" s="2">
        <v>39203</v>
      </c>
      <c r="L3583">
        <v>2009</v>
      </c>
      <c r="M3583" t="s">
        <v>16</v>
      </c>
    </row>
    <row r="3584" spans="1:13" x14ac:dyDescent="0.3">
      <c r="A3584">
        <v>2207</v>
      </c>
      <c r="B3584">
        <v>1604</v>
      </c>
      <c r="C3584" t="s">
        <v>13</v>
      </c>
      <c r="D3584" t="s">
        <v>14</v>
      </c>
      <c r="E3584" s="1">
        <v>4916961241194200</v>
      </c>
      <c r="F3584" s="2">
        <v>45627</v>
      </c>
      <c r="G3584">
        <v>919</v>
      </c>
      <c r="H3584" t="s">
        <v>15</v>
      </c>
      <c r="I3584">
        <v>1</v>
      </c>
      <c r="J3584" s="3">
        <v>10360</v>
      </c>
      <c r="K3584" s="2">
        <v>39508</v>
      </c>
      <c r="L3584">
        <v>2009</v>
      </c>
      <c r="M3584" t="s">
        <v>16</v>
      </c>
    </row>
    <row r="3585" spans="1:13" x14ac:dyDescent="0.3">
      <c r="A3585">
        <v>6077</v>
      </c>
      <c r="B3585">
        <v>1604</v>
      </c>
      <c r="C3585" t="s">
        <v>13</v>
      </c>
      <c r="D3585" t="s">
        <v>14</v>
      </c>
      <c r="E3585" s="1">
        <v>4135358669694440</v>
      </c>
      <c r="F3585" s="2">
        <v>41456</v>
      </c>
      <c r="G3585">
        <v>903</v>
      </c>
      <c r="H3585" t="s">
        <v>15</v>
      </c>
      <c r="I3585">
        <v>1</v>
      </c>
      <c r="J3585" s="3">
        <v>11578</v>
      </c>
      <c r="K3585" s="2">
        <v>41244</v>
      </c>
      <c r="L3585">
        <v>2012</v>
      </c>
      <c r="M3585" t="s">
        <v>16</v>
      </c>
    </row>
    <row r="3586" spans="1:13" x14ac:dyDescent="0.3">
      <c r="A3586">
        <v>2188</v>
      </c>
      <c r="B3586">
        <v>1604</v>
      </c>
      <c r="C3586" t="s">
        <v>19</v>
      </c>
      <c r="D3586" t="s">
        <v>14</v>
      </c>
      <c r="E3586" s="1">
        <v>5187136842441550</v>
      </c>
      <c r="F3586" s="2">
        <v>44013</v>
      </c>
      <c r="G3586">
        <v>264</v>
      </c>
      <c r="H3586" t="s">
        <v>15</v>
      </c>
      <c r="I3586">
        <v>2</v>
      </c>
      <c r="J3586" s="3">
        <v>13016</v>
      </c>
      <c r="K3586" s="2">
        <v>39508</v>
      </c>
      <c r="L3586">
        <v>2008</v>
      </c>
      <c r="M3586" t="s">
        <v>16</v>
      </c>
    </row>
    <row r="3587" spans="1:13" x14ac:dyDescent="0.3">
      <c r="A3587">
        <v>3185</v>
      </c>
      <c r="B3587">
        <v>1604</v>
      </c>
      <c r="C3587" t="s">
        <v>13</v>
      </c>
      <c r="D3587" t="s">
        <v>14</v>
      </c>
      <c r="E3587" s="1">
        <v>4756917754933720</v>
      </c>
      <c r="F3587" s="2">
        <v>44378</v>
      </c>
      <c r="G3587">
        <v>915</v>
      </c>
      <c r="H3587" t="s">
        <v>15</v>
      </c>
      <c r="I3587">
        <v>1</v>
      </c>
      <c r="J3587" s="3">
        <v>13754</v>
      </c>
      <c r="K3587" s="2">
        <v>42491</v>
      </c>
      <c r="L3587">
        <v>2016</v>
      </c>
      <c r="M3587" t="s">
        <v>16</v>
      </c>
    </row>
    <row r="3588" spans="1:13" x14ac:dyDescent="0.3">
      <c r="A3588">
        <v>1649</v>
      </c>
      <c r="B3588">
        <v>1933</v>
      </c>
      <c r="C3588" t="s">
        <v>19</v>
      </c>
      <c r="D3588" t="s">
        <v>20</v>
      </c>
      <c r="E3588" s="1">
        <v>5373505226427670</v>
      </c>
      <c r="F3588" s="2">
        <v>44531</v>
      </c>
      <c r="G3588">
        <v>114</v>
      </c>
      <c r="H3588" t="s">
        <v>15</v>
      </c>
      <c r="I3588">
        <v>1</v>
      </c>
      <c r="J3588" s="3">
        <v>91</v>
      </c>
      <c r="K3588" s="2">
        <v>43862</v>
      </c>
      <c r="L3588">
        <v>2020</v>
      </c>
      <c r="M3588" t="s">
        <v>16</v>
      </c>
    </row>
    <row r="3589" spans="1:13" x14ac:dyDescent="0.3">
      <c r="A3589">
        <v>1915</v>
      </c>
      <c r="B3589">
        <v>1933</v>
      </c>
      <c r="C3589" t="s">
        <v>13</v>
      </c>
      <c r="D3589" t="s">
        <v>14</v>
      </c>
      <c r="E3589" s="1">
        <v>4146946026841280</v>
      </c>
      <c r="F3589" s="2">
        <v>43862</v>
      </c>
      <c r="G3589">
        <v>69</v>
      </c>
      <c r="H3589" t="s">
        <v>15</v>
      </c>
      <c r="I3589">
        <v>2</v>
      </c>
      <c r="J3589" s="3">
        <v>2094</v>
      </c>
      <c r="K3589" s="2">
        <v>43862</v>
      </c>
      <c r="L3589">
        <v>2020</v>
      </c>
      <c r="M3589" t="s">
        <v>16</v>
      </c>
    </row>
    <row r="3590" spans="1:13" x14ac:dyDescent="0.3">
      <c r="A3590">
        <v>2766</v>
      </c>
      <c r="B3590">
        <v>649</v>
      </c>
      <c r="C3590" t="s">
        <v>13</v>
      </c>
      <c r="D3590" t="s">
        <v>14</v>
      </c>
      <c r="E3590" s="1">
        <v>4094691617950050</v>
      </c>
      <c r="F3590" s="2">
        <v>44013</v>
      </c>
      <c r="G3590">
        <v>376</v>
      </c>
      <c r="H3590" t="s">
        <v>15</v>
      </c>
      <c r="I3590">
        <v>1</v>
      </c>
      <c r="J3590" s="3">
        <v>14558</v>
      </c>
      <c r="K3590" s="2">
        <v>42461</v>
      </c>
      <c r="L3590">
        <v>2016</v>
      </c>
      <c r="M3590" t="s">
        <v>16</v>
      </c>
    </row>
    <row r="3591" spans="1:13" x14ac:dyDescent="0.3">
      <c r="A3591">
        <v>1376</v>
      </c>
      <c r="B3591">
        <v>649</v>
      </c>
      <c r="C3591" t="s">
        <v>13</v>
      </c>
      <c r="D3591" t="s">
        <v>14</v>
      </c>
      <c r="E3591" s="1">
        <v>4974987012125940</v>
      </c>
      <c r="F3591" s="2">
        <v>44986</v>
      </c>
      <c r="G3591">
        <v>50</v>
      </c>
      <c r="H3591" t="s">
        <v>15</v>
      </c>
      <c r="I3591">
        <v>2</v>
      </c>
      <c r="J3591" s="3">
        <v>46342</v>
      </c>
      <c r="K3591" s="2">
        <v>42767</v>
      </c>
      <c r="L3591">
        <v>2017</v>
      </c>
      <c r="M3591" t="s">
        <v>16</v>
      </c>
    </row>
    <row r="3592" spans="1:13" x14ac:dyDescent="0.3">
      <c r="A3592">
        <v>3737</v>
      </c>
      <c r="B3592">
        <v>649</v>
      </c>
      <c r="C3592" t="s">
        <v>19</v>
      </c>
      <c r="D3592" t="s">
        <v>17</v>
      </c>
      <c r="E3592" s="1">
        <v>5880421569309040</v>
      </c>
      <c r="F3592" s="2">
        <v>45261</v>
      </c>
      <c r="G3592">
        <v>504</v>
      </c>
      <c r="H3592" t="s">
        <v>15</v>
      </c>
      <c r="I3592">
        <v>1</v>
      </c>
      <c r="J3592" s="3">
        <v>17400</v>
      </c>
      <c r="K3592" s="2">
        <v>38534</v>
      </c>
      <c r="L3592">
        <v>2016</v>
      </c>
      <c r="M3592" t="s">
        <v>16</v>
      </c>
    </row>
    <row r="3593" spans="1:13" x14ac:dyDescent="0.3">
      <c r="A3593">
        <v>1223</v>
      </c>
      <c r="B3593">
        <v>649</v>
      </c>
      <c r="C3593" t="s">
        <v>19</v>
      </c>
      <c r="D3593" t="s">
        <v>14</v>
      </c>
      <c r="E3593" s="1">
        <v>5155724078477840</v>
      </c>
      <c r="F3593" s="2">
        <v>45444</v>
      </c>
      <c r="G3593">
        <v>606</v>
      </c>
      <c r="H3593" t="s">
        <v>15</v>
      </c>
      <c r="I3593">
        <v>2</v>
      </c>
      <c r="J3593" s="3">
        <v>11401</v>
      </c>
      <c r="K3593" s="2">
        <v>40210</v>
      </c>
      <c r="L3593">
        <v>2016</v>
      </c>
      <c r="M3593" t="s">
        <v>16</v>
      </c>
    </row>
    <row r="3594" spans="1:13" x14ac:dyDescent="0.3">
      <c r="A3594">
        <v>251</v>
      </c>
      <c r="B3594">
        <v>649</v>
      </c>
      <c r="C3594" t="s">
        <v>13</v>
      </c>
      <c r="D3594" t="s">
        <v>14</v>
      </c>
      <c r="E3594" s="1">
        <v>4827129780511980</v>
      </c>
      <c r="F3594" s="2">
        <v>45352</v>
      </c>
      <c r="G3594">
        <v>941</v>
      </c>
      <c r="H3594" t="s">
        <v>15</v>
      </c>
      <c r="I3594">
        <v>1</v>
      </c>
      <c r="J3594" s="3">
        <v>8280</v>
      </c>
      <c r="K3594" s="2">
        <v>40179</v>
      </c>
      <c r="L3594">
        <v>2010</v>
      </c>
      <c r="M3594" t="s">
        <v>16</v>
      </c>
    </row>
    <row r="3595" spans="1:13" x14ac:dyDescent="0.3">
      <c r="A3595">
        <v>2105</v>
      </c>
      <c r="B3595">
        <v>649</v>
      </c>
      <c r="C3595" t="s">
        <v>21</v>
      </c>
      <c r="D3595" t="s">
        <v>17</v>
      </c>
      <c r="E3595" s="1">
        <v>6267383831462520</v>
      </c>
      <c r="F3595" s="2">
        <v>41244</v>
      </c>
      <c r="G3595">
        <v>640</v>
      </c>
      <c r="H3595" t="s">
        <v>15</v>
      </c>
      <c r="I3595">
        <v>1</v>
      </c>
      <c r="J3595" s="3">
        <v>0</v>
      </c>
      <c r="K3595" s="2">
        <v>38777</v>
      </c>
      <c r="L3595">
        <v>2008</v>
      </c>
      <c r="M3595" t="s">
        <v>16</v>
      </c>
    </row>
    <row r="3596" spans="1:13" x14ac:dyDescent="0.3">
      <c r="A3596">
        <v>4191</v>
      </c>
      <c r="B3596">
        <v>649</v>
      </c>
      <c r="C3596" t="s">
        <v>13</v>
      </c>
      <c r="D3596" t="s">
        <v>20</v>
      </c>
      <c r="E3596" s="1">
        <v>4111624635847200</v>
      </c>
      <c r="F3596" s="2">
        <v>39114</v>
      </c>
      <c r="G3596">
        <v>918</v>
      </c>
      <c r="H3596" t="s">
        <v>15</v>
      </c>
      <c r="I3596">
        <v>1</v>
      </c>
      <c r="J3596" s="3">
        <v>72</v>
      </c>
      <c r="K3596" s="2">
        <v>38930</v>
      </c>
      <c r="L3596">
        <v>2011</v>
      </c>
      <c r="M3596" t="s">
        <v>16</v>
      </c>
    </row>
    <row r="3597" spans="1:13" x14ac:dyDescent="0.3">
      <c r="A3597">
        <v>4345</v>
      </c>
      <c r="B3597">
        <v>1486</v>
      </c>
      <c r="C3597" t="s">
        <v>13</v>
      </c>
      <c r="D3597" t="s">
        <v>17</v>
      </c>
      <c r="E3597" s="1">
        <v>4832062433813250</v>
      </c>
      <c r="F3597" s="2">
        <v>43983</v>
      </c>
      <c r="G3597">
        <v>469</v>
      </c>
      <c r="H3597" t="s">
        <v>15</v>
      </c>
      <c r="I3597">
        <v>1</v>
      </c>
      <c r="J3597" s="3">
        <v>9600</v>
      </c>
      <c r="K3597" s="2">
        <v>40391</v>
      </c>
      <c r="L3597">
        <v>2011</v>
      </c>
      <c r="M3597" t="s">
        <v>16</v>
      </c>
    </row>
    <row r="3598" spans="1:13" x14ac:dyDescent="0.3">
      <c r="A3598">
        <v>1138</v>
      </c>
      <c r="B3598">
        <v>1744</v>
      </c>
      <c r="C3598" t="s">
        <v>21</v>
      </c>
      <c r="D3598" t="s">
        <v>17</v>
      </c>
      <c r="E3598" s="1">
        <v>6093726906729130</v>
      </c>
      <c r="F3598" s="2">
        <v>45597</v>
      </c>
      <c r="G3598">
        <v>528</v>
      </c>
      <c r="H3598" t="s">
        <v>15</v>
      </c>
      <c r="I3598">
        <v>2</v>
      </c>
      <c r="J3598" s="3">
        <v>10000</v>
      </c>
      <c r="K3598" s="2">
        <v>39479</v>
      </c>
      <c r="L3598">
        <v>2011</v>
      </c>
      <c r="M3598" t="s">
        <v>16</v>
      </c>
    </row>
    <row r="3599" spans="1:13" x14ac:dyDescent="0.3">
      <c r="A3599">
        <v>4209</v>
      </c>
      <c r="B3599">
        <v>1744</v>
      </c>
      <c r="C3599" t="s">
        <v>19</v>
      </c>
      <c r="D3599" t="s">
        <v>14</v>
      </c>
      <c r="E3599" s="1">
        <v>5842473997881240</v>
      </c>
      <c r="F3599" s="2">
        <v>45352</v>
      </c>
      <c r="G3599">
        <v>157</v>
      </c>
      <c r="H3599" t="s">
        <v>15</v>
      </c>
      <c r="I3599">
        <v>1</v>
      </c>
      <c r="J3599" s="3">
        <v>10025</v>
      </c>
      <c r="K3599" s="2">
        <v>39295</v>
      </c>
      <c r="L3599">
        <v>2010</v>
      </c>
      <c r="M3599" t="s">
        <v>16</v>
      </c>
    </row>
    <row r="3600" spans="1:13" x14ac:dyDescent="0.3">
      <c r="A3600">
        <v>133</v>
      </c>
      <c r="B3600">
        <v>1744</v>
      </c>
      <c r="C3600" t="s">
        <v>19</v>
      </c>
      <c r="D3600" t="s">
        <v>14</v>
      </c>
      <c r="E3600" s="1">
        <v>5802694499966890</v>
      </c>
      <c r="F3600" s="2">
        <v>44896</v>
      </c>
      <c r="G3600">
        <v>808</v>
      </c>
      <c r="H3600" t="s">
        <v>15</v>
      </c>
      <c r="I3600">
        <v>1</v>
      </c>
      <c r="J3600" s="3">
        <v>9777</v>
      </c>
      <c r="K3600" s="2">
        <v>39083</v>
      </c>
      <c r="L3600">
        <v>2009</v>
      </c>
      <c r="M3600" t="s">
        <v>16</v>
      </c>
    </row>
    <row r="3601" spans="1:13" x14ac:dyDescent="0.3">
      <c r="A3601">
        <v>1650</v>
      </c>
      <c r="B3601">
        <v>1272</v>
      </c>
      <c r="C3601" t="s">
        <v>19</v>
      </c>
      <c r="D3601" t="s">
        <v>14</v>
      </c>
      <c r="E3601" s="1">
        <v>5589068436851280</v>
      </c>
      <c r="F3601" s="2">
        <v>44287</v>
      </c>
      <c r="G3601">
        <v>771</v>
      </c>
      <c r="H3601" t="s">
        <v>15</v>
      </c>
      <c r="I3601">
        <v>1</v>
      </c>
      <c r="J3601" s="3">
        <v>8807</v>
      </c>
      <c r="K3601" s="2">
        <v>43862</v>
      </c>
      <c r="L3601">
        <v>2020</v>
      </c>
      <c r="M3601" t="s">
        <v>16</v>
      </c>
    </row>
    <row r="3602" spans="1:13" x14ac:dyDescent="0.3">
      <c r="A3602">
        <v>3776</v>
      </c>
      <c r="B3602">
        <v>400</v>
      </c>
      <c r="C3602" t="s">
        <v>19</v>
      </c>
      <c r="D3602" t="s">
        <v>20</v>
      </c>
      <c r="E3602" s="1">
        <v>5191871350541390</v>
      </c>
      <c r="F3602" s="2">
        <v>43252</v>
      </c>
      <c r="G3602">
        <v>642</v>
      </c>
      <c r="H3602" t="s">
        <v>15</v>
      </c>
      <c r="I3602">
        <v>1</v>
      </c>
      <c r="J3602" s="3">
        <v>92</v>
      </c>
      <c r="K3602" s="2">
        <v>38899</v>
      </c>
      <c r="L3602">
        <v>2008</v>
      </c>
      <c r="M3602" t="s">
        <v>16</v>
      </c>
    </row>
    <row r="3603" spans="1:13" x14ac:dyDescent="0.3">
      <c r="A3603">
        <v>3852</v>
      </c>
      <c r="B3603">
        <v>400</v>
      </c>
      <c r="C3603" t="s">
        <v>19</v>
      </c>
      <c r="D3603" t="s">
        <v>17</v>
      </c>
      <c r="E3603" s="1">
        <v>5615229543290160</v>
      </c>
      <c r="F3603" s="2">
        <v>40664</v>
      </c>
      <c r="G3603">
        <v>438</v>
      </c>
      <c r="H3603" t="s">
        <v>15</v>
      </c>
      <c r="I3603">
        <v>1</v>
      </c>
      <c r="J3603" s="3">
        <v>11400</v>
      </c>
      <c r="K3603" s="2">
        <v>39630</v>
      </c>
      <c r="L3603">
        <v>2014</v>
      </c>
      <c r="M3603" t="s">
        <v>16</v>
      </c>
    </row>
    <row r="3604" spans="1:13" x14ac:dyDescent="0.3">
      <c r="A3604">
        <v>3973</v>
      </c>
      <c r="B3604">
        <v>400</v>
      </c>
      <c r="C3604" t="s">
        <v>19</v>
      </c>
      <c r="D3604" t="s">
        <v>14</v>
      </c>
      <c r="E3604" s="1">
        <v>5484162566176350</v>
      </c>
      <c r="F3604" s="2">
        <v>40848</v>
      </c>
      <c r="G3604">
        <v>950</v>
      </c>
      <c r="H3604" t="s">
        <v>15</v>
      </c>
      <c r="I3604">
        <v>2</v>
      </c>
      <c r="J3604" s="3">
        <v>16687</v>
      </c>
      <c r="K3604" s="2">
        <v>40725</v>
      </c>
      <c r="L3604">
        <v>2011</v>
      </c>
      <c r="M3604" t="s">
        <v>16</v>
      </c>
    </row>
    <row r="3605" spans="1:13" x14ac:dyDescent="0.3">
      <c r="A3605">
        <v>2507</v>
      </c>
      <c r="B3605">
        <v>400</v>
      </c>
      <c r="C3605" t="s">
        <v>19</v>
      </c>
      <c r="D3605" t="s">
        <v>14</v>
      </c>
      <c r="E3605" s="1">
        <v>5220792086851060</v>
      </c>
      <c r="F3605" s="2">
        <v>39934</v>
      </c>
      <c r="G3605">
        <v>840</v>
      </c>
      <c r="H3605" t="s">
        <v>15</v>
      </c>
      <c r="I3605">
        <v>2</v>
      </c>
      <c r="J3605" s="3">
        <v>3974</v>
      </c>
      <c r="K3605" s="2">
        <v>38808</v>
      </c>
      <c r="L3605">
        <v>2011</v>
      </c>
      <c r="M3605" t="s">
        <v>16</v>
      </c>
    </row>
    <row r="3606" spans="1:13" x14ac:dyDescent="0.3">
      <c r="A3606">
        <v>5241</v>
      </c>
      <c r="B3606">
        <v>1994</v>
      </c>
      <c r="C3606" t="s">
        <v>19</v>
      </c>
      <c r="D3606" t="s">
        <v>14</v>
      </c>
      <c r="E3606" s="1">
        <v>5947340712205080</v>
      </c>
      <c r="F3606" s="2">
        <v>42614</v>
      </c>
      <c r="G3606">
        <v>43</v>
      </c>
      <c r="H3606" t="s">
        <v>15</v>
      </c>
      <c r="I3606">
        <v>1</v>
      </c>
      <c r="J3606" s="3">
        <v>23768</v>
      </c>
      <c r="K3606" s="2">
        <v>40817</v>
      </c>
      <c r="L3606">
        <v>2011</v>
      </c>
      <c r="M3606" t="s">
        <v>16</v>
      </c>
    </row>
    <row r="3607" spans="1:13" x14ac:dyDescent="0.3">
      <c r="A3607">
        <v>3974</v>
      </c>
      <c r="B3607">
        <v>1994</v>
      </c>
      <c r="C3607" t="s">
        <v>19</v>
      </c>
      <c r="D3607" t="s">
        <v>20</v>
      </c>
      <c r="E3607" s="1">
        <v>5978888711772670</v>
      </c>
      <c r="F3607" s="2">
        <v>44774</v>
      </c>
      <c r="G3607">
        <v>938</v>
      </c>
      <c r="H3607" t="s">
        <v>15</v>
      </c>
      <c r="I3607">
        <v>1</v>
      </c>
      <c r="J3607" s="3">
        <v>63</v>
      </c>
      <c r="K3607" s="2">
        <v>40725</v>
      </c>
      <c r="L3607">
        <v>2011</v>
      </c>
      <c r="M3607" t="s">
        <v>16</v>
      </c>
    </row>
    <row r="3608" spans="1:13" x14ac:dyDescent="0.3">
      <c r="A3608">
        <v>6032</v>
      </c>
      <c r="B3608">
        <v>1994</v>
      </c>
      <c r="C3608" t="s">
        <v>13</v>
      </c>
      <c r="D3608" t="s">
        <v>17</v>
      </c>
      <c r="E3608" s="1">
        <v>4290514131698270</v>
      </c>
      <c r="F3608" s="2">
        <v>45261</v>
      </c>
      <c r="G3608">
        <v>197</v>
      </c>
      <c r="H3608" t="s">
        <v>15</v>
      </c>
      <c r="I3608">
        <v>1</v>
      </c>
      <c r="J3608" s="3">
        <v>21600</v>
      </c>
      <c r="K3608" s="2">
        <v>40513</v>
      </c>
      <c r="L3608">
        <v>2010</v>
      </c>
      <c r="M3608" t="s">
        <v>16</v>
      </c>
    </row>
    <row r="3609" spans="1:13" x14ac:dyDescent="0.3">
      <c r="A3609">
        <v>2349</v>
      </c>
      <c r="B3609">
        <v>572</v>
      </c>
      <c r="C3609" t="s">
        <v>13</v>
      </c>
      <c r="D3609" t="s">
        <v>14</v>
      </c>
      <c r="E3609" s="1">
        <v>4204698331499700</v>
      </c>
      <c r="F3609" s="2">
        <v>45352</v>
      </c>
      <c r="G3609">
        <v>98</v>
      </c>
      <c r="H3609" t="s">
        <v>15</v>
      </c>
      <c r="I3609">
        <v>1</v>
      </c>
      <c r="J3609" s="3">
        <v>23157</v>
      </c>
      <c r="K3609" s="2">
        <v>42064</v>
      </c>
      <c r="L3609">
        <v>2015</v>
      </c>
      <c r="M3609" t="s">
        <v>16</v>
      </c>
    </row>
    <row r="3610" spans="1:13" x14ac:dyDescent="0.3">
      <c r="A3610">
        <v>1916</v>
      </c>
      <c r="B3610">
        <v>572</v>
      </c>
      <c r="C3610" t="s">
        <v>13</v>
      </c>
      <c r="D3610" t="s">
        <v>20</v>
      </c>
      <c r="E3610" s="1">
        <v>4867647786729300</v>
      </c>
      <c r="F3610" s="2">
        <v>43862</v>
      </c>
      <c r="G3610">
        <v>504</v>
      </c>
      <c r="H3610" t="s">
        <v>15</v>
      </c>
      <c r="I3610">
        <v>2</v>
      </c>
      <c r="J3610" s="3">
        <v>54</v>
      </c>
      <c r="K3610" s="2">
        <v>43862</v>
      </c>
      <c r="L3610">
        <v>2020</v>
      </c>
      <c r="M3610" t="s">
        <v>16</v>
      </c>
    </row>
    <row r="3611" spans="1:13" x14ac:dyDescent="0.3">
      <c r="A3611">
        <v>2650</v>
      </c>
      <c r="B3611">
        <v>1442</v>
      </c>
      <c r="C3611" t="s">
        <v>19</v>
      </c>
      <c r="D3611" t="s">
        <v>14</v>
      </c>
      <c r="E3611" s="1">
        <v>5370998800503320</v>
      </c>
      <c r="F3611" s="2">
        <v>44348</v>
      </c>
      <c r="G3611">
        <v>122</v>
      </c>
      <c r="H3611" t="s">
        <v>15</v>
      </c>
      <c r="I3611">
        <v>2</v>
      </c>
      <c r="J3611" s="3">
        <v>11986</v>
      </c>
      <c r="K3611" s="2">
        <v>40269</v>
      </c>
      <c r="L3611">
        <v>2015</v>
      </c>
      <c r="M3611" t="s">
        <v>16</v>
      </c>
    </row>
    <row r="3612" spans="1:13" x14ac:dyDescent="0.3">
      <c r="A3612">
        <v>5814</v>
      </c>
      <c r="B3612">
        <v>1853</v>
      </c>
      <c r="C3612" t="s">
        <v>19</v>
      </c>
      <c r="D3612" t="s">
        <v>17</v>
      </c>
      <c r="E3612" s="1">
        <v>5987609830796870</v>
      </c>
      <c r="F3612" s="2">
        <v>44682</v>
      </c>
      <c r="G3612">
        <v>619</v>
      </c>
      <c r="H3612" t="s">
        <v>15</v>
      </c>
      <c r="I3612">
        <v>1</v>
      </c>
      <c r="J3612" s="3">
        <v>12600</v>
      </c>
      <c r="K3612" s="2">
        <v>38322</v>
      </c>
      <c r="L3612">
        <v>2009</v>
      </c>
      <c r="M3612" t="s">
        <v>16</v>
      </c>
    </row>
    <row r="3613" spans="1:13" x14ac:dyDescent="0.3">
      <c r="A3613">
        <v>6043</v>
      </c>
      <c r="B3613">
        <v>1853</v>
      </c>
      <c r="C3613" t="s">
        <v>19</v>
      </c>
      <c r="D3613" t="s">
        <v>14</v>
      </c>
      <c r="E3613" s="1">
        <v>5693761531134260</v>
      </c>
      <c r="F3613" s="2">
        <v>44228</v>
      </c>
      <c r="G3613">
        <v>876</v>
      </c>
      <c r="H3613" t="s">
        <v>15</v>
      </c>
      <c r="I3613">
        <v>2</v>
      </c>
      <c r="J3613" s="3">
        <v>4340</v>
      </c>
      <c r="K3613" s="2">
        <v>40878</v>
      </c>
      <c r="L3613">
        <v>2012</v>
      </c>
      <c r="M3613" t="s">
        <v>16</v>
      </c>
    </row>
    <row r="3614" spans="1:13" x14ac:dyDescent="0.3">
      <c r="A3614">
        <v>1034</v>
      </c>
      <c r="B3614">
        <v>1853</v>
      </c>
      <c r="C3614" t="s">
        <v>19</v>
      </c>
      <c r="D3614" t="s">
        <v>14</v>
      </c>
      <c r="E3614" s="1">
        <v>5722400079160420</v>
      </c>
      <c r="F3614" s="2">
        <v>45292</v>
      </c>
      <c r="G3614">
        <v>357</v>
      </c>
      <c r="H3614" t="s">
        <v>18</v>
      </c>
      <c r="I3614">
        <v>2</v>
      </c>
      <c r="J3614" s="3">
        <v>8149</v>
      </c>
      <c r="K3614" s="2">
        <v>38018</v>
      </c>
      <c r="L3614">
        <v>2007</v>
      </c>
      <c r="M3614" t="s">
        <v>16</v>
      </c>
    </row>
    <row r="3615" spans="1:13" x14ac:dyDescent="0.3">
      <c r="A3615">
        <v>5654</v>
      </c>
      <c r="B3615">
        <v>556</v>
      </c>
      <c r="C3615" t="s">
        <v>19</v>
      </c>
      <c r="D3615" t="s">
        <v>14</v>
      </c>
      <c r="E3615" s="1">
        <v>5455392892256790</v>
      </c>
      <c r="F3615" s="2">
        <v>44927</v>
      </c>
      <c r="G3615">
        <v>356</v>
      </c>
      <c r="H3615" t="s">
        <v>15</v>
      </c>
      <c r="I3615">
        <v>1</v>
      </c>
      <c r="J3615" s="3">
        <v>23688</v>
      </c>
      <c r="K3615" s="2">
        <v>40848</v>
      </c>
      <c r="L3615">
        <v>2011</v>
      </c>
      <c r="M3615" t="s">
        <v>16</v>
      </c>
    </row>
    <row r="3616" spans="1:13" x14ac:dyDescent="0.3">
      <c r="A3616">
        <v>2</v>
      </c>
      <c r="B3616">
        <v>556</v>
      </c>
      <c r="C3616" t="s">
        <v>19</v>
      </c>
      <c r="D3616" t="s">
        <v>14</v>
      </c>
      <c r="E3616" s="1">
        <v>5889825928297670</v>
      </c>
      <c r="F3616" s="2">
        <v>44440</v>
      </c>
      <c r="G3616">
        <v>422</v>
      </c>
      <c r="H3616" t="s">
        <v>15</v>
      </c>
      <c r="I3616">
        <v>1</v>
      </c>
      <c r="J3616" s="3">
        <v>19948</v>
      </c>
      <c r="K3616" s="2">
        <v>34700</v>
      </c>
      <c r="L3616">
        <v>2011</v>
      </c>
      <c r="M3616" t="s">
        <v>16</v>
      </c>
    </row>
    <row r="3617" spans="1:13" x14ac:dyDescent="0.3">
      <c r="A3617">
        <v>1917</v>
      </c>
      <c r="B3617">
        <v>1960</v>
      </c>
      <c r="C3617" t="s">
        <v>13</v>
      </c>
      <c r="D3617" t="s">
        <v>20</v>
      </c>
      <c r="E3617" s="1">
        <v>4424096582531660</v>
      </c>
      <c r="F3617" s="2">
        <v>44287</v>
      </c>
      <c r="G3617">
        <v>325</v>
      </c>
      <c r="H3617" t="s">
        <v>18</v>
      </c>
      <c r="I3617">
        <v>2</v>
      </c>
      <c r="J3617" s="3">
        <v>69</v>
      </c>
      <c r="K3617" s="2">
        <v>43862</v>
      </c>
      <c r="L3617">
        <v>2020</v>
      </c>
      <c r="M3617" t="s">
        <v>16</v>
      </c>
    </row>
    <row r="3618" spans="1:13" x14ac:dyDescent="0.3">
      <c r="A3618">
        <v>4527</v>
      </c>
      <c r="B3618">
        <v>321</v>
      </c>
      <c r="C3618" t="s">
        <v>13</v>
      </c>
      <c r="D3618" t="s">
        <v>17</v>
      </c>
      <c r="E3618" s="1">
        <v>4284589688472750</v>
      </c>
      <c r="F3618" s="2">
        <v>38473</v>
      </c>
      <c r="G3618">
        <v>664</v>
      </c>
      <c r="H3618" t="s">
        <v>15</v>
      </c>
      <c r="I3618">
        <v>1</v>
      </c>
      <c r="J3618" s="3">
        <v>9400</v>
      </c>
      <c r="K3618" s="2">
        <v>37500</v>
      </c>
      <c r="L3618">
        <v>2006</v>
      </c>
      <c r="M3618" t="s">
        <v>16</v>
      </c>
    </row>
    <row r="3619" spans="1:13" x14ac:dyDescent="0.3">
      <c r="A3619">
        <v>293</v>
      </c>
      <c r="B3619">
        <v>321</v>
      </c>
      <c r="C3619" t="s">
        <v>22</v>
      </c>
      <c r="D3619" t="s">
        <v>17</v>
      </c>
      <c r="E3619" s="1">
        <v>324067922186663</v>
      </c>
      <c r="F3619" s="2">
        <v>43313</v>
      </c>
      <c r="G3619">
        <v>194</v>
      </c>
      <c r="H3619" t="s">
        <v>15</v>
      </c>
      <c r="I3619">
        <v>1</v>
      </c>
      <c r="J3619" s="3">
        <v>3300</v>
      </c>
      <c r="K3619" s="2">
        <v>40909</v>
      </c>
      <c r="L3619">
        <v>2012</v>
      </c>
      <c r="M3619" t="s">
        <v>16</v>
      </c>
    </row>
    <row r="3620" spans="1:13" x14ac:dyDescent="0.3">
      <c r="A3620">
        <v>35</v>
      </c>
      <c r="B3620">
        <v>321</v>
      </c>
      <c r="C3620" t="s">
        <v>21</v>
      </c>
      <c r="D3620" t="s">
        <v>17</v>
      </c>
      <c r="E3620" s="1">
        <v>6707808786309870</v>
      </c>
      <c r="F3620" s="2">
        <v>40664</v>
      </c>
      <c r="G3620">
        <v>449</v>
      </c>
      <c r="H3620" t="s">
        <v>15</v>
      </c>
      <c r="I3620">
        <v>2</v>
      </c>
      <c r="J3620" s="3">
        <v>11100</v>
      </c>
      <c r="K3620" s="2">
        <v>37622</v>
      </c>
      <c r="L3620">
        <v>2004</v>
      </c>
      <c r="M3620" t="s">
        <v>16</v>
      </c>
    </row>
    <row r="3621" spans="1:13" x14ac:dyDescent="0.3">
      <c r="A3621">
        <v>5755</v>
      </c>
      <c r="B3621">
        <v>321</v>
      </c>
      <c r="C3621" t="s">
        <v>19</v>
      </c>
      <c r="D3621" t="s">
        <v>14</v>
      </c>
      <c r="E3621" s="1">
        <v>5142952666869350</v>
      </c>
      <c r="F3621" s="2">
        <v>45292</v>
      </c>
      <c r="G3621">
        <v>376</v>
      </c>
      <c r="H3621" t="s">
        <v>15</v>
      </c>
      <c r="I3621">
        <v>2</v>
      </c>
      <c r="J3621" s="3">
        <v>23792</v>
      </c>
      <c r="K3621" s="2">
        <v>36130</v>
      </c>
      <c r="L3621">
        <v>2012</v>
      </c>
      <c r="M3621" t="s">
        <v>16</v>
      </c>
    </row>
    <row r="3622" spans="1:13" x14ac:dyDescent="0.3">
      <c r="A3622">
        <v>4364</v>
      </c>
      <c r="B3622">
        <v>483</v>
      </c>
      <c r="C3622" t="s">
        <v>19</v>
      </c>
      <c r="D3622" t="s">
        <v>14</v>
      </c>
      <c r="E3622" s="1">
        <v>5115060727983370</v>
      </c>
      <c r="F3622" s="2">
        <v>44075</v>
      </c>
      <c r="G3622">
        <v>594</v>
      </c>
      <c r="H3622" t="s">
        <v>15</v>
      </c>
      <c r="I3622">
        <v>2</v>
      </c>
      <c r="J3622" s="3">
        <v>13224</v>
      </c>
      <c r="K3622" s="2">
        <v>40756</v>
      </c>
      <c r="L3622">
        <v>2011</v>
      </c>
      <c r="M3622" t="s">
        <v>16</v>
      </c>
    </row>
    <row r="3623" spans="1:13" x14ac:dyDescent="0.3">
      <c r="A3623">
        <v>5369</v>
      </c>
      <c r="B3623">
        <v>483</v>
      </c>
      <c r="C3623" t="s">
        <v>19</v>
      </c>
      <c r="D3623" t="s">
        <v>17</v>
      </c>
      <c r="E3623" s="1">
        <v>5114764385128880</v>
      </c>
      <c r="F3623" s="2">
        <v>38322</v>
      </c>
      <c r="G3623">
        <v>380</v>
      </c>
      <c r="H3623" t="s">
        <v>15</v>
      </c>
      <c r="I3623">
        <v>1</v>
      </c>
      <c r="J3623" s="3">
        <v>10700</v>
      </c>
      <c r="K3623" s="2">
        <v>37196</v>
      </c>
      <c r="L3623">
        <v>2009</v>
      </c>
      <c r="M3623" t="s">
        <v>16</v>
      </c>
    </row>
    <row r="3624" spans="1:13" x14ac:dyDescent="0.3">
      <c r="A3624">
        <v>2121</v>
      </c>
      <c r="B3624">
        <v>483</v>
      </c>
      <c r="C3624" t="s">
        <v>19</v>
      </c>
      <c r="D3624" t="s">
        <v>17</v>
      </c>
      <c r="E3624" s="1">
        <v>5040568504566030</v>
      </c>
      <c r="F3624" s="2">
        <v>45383</v>
      </c>
      <c r="G3624">
        <v>96</v>
      </c>
      <c r="H3624" t="s">
        <v>15</v>
      </c>
      <c r="I3624">
        <v>2</v>
      </c>
      <c r="J3624" s="3">
        <v>13100</v>
      </c>
      <c r="K3624" s="2">
        <v>38777</v>
      </c>
      <c r="L3624">
        <v>2009</v>
      </c>
      <c r="M3624" t="s">
        <v>16</v>
      </c>
    </row>
    <row r="3625" spans="1:13" x14ac:dyDescent="0.3">
      <c r="A3625">
        <v>5219</v>
      </c>
      <c r="B3625">
        <v>404</v>
      </c>
      <c r="C3625" t="s">
        <v>13</v>
      </c>
      <c r="D3625" t="s">
        <v>17</v>
      </c>
      <c r="E3625" s="1">
        <v>4168726918316830</v>
      </c>
      <c r="F3625" s="2">
        <v>45474</v>
      </c>
      <c r="G3625">
        <v>482</v>
      </c>
      <c r="H3625" t="s">
        <v>15</v>
      </c>
      <c r="I3625">
        <v>1</v>
      </c>
      <c r="J3625" s="3">
        <v>10900</v>
      </c>
      <c r="K3625" s="2">
        <v>40452</v>
      </c>
      <c r="L3625">
        <v>2010</v>
      </c>
      <c r="M3625" t="s">
        <v>16</v>
      </c>
    </row>
    <row r="3626" spans="1:13" x14ac:dyDescent="0.3">
      <c r="A3626">
        <v>4346</v>
      </c>
      <c r="B3626">
        <v>1510</v>
      </c>
      <c r="C3626" t="s">
        <v>13</v>
      </c>
      <c r="D3626" t="s">
        <v>17</v>
      </c>
      <c r="E3626" s="1">
        <v>4529046868574610</v>
      </c>
      <c r="F3626" s="2">
        <v>41579</v>
      </c>
      <c r="G3626">
        <v>294</v>
      </c>
      <c r="H3626" t="s">
        <v>15</v>
      </c>
      <c r="I3626">
        <v>1</v>
      </c>
      <c r="J3626" s="3">
        <v>6600</v>
      </c>
      <c r="K3626" s="2">
        <v>40391</v>
      </c>
      <c r="L3626">
        <v>2011</v>
      </c>
      <c r="M3626" t="s">
        <v>16</v>
      </c>
    </row>
    <row r="3627" spans="1:13" x14ac:dyDescent="0.3">
      <c r="A3627">
        <v>1257</v>
      </c>
      <c r="B3627">
        <v>1510</v>
      </c>
      <c r="C3627" t="s">
        <v>13</v>
      </c>
      <c r="D3627" t="s">
        <v>17</v>
      </c>
      <c r="E3627" s="1">
        <v>4051609818366860</v>
      </c>
      <c r="F3627" s="2">
        <v>40848</v>
      </c>
      <c r="G3627">
        <v>795</v>
      </c>
      <c r="H3627" t="s">
        <v>15</v>
      </c>
      <c r="I3627">
        <v>1</v>
      </c>
      <c r="J3627" s="3">
        <v>11400</v>
      </c>
      <c r="K3627" s="2">
        <v>40210</v>
      </c>
      <c r="L3627">
        <v>2012</v>
      </c>
      <c r="M3627" t="s">
        <v>16</v>
      </c>
    </row>
    <row r="3628" spans="1:13" x14ac:dyDescent="0.3">
      <c r="A3628">
        <v>859</v>
      </c>
      <c r="B3628">
        <v>916</v>
      </c>
      <c r="C3628" t="s">
        <v>13</v>
      </c>
      <c r="D3628" t="s">
        <v>14</v>
      </c>
      <c r="E3628" s="1">
        <v>4521242827079490</v>
      </c>
      <c r="F3628" s="2">
        <v>44986</v>
      </c>
      <c r="G3628">
        <v>320</v>
      </c>
      <c r="H3628" t="s">
        <v>15</v>
      </c>
      <c r="I3628">
        <v>1</v>
      </c>
      <c r="J3628" s="3">
        <v>15847</v>
      </c>
      <c r="K3628" s="2">
        <v>43831</v>
      </c>
      <c r="L3628">
        <v>2020</v>
      </c>
      <c r="M3628" t="s">
        <v>16</v>
      </c>
    </row>
    <row r="3629" spans="1:13" x14ac:dyDescent="0.3">
      <c r="A3629">
        <v>860</v>
      </c>
      <c r="B3629">
        <v>916</v>
      </c>
      <c r="C3629" t="s">
        <v>13</v>
      </c>
      <c r="D3629" t="s">
        <v>14</v>
      </c>
      <c r="E3629" s="1">
        <v>4008657278264130</v>
      </c>
      <c r="F3629" s="2">
        <v>43952</v>
      </c>
      <c r="G3629">
        <v>196</v>
      </c>
      <c r="H3629" t="s">
        <v>15</v>
      </c>
      <c r="I3629">
        <v>1</v>
      </c>
      <c r="J3629" s="3">
        <v>13006</v>
      </c>
      <c r="K3629" s="2">
        <v>43831</v>
      </c>
      <c r="L3629">
        <v>2020</v>
      </c>
      <c r="M3629" t="s">
        <v>16</v>
      </c>
    </row>
    <row r="3630" spans="1:13" x14ac:dyDescent="0.3">
      <c r="A3630">
        <v>40</v>
      </c>
      <c r="B3630">
        <v>1635</v>
      </c>
      <c r="C3630" t="s">
        <v>19</v>
      </c>
      <c r="D3630" t="s">
        <v>14</v>
      </c>
      <c r="E3630" s="1">
        <v>5488012775349760</v>
      </c>
      <c r="F3630" s="2">
        <v>39722</v>
      </c>
      <c r="G3630">
        <v>697</v>
      </c>
      <c r="H3630" t="s">
        <v>15</v>
      </c>
      <c r="I3630">
        <v>2</v>
      </c>
      <c r="J3630" s="3">
        <v>5029</v>
      </c>
      <c r="K3630" s="2">
        <v>37622</v>
      </c>
      <c r="L3630">
        <v>2009</v>
      </c>
      <c r="M3630" t="s">
        <v>16</v>
      </c>
    </row>
    <row r="3631" spans="1:13" x14ac:dyDescent="0.3">
      <c r="A3631">
        <v>1309</v>
      </c>
      <c r="B3631">
        <v>1635</v>
      </c>
      <c r="C3631" t="s">
        <v>13</v>
      </c>
      <c r="D3631" t="s">
        <v>17</v>
      </c>
      <c r="E3631" s="1">
        <v>4029286233026670</v>
      </c>
      <c r="F3631" s="2">
        <v>45170</v>
      </c>
      <c r="G3631">
        <v>218</v>
      </c>
      <c r="H3631" t="s">
        <v>15</v>
      </c>
      <c r="I3631">
        <v>2</v>
      </c>
      <c r="J3631" s="3">
        <v>15000</v>
      </c>
      <c r="K3631" s="2">
        <v>40940</v>
      </c>
      <c r="L3631">
        <v>2012</v>
      </c>
      <c r="M3631" t="s">
        <v>16</v>
      </c>
    </row>
    <row r="3632" spans="1:13" x14ac:dyDescent="0.3">
      <c r="A3632">
        <v>6044</v>
      </c>
      <c r="B3632">
        <v>1635</v>
      </c>
      <c r="C3632" t="s">
        <v>19</v>
      </c>
      <c r="D3632" t="s">
        <v>14</v>
      </c>
      <c r="E3632" s="1">
        <v>5269354095711840</v>
      </c>
      <c r="F3632" s="2">
        <v>44228</v>
      </c>
      <c r="G3632">
        <v>905</v>
      </c>
      <c r="H3632" t="s">
        <v>15</v>
      </c>
      <c r="I3632">
        <v>2</v>
      </c>
      <c r="J3632" s="3">
        <v>14348</v>
      </c>
      <c r="K3632" s="2">
        <v>40878</v>
      </c>
      <c r="L3632">
        <v>2011</v>
      </c>
      <c r="M3632" t="s">
        <v>16</v>
      </c>
    </row>
    <row r="3633" spans="1:13" x14ac:dyDescent="0.3">
      <c r="A3633">
        <v>115</v>
      </c>
      <c r="B3633">
        <v>1635</v>
      </c>
      <c r="C3633" t="s">
        <v>13</v>
      </c>
      <c r="D3633" t="s">
        <v>14</v>
      </c>
      <c r="E3633" s="1">
        <v>4237044992015680</v>
      </c>
      <c r="F3633" s="2">
        <v>44835</v>
      </c>
      <c r="G3633">
        <v>443</v>
      </c>
      <c r="H3633" t="s">
        <v>15</v>
      </c>
      <c r="I3633">
        <v>2</v>
      </c>
      <c r="J3633" s="3">
        <v>24876</v>
      </c>
      <c r="K3633" s="2">
        <v>38718</v>
      </c>
      <c r="L3633">
        <v>2009</v>
      </c>
      <c r="M3633" t="s">
        <v>16</v>
      </c>
    </row>
    <row r="3634" spans="1:13" x14ac:dyDescent="0.3">
      <c r="A3634">
        <v>618</v>
      </c>
      <c r="B3634">
        <v>1635</v>
      </c>
      <c r="C3634" t="s">
        <v>19</v>
      </c>
      <c r="D3634" t="s">
        <v>14</v>
      </c>
      <c r="E3634" s="1">
        <v>5604394692366740</v>
      </c>
      <c r="F3634" s="2">
        <v>45444</v>
      </c>
      <c r="G3634">
        <v>406</v>
      </c>
      <c r="H3634" t="s">
        <v>15</v>
      </c>
      <c r="I3634">
        <v>2</v>
      </c>
      <c r="J3634" s="3">
        <v>13523</v>
      </c>
      <c r="K3634" s="2">
        <v>43831</v>
      </c>
      <c r="L3634">
        <v>2020</v>
      </c>
      <c r="M3634" t="s">
        <v>16</v>
      </c>
    </row>
    <row r="3635" spans="1:13" x14ac:dyDescent="0.3">
      <c r="A3635">
        <v>381</v>
      </c>
      <c r="B3635">
        <v>1635</v>
      </c>
      <c r="C3635" t="s">
        <v>19</v>
      </c>
      <c r="D3635" t="s">
        <v>14</v>
      </c>
      <c r="E3635" s="1">
        <v>5683839446492030</v>
      </c>
      <c r="F3635" s="2">
        <v>45017</v>
      </c>
      <c r="G3635">
        <v>587</v>
      </c>
      <c r="H3635" t="s">
        <v>15</v>
      </c>
      <c r="I3635">
        <v>1</v>
      </c>
      <c r="J3635" s="3">
        <v>21434</v>
      </c>
      <c r="K3635" s="2">
        <v>43466</v>
      </c>
      <c r="L3635">
        <v>2019</v>
      </c>
      <c r="M3635" t="s">
        <v>16</v>
      </c>
    </row>
    <row r="3636" spans="1:13" x14ac:dyDescent="0.3">
      <c r="A3636">
        <v>2535</v>
      </c>
      <c r="B3636">
        <v>1384</v>
      </c>
      <c r="C3636" t="s">
        <v>19</v>
      </c>
      <c r="D3636" t="s">
        <v>14</v>
      </c>
      <c r="E3636" s="1">
        <v>5274366987658810</v>
      </c>
      <c r="F3636" s="2">
        <v>42491</v>
      </c>
      <c r="G3636">
        <v>441</v>
      </c>
      <c r="H3636" t="s">
        <v>15</v>
      </c>
      <c r="I3636">
        <v>1</v>
      </c>
      <c r="J3636" s="3">
        <v>19206</v>
      </c>
      <c r="K3636" s="2">
        <v>39173</v>
      </c>
      <c r="L3636">
        <v>2011</v>
      </c>
      <c r="M3636" t="s">
        <v>16</v>
      </c>
    </row>
    <row r="3637" spans="1:13" x14ac:dyDescent="0.3">
      <c r="A3637">
        <v>5229</v>
      </c>
      <c r="B3637">
        <v>1384</v>
      </c>
      <c r="C3637" t="s">
        <v>21</v>
      </c>
      <c r="D3637" t="s">
        <v>17</v>
      </c>
      <c r="E3637" s="1">
        <v>6648294893325470</v>
      </c>
      <c r="F3637" s="2">
        <v>41699</v>
      </c>
      <c r="G3637">
        <v>949</v>
      </c>
      <c r="H3637" t="s">
        <v>15</v>
      </c>
      <c r="I3637">
        <v>2</v>
      </c>
      <c r="J3637" s="3">
        <v>15000</v>
      </c>
      <c r="K3637" s="2">
        <v>40817</v>
      </c>
      <c r="L3637">
        <v>2011</v>
      </c>
      <c r="M3637" t="s">
        <v>16</v>
      </c>
    </row>
    <row r="3638" spans="1:13" x14ac:dyDescent="0.3">
      <c r="A3638">
        <v>3723</v>
      </c>
      <c r="B3638">
        <v>1384</v>
      </c>
      <c r="C3638" t="s">
        <v>13</v>
      </c>
      <c r="D3638" t="s">
        <v>14</v>
      </c>
      <c r="E3638" s="1">
        <v>4025390379737730</v>
      </c>
      <c r="F3638" s="2">
        <v>43862</v>
      </c>
      <c r="G3638">
        <v>473</v>
      </c>
      <c r="H3638" t="s">
        <v>15</v>
      </c>
      <c r="I3638">
        <v>2</v>
      </c>
      <c r="J3638" s="3">
        <v>24617</v>
      </c>
      <c r="K3638" s="2">
        <v>38169</v>
      </c>
      <c r="L3638">
        <v>2006</v>
      </c>
      <c r="M3638" t="s">
        <v>16</v>
      </c>
    </row>
    <row r="3639" spans="1:13" x14ac:dyDescent="0.3">
      <c r="A3639">
        <v>3171</v>
      </c>
      <c r="B3639">
        <v>943</v>
      </c>
      <c r="C3639" t="s">
        <v>21</v>
      </c>
      <c r="D3639" t="s">
        <v>17</v>
      </c>
      <c r="E3639" s="1">
        <v>6208996174626370</v>
      </c>
      <c r="F3639" s="2">
        <v>44958</v>
      </c>
      <c r="G3639">
        <v>640</v>
      </c>
      <c r="H3639" t="s">
        <v>15</v>
      </c>
      <c r="I3639">
        <v>2</v>
      </c>
      <c r="J3639" s="3">
        <v>6600</v>
      </c>
      <c r="K3639" s="2">
        <v>42491</v>
      </c>
      <c r="L3639">
        <v>2016</v>
      </c>
      <c r="M3639" t="s">
        <v>16</v>
      </c>
    </row>
    <row r="3640" spans="1:13" x14ac:dyDescent="0.3">
      <c r="A3640">
        <v>5351</v>
      </c>
      <c r="B3640">
        <v>1236</v>
      </c>
      <c r="C3640" t="s">
        <v>19</v>
      </c>
      <c r="D3640" t="s">
        <v>14</v>
      </c>
      <c r="E3640" s="1">
        <v>5929990861229920</v>
      </c>
      <c r="F3640" s="2">
        <v>45292</v>
      </c>
      <c r="G3640">
        <v>459</v>
      </c>
      <c r="H3640" t="s">
        <v>15</v>
      </c>
      <c r="I3640">
        <v>1</v>
      </c>
      <c r="J3640" s="3">
        <v>4304</v>
      </c>
      <c r="K3640" s="2">
        <v>35735</v>
      </c>
      <c r="L3640">
        <v>2012</v>
      </c>
      <c r="M3640" t="s">
        <v>16</v>
      </c>
    </row>
    <row r="3641" spans="1:13" x14ac:dyDescent="0.3">
      <c r="A3641">
        <v>85</v>
      </c>
      <c r="B3641">
        <v>1236</v>
      </c>
      <c r="C3641" t="s">
        <v>13</v>
      </c>
      <c r="D3641" t="s">
        <v>14</v>
      </c>
      <c r="E3641" s="1">
        <v>4386430445774420</v>
      </c>
      <c r="F3641" s="2">
        <v>43525</v>
      </c>
      <c r="G3641">
        <v>555</v>
      </c>
      <c r="H3641" t="s">
        <v>15</v>
      </c>
      <c r="I3641">
        <v>2</v>
      </c>
      <c r="J3641" s="3">
        <v>1269</v>
      </c>
      <c r="K3641" s="2">
        <v>38353</v>
      </c>
      <c r="L3641">
        <v>2013</v>
      </c>
      <c r="M3641" t="s">
        <v>16</v>
      </c>
    </row>
    <row r="3642" spans="1:13" x14ac:dyDescent="0.3">
      <c r="A3642">
        <v>5815</v>
      </c>
      <c r="B3642">
        <v>1236</v>
      </c>
      <c r="C3642" t="s">
        <v>19</v>
      </c>
      <c r="D3642" t="s">
        <v>14</v>
      </c>
      <c r="E3642" s="1">
        <v>5108584140975700</v>
      </c>
      <c r="F3642" s="2">
        <v>45078</v>
      </c>
      <c r="G3642">
        <v>123</v>
      </c>
      <c r="H3642" t="s">
        <v>15</v>
      </c>
      <c r="I3642">
        <v>1</v>
      </c>
      <c r="J3642" s="3">
        <v>3458</v>
      </c>
      <c r="K3642" s="2">
        <v>38322</v>
      </c>
      <c r="L3642">
        <v>2013</v>
      </c>
      <c r="M3642" t="s">
        <v>16</v>
      </c>
    </row>
    <row r="3643" spans="1:13" x14ac:dyDescent="0.3">
      <c r="A3643">
        <v>4101</v>
      </c>
      <c r="B3643">
        <v>1236</v>
      </c>
      <c r="C3643" t="s">
        <v>19</v>
      </c>
      <c r="D3643" t="s">
        <v>14</v>
      </c>
      <c r="E3643" s="1">
        <v>5445062676850020</v>
      </c>
      <c r="F3643" s="2">
        <v>44805</v>
      </c>
      <c r="G3643">
        <v>337</v>
      </c>
      <c r="H3643" t="s">
        <v>18</v>
      </c>
      <c r="I3643">
        <v>2</v>
      </c>
      <c r="J3643" s="3">
        <v>6775</v>
      </c>
      <c r="K3643" s="2">
        <v>37104</v>
      </c>
      <c r="L3643">
        <v>2012</v>
      </c>
      <c r="M3643" t="s">
        <v>16</v>
      </c>
    </row>
    <row r="3644" spans="1:13" x14ac:dyDescent="0.3">
      <c r="A3644">
        <v>2369</v>
      </c>
      <c r="B3644">
        <v>1236</v>
      </c>
      <c r="C3644" t="s">
        <v>13</v>
      </c>
      <c r="D3644" t="s">
        <v>17</v>
      </c>
      <c r="E3644" s="1">
        <v>4788127455899670</v>
      </c>
      <c r="F3644" s="2">
        <v>44197</v>
      </c>
      <c r="G3644">
        <v>710</v>
      </c>
      <c r="H3644" t="s">
        <v>15</v>
      </c>
      <c r="I3644">
        <v>1</v>
      </c>
      <c r="J3644" s="3">
        <v>8800</v>
      </c>
      <c r="K3644" s="2">
        <v>42795</v>
      </c>
      <c r="L3644">
        <v>2017</v>
      </c>
      <c r="M3644" t="s">
        <v>16</v>
      </c>
    </row>
    <row r="3645" spans="1:13" x14ac:dyDescent="0.3">
      <c r="A3645">
        <v>6142</v>
      </c>
      <c r="B3645">
        <v>1236</v>
      </c>
      <c r="C3645" t="s">
        <v>19</v>
      </c>
      <c r="D3645" t="s">
        <v>14</v>
      </c>
      <c r="E3645" s="1">
        <v>5791756986936870</v>
      </c>
      <c r="F3645" s="2">
        <v>45597</v>
      </c>
      <c r="G3645">
        <v>196</v>
      </c>
      <c r="H3645" t="s">
        <v>15</v>
      </c>
      <c r="I3645">
        <v>1</v>
      </c>
      <c r="J3645" s="3">
        <v>12223</v>
      </c>
      <c r="K3645" s="2">
        <v>43800</v>
      </c>
      <c r="L3645">
        <v>2019</v>
      </c>
      <c r="M3645" t="s">
        <v>16</v>
      </c>
    </row>
    <row r="3646" spans="1:13" x14ac:dyDescent="0.3">
      <c r="A3646">
        <v>1918</v>
      </c>
      <c r="B3646">
        <v>969</v>
      </c>
      <c r="C3646" t="s">
        <v>13</v>
      </c>
      <c r="D3646" t="s">
        <v>14</v>
      </c>
      <c r="E3646" s="1">
        <v>4728777894194120</v>
      </c>
      <c r="F3646" s="2">
        <v>44166</v>
      </c>
      <c r="G3646">
        <v>480</v>
      </c>
      <c r="H3646" t="s">
        <v>15</v>
      </c>
      <c r="I3646">
        <v>2</v>
      </c>
      <c r="J3646" s="3">
        <v>13478</v>
      </c>
      <c r="K3646" s="2">
        <v>43862</v>
      </c>
      <c r="L3646">
        <v>2020</v>
      </c>
      <c r="M3646" t="s">
        <v>16</v>
      </c>
    </row>
    <row r="3647" spans="1:13" x14ac:dyDescent="0.3">
      <c r="A3647">
        <v>619</v>
      </c>
      <c r="B3647">
        <v>969</v>
      </c>
      <c r="C3647" t="s">
        <v>19</v>
      </c>
      <c r="D3647" t="s">
        <v>14</v>
      </c>
      <c r="E3647" s="1">
        <v>5935282226409440</v>
      </c>
      <c r="F3647" s="2">
        <v>44136</v>
      </c>
      <c r="G3647">
        <v>222</v>
      </c>
      <c r="H3647" t="s">
        <v>15</v>
      </c>
      <c r="I3647">
        <v>1</v>
      </c>
      <c r="J3647" s="3">
        <v>19578</v>
      </c>
      <c r="K3647" s="2">
        <v>43831</v>
      </c>
      <c r="L3647">
        <v>2020</v>
      </c>
      <c r="M3647" t="s">
        <v>16</v>
      </c>
    </row>
    <row r="3648" spans="1:13" x14ac:dyDescent="0.3">
      <c r="A3648">
        <v>861</v>
      </c>
      <c r="B3648">
        <v>969</v>
      </c>
      <c r="C3648" t="s">
        <v>13</v>
      </c>
      <c r="D3648" t="s">
        <v>14</v>
      </c>
      <c r="E3648" s="1">
        <v>4548788317386780</v>
      </c>
      <c r="F3648" s="2">
        <v>45383</v>
      </c>
      <c r="G3648">
        <v>930</v>
      </c>
      <c r="H3648" t="s">
        <v>15</v>
      </c>
      <c r="I3648">
        <v>2</v>
      </c>
      <c r="J3648" s="3">
        <v>2944</v>
      </c>
      <c r="K3648" s="2">
        <v>43831</v>
      </c>
      <c r="L3648">
        <v>2020</v>
      </c>
      <c r="M3648" t="s">
        <v>16</v>
      </c>
    </row>
    <row r="3649" spans="1:13" x14ac:dyDescent="0.3">
      <c r="A3649">
        <v>1651</v>
      </c>
      <c r="B3649">
        <v>508</v>
      </c>
      <c r="C3649" t="s">
        <v>19</v>
      </c>
      <c r="D3649" t="s">
        <v>14</v>
      </c>
      <c r="E3649" s="1">
        <v>5535009995730320</v>
      </c>
      <c r="F3649" s="2">
        <v>44986</v>
      </c>
      <c r="G3649">
        <v>63</v>
      </c>
      <c r="H3649" t="s">
        <v>15</v>
      </c>
      <c r="I3649">
        <v>1</v>
      </c>
      <c r="J3649" s="3">
        <v>20773</v>
      </c>
      <c r="K3649" s="2">
        <v>43862</v>
      </c>
      <c r="L3649">
        <v>2020</v>
      </c>
      <c r="M3649" t="s">
        <v>16</v>
      </c>
    </row>
    <row r="3650" spans="1:13" x14ac:dyDescent="0.3">
      <c r="A3650">
        <v>1652</v>
      </c>
      <c r="B3650">
        <v>508</v>
      </c>
      <c r="C3650" t="s">
        <v>19</v>
      </c>
      <c r="D3650" t="s">
        <v>14</v>
      </c>
      <c r="E3650" s="1">
        <v>5355589517294780</v>
      </c>
      <c r="F3650" s="2">
        <v>44562</v>
      </c>
      <c r="G3650">
        <v>850</v>
      </c>
      <c r="H3650" t="s">
        <v>15</v>
      </c>
      <c r="I3650">
        <v>2</v>
      </c>
      <c r="J3650" s="3">
        <v>24203</v>
      </c>
      <c r="K3650" s="2">
        <v>43862</v>
      </c>
      <c r="L3650">
        <v>2020</v>
      </c>
      <c r="M3650" t="s">
        <v>16</v>
      </c>
    </row>
    <row r="3651" spans="1:13" x14ac:dyDescent="0.3">
      <c r="A3651">
        <v>620</v>
      </c>
      <c r="B3651">
        <v>508</v>
      </c>
      <c r="C3651" t="s">
        <v>19</v>
      </c>
      <c r="D3651" t="s">
        <v>20</v>
      </c>
      <c r="E3651" s="1">
        <v>5058598107512730</v>
      </c>
      <c r="F3651" s="2">
        <v>44013</v>
      </c>
      <c r="G3651">
        <v>451</v>
      </c>
      <c r="H3651" t="s">
        <v>15</v>
      </c>
      <c r="I3651">
        <v>2</v>
      </c>
      <c r="J3651" s="3">
        <v>98</v>
      </c>
      <c r="K3651" s="2">
        <v>43831</v>
      </c>
      <c r="L3651">
        <v>2020</v>
      </c>
      <c r="M3651" t="s">
        <v>16</v>
      </c>
    </row>
    <row r="3652" spans="1:13" x14ac:dyDescent="0.3">
      <c r="A3652">
        <v>3428</v>
      </c>
      <c r="B3652">
        <v>496</v>
      </c>
      <c r="C3652" t="s">
        <v>19</v>
      </c>
      <c r="D3652" t="s">
        <v>14</v>
      </c>
      <c r="E3652" s="1">
        <v>5432833513022590</v>
      </c>
      <c r="F3652" s="2">
        <v>44136</v>
      </c>
      <c r="G3652">
        <v>312</v>
      </c>
      <c r="H3652" t="s">
        <v>15</v>
      </c>
      <c r="I3652">
        <v>2</v>
      </c>
      <c r="J3652" s="3">
        <v>2727</v>
      </c>
      <c r="K3652" s="2">
        <v>39965</v>
      </c>
      <c r="L3652">
        <v>2014</v>
      </c>
      <c r="M3652" t="s">
        <v>16</v>
      </c>
    </row>
    <row r="3653" spans="1:13" x14ac:dyDescent="0.3">
      <c r="A3653">
        <v>4517</v>
      </c>
      <c r="B3653">
        <v>496</v>
      </c>
      <c r="C3653" t="s">
        <v>22</v>
      </c>
      <c r="D3653" t="s">
        <v>17</v>
      </c>
      <c r="E3653" s="1">
        <v>317569527961909</v>
      </c>
      <c r="F3653" s="2">
        <v>44986</v>
      </c>
      <c r="G3653">
        <v>740</v>
      </c>
      <c r="H3653" t="s">
        <v>15</v>
      </c>
      <c r="I3653">
        <v>2</v>
      </c>
      <c r="J3653" s="3">
        <v>6800</v>
      </c>
      <c r="K3653" s="2">
        <v>37500</v>
      </c>
      <c r="L3653">
        <v>2002</v>
      </c>
      <c r="M3653" t="s">
        <v>16</v>
      </c>
    </row>
    <row r="3654" spans="1:13" x14ac:dyDescent="0.3">
      <c r="A3654">
        <v>3186</v>
      </c>
      <c r="B3654">
        <v>496</v>
      </c>
      <c r="C3654" t="s">
        <v>13</v>
      </c>
      <c r="D3654" t="s">
        <v>14</v>
      </c>
      <c r="E3654" s="1">
        <v>4602655731592720</v>
      </c>
      <c r="F3654" s="2">
        <v>43525</v>
      </c>
      <c r="G3654">
        <v>673</v>
      </c>
      <c r="H3654" t="s">
        <v>15</v>
      </c>
      <c r="I3654">
        <v>1</v>
      </c>
      <c r="J3654" s="3">
        <v>22516</v>
      </c>
      <c r="K3654" s="2">
        <v>42491</v>
      </c>
      <c r="L3654">
        <v>2016</v>
      </c>
      <c r="M3654" t="s">
        <v>16</v>
      </c>
    </row>
    <row r="3655" spans="1:13" x14ac:dyDescent="0.3">
      <c r="A3655">
        <v>5806</v>
      </c>
      <c r="B3655">
        <v>496</v>
      </c>
      <c r="C3655" t="s">
        <v>21</v>
      </c>
      <c r="D3655" t="s">
        <v>17</v>
      </c>
      <c r="E3655" s="1">
        <v>6399050710218190</v>
      </c>
      <c r="F3655" s="2">
        <v>44531</v>
      </c>
      <c r="G3655">
        <v>413</v>
      </c>
      <c r="H3655" t="s">
        <v>15</v>
      </c>
      <c r="I3655">
        <v>2</v>
      </c>
      <c r="J3655" s="3">
        <v>11500</v>
      </c>
      <c r="K3655" s="2">
        <v>38322</v>
      </c>
      <c r="L3655">
        <v>2009</v>
      </c>
      <c r="M3655" t="s">
        <v>16</v>
      </c>
    </row>
    <row r="3656" spans="1:13" x14ac:dyDescent="0.3">
      <c r="A3656">
        <v>5176</v>
      </c>
      <c r="B3656">
        <v>450</v>
      </c>
      <c r="C3656" t="s">
        <v>13</v>
      </c>
      <c r="D3656" t="s">
        <v>14</v>
      </c>
      <c r="E3656" s="1">
        <v>4302881392511490</v>
      </c>
      <c r="F3656" s="2">
        <v>44531</v>
      </c>
      <c r="G3656">
        <v>79</v>
      </c>
      <c r="H3656" t="s">
        <v>18</v>
      </c>
      <c r="I3656">
        <v>2</v>
      </c>
      <c r="J3656" s="3">
        <v>15214</v>
      </c>
      <c r="K3656" s="2">
        <v>40087</v>
      </c>
      <c r="L3656">
        <v>2010</v>
      </c>
      <c r="M3656" t="s">
        <v>16</v>
      </c>
    </row>
    <row r="3657" spans="1:13" x14ac:dyDescent="0.3">
      <c r="A3657">
        <v>862</v>
      </c>
      <c r="B3657">
        <v>450</v>
      </c>
      <c r="C3657" t="s">
        <v>13</v>
      </c>
      <c r="D3657" t="s">
        <v>14</v>
      </c>
      <c r="E3657" s="1">
        <v>4417073426918700</v>
      </c>
      <c r="F3657" s="2">
        <v>45627</v>
      </c>
      <c r="G3657">
        <v>403</v>
      </c>
      <c r="H3657" t="s">
        <v>15</v>
      </c>
      <c r="I3657">
        <v>2</v>
      </c>
      <c r="J3657" s="3">
        <v>23687</v>
      </c>
      <c r="K3657" s="2">
        <v>43831</v>
      </c>
      <c r="L3657">
        <v>2020</v>
      </c>
      <c r="M3657" t="s">
        <v>16</v>
      </c>
    </row>
    <row r="3658" spans="1:13" x14ac:dyDescent="0.3">
      <c r="A3658">
        <v>4192</v>
      </c>
      <c r="B3658">
        <v>450</v>
      </c>
      <c r="C3658" t="s">
        <v>13</v>
      </c>
      <c r="D3658" t="s">
        <v>14</v>
      </c>
      <c r="E3658" s="1">
        <v>4672018031116290</v>
      </c>
      <c r="F3658" s="2">
        <v>44501</v>
      </c>
      <c r="G3658">
        <v>314</v>
      </c>
      <c r="H3658" t="s">
        <v>15</v>
      </c>
      <c r="I3658">
        <v>1</v>
      </c>
      <c r="J3658" s="3">
        <v>18048</v>
      </c>
      <c r="K3658" s="2">
        <v>38930</v>
      </c>
      <c r="L3658">
        <v>2007</v>
      </c>
      <c r="M3658" t="s">
        <v>16</v>
      </c>
    </row>
    <row r="3659" spans="1:13" x14ac:dyDescent="0.3">
      <c r="A3659">
        <v>5634</v>
      </c>
      <c r="B3659">
        <v>1753</v>
      </c>
      <c r="C3659" t="s">
        <v>13</v>
      </c>
      <c r="D3659" t="s">
        <v>14</v>
      </c>
      <c r="E3659" s="1">
        <v>4613268743262260</v>
      </c>
      <c r="F3659" s="2">
        <v>43891</v>
      </c>
      <c r="G3659">
        <v>131</v>
      </c>
      <c r="H3659" t="s">
        <v>15</v>
      </c>
      <c r="I3659">
        <v>1</v>
      </c>
      <c r="J3659" s="3">
        <v>25102</v>
      </c>
      <c r="K3659" s="2">
        <v>40483</v>
      </c>
      <c r="L3659">
        <v>2014</v>
      </c>
      <c r="M3659" t="s">
        <v>16</v>
      </c>
    </row>
    <row r="3660" spans="1:13" x14ac:dyDescent="0.3">
      <c r="A3660">
        <v>2987</v>
      </c>
      <c r="B3660">
        <v>304</v>
      </c>
      <c r="C3660" t="s">
        <v>13</v>
      </c>
      <c r="D3660" t="s">
        <v>14</v>
      </c>
      <c r="E3660" s="1">
        <v>4353880576731230</v>
      </c>
      <c r="F3660" s="2">
        <v>44562</v>
      </c>
      <c r="G3660">
        <v>425</v>
      </c>
      <c r="H3660" t="s">
        <v>15</v>
      </c>
      <c r="I3660">
        <v>2</v>
      </c>
      <c r="J3660" s="3">
        <v>13773</v>
      </c>
      <c r="K3660" s="2">
        <v>39569</v>
      </c>
      <c r="L3660">
        <v>2008</v>
      </c>
      <c r="M3660" t="s">
        <v>16</v>
      </c>
    </row>
    <row r="3661" spans="1:13" x14ac:dyDescent="0.3">
      <c r="A3661">
        <v>4365</v>
      </c>
      <c r="B3661">
        <v>304</v>
      </c>
      <c r="C3661" t="s">
        <v>19</v>
      </c>
      <c r="D3661" t="s">
        <v>14</v>
      </c>
      <c r="E3661" s="1">
        <v>5199593781302950</v>
      </c>
      <c r="F3661" s="2">
        <v>44317</v>
      </c>
      <c r="G3661">
        <v>864</v>
      </c>
      <c r="H3661" t="s">
        <v>15</v>
      </c>
      <c r="I3661">
        <v>1</v>
      </c>
      <c r="J3661" s="3">
        <v>12892</v>
      </c>
      <c r="K3661" s="2">
        <v>40756</v>
      </c>
      <c r="L3661">
        <v>2011</v>
      </c>
      <c r="M3661" t="s">
        <v>16</v>
      </c>
    </row>
    <row r="3662" spans="1:13" x14ac:dyDescent="0.3">
      <c r="A3662">
        <v>5667</v>
      </c>
      <c r="B3662">
        <v>839</v>
      </c>
      <c r="C3662" t="s">
        <v>22</v>
      </c>
      <c r="D3662" t="s">
        <v>17</v>
      </c>
      <c r="E3662" s="1">
        <v>359230628127716</v>
      </c>
      <c r="F3662" s="2">
        <v>43586</v>
      </c>
      <c r="G3662">
        <v>198</v>
      </c>
      <c r="H3662" t="s">
        <v>15</v>
      </c>
      <c r="I3662">
        <v>2</v>
      </c>
      <c r="J3662" s="3">
        <v>6600</v>
      </c>
      <c r="K3662" s="2">
        <v>41214</v>
      </c>
      <c r="L3662">
        <v>2012</v>
      </c>
      <c r="M3662" t="s">
        <v>16</v>
      </c>
    </row>
    <row r="3663" spans="1:13" x14ac:dyDescent="0.3">
      <c r="A3663">
        <v>3187</v>
      </c>
      <c r="B3663">
        <v>839</v>
      </c>
      <c r="C3663" t="s">
        <v>13</v>
      </c>
      <c r="D3663" t="s">
        <v>14</v>
      </c>
      <c r="E3663" s="1">
        <v>4661359494660870</v>
      </c>
      <c r="F3663" s="2">
        <v>45383</v>
      </c>
      <c r="G3663">
        <v>259</v>
      </c>
      <c r="H3663" t="s">
        <v>15</v>
      </c>
      <c r="I3663">
        <v>2</v>
      </c>
      <c r="J3663" s="3">
        <v>25650</v>
      </c>
      <c r="K3663" s="2">
        <v>42491</v>
      </c>
      <c r="L3663">
        <v>2016</v>
      </c>
      <c r="M3663" t="s">
        <v>16</v>
      </c>
    </row>
    <row r="3664" spans="1:13" x14ac:dyDescent="0.3">
      <c r="A3664">
        <v>4725</v>
      </c>
      <c r="B3664">
        <v>839</v>
      </c>
      <c r="C3664" t="s">
        <v>19</v>
      </c>
      <c r="D3664" t="s">
        <v>14</v>
      </c>
      <c r="E3664" s="1">
        <v>5995510727358210</v>
      </c>
      <c r="F3664" s="2">
        <v>43983</v>
      </c>
      <c r="G3664">
        <v>873</v>
      </c>
      <c r="H3664" t="s">
        <v>15</v>
      </c>
      <c r="I3664">
        <v>2</v>
      </c>
      <c r="J3664" s="3">
        <v>37192</v>
      </c>
      <c r="K3664" s="2">
        <v>40057</v>
      </c>
      <c r="L3664">
        <v>2010</v>
      </c>
      <c r="M3664" t="s">
        <v>16</v>
      </c>
    </row>
    <row r="3665" spans="1:13" x14ac:dyDescent="0.3">
      <c r="A3665">
        <v>4608</v>
      </c>
      <c r="B3665">
        <v>138</v>
      </c>
      <c r="C3665" t="s">
        <v>19</v>
      </c>
      <c r="D3665" t="s">
        <v>14</v>
      </c>
      <c r="E3665" s="1">
        <v>5243935173726740</v>
      </c>
      <c r="F3665" s="2">
        <v>44287</v>
      </c>
      <c r="G3665">
        <v>608</v>
      </c>
      <c r="H3665" t="s">
        <v>15</v>
      </c>
      <c r="I3665">
        <v>1</v>
      </c>
      <c r="J3665" s="3">
        <v>5779</v>
      </c>
      <c r="K3665" s="2">
        <v>38961</v>
      </c>
      <c r="L3665">
        <v>2014</v>
      </c>
      <c r="M3665" t="s">
        <v>16</v>
      </c>
    </row>
    <row r="3666" spans="1:13" x14ac:dyDescent="0.3">
      <c r="A3666">
        <v>2820</v>
      </c>
      <c r="B3666">
        <v>138</v>
      </c>
      <c r="C3666" t="s">
        <v>13</v>
      </c>
      <c r="D3666" t="s">
        <v>14</v>
      </c>
      <c r="E3666" s="1">
        <v>4036369476300570</v>
      </c>
      <c r="F3666" s="2">
        <v>45139</v>
      </c>
      <c r="G3666">
        <v>682</v>
      </c>
      <c r="H3666" t="s">
        <v>15</v>
      </c>
      <c r="I3666">
        <v>1</v>
      </c>
      <c r="J3666" s="3">
        <v>13325</v>
      </c>
      <c r="K3666" s="2">
        <v>37012</v>
      </c>
      <c r="L3666">
        <v>2011</v>
      </c>
      <c r="M3666" t="s">
        <v>16</v>
      </c>
    </row>
    <row r="3667" spans="1:13" x14ac:dyDescent="0.3">
      <c r="A3667">
        <v>5422</v>
      </c>
      <c r="B3667">
        <v>138</v>
      </c>
      <c r="C3667" t="s">
        <v>22</v>
      </c>
      <c r="D3667" t="s">
        <v>17</v>
      </c>
      <c r="E3667" s="1">
        <v>344071694724842</v>
      </c>
      <c r="F3667" s="2">
        <v>44927</v>
      </c>
      <c r="G3667">
        <v>346</v>
      </c>
      <c r="H3667" t="s">
        <v>15</v>
      </c>
      <c r="I3667">
        <v>1</v>
      </c>
      <c r="J3667" s="3">
        <v>4000</v>
      </c>
      <c r="K3667" s="2">
        <v>38657</v>
      </c>
      <c r="L3667">
        <v>2009</v>
      </c>
      <c r="M3667" t="s">
        <v>16</v>
      </c>
    </row>
    <row r="3668" spans="1:13" x14ac:dyDescent="0.3">
      <c r="A3668">
        <v>2807</v>
      </c>
      <c r="B3668">
        <v>138</v>
      </c>
      <c r="C3668" t="s">
        <v>22</v>
      </c>
      <c r="D3668" t="s">
        <v>17</v>
      </c>
      <c r="E3668" s="1">
        <v>323444546475230</v>
      </c>
      <c r="F3668" s="2">
        <v>44958</v>
      </c>
      <c r="G3668">
        <v>788</v>
      </c>
      <c r="H3668" t="s">
        <v>15</v>
      </c>
      <c r="I3668">
        <v>1</v>
      </c>
      <c r="J3668" s="3">
        <v>6900</v>
      </c>
      <c r="K3668" s="2">
        <v>36647</v>
      </c>
      <c r="L3668">
        <v>2012</v>
      </c>
      <c r="M3668" t="s">
        <v>16</v>
      </c>
    </row>
    <row r="3669" spans="1:13" x14ac:dyDescent="0.3">
      <c r="A3669">
        <v>4912</v>
      </c>
      <c r="B3669">
        <v>43</v>
      </c>
      <c r="C3669" t="s">
        <v>19</v>
      </c>
      <c r="D3669" t="s">
        <v>14</v>
      </c>
      <c r="E3669" s="1">
        <v>5971471233715170</v>
      </c>
      <c r="F3669" s="2">
        <v>45200</v>
      </c>
      <c r="G3669">
        <v>760</v>
      </c>
      <c r="H3669" t="s">
        <v>15</v>
      </c>
      <c r="I3669">
        <v>1</v>
      </c>
      <c r="J3669" s="3">
        <v>35702</v>
      </c>
      <c r="K3669" s="2">
        <v>42979</v>
      </c>
      <c r="L3669">
        <v>2017</v>
      </c>
      <c r="M3669" t="s">
        <v>16</v>
      </c>
    </row>
    <row r="3670" spans="1:13" x14ac:dyDescent="0.3">
      <c r="A3670">
        <v>1416</v>
      </c>
      <c r="B3670">
        <v>43</v>
      </c>
      <c r="C3670" t="s">
        <v>22</v>
      </c>
      <c r="D3670" t="s">
        <v>17</v>
      </c>
      <c r="E3670" s="1">
        <v>332244260422916</v>
      </c>
      <c r="F3670" s="2">
        <v>45505</v>
      </c>
      <c r="G3670">
        <v>240</v>
      </c>
      <c r="H3670" t="s">
        <v>15</v>
      </c>
      <c r="I3670">
        <v>1</v>
      </c>
      <c r="J3670" s="3">
        <v>13200</v>
      </c>
      <c r="K3670" s="2">
        <v>43862</v>
      </c>
      <c r="L3670">
        <v>2020</v>
      </c>
      <c r="M3670" t="s">
        <v>16</v>
      </c>
    </row>
    <row r="3671" spans="1:13" x14ac:dyDescent="0.3">
      <c r="A3671">
        <v>5740</v>
      </c>
      <c r="B3671">
        <v>43</v>
      </c>
      <c r="C3671" t="s">
        <v>13</v>
      </c>
      <c r="D3671" t="s">
        <v>17</v>
      </c>
      <c r="E3671" s="1">
        <v>4190991721490110</v>
      </c>
      <c r="F3671" s="2">
        <v>43891</v>
      </c>
      <c r="G3671">
        <v>326</v>
      </c>
      <c r="H3671" t="s">
        <v>15</v>
      </c>
      <c r="I3671">
        <v>2</v>
      </c>
      <c r="J3671" s="3">
        <v>21700</v>
      </c>
      <c r="K3671" s="2">
        <v>43405</v>
      </c>
      <c r="L3671">
        <v>2018</v>
      </c>
      <c r="M3671" t="s">
        <v>16</v>
      </c>
    </row>
    <row r="3672" spans="1:13" x14ac:dyDescent="0.3">
      <c r="A3672">
        <v>863</v>
      </c>
      <c r="B3672">
        <v>43</v>
      </c>
      <c r="C3672" t="s">
        <v>13</v>
      </c>
      <c r="D3672" t="s">
        <v>17</v>
      </c>
      <c r="E3672" s="1">
        <v>4919539941598150</v>
      </c>
      <c r="F3672" s="2">
        <v>44044</v>
      </c>
      <c r="G3672">
        <v>561</v>
      </c>
      <c r="H3672" t="s">
        <v>18</v>
      </c>
      <c r="I3672">
        <v>1</v>
      </c>
      <c r="J3672" s="3">
        <v>13700</v>
      </c>
      <c r="K3672" s="2">
        <v>43831</v>
      </c>
      <c r="L3672">
        <v>2020</v>
      </c>
      <c r="M3672" t="s">
        <v>16</v>
      </c>
    </row>
    <row r="3673" spans="1:13" x14ac:dyDescent="0.3">
      <c r="A3673">
        <v>864</v>
      </c>
      <c r="B3673">
        <v>1187</v>
      </c>
      <c r="C3673" t="s">
        <v>13</v>
      </c>
      <c r="D3673" t="s">
        <v>14</v>
      </c>
      <c r="E3673" s="1">
        <v>4354373957390480</v>
      </c>
      <c r="F3673" s="2">
        <v>44105</v>
      </c>
      <c r="G3673">
        <v>188</v>
      </c>
      <c r="H3673" t="s">
        <v>15</v>
      </c>
      <c r="I3673">
        <v>1</v>
      </c>
      <c r="J3673" s="3">
        <v>24389</v>
      </c>
      <c r="K3673" s="2">
        <v>43831</v>
      </c>
      <c r="L3673">
        <v>2020</v>
      </c>
      <c r="M3673" t="s">
        <v>16</v>
      </c>
    </row>
    <row r="3674" spans="1:13" x14ac:dyDescent="0.3">
      <c r="A3674">
        <v>2385</v>
      </c>
      <c r="B3674">
        <v>1187</v>
      </c>
      <c r="C3674" t="s">
        <v>19</v>
      </c>
      <c r="D3674" t="s">
        <v>20</v>
      </c>
      <c r="E3674" s="1">
        <v>5874661434134400</v>
      </c>
      <c r="F3674" s="2">
        <v>43862</v>
      </c>
      <c r="G3674">
        <v>293</v>
      </c>
      <c r="H3674" t="s">
        <v>15</v>
      </c>
      <c r="I3674">
        <v>2</v>
      </c>
      <c r="J3674" s="3">
        <v>74</v>
      </c>
      <c r="K3674" s="2">
        <v>43525</v>
      </c>
      <c r="L3674">
        <v>2019</v>
      </c>
      <c r="M3674" t="s">
        <v>16</v>
      </c>
    </row>
    <row r="3675" spans="1:13" x14ac:dyDescent="0.3">
      <c r="A3675">
        <v>91</v>
      </c>
      <c r="B3675">
        <v>1187</v>
      </c>
      <c r="C3675" t="s">
        <v>22</v>
      </c>
      <c r="D3675" t="s">
        <v>17</v>
      </c>
      <c r="E3675" s="1">
        <v>307297025936750</v>
      </c>
      <c r="F3675" s="2">
        <v>44166</v>
      </c>
      <c r="G3675">
        <v>918</v>
      </c>
      <c r="H3675" t="s">
        <v>15</v>
      </c>
      <c r="I3675">
        <v>1</v>
      </c>
      <c r="J3675" s="3">
        <v>12100</v>
      </c>
      <c r="K3675" s="2">
        <v>38718</v>
      </c>
      <c r="L3675">
        <v>2011</v>
      </c>
      <c r="M3675" t="s">
        <v>16</v>
      </c>
    </row>
    <row r="3676" spans="1:13" x14ac:dyDescent="0.3">
      <c r="A3676">
        <v>5121</v>
      </c>
      <c r="B3676">
        <v>849</v>
      </c>
      <c r="C3676" t="s">
        <v>19</v>
      </c>
      <c r="D3676" t="s">
        <v>14</v>
      </c>
      <c r="E3676" s="1">
        <v>5850811144559930</v>
      </c>
      <c r="F3676" s="2">
        <v>44866</v>
      </c>
      <c r="G3676">
        <v>655</v>
      </c>
      <c r="H3676" t="s">
        <v>15</v>
      </c>
      <c r="I3676">
        <v>1</v>
      </c>
      <c r="J3676" s="3">
        <v>16640</v>
      </c>
      <c r="K3676" s="2">
        <v>39722</v>
      </c>
      <c r="L3676">
        <v>2009</v>
      </c>
      <c r="M3676" t="s">
        <v>16</v>
      </c>
    </row>
    <row r="3677" spans="1:13" x14ac:dyDescent="0.3">
      <c r="A3677">
        <v>3477</v>
      </c>
      <c r="B3677">
        <v>849</v>
      </c>
      <c r="C3677" t="s">
        <v>19</v>
      </c>
      <c r="D3677" t="s">
        <v>14</v>
      </c>
      <c r="E3677" s="1">
        <v>5311017800546220</v>
      </c>
      <c r="F3677" s="2">
        <v>41518</v>
      </c>
      <c r="G3677">
        <v>133</v>
      </c>
      <c r="H3677" t="s">
        <v>15</v>
      </c>
      <c r="I3677">
        <v>1</v>
      </c>
      <c r="J3677" s="3">
        <v>14889</v>
      </c>
      <c r="K3677" s="2">
        <v>40330</v>
      </c>
      <c r="L3677">
        <v>2011</v>
      </c>
      <c r="M3677" t="s">
        <v>16</v>
      </c>
    </row>
    <row r="3678" spans="1:13" x14ac:dyDescent="0.3">
      <c r="A3678">
        <v>3823</v>
      </c>
      <c r="B3678">
        <v>849</v>
      </c>
      <c r="C3678" t="s">
        <v>13</v>
      </c>
      <c r="D3678" t="s">
        <v>14</v>
      </c>
      <c r="E3678" s="1">
        <v>4944351254118660</v>
      </c>
      <c r="F3678" s="2">
        <v>44348</v>
      </c>
      <c r="G3678">
        <v>741</v>
      </c>
      <c r="H3678" t="s">
        <v>15</v>
      </c>
      <c r="I3678">
        <v>1</v>
      </c>
      <c r="J3678" s="3">
        <v>19080</v>
      </c>
      <c r="K3678" s="2">
        <v>39264</v>
      </c>
      <c r="L3678">
        <v>2010</v>
      </c>
      <c r="M3678" t="s">
        <v>16</v>
      </c>
    </row>
    <row r="3679" spans="1:13" x14ac:dyDescent="0.3">
      <c r="A3679">
        <v>3169</v>
      </c>
      <c r="B3679">
        <v>654</v>
      </c>
      <c r="C3679" t="s">
        <v>13</v>
      </c>
      <c r="D3679" t="s">
        <v>17</v>
      </c>
      <c r="E3679" s="1">
        <v>4589986776113950</v>
      </c>
      <c r="F3679" s="2">
        <v>45200</v>
      </c>
      <c r="G3679">
        <v>678</v>
      </c>
      <c r="H3679" t="s">
        <v>18</v>
      </c>
      <c r="I3679">
        <v>2</v>
      </c>
      <c r="J3679" s="3">
        <v>7600</v>
      </c>
      <c r="K3679" s="2">
        <v>42125</v>
      </c>
      <c r="L3679">
        <v>2015</v>
      </c>
      <c r="M3679" t="s">
        <v>16</v>
      </c>
    </row>
    <row r="3680" spans="1:13" x14ac:dyDescent="0.3">
      <c r="A3680">
        <v>5352</v>
      </c>
      <c r="B3680">
        <v>1898</v>
      </c>
      <c r="C3680" t="s">
        <v>19</v>
      </c>
      <c r="D3680" t="s">
        <v>14</v>
      </c>
      <c r="E3680" s="1">
        <v>5625758363027280</v>
      </c>
      <c r="F3680" s="2">
        <v>44986</v>
      </c>
      <c r="G3680">
        <v>881</v>
      </c>
      <c r="H3680" t="s">
        <v>15</v>
      </c>
      <c r="I3680">
        <v>2</v>
      </c>
      <c r="J3680" s="3">
        <v>14525</v>
      </c>
      <c r="K3680" s="2">
        <v>35735</v>
      </c>
      <c r="L3680">
        <v>2014</v>
      </c>
      <c r="M3680" t="s">
        <v>16</v>
      </c>
    </row>
    <row r="3681" spans="1:13" x14ac:dyDescent="0.3">
      <c r="A3681">
        <v>1068</v>
      </c>
      <c r="B3681">
        <v>1898</v>
      </c>
      <c r="C3681" t="s">
        <v>13</v>
      </c>
      <c r="D3681" t="s">
        <v>14</v>
      </c>
      <c r="E3681" s="1">
        <v>4045049141463000</v>
      </c>
      <c r="F3681" s="2">
        <v>43862</v>
      </c>
      <c r="G3681">
        <v>604</v>
      </c>
      <c r="H3681" t="s">
        <v>15</v>
      </c>
      <c r="I3681">
        <v>1</v>
      </c>
      <c r="J3681" s="3">
        <v>15636</v>
      </c>
      <c r="K3681" s="2">
        <v>38384</v>
      </c>
      <c r="L3681">
        <v>2014</v>
      </c>
      <c r="M3681" t="s">
        <v>16</v>
      </c>
    </row>
    <row r="3682" spans="1:13" x14ac:dyDescent="0.3">
      <c r="A3682">
        <v>5122</v>
      </c>
      <c r="B3682">
        <v>1898</v>
      </c>
      <c r="C3682" t="s">
        <v>19</v>
      </c>
      <c r="D3682" t="s">
        <v>14</v>
      </c>
      <c r="E3682" s="1">
        <v>5751381604807650</v>
      </c>
      <c r="F3682" s="2">
        <v>45139</v>
      </c>
      <c r="G3682">
        <v>244</v>
      </c>
      <c r="H3682" t="s">
        <v>15</v>
      </c>
      <c r="I3682">
        <v>2</v>
      </c>
      <c r="J3682" s="3">
        <v>13296</v>
      </c>
      <c r="K3682" s="2">
        <v>39722</v>
      </c>
      <c r="L3682">
        <v>2016</v>
      </c>
      <c r="M3682" t="s">
        <v>16</v>
      </c>
    </row>
    <row r="3683" spans="1:13" x14ac:dyDescent="0.3">
      <c r="A3683">
        <v>4543</v>
      </c>
      <c r="B3683">
        <v>1898</v>
      </c>
      <c r="C3683" t="s">
        <v>13</v>
      </c>
      <c r="D3683" t="s">
        <v>17</v>
      </c>
      <c r="E3683" s="1">
        <v>4307225452598890</v>
      </c>
      <c r="F3683" s="2">
        <v>44986</v>
      </c>
      <c r="G3683">
        <v>672</v>
      </c>
      <c r="H3683" t="s">
        <v>18</v>
      </c>
      <c r="I3683">
        <v>2</v>
      </c>
      <c r="J3683" s="3">
        <v>10100</v>
      </c>
      <c r="K3683" s="2">
        <v>37865</v>
      </c>
      <c r="L3683">
        <v>2011</v>
      </c>
      <c r="M3683" t="s">
        <v>16</v>
      </c>
    </row>
    <row r="3684" spans="1:13" x14ac:dyDescent="0.3">
      <c r="A3684">
        <v>2423</v>
      </c>
      <c r="B3684">
        <v>1898</v>
      </c>
      <c r="C3684" t="s">
        <v>13</v>
      </c>
      <c r="D3684" t="s">
        <v>14</v>
      </c>
      <c r="E3684" s="1">
        <v>4632658313488910</v>
      </c>
      <c r="F3684" s="2">
        <v>45536</v>
      </c>
      <c r="G3684">
        <v>732</v>
      </c>
      <c r="H3684" t="s">
        <v>18</v>
      </c>
      <c r="I3684">
        <v>1</v>
      </c>
      <c r="J3684" s="3">
        <v>36412</v>
      </c>
      <c r="K3684" s="2">
        <v>36982</v>
      </c>
      <c r="L3684">
        <v>2007</v>
      </c>
      <c r="M3684" t="s">
        <v>16</v>
      </c>
    </row>
    <row r="3685" spans="1:13" x14ac:dyDescent="0.3">
      <c r="A3685">
        <v>4566</v>
      </c>
      <c r="B3685">
        <v>1971</v>
      </c>
      <c r="C3685" t="s">
        <v>13</v>
      </c>
      <c r="D3685" t="s">
        <v>14</v>
      </c>
      <c r="E3685" s="1">
        <v>4328249998295600</v>
      </c>
      <c r="F3685" s="2">
        <v>45231</v>
      </c>
      <c r="G3685">
        <v>853</v>
      </c>
      <c r="H3685" t="s">
        <v>15</v>
      </c>
      <c r="I3685">
        <v>1</v>
      </c>
      <c r="J3685" s="3">
        <v>4589</v>
      </c>
      <c r="K3685" s="2">
        <v>38231</v>
      </c>
      <c r="L3685">
        <v>2012</v>
      </c>
      <c r="M3685" t="s">
        <v>16</v>
      </c>
    </row>
    <row r="3686" spans="1:13" x14ac:dyDescent="0.3">
      <c r="A3686">
        <v>3293</v>
      </c>
      <c r="B3686">
        <v>1971</v>
      </c>
      <c r="C3686" t="s">
        <v>19</v>
      </c>
      <c r="D3686" t="s">
        <v>14</v>
      </c>
      <c r="E3686" s="1">
        <v>5670267603066030</v>
      </c>
      <c r="F3686" s="2">
        <v>43862</v>
      </c>
      <c r="G3686">
        <v>875</v>
      </c>
      <c r="H3686" t="s">
        <v>15</v>
      </c>
      <c r="I3686">
        <v>1</v>
      </c>
      <c r="J3686" s="3">
        <v>17474</v>
      </c>
      <c r="K3686" s="2">
        <v>38504</v>
      </c>
      <c r="L3686">
        <v>2015</v>
      </c>
      <c r="M3686" t="s">
        <v>16</v>
      </c>
    </row>
    <row r="3687" spans="1:13" x14ac:dyDescent="0.3">
      <c r="A3687">
        <v>406</v>
      </c>
      <c r="B3687">
        <v>1020</v>
      </c>
      <c r="C3687" t="s">
        <v>22</v>
      </c>
      <c r="D3687" t="s">
        <v>17</v>
      </c>
      <c r="E3687" s="1">
        <v>375947824371679</v>
      </c>
      <c r="F3687" s="2">
        <v>45413</v>
      </c>
      <c r="G3687">
        <v>928</v>
      </c>
      <c r="H3687" t="s">
        <v>15</v>
      </c>
      <c r="I3687">
        <v>1</v>
      </c>
      <c r="J3687" s="3">
        <v>12000</v>
      </c>
      <c r="K3687" s="2">
        <v>43831</v>
      </c>
      <c r="L3687">
        <v>2020</v>
      </c>
      <c r="M3687" t="s">
        <v>16</v>
      </c>
    </row>
    <row r="3688" spans="1:13" x14ac:dyDescent="0.3">
      <c r="A3688">
        <v>1417</v>
      </c>
      <c r="B3688">
        <v>1020</v>
      </c>
      <c r="C3688" t="s">
        <v>22</v>
      </c>
      <c r="D3688" t="s">
        <v>17</v>
      </c>
      <c r="E3688" s="1">
        <v>354491217269737</v>
      </c>
      <c r="F3688" s="2">
        <v>43862</v>
      </c>
      <c r="G3688">
        <v>772</v>
      </c>
      <c r="H3688" t="s">
        <v>15</v>
      </c>
      <c r="I3688">
        <v>1</v>
      </c>
      <c r="J3688" s="3">
        <v>16900</v>
      </c>
      <c r="K3688" s="2">
        <v>43862</v>
      </c>
      <c r="L3688">
        <v>2020</v>
      </c>
      <c r="M3688" t="s">
        <v>16</v>
      </c>
    </row>
    <row r="3689" spans="1:13" x14ac:dyDescent="0.3">
      <c r="A3689">
        <v>1224</v>
      </c>
      <c r="B3689">
        <v>1020</v>
      </c>
      <c r="C3689" t="s">
        <v>19</v>
      </c>
      <c r="D3689" t="s">
        <v>14</v>
      </c>
      <c r="E3689" s="1">
        <v>5295246280473120</v>
      </c>
      <c r="F3689" s="2">
        <v>45108</v>
      </c>
      <c r="G3689">
        <v>117</v>
      </c>
      <c r="H3689" t="s">
        <v>15</v>
      </c>
      <c r="I3689">
        <v>1</v>
      </c>
      <c r="J3689" s="3">
        <v>26277</v>
      </c>
      <c r="K3689" s="2">
        <v>40210</v>
      </c>
      <c r="L3689">
        <v>2010</v>
      </c>
      <c r="M3689" t="s">
        <v>16</v>
      </c>
    </row>
    <row r="3690" spans="1:13" x14ac:dyDescent="0.3">
      <c r="A3690">
        <v>2728</v>
      </c>
      <c r="B3690">
        <v>1020</v>
      </c>
      <c r="C3690" t="s">
        <v>19</v>
      </c>
      <c r="D3690" t="s">
        <v>14</v>
      </c>
      <c r="E3690" s="1">
        <v>5716337574011950</v>
      </c>
      <c r="F3690" s="2">
        <v>43862</v>
      </c>
      <c r="G3690">
        <v>231</v>
      </c>
      <c r="H3690" t="s">
        <v>15</v>
      </c>
      <c r="I3690">
        <v>1</v>
      </c>
      <c r="J3690" s="3">
        <v>26317</v>
      </c>
      <c r="K3690" s="2">
        <v>41730</v>
      </c>
      <c r="L3690">
        <v>2014</v>
      </c>
      <c r="M3690" t="s">
        <v>16</v>
      </c>
    </row>
    <row r="3691" spans="1:13" x14ac:dyDescent="0.3">
      <c r="A3691">
        <v>4062</v>
      </c>
      <c r="B3691">
        <v>22</v>
      </c>
      <c r="C3691" t="s">
        <v>13</v>
      </c>
      <c r="D3691" t="s">
        <v>17</v>
      </c>
      <c r="E3691" s="1">
        <v>4568990237174710</v>
      </c>
      <c r="F3691" s="2">
        <v>44562</v>
      </c>
      <c r="G3691">
        <v>624</v>
      </c>
      <c r="H3691" t="s">
        <v>15</v>
      </c>
      <c r="I3691">
        <v>2</v>
      </c>
      <c r="J3691" s="3">
        <v>13600</v>
      </c>
      <c r="K3691" s="2">
        <v>42917</v>
      </c>
      <c r="L3691">
        <v>2017</v>
      </c>
      <c r="M3691" t="s">
        <v>16</v>
      </c>
    </row>
    <row r="3692" spans="1:13" x14ac:dyDescent="0.3">
      <c r="A3692">
        <v>1653</v>
      </c>
      <c r="B3692">
        <v>436</v>
      </c>
      <c r="C3692" t="s">
        <v>19</v>
      </c>
      <c r="D3692" t="s">
        <v>14</v>
      </c>
      <c r="E3692" s="1">
        <v>5729297445419720</v>
      </c>
      <c r="F3692" s="2">
        <v>45505</v>
      </c>
      <c r="G3692">
        <v>288</v>
      </c>
      <c r="H3692" t="s">
        <v>18</v>
      </c>
      <c r="I3692">
        <v>2</v>
      </c>
      <c r="J3692" s="3">
        <v>21540</v>
      </c>
      <c r="K3692" s="2">
        <v>43862</v>
      </c>
      <c r="L3692">
        <v>2020</v>
      </c>
      <c r="M3692" t="s">
        <v>16</v>
      </c>
    </row>
    <row r="3693" spans="1:13" x14ac:dyDescent="0.3">
      <c r="A3693">
        <v>1342</v>
      </c>
      <c r="B3693">
        <v>1823</v>
      </c>
      <c r="C3693" t="s">
        <v>19</v>
      </c>
      <c r="D3693" t="s">
        <v>14</v>
      </c>
      <c r="E3693" s="1">
        <v>5395349112538160</v>
      </c>
      <c r="F3693" s="2">
        <v>43891</v>
      </c>
      <c r="G3693">
        <v>34</v>
      </c>
      <c r="H3693" t="s">
        <v>15</v>
      </c>
      <c r="I3693">
        <v>1</v>
      </c>
      <c r="J3693" s="3">
        <v>37468</v>
      </c>
      <c r="K3693" s="2">
        <v>41671</v>
      </c>
      <c r="L3693">
        <v>2014</v>
      </c>
      <c r="M3693" t="s">
        <v>16</v>
      </c>
    </row>
    <row r="3694" spans="1:13" x14ac:dyDescent="0.3">
      <c r="A3694">
        <v>5177</v>
      </c>
      <c r="B3694">
        <v>1823</v>
      </c>
      <c r="C3694" t="s">
        <v>13</v>
      </c>
      <c r="D3694" t="s">
        <v>14</v>
      </c>
      <c r="E3694" s="1">
        <v>4686195455656890</v>
      </c>
      <c r="F3694" s="2">
        <v>44287</v>
      </c>
      <c r="G3694">
        <v>292</v>
      </c>
      <c r="H3694" t="s">
        <v>18</v>
      </c>
      <c r="I3694">
        <v>1</v>
      </c>
      <c r="J3694" s="3">
        <v>27864</v>
      </c>
      <c r="K3694" s="2">
        <v>40087</v>
      </c>
      <c r="L3694">
        <v>2012</v>
      </c>
      <c r="M3694" t="s">
        <v>16</v>
      </c>
    </row>
    <row r="3695" spans="1:13" x14ac:dyDescent="0.3">
      <c r="A3695">
        <v>3638</v>
      </c>
      <c r="B3695">
        <v>1823</v>
      </c>
      <c r="C3695" t="s">
        <v>13</v>
      </c>
      <c r="D3695" t="s">
        <v>20</v>
      </c>
      <c r="E3695" s="1">
        <v>4553257553445990</v>
      </c>
      <c r="F3695" s="2">
        <v>43862</v>
      </c>
      <c r="G3695">
        <v>55</v>
      </c>
      <c r="H3695" t="s">
        <v>18</v>
      </c>
      <c r="I3695">
        <v>1</v>
      </c>
      <c r="J3695" s="3">
        <v>65</v>
      </c>
      <c r="K3695" s="2">
        <v>43252</v>
      </c>
      <c r="L3695">
        <v>2018</v>
      </c>
      <c r="M3695" t="s">
        <v>16</v>
      </c>
    </row>
    <row r="3696" spans="1:13" x14ac:dyDescent="0.3">
      <c r="A3696">
        <v>4048</v>
      </c>
      <c r="B3696">
        <v>1823</v>
      </c>
      <c r="C3696" t="s">
        <v>13</v>
      </c>
      <c r="D3696" t="s">
        <v>14</v>
      </c>
      <c r="E3696" s="1">
        <v>4597236520104130</v>
      </c>
      <c r="F3696" s="2">
        <v>43891</v>
      </c>
      <c r="G3696">
        <v>389</v>
      </c>
      <c r="H3696" t="s">
        <v>15</v>
      </c>
      <c r="I3696">
        <v>1</v>
      </c>
      <c r="J3696" s="3">
        <v>31842</v>
      </c>
      <c r="K3696" s="2">
        <v>42552</v>
      </c>
      <c r="L3696">
        <v>2016</v>
      </c>
      <c r="M3696" t="s">
        <v>16</v>
      </c>
    </row>
    <row r="3697" spans="1:13" x14ac:dyDescent="0.3">
      <c r="A3697">
        <v>3244</v>
      </c>
      <c r="B3697">
        <v>1823</v>
      </c>
      <c r="C3697" t="s">
        <v>13</v>
      </c>
      <c r="D3697" t="s">
        <v>17</v>
      </c>
      <c r="E3697" s="1">
        <v>4206248084502470</v>
      </c>
      <c r="F3697" s="2">
        <v>43891</v>
      </c>
      <c r="G3697">
        <v>545</v>
      </c>
      <c r="H3697" t="s">
        <v>15</v>
      </c>
      <c r="I3697">
        <v>2</v>
      </c>
      <c r="J3697" s="3">
        <v>14900</v>
      </c>
      <c r="K3697" s="2">
        <v>37408</v>
      </c>
      <c r="L3697">
        <v>2011</v>
      </c>
      <c r="M3697" t="s">
        <v>16</v>
      </c>
    </row>
    <row r="3698" spans="1:13" x14ac:dyDescent="0.3">
      <c r="A3698">
        <v>3201</v>
      </c>
      <c r="B3698">
        <v>1823</v>
      </c>
      <c r="C3698" t="s">
        <v>13</v>
      </c>
      <c r="D3698" t="s">
        <v>17</v>
      </c>
      <c r="E3698" s="1">
        <v>4907569031158210</v>
      </c>
      <c r="F3698" s="2">
        <v>45505</v>
      </c>
      <c r="G3698">
        <v>170</v>
      </c>
      <c r="H3698" t="s">
        <v>15</v>
      </c>
      <c r="I3698">
        <v>2</v>
      </c>
      <c r="J3698" s="3">
        <v>12400</v>
      </c>
      <c r="K3698" s="2">
        <v>43221</v>
      </c>
      <c r="L3698">
        <v>2018</v>
      </c>
      <c r="M3698" t="s">
        <v>16</v>
      </c>
    </row>
    <row r="3699" spans="1:13" x14ac:dyDescent="0.3">
      <c r="A3699">
        <v>5242</v>
      </c>
      <c r="B3699">
        <v>589</v>
      </c>
      <c r="C3699" t="s">
        <v>19</v>
      </c>
      <c r="D3699" t="s">
        <v>14</v>
      </c>
      <c r="E3699" s="1">
        <v>5847682490938890</v>
      </c>
      <c r="F3699" s="2">
        <v>44166</v>
      </c>
      <c r="G3699">
        <v>383</v>
      </c>
      <c r="H3699" t="s">
        <v>15</v>
      </c>
      <c r="I3699">
        <v>2</v>
      </c>
      <c r="J3699" s="3">
        <v>14094</v>
      </c>
      <c r="K3699" s="2">
        <v>40817</v>
      </c>
      <c r="L3699">
        <v>2018</v>
      </c>
      <c r="M3699" t="s">
        <v>16</v>
      </c>
    </row>
    <row r="3700" spans="1:13" x14ac:dyDescent="0.3">
      <c r="A3700">
        <v>4497</v>
      </c>
      <c r="B3700">
        <v>589</v>
      </c>
      <c r="C3700" t="s">
        <v>19</v>
      </c>
      <c r="D3700" t="s">
        <v>14</v>
      </c>
      <c r="E3700" s="1">
        <v>5025895057524830</v>
      </c>
      <c r="F3700" s="2">
        <v>44197</v>
      </c>
      <c r="G3700">
        <v>367</v>
      </c>
      <c r="H3700" t="s">
        <v>15</v>
      </c>
      <c r="I3700">
        <v>1</v>
      </c>
      <c r="J3700" s="3">
        <v>8962</v>
      </c>
      <c r="K3700" s="2">
        <v>36404</v>
      </c>
      <c r="L3700">
        <v>2011</v>
      </c>
      <c r="M3700" t="s">
        <v>16</v>
      </c>
    </row>
    <row r="3701" spans="1:13" x14ac:dyDescent="0.3">
      <c r="A3701">
        <v>2277</v>
      </c>
      <c r="B3701">
        <v>49</v>
      </c>
      <c r="C3701" t="s">
        <v>19</v>
      </c>
      <c r="D3701" t="s">
        <v>14</v>
      </c>
      <c r="E3701" s="1">
        <v>5746888458694760</v>
      </c>
      <c r="F3701" s="2">
        <v>43132</v>
      </c>
      <c r="G3701">
        <v>646</v>
      </c>
      <c r="H3701" t="s">
        <v>15</v>
      </c>
      <c r="I3701">
        <v>1</v>
      </c>
      <c r="J3701" s="3">
        <v>15510</v>
      </c>
      <c r="K3701" s="2">
        <v>40603</v>
      </c>
      <c r="L3701">
        <v>2011</v>
      </c>
      <c r="M3701" t="s">
        <v>16</v>
      </c>
    </row>
    <row r="3702" spans="1:13" x14ac:dyDescent="0.3">
      <c r="A3702">
        <v>3061</v>
      </c>
      <c r="B3702">
        <v>49</v>
      </c>
      <c r="C3702" t="s">
        <v>19</v>
      </c>
      <c r="D3702" t="s">
        <v>14</v>
      </c>
      <c r="E3702" s="1">
        <v>5463153984541850</v>
      </c>
      <c r="F3702" s="2">
        <v>45444</v>
      </c>
      <c r="G3702">
        <v>13</v>
      </c>
      <c r="H3702" t="s">
        <v>15</v>
      </c>
      <c r="I3702">
        <v>1</v>
      </c>
      <c r="J3702" s="3">
        <v>20311</v>
      </c>
      <c r="K3702" s="2">
        <v>40299</v>
      </c>
      <c r="L3702">
        <v>2012</v>
      </c>
      <c r="M3702" t="s">
        <v>16</v>
      </c>
    </row>
    <row r="3703" spans="1:13" x14ac:dyDescent="0.3">
      <c r="A3703">
        <v>3955</v>
      </c>
      <c r="B3703">
        <v>49</v>
      </c>
      <c r="C3703" t="s">
        <v>13</v>
      </c>
      <c r="D3703" t="s">
        <v>14</v>
      </c>
      <c r="E3703" s="1">
        <v>4655468499465050</v>
      </c>
      <c r="F3703" s="2">
        <v>45170</v>
      </c>
      <c r="G3703">
        <v>303</v>
      </c>
      <c r="H3703" t="s">
        <v>15</v>
      </c>
      <c r="I3703">
        <v>1</v>
      </c>
      <c r="J3703" s="3">
        <v>13492</v>
      </c>
      <c r="K3703" s="2">
        <v>40360</v>
      </c>
      <c r="L3703">
        <v>2010</v>
      </c>
      <c r="M3703" t="s">
        <v>16</v>
      </c>
    </row>
    <row r="3704" spans="1:13" x14ac:dyDescent="0.3">
      <c r="A3704">
        <v>1654</v>
      </c>
      <c r="B3704">
        <v>1350</v>
      </c>
      <c r="C3704" t="s">
        <v>19</v>
      </c>
      <c r="D3704" t="s">
        <v>14</v>
      </c>
      <c r="E3704" s="1">
        <v>5557084446860840</v>
      </c>
      <c r="F3704" s="2">
        <v>44593</v>
      </c>
      <c r="G3704">
        <v>77</v>
      </c>
      <c r="H3704" t="s">
        <v>15</v>
      </c>
      <c r="I3704">
        <v>2</v>
      </c>
      <c r="J3704" s="3">
        <v>10015</v>
      </c>
      <c r="K3704" s="2">
        <v>43862</v>
      </c>
      <c r="L3704">
        <v>2020</v>
      </c>
      <c r="M3704" t="s">
        <v>16</v>
      </c>
    </row>
    <row r="3705" spans="1:13" x14ac:dyDescent="0.3">
      <c r="A3705">
        <v>4257</v>
      </c>
      <c r="B3705">
        <v>1525</v>
      </c>
      <c r="C3705" t="s">
        <v>19</v>
      </c>
      <c r="D3705" t="s">
        <v>20</v>
      </c>
      <c r="E3705" s="1">
        <v>5842764862143140</v>
      </c>
      <c r="F3705" s="2">
        <v>45261</v>
      </c>
      <c r="G3705">
        <v>478</v>
      </c>
      <c r="H3705" t="s">
        <v>15</v>
      </c>
      <c r="I3705">
        <v>1</v>
      </c>
      <c r="J3705" s="3">
        <v>77</v>
      </c>
      <c r="K3705" s="2">
        <v>39661</v>
      </c>
      <c r="L3705">
        <v>2009</v>
      </c>
      <c r="M3705" t="s">
        <v>16</v>
      </c>
    </row>
    <row r="3706" spans="1:13" x14ac:dyDescent="0.3">
      <c r="A3706">
        <v>1077</v>
      </c>
      <c r="B3706">
        <v>1525</v>
      </c>
      <c r="C3706" t="s">
        <v>22</v>
      </c>
      <c r="D3706" t="s">
        <v>17</v>
      </c>
      <c r="E3706" s="1">
        <v>316712270679687</v>
      </c>
      <c r="F3706" s="2">
        <v>44682</v>
      </c>
      <c r="G3706">
        <v>946</v>
      </c>
      <c r="H3706" t="s">
        <v>15</v>
      </c>
      <c r="I3706">
        <v>1</v>
      </c>
      <c r="J3706" s="3">
        <v>8200</v>
      </c>
      <c r="K3706" s="2">
        <v>38749</v>
      </c>
      <c r="L3706">
        <v>2016</v>
      </c>
      <c r="M3706" t="s">
        <v>16</v>
      </c>
    </row>
    <row r="3707" spans="1:13" x14ac:dyDescent="0.3">
      <c r="A3707">
        <v>3853</v>
      </c>
      <c r="B3707">
        <v>1525</v>
      </c>
      <c r="C3707" t="s">
        <v>19</v>
      </c>
      <c r="D3707" t="s">
        <v>20</v>
      </c>
      <c r="E3707" s="1">
        <v>5095132989101390</v>
      </c>
      <c r="F3707" s="2">
        <v>43739</v>
      </c>
      <c r="G3707">
        <v>88</v>
      </c>
      <c r="H3707" t="s">
        <v>15</v>
      </c>
      <c r="I3707">
        <v>2</v>
      </c>
      <c r="J3707" s="3">
        <v>50</v>
      </c>
      <c r="K3707" s="2">
        <v>39630</v>
      </c>
      <c r="L3707">
        <v>2008</v>
      </c>
      <c r="M3707" t="s">
        <v>16</v>
      </c>
    </row>
    <row r="3708" spans="1:13" x14ac:dyDescent="0.3">
      <c r="A3708">
        <v>4726</v>
      </c>
      <c r="B3708">
        <v>1525</v>
      </c>
      <c r="C3708" t="s">
        <v>19</v>
      </c>
      <c r="D3708" t="s">
        <v>14</v>
      </c>
      <c r="E3708" s="1">
        <v>5501198442764700</v>
      </c>
      <c r="F3708" s="2">
        <v>40422</v>
      </c>
      <c r="G3708">
        <v>847</v>
      </c>
      <c r="H3708" t="s">
        <v>15</v>
      </c>
      <c r="I3708">
        <v>1</v>
      </c>
      <c r="J3708" s="3">
        <v>297</v>
      </c>
      <c r="K3708" s="2">
        <v>40057</v>
      </c>
      <c r="L3708">
        <v>2009</v>
      </c>
      <c r="M3708" t="s">
        <v>16</v>
      </c>
    </row>
    <row r="3709" spans="1:13" x14ac:dyDescent="0.3">
      <c r="A3709">
        <v>5493</v>
      </c>
      <c r="B3709">
        <v>69</v>
      </c>
      <c r="C3709" t="s">
        <v>19</v>
      </c>
      <c r="D3709" t="s">
        <v>17</v>
      </c>
      <c r="E3709" s="1">
        <v>5542688229083620</v>
      </c>
      <c r="F3709" s="2">
        <v>44896</v>
      </c>
      <c r="G3709">
        <v>439</v>
      </c>
      <c r="H3709" t="s">
        <v>15</v>
      </c>
      <c r="I3709">
        <v>1</v>
      </c>
      <c r="J3709" s="3">
        <v>9300</v>
      </c>
      <c r="K3709" s="2">
        <v>39387</v>
      </c>
      <c r="L3709">
        <v>2014</v>
      </c>
      <c r="M3709" t="s">
        <v>16</v>
      </c>
    </row>
    <row r="3710" spans="1:13" x14ac:dyDescent="0.3">
      <c r="A3710">
        <v>2062</v>
      </c>
      <c r="B3710">
        <v>69</v>
      </c>
      <c r="C3710" t="s">
        <v>19</v>
      </c>
      <c r="D3710" t="s">
        <v>14</v>
      </c>
      <c r="E3710" s="1">
        <v>5859732793534490</v>
      </c>
      <c r="F3710" s="2">
        <v>45078</v>
      </c>
      <c r="G3710">
        <v>348</v>
      </c>
      <c r="H3710" t="s">
        <v>15</v>
      </c>
      <c r="I3710">
        <v>2</v>
      </c>
      <c r="J3710" s="3">
        <v>24425</v>
      </c>
      <c r="K3710" s="2">
        <v>38047</v>
      </c>
      <c r="L3710">
        <v>2006</v>
      </c>
      <c r="M3710" t="s">
        <v>16</v>
      </c>
    </row>
    <row r="3711" spans="1:13" x14ac:dyDescent="0.3">
      <c r="A3711">
        <v>252</v>
      </c>
      <c r="B3711">
        <v>69</v>
      </c>
      <c r="C3711" t="s">
        <v>13</v>
      </c>
      <c r="D3711" t="s">
        <v>17</v>
      </c>
      <c r="E3711" s="1">
        <v>4565836303791150</v>
      </c>
      <c r="F3711" s="2">
        <v>44440</v>
      </c>
      <c r="G3711">
        <v>441</v>
      </c>
      <c r="H3711" t="s">
        <v>15</v>
      </c>
      <c r="I3711">
        <v>2</v>
      </c>
      <c r="J3711" s="3">
        <v>3900</v>
      </c>
      <c r="K3711" s="2">
        <v>40179</v>
      </c>
      <c r="L3711">
        <v>2010</v>
      </c>
      <c r="M3711" t="s">
        <v>16</v>
      </c>
    </row>
    <row r="3712" spans="1:13" x14ac:dyDescent="0.3">
      <c r="A3712">
        <v>2514</v>
      </c>
      <c r="B3712">
        <v>69</v>
      </c>
      <c r="C3712" t="s">
        <v>13</v>
      </c>
      <c r="D3712" t="s">
        <v>14</v>
      </c>
      <c r="E3712" s="1">
        <v>4952248755072910</v>
      </c>
      <c r="F3712" s="2">
        <v>43922</v>
      </c>
      <c r="G3712">
        <v>398</v>
      </c>
      <c r="H3712" t="s">
        <v>15</v>
      </c>
      <c r="I3712">
        <v>1</v>
      </c>
      <c r="J3712" s="3">
        <v>21098</v>
      </c>
      <c r="K3712" s="2">
        <v>38808</v>
      </c>
      <c r="L3712">
        <v>2009</v>
      </c>
      <c r="M3712" t="s">
        <v>16</v>
      </c>
    </row>
    <row r="3713" spans="1:13" x14ac:dyDescent="0.3">
      <c r="A3713">
        <v>5253</v>
      </c>
      <c r="B3713">
        <v>69</v>
      </c>
      <c r="C3713" t="s">
        <v>13</v>
      </c>
      <c r="D3713" t="s">
        <v>17</v>
      </c>
      <c r="E3713" s="1">
        <v>4550312126148400</v>
      </c>
      <c r="F3713" s="2">
        <v>43831</v>
      </c>
      <c r="G3713">
        <v>957</v>
      </c>
      <c r="H3713" t="s">
        <v>15</v>
      </c>
      <c r="I3713">
        <v>1</v>
      </c>
      <c r="J3713" s="3">
        <v>10800</v>
      </c>
      <c r="K3713" s="2">
        <v>40817</v>
      </c>
      <c r="L3713">
        <v>2013</v>
      </c>
      <c r="M3713" t="s">
        <v>16</v>
      </c>
    </row>
    <row r="3714" spans="1:13" x14ac:dyDescent="0.3">
      <c r="A3714">
        <v>3294</v>
      </c>
      <c r="B3714">
        <v>69</v>
      </c>
      <c r="C3714" t="s">
        <v>19</v>
      </c>
      <c r="D3714" t="s">
        <v>14</v>
      </c>
      <c r="E3714" s="1">
        <v>5707448794545760</v>
      </c>
      <c r="F3714" s="2">
        <v>45444</v>
      </c>
      <c r="G3714">
        <v>39</v>
      </c>
      <c r="H3714" t="s">
        <v>15</v>
      </c>
      <c r="I3714">
        <v>2</v>
      </c>
      <c r="J3714" s="3">
        <v>6817</v>
      </c>
      <c r="K3714" s="2">
        <v>38504</v>
      </c>
      <c r="L3714">
        <v>2016</v>
      </c>
      <c r="M3714" t="s">
        <v>16</v>
      </c>
    </row>
    <row r="3715" spans="1:13" x14ac:dyDescent="0.3">
      <c r="A3715">
        <v>62</v>
      </c>
      <c r="B3715">
        <v>234</v>
      </c>
      <c r="C3715" t="s">
        <v>13</v>
      </c>
      <c r="D3715" t="s">
        <v>17</v>
      </c>
      <c r="E3715" s="1">
        <v>4651180699756030</v>
      </c>
      <c r="F3715" s="2">
        <v>45323</v>
      </c>
      <c r="G3715">
        <v>460</v>
      </c>
      <c r="H3715" t="s">
        <v>15</v>
      </c>
      <c r="I3715">
        <v>1</v>
      </c>
      <c r="J3715" s="3">
        <v>12600</v>
      </c>
      <c r="K3715" s="2">
        <v>37987</v>
      </c>
      <c r="L3715">
        <v>2011</v>
      </c>
      <c r="M3715" t="s">
        <v>16</v>
      </c>
    </row>
    <row r="3716" spans="1:13" x14ac:dyDescent="0.3">
      <c r="A3716">
        <v>5370</v>
      </c>
      <c r="B3716">
        <v>234</v>
      </c>
      <c r="C3716" t="s">
        <v>19</v>
      </c>
      <c r="D3716" t="s">
        <v>20</v>
      </c>
      <c r="E3716" s="1">
        <v>5896780709526630</v>
      </c>
      <c r="F3716" s="2">
        <v>40483</v>
      </c>
      <c r="G3716">
        <v>903</v>
      </c>
      <c r="H3716" t="s">
        <v>18</v>
      </c>
      <c r="I3716">
        <v>1</v>
      </c>
      <c r="J3716" s="3">
        <v>42</v>
      </c>
      <c r="K3716" s="2">
        <v>37196</v>
      </c>
      <c r="L3716">
        <v>2004</v>
      </c>
      <c r="M3716" t="s">
        <v>16</v>
      </c>
    </row>
    <row r="3717" spans="1:13" x14ac:dyDescent="0.3">
      <c r="A3717">
        <v>5861</v>
      </c>
      <c r="B3717">
        <v>234</v>
      </c>
      <c r="C3717" t="s">
        <v>19</v>
      </c>
      <c r="D3717" t="s">
        <v>17</v>
      </c>
      <c r="E3717" s="1">
        <v>5888879465203740</v>
      </c>
      <c r="F3717" s="2">
        <v>40148</v>
      </c>
      <c r="G3717">
        <v>88</v>
      </c>
      <c r="H3717" t="s">
        <v>15</v>
      </c>
      <c r="I3717">
        <v>2</v>
      </c>
      <c r="J3717" s="3">
        <v>6400</v>
      </c>
      <c r="K3717" s="2">
        <v>39052</v>
      </c>
      <c r="L3717">
        <v>2009</v>
      </c>
      <c r="M3717" t="s">
        <v>16</v>
      </c>
    </row>
    <row r="3718" spans="1:13" x14ac:dyDescent="0.3">
      <c r="A3718">
        <v>4799</v>
      </c>
      <c r="B3718">
        <v>234</v>
      </c>
      <c r="C3718" t="s">
        <v>13</v>
      </c>
      <c r="D3718" t="s">
        <v>17</v>
      </c>
      <c r="E3718" s="1">
        <v>4618393100129360</v>
      </c>
      <c r="F3718" s="2">
        <v>44013</v>
      </c>
      <c r="G3718">
        <v>775</v>
      </c>
      <c r="H3718" t="s">
        <v>15</v>
      </c>
      <c r="I3718">
        <v>1</v>
      </c>
      <c r="J3718" s="3">
        <v>9800</v>
      </c>
      <c r="K3718" s="2">
        <v>40422</v>
      </c>
      <c r="L3718">
        <v>2011</v>
      </c>
      <c r="M3718" t="s">
        <v>16</v>
      </c>
    </row>
    <row r="3719" spans="1:13" x14ac:dyDescent="0.3">
      <c r="A3719">
        <v>2052</v>
      </c>
      <c r="B3719">
        <v>234</v>
      </c>
      <c r="C3719" t="s">
        <v>13</v>
      </c>
      <c r="D3719" t="s">
        <v>14</v>
      </c>
      <c r="E3719" s="1">
        <v>4081263773546450</v>
      </c>
      <c r="F3719" s="2">
        <v>45108</v>
      </c>
      <c r="G3719">
        <v>64</v>
      </c>
      <c r="H3719" t="s">
        <v>15</v>
      </c>
      <c r="I3719">
        <v>1</v>
      </c>
      <c r="J3719" s="3">
        <v>4750</v>
      </c>
      <c r="K3719" s="2">
        <v>37681</v>
      </c>
      <c r="L3719">
        <v>2011</v>
      </c>
      <c r="M3719" t="s">
        <v>16</v>
      </c>
    </row>
    <row r="3720" spans="1:13" x14ac:dyDescent="0.3">
      <c r="A3720">
        <v>5178</v>
      </c>
      <c r="B3720">
        <v>234</v>
      </c>
      <c r="C3720" t="s">
        <v>13</v>
      </c>
      <c r="D3720" t="s">
        <v>14</v>
      </c>
      <c r="E3720" s="1">
        <v>4321384766522660</v>
      </c>
      <c r="F3720" s="2">
        <v>44409</v>
      </c>
      <c r="G3720">
        <v>682</v>
      </c>
      <c r="H3720" t="s">
        <v>18</v>
      </c>
      <c r="I3720">
        <v>2</v>
      </c>
      <c r="J3720" s="3">
        <v>6532</v>
      </c>
      <c r="K3720" s="2">
        <v>40087</v>
      </c>
      <c r="L3720">
        <v>2009</v>
      </c>
      <c r="M3720" t="s">
        <v>16</v>
      </c>
    </row>
    <row r="3721" spans="1:13" x14ac:dyDescent="0.3">
      <c r="A3721">
        <v>2355</v>
      </c>
      <c r="B3721">
        <v>608</v>
      </c>
      <c r="C3721" t="s">
        <v>19</v>
      </c>
      <c r="D3721" t="s">
        <v>14</v>
      </c>
      <c r="E3721" s="1">
        <v>5446273979485240</v>
      </c>
      <c r="F3721" s="2">
        <v>44866</v>
      </c>
      <c r="G3721">
        <v>233</v>
      </c>
      <c r="H3721" t="s">
        <v>15</v>
      </c>
      <c r="I3721">
        <v>1</v>
      </c>
      <c r="J3721" s="3">
        <v>1044</v>
      </c>
      <c r="K3721" s="2">
        <v>42430</v>
      </c>
      <c r="L3721">
        <v>2016</v>
      </c>
      <c r="M3721" t="s">
        <v>16</v>
      </c>
    </row>
    <row r="3722" spans="1:13" x14ac:dyDescent="0.3">
      <c r="A3722">
        <v>2278</v>
      </c>
      <c r="B3722">
        <v>608</v>
      </c>
      <c r="C3722" t="s">
        <v>19</v>
      </c>
      <c r="D3722" t="s">
        <v>14</v>
      </c>
      <c r="E3722" s="1">
        <v>5521214390191680</v>
      </c>
      <c r="F3722" s="2">
        <v>43344</v>
      </c>
      <c r="G3722">
        <v>672</v>
      </c>
      <c r="H3722" t="s">
        <v>15</v>
      </c>
      <c r="I3722">
        <v>1</v>
      </c>
      <c r="J3722" s="3">
        <v>746</v>
      </c>
      <c r="K3722" s="2">
        <v>40603</v>
      </c>
      <c r="L3722">
        <v>2011</v>
      </c>
      <c r="M3722" t="s">
        <v>16</v>
      </c>
    </row>
    <row r="3723" spans="1:13" x14ac:dyDescent="0.3">
      <c r="A3723">
        <v>1655</v>
      </c>
      <c r="B3723">
        <v>608</v>
      </c>
      <c r="C3723" t="s">
        <v>19</v>
      </c>
      <c r="D3723" t="s">
        <v>20</v>
      </c>
      <c r="E3723" s="1">
        <v>5098538543569880</v>
      </c>
      <c r="F3723" s="2">
        <v>43862</v>
      </c>
      <c r="G3723">
        <v>816</v>
      </c>
      <c r="H3723" t="s">
        <v>15</v>
      </c>
      <c r="I3723">
        <v>1</v>
      </c>
      <c r="J3723" s="3">
        <v>61</v>
      </c>
      <c r="K3723" s="2">
        <v>43862</v>
      </c>
      <c r="L3723">
        <v>2020</v>
      </c>
      <c r="M3723" t="s">
        <v>16</v>
      </c>
    </row>
    <row r="3724" spans="1:13" x14ac:dyDescent="0.3">
      <c r="A3724">
        <v>5494</v>
      </c>
      <c r="B3724">
        <v>1064</v>
      </c>
      <c r="C3724" t="s">
        <v>19</v>
      </c>
      <c r="D3724" t="s">
        <v>20</v>
      </c>
      <c r="E3724" s="1">
        <v>5791031552039030</v>
      </c>
      <c r="F3724" s="2">
        <v>39722</v>
      </c>
      <c r="G3724">
        <v>655</v>
      </c>
      <c r="H3724" t="s">
        <v>15</v>
      </c>
      <c r="I3724">
        <v>2</v>
      </c>
      <c r="J3724" s="3">
        <v>58</v>
      </c>
      <c r="K3724" s="2">
        <v>39387</v>
      </c>
      <c r="L3724">
        <v>2015</v>
      </c>
      <c r="M3724" t="s">
        <v>16</v>
      </c>
    </row>
    <row r="3725" spans="1:13" x14ac:dyDescent="0.3">
      <c r="A3725">
        <v>4567</v>
      </c>
      <c r="B3725">
        <v>374</v>
      </c>
      <c r="C3725" t="s">
        <v>13</v>
      </c>
      <c r="D3725" t="s">
        <v>14</v>
      </c>
      <c r="E3725" s="1">
        <v>4340110703036070</v>
      </c>
      <c r="F3725" s="2">
        <v>44682</v>
      </c>
      <c r="G3725">
        <v>710</v>
      </c>
      <c r="H3725" t="s">
        <v>15</v>
      </c>
      <c r="I3725">
        <v>1</v>
      </c>
      <c r="J3725" s="3">
        <v>18771</v>
      </c>
      <c r="K3725" s="2">
        <v>38231</v>
      </c>
      <c r="L3725">
        <v>2009</v>
      </c>
      <c r="M3725" t="s">
        <v>16</v>
      </c>
    </row>
    <row r="3726" spans="1:13" x14ac:dyDescent="0.3">
      <c r="A3726">
        <v>5100</v>
      </c>
      <c r="B3726">
        <v>374</v>
      </c>
      <c r="C3726" t="s">
        <v>13</v>
      </c>
      <c r="D3726" t="s">
        <v>14</v>
      </c>
      <c r="E3726" s="1">
        <v>4892346599778030</v>
      </c>
      <c r="F3726" s="2">
        <v>44927</v>
      </c>
      <c r="G3726">
        <v>219</v>
      </c>
      <c r="H3726" t="s">
        <v>15</v>
      </c>
      <c r="I3726">
        <v>1</v>
      </c>
      <c r="J3726" s="3">
        <v>17108</v>
      </c>
      <c r="K3726" s="2">
        <v>39356</v>
      </c>
      <c r="L3726">
        <v>2007</v>
      </c>
      <c r="M3726" t="s">
        <v>16</v>
      </c>
    </row>
    <row r="3727" spans="1:13" x14ac:dyDescent="0.3">
      <c r="A3727">
        <v>1919</v>
      </c>
      <c r="B3727">
        <v>374</v>
      </c>
      <c r="C3727" t="s">
        <v>13</v>
      </c>
      <c r="D3727" t="s">
        <v>14</v>
      </c>
      <c r="E3727" s="1">
        <v>4202710228630180</v>
      </c>
      <c r="F3727" s="2">
        <v>45200</v>
      </c>
      <c r="G3727">
        <v>579</v>
      </c>
      <c r="H3727" t="s">
        <v>15</v>
      </c>
      <c r="I3727">
        <v>1</v>
      </c>
      <c r="J3727" s="3">
        <v>12446</v>
      </c>
      <c r="K3727" s="2">
        <v>43862</v>
      </c>
      <c r="L3727">
        <v>2020</v>
      </c>
      <c r="M3727" t="s">
        <v>16</v>
      </c>
    </row>
    <row r="3728" spans="1:13" x14ac:dyDescent="0.3">
      <c r="A3728">
        <v>3791</v>
      </c>
      <c r="B3728">
        <v>374</v>
      </c>
      <c r="C3728" t="s">
        <v>13</v>
      </c>
      <c r="D3728" t="s">
        <v>17</v>
      </c>
      <c r="E3728" s="1">
        <v>4300760560641970</v>
      </c>
      <c r="F3728" s="2">
        <v>44197</v>
      </c>
      <c r="G3728">
        <v>406</v>
      </c>
      <c r="H3728" t="s">
        <v>15</v>
      </c>
      <c r="I3728">
        <v>1</v>
      </c>
      <c r="J3728" s="3">
        <v>8200</v>
      </c>
      <c r="K3728" s="2">
        <v>38899</v>
      </c>
      <c r="L3728">
        <v>2013</v>
      </c>
      <c r="M3728" t="s">
        <v>16</v>
      </c>
    </row>
    <row r="3729" spans="1:13" x14ac:dyDescent="0.3">
      <c r="A3729">
        <v>2569</v>
      </c>
      <c r="B3729">
        <v>374</v>
      </c>
      <c r="C3729" t="s">
        <v>19</v>
      </c>
      <c r="D3729" t="s">
        <v>14</v>
      </c>
      <c r="E3729" s="1">
        <v>5166839761897520</v>
      </c>
      <c r="F3729" s="2">
        <v>44682</v>
      </c>
      <c r="G3729">
        <v>983</v>
      </c>
      <c r="H3729" t="s">
        <v>15</v>
      </c>
      <c r="I3729">
        <v>2</v>
      </c>
      <c r="J3729" s="3">
        <v>7081</v>
      </c>
      <c r="K3729" s="2">
        <v>39539</v>
      </c>
      <c r="L3729">
        <v>2010</v>
      </c>
      <c r="M3729" t="s">
        <v>16</v>
      </c>
    </row>
    <row r="3730" spans="1:13" x14ac:dyDescent="0.3">
      <c r="A3730">
        <v>1358</v>
      </c>
      <c r="B3730">
        <v>286</v>
      </c>
      <c r="C3730" t="s">
        <v>19</v>
      </c>
      <c r="D3730" t="s">
        <v>14</v>
      </c>
      <c r="E3730" s="1">
        <v>5601172841459290</v>
      </c>
      <c r="F3730" s="2">
        <v>45323</v>
      </c>
      <c r="G3730">
        <v>29</v>
      </c>
      <c r="H3730" t="s">
        <v>15</v>
      </c>
      <c r="I3730">
        <v>1</v>
      </c>
      <c r="J3730" s="3">
        <v>23009</v>
      </c>
      <c r="K3730" s="2">
        <v>42036</v>
      </c>
      <c r="L3730">
        <v>2015</v>
      </c>
      <c r="M3730" t="s">
        <v>16</v>
      </c>
    </row>
    <row r="3731" spans="1:13" x14ac:dyDescent="0.3">
      <c r="A3731">
        <v>6092</v>
      </c>
      <c r="B3731">
        <v>286</v>
      </c>
      <c r="C3731" t="s">
        <v>13</v>
      </c>
      <c r="D3731" t="s">
        <v>14</v>
      </c>
      <c r="E3731" s="1">
        <v>4657379115764710</v>
      </c>
      <c r="F3731" s="2">
        <v>43040</v>
      </c>
      <c r="G3731">
        <v>578</v>
      </c>
      <c r="H3731" t="s">
        <v>15</v>
      </c>
      <c r="I3731">
        <v>2</v>
      </c>
      <c r="J3731" s="3">
        <v>17973</v>
      </c>
      <c r="K3731" s="2">
        <v>41609</v>
      </c>
      <c r="L3731">
        <v>2013</v>
      </c>
      <c r="M3731" t="s">
        <v>16</v>
      </c>
    </row>
    <row r="3732" spans="1:13" x14ac:dyDescent="0.3">
      <c r="A3732">
        <v>4450</v>
      </c>
      <c r="B3732">
        <v>286</v>
      </c>
      <c r="C3732" t="s">
        <v>19</v>
      </c>
      <c r="D3732" t="s">
        <v>14</v>
      </c>
      <c r="E3732" s="1">
        <v>5843688837981170</v>
      </c>
      <c r="F3732" s="2">
        <v>45200</v>
      </c>
      <c r="G3732">
        <v>880</v>
      </c>
      <c r="H3732" t="s">
        <v>15</v>
      </c>
      <c r="I3732">
        <v>1</v>
      </c>
      <c r="J3732" s="3">
        <v>12254</v>
      </c>
      <c r="K3732" s="2">
        <v>42217</v>
      </c>
      <c r="L3732">
        <v>2015</v>
      </c>
      <c r="M3732" t="s">
        <v>16</v>
      </c>
    </row>
    <row r="3733" spans="1:13" x14ac:dyDescent="0.3">
      <c r="A3733">
        <v>4782</v>
      </c>
      <c r="B3733">
        <v>286</v>
      </c>
      <c r="C3733" t="s">
        <v>19</v>
      </c>
      <c r="D3733" t="s">
        <v>14</v>
      </c>
      <c r="E3733" s="1">
        <v>5928230249203930</v>
      </c>
      <c r="F3733" s="2">
        <v>44774</v>
      </c>
      <c r="G3733">
        <v>212</v>
      </c>
      <c r="H3733" t="s">
        <v>15</v>
      </c>
      <c r="I3733">
        <v>1</v>
      </c>
      <c r="J3733" s="3">
        <v>20799</v>
      </c>
      <c r="K3733" s="2">
        <v>40422</v>
      </c>
      <c r="L3733">
        <v>2010</v>
      </c>
      <c r="M3733" t="s">
        <v>16</v>
      </c>
    </row>
    <row r="3734" spans="1:13" x14ac:dyDescent="0.3">
      <c r="A3734">
        <v>2463</v>
      </c>
      <c r="B3734">
        <v>1419</v>
      </c>
      <c r="C3734" t="s">
        <v>19</v>
      </c>
      <c r="D3734" t="s">
        <v>14</v>
      </c>
      <c r="E3734" s="1">
        <v>5809172741821180</v>
      </c>
      <c r="F3734" s="2">
        <v>44256</v>
      </c>
      <c r="G3734">
        <v>282</v>
      </c>
      <c r="H3734" t="s">
        <v>15</v>
      </c>
      <c r="I3734">
        <v>2</v>
      </c>
      <c r="J3734" s="3">
        <v>27320</v>
      </c>
      <c r="K3734" s="2">
        <v>38078</v>
      </c>
      <c r="L3734">
        <v>2008</v>
      </c>
      <c r="M3734" t="s">
        <v>16</v>
      </c>
    </row>
    <row r="3735" spans="1:13" x14ac:dyDescent="0.3">
      <c r="A3735">
        <v>4840</v>
      </c>
      <c r="B3735">
        <v>1435</v>
      </c>
      <c r="C3735" t="s">
        <v>13</v>
      </c>
      <c r="D3735" t="s">
        <v>14</v>
      </c>
      <c r="E3735" s="1">
        <v>4372566654697980</v>
      </c>
      <c r="F3735" s="2">
        <v>45170</v>
      </c>
      <c r="G3735">
        <v>83</v>
      </c>
      <c r="H3735" t="s">
        <v>15</v>
      </c>
      <c r="I3735">
        <v>2</v>
      </c>
      <c r="J3735" s="3">
        <v>34818</v>
      </c>
      <c r="K3735" s="2">
        <v>41153</v>
      </c>
      <c r="L3735">
        <v>2012</v>
      </c>
      <c r="M3735" t="s">
        <v>16</v>
      </c>
    </row>
    <row r="3736" spans="1:13" x14ac:dyDescent="0.3">
      <c r="A3736">
        <v>2360</v>
      </c>
      <c r="B3736">
        <v>1435</v>
      </c>
      <c r="C3736" t="s">
        <v>13</v>
      </c>
      <c r="D3736" t="s">
        <v>14</v>
      </c>
      <c r="E3736" s="1">
        <v>4789580361652930</v>
      </c>
      <c r="F3736" s="2">
        <v>44105</v>
      </c>
      <c r="G3736">
        <v>216</v>
      </c>
      <c r="H3736" t="s">
        <v>15</v>
      </c>
      <c r="I3736">
        <v>2</v>
      </c>
      <c r="J3736" s="3">
        <v>38837</v>
      </c>
      <c r="K3736" s="2">
        <v>42430</v>
      </c>
      <c r="L3736">
        <v>2016</v>
      </c>
      <c r="M3736" t="s">
        <v>16</v>
      </c>
    </row>
    <row r="3737" spans="1:13" x14ac:dyDescent="0.3">
      <c r="A3737">
        <v>4294</v>
      </c>
      <c r="B3737">
        <v>1435</v>
      </c>
      <c r="C3737" t="s">
        <v>19</v>
      </c>
      <c r="D3737" t="s">
        <v>17</v>
      </c>
      <c r="E3737" s="1">
        <v>5427161135500740</v>
      </c>
      <c r="F3737" s="2">
        <v>45352</v>
      </c>
      <c r="G3737">
        <v>304</v>
      </c>
      <c r="H3737" t="s">
        <v>15</v>
      </c>
      <c r="I3737">
        <v>2</v>
      </c>
      <c r="J3737" s="3">
        <v>23500</v>
      </c>
      <c r="K3737" s="2">
        <v>40026</v>
      </c>
      <c r="L3737">
        <v>2020</v>
      </c>
      <c r="M3737" t="s">
        <v>16</v>
      </c>
    </row>
    <row r="3738" spans="1:13" x14ac:dyDescent="0.3">
      <c r="A3738">
        <v>1343</v>
      </c>
      <c r="B3738">
        <v>1683</v>
      </c>
      <c r="C3738" t="s">
        <v>19</v>
      </c>
      <c r="D3738" t="s">
        <v>14</v>
      </c>
      <c r="E3738" s="1">
        <v>5688998474789350</v>
      </c>
      <c r="F3738" s="2">
        <v>43983</v>
      </c>
      <c r="G3738">
        <v>292</v>
      </c>
      <c r="H3738" t="s">
        <v>15</v>
      </c>
      <c r="I3738">
        <v>1</v>
      </c>
      <c r="J3738" s="3">
        <v>13014</v>
      </c>
      <c r="K3738" s="2">
        <v>41671</v>
      </c>
      <c r="L3738">
        <v>2014</v>
      </c>
      <c r="M3738" t="s">
        <v>16</v>
      </c>
    </row>
    <row r="3739" spans="1:13" x14ac:dyDescent="0.3">
      <c r="A3739">
        <v>5044</v>
      </c>
      <c r="B3739">
        <v>1683</v>
      </c>
      <c r="C3739" t="s">
        <v>22</v>
      </c>
      <c r="D3739" t="s">
        <v>17</v>
      </c>
      <c r="E3739" s="1">
        <v>314195561633807</v>
      </c>
      <c r="F3739" s="2">
        <v>45047</v>
      </c>
      <c r="G3739">
        <v>296</v>
      </c>
      <c r="H3739" t="s">
        <v>15</v>
      </c>
      <c r="I3739">
        <v>2</v>
      </c>
      <c r="J3739" s="3">
        <v>5500</v>
      </c>
      <c r="K3739" s="2">
        <v>38991</v>
      </c>
      <c r="L3739">
        <v>2017</v>
      </c>
      <c r="M3739" t="s">
        <v>16</v>
      </c>
    </row>
    <row r="3740" spans="1:13" x14ac:dyDescent="0.3">
      <c r="A3740">
        <v>4697</v>
      </c>
      <c r="B3740">
        <v>1683</v>
      </c>
      <c r="C3740" t="s">
        <v>13</v>
      </c>
      <c r="D3740" t="s">
        <v>14</v>
      </c>
      <c r="E3740" s="1">
        <v>4635941322761450</v>
      </c>
      <c r="F3740" s="2">
        <v>43891</v>
      </c>
      <c r="G3740">
        <v>691</v>
      </c>
      <c r="H3740" t="s">
        <v>15</v>
      </c>
      <c r="I3740">
        <v>2</v>
      </c>
      <c r="J3740" s="3">
        <v>5949</v>
      </c>
      <c r="K3740" s="2">
        <v>39692</v>
      </c>
      <c r="L3740">
        <v>2008</v>
      </c>
      <c r="M3740" t="s">
        <v>16</v>
      </c>
    </row>
    <row r="3741" spans="1:13" x14ac:dyDescent="0.3">
      <c r="A3741">
        <v>4698</v>
      </c>
      <c r="B3741">
        <v>727</v>
      </c>
      <c r="C3741" t="s">
        <v>13</v>
      </c>
      <c r="D3741" t="s">
        <v>17</v>
      </c>
      <c r="E3741" s="1">
        <v>4379930917559480</v>
      </c>
      <c r="F3741" s="2">
        <v>45231</v>
      </c>
      <c r="G3741">
        <v>210</v>
      </c>
      <c r="H3741" t="s">
        <v>15</v>
      </c>
      <c r="I3741">
        <v>2</v>
      </c>
      <c r="J3741" s="3">
        <v>10700</v>
      </c>
      <c r="K3741" s="2">
        <v>39692</v>
      </c>
      <c r="L3741">
        <v>2010</v>
      </c>
      <c r="M3741" t="s">
        <v>16</v>
      </c>
    </row>
    <row r="3742" spans="1:13" x14ac:dyDescent="0.3">
      <c r="A3742">
        <v>3808</v>
      </c>
      <c r="B3742">
        <v>727</v>
      </c>
      <c r="C3742" t="s">
        <v>19</v>
      </c>
      <c r="D3742" t="s">
        <v>14</v>
      </c>
      <c r="E3742" s="1">
        <v>5215692889951880</v>
      </c>
      <c r="F3742" s="2">
        <v>44652</v>
      </c>
      <c r="G3742">
        <v>134</v>
      </c>
      <c r="H3742" t="s">
        <v>15</v>
      </c>
      <c r="I3742">
        <v>1</v>
      </c>
      <c r="J3742" s="3">
        <v>12451</v>
      </c>
      <c r="K3742" s="2">
        <v>39264</v>
      </c>
      <c r="L3742">
        <v>2008</v>
      </c>
      <c r="M3742" t="s">
        <v>16</v>
      </c>
    </row>
    <row r="3743" spans="1:13" x14ac:dyDescent="0.3">
      <c r="A3743">
        <v>1920</v>
      </c>
      <c r="B3743">
        <v>727</v>
      </c>
      <c r="C3743" t="s">
        <v>13</v>
      </c>
      <c r="D3743" t="s">
        <v>17</v>
      </c>
      <c r="E3743" s="1">
        <v>4751378907766310</v>
      </c>
      <c r="F3743" s="2">
        <v>45383</v>
      </c>
      <c r="G3743">
        <v>254</v>
      </c>
      <c r="H3743" t="s">
        <v>15</v>
      </c>
      <c r="I3743">
        <v>2</v>
      </c>
      <c r="J3743" s="3">
        <v>6700</v>
      </c>
      <c r="K3743" s="2">
        <v>43862</v>
      </c>
      <c r="L3743">
        <v>2020</v>
      </c>
      <c r="M3743" t="s">
        <v>16</v>
      </c>
    </row>
    <row r="3744" spans="1:13" x14ac:dyDescent="0.3">
      <c r="A3744">
        <v>4295</v>
      </c>
      <c r="B3744">
        <v>727</v>
      </c>
      <c r="C3744" t="s">
        <v>19</v>
      </c>
      <c r="D3744" t="s">
        <v>14</v>
      </c>
      <c r="E3744" s="1">
        <v>5252574971670590</v>
      </c>
      <c r="F3744" s="2">
        <v>43191</v>
      </c>
      <c r="G3744">
        <v>920</v>
      </c>
      <c r="H3744" t="s">
        <v>15</v>
      </c>
      <c r="I3744">
        <v>1</v>
      </c>
      <c r="J3744" s="3">
        <v>19086</v>
      </c>
      <c r="K3744" s="2">
        <v>40026</v>
      </c>
      <c r="L3744">
        <v>2011</v>
      </c>
      <c r="M3744" t="s">
        <v>16</v>
      </c>
    </row>
    <row r="3745" spans="1:13" x14ac:dyDescent="0.3">
      <c r="A3745">
        <v>2665</v>
      </c>
      <c r="B3745">
        <v>727</v>
      </c>
      <c r="C3745" t="s">
        <v>13</v>
      </c>
      <c r="D3745" t="s">
        <v>17</v>
      </c>
      <c r="E3745" s="1">
        <v>4116639367344720</v>
      </c>
      <c r="F3745" s="2">
        <v>44317</v>
      </c>
      <c r="G3745">
        <v>923</v>
      </c>
      <c r="H3745" t="s">
        <v>15</v>
      </c>
      <c r="I3745">
        <v>2</v>
      </c>
      <c r="J3745" s="3">
        <v>9700</v>
      </c>
      <c r="K3745" s="2">
        <v>40269</v>
      </c>
      <c r="L3745">
        <v>2016</v>
      </c>
      <c r="M3745" t="s">
        <v>16</v>
      </c>
    </row>
    <row r="3746" spans="1:13" x14ac:dyDescent="0.3">
      <c r="A3746">
        <v>5896</v>
      </c>
      <c r="B3746">
        <v>1150</v>
      </c>
      <c r="C3746" t="s">
        <v>19</v>
      </c>
      <c r="D3746" t="s">
        <v>17</v>
      </c>
      <c r="E3746" s="1">
        <v>5974021114272850</v>
      </c>
      <c r="F3746" s="2">
        <v>39692</v>
      </c>
      <c r="G3746">
        <v>886</v>
      </c>
      <c r="H3746" t="s">
        <v>15</v>
      </c>
      <c r="I3746">
        <v>2</v>
      </c>
      <c r="J3746" s="3">
        <v>17200</v>
      </c>
      <c r="K3746" s="2">
        <v>39417</v>
      </c>
      <c r="L3746">
        <v>2010</v>
      </c>
      <c r="M3746" t="s">
        <v>16</v>
      </c>
    </row>
    <row r="3747" spans="1:13" x14ac:dyDescent="0.3">
      <c r="A3747">
        <v>4672</v>
      </c>
      <c r="B3747">
        <v>1150</v>
      </c>
      <c r="C3747" t="s">
        <v>19</v>
      </c>
      <c r="D3747" t="s">
        <v>14</v>
      </c>
      <c r="E3747" s="1">
        <v>5770382684241100</v>
      </c>
      <c r="F3747" s="2">
        <v>42156</v>
      </c>
      <c r="G3747">
        <v>832</v>
      </c>
      <c r="H3747" t="s">
        <v>15</v>
      </c>
      <c r="I3747">
        <v>2</v>
      </c>
      <c r="J3747" s="3">
        <v>29486</v>
      </c>
      <c r="K3747" s="2">
        <v>39692</v>
      </c>
      <c r="L3747">
        <v>2008</v>
      </c>
      <c r="M3747" t="s">
        <v>16</v>
      </c>
    </row>
    <row r="3748" spans="1:13" x14ac:dyDescent="0.3">
      <c r="A3748">
        <v>1225</v>
      </c>
      <c r="B3748">
        <v>1150</v>
      </c>
      <c r="C3748" t="s">
        <v>19</v>
      </c>
      <c r="D3748" t="s">
        <v>17</v>
      </c>
      <c r="E3748" s="1">
        <v>5587070999180300</v>
      </c>
      <c r="F3748" s="2">
        <v>45017</v>
      </c>
      <c r="G3748">
        <v>335</v>
      </c>
      <c r="H3748" t="s">
        <v>15</v>
      </c>
      <c r="I3748">
        <v>2</v>
      </c>
      <c r="J3748" s="3">
        <v>9700</v>
      </c>
      <c r="K3748" s="2">
        <v>40210</v>
      </c>
      <c r="L3748">
        <v>2011</v>
      </c>
      <c r="M3748" t="s">
        <v>16</v>
      </c>
    </row>
    <row r="3749" spans="1:13" x14ac:dyDescent="0.3">
      <c r="A3749">
        <v>4856</v>
      </c>
      <c r="B3749">
        <v>1150</v>
      </c>
      <c r="C3749" t="s">
        <v>19</v>
      </c>
      <c r="D3749" t="s">
        <v>14</v>
      </c>
      <c r="E3749" s="1">
        <v>5768399039617120</v>
      </c>
      <c r="F3749" s="2">
        <v>44743</v>
      </c>
      <c r="G3749">
        <v>221</v>
      </c>
      <c r="H3749" t="s">
        <v>15</v>
      </c>
      <c r="I3749">
        <v>2</v>
      </c>
      <c r="J3749" s="3">
        <v>20111</v>
      </c>
      <c r="K3749" s="2">
        <v>41518</v>
      </c>
      <c r="L3749">
        <v>2013</v>
      </c>
      <c r="M3749" t="s">
        <v>16</v>
      </c>
    </row>
    <row r="3750" spans="1:13" x14ac:dyDescent="0.3">
      <c r="A3750">
        <v>2551</v>
      </c>
      <c r="B3750">
        <v>1150</v>
      </c>
      <c r="C3750" t="s">
        <v>13</v>
      </c>
      <c r="D3750" t="s">
        <v>17</v>
      </c>
      <c r="E3750" s="1">
        <v>4320443111658300</v>
      </c>
      <c r="F3750" s="2">
        <v>44470</v>
      </c>
      <c r="G3750">
        <v>613</v>
      </c>
      <c r="H3750" t="s">
        <v>15</v>
      </c>
      <c r="I3750">
        <v>1</v>
      </c>
      <c r="J3750" s="3">
        <v>13200</v>
      </c>
      <c r="K3750" s="2">
        <v>39173</v>
      </c>
      <c r="L3750">
        <v>2014</v>
      </c>
      <c r="M3750" t="s">
        <v>16</v>
      </c>
    </row>
    <row r="3751" spans="1:13" x14ac:dyDescent="0.3">
      <c r="A3751">
        <v>4484</v>
      </c>
      <c r="B3751">
        <v>332</v>
      </c>
      <c r="C3751" t="s">
        <v>13</v>
      </c>
      <c r="D3751" t="s">
        <v>14</v>
      </c>
      <c r="E3751" s="1">
        <v>4400145099296120</v>
      </c>
      <c r="F3751" s="2">
        <v>44013</v>
      </c>
      <c r="G3751">
        <v>57</v>
      </c>
      <c r="H3751" t="s">
        <v>15</v>
      </c>
      <c r="I3751">
        <v>1</v>
      </c>
      <c r="J3751" s="3">
        <v>29728</v>
      </c>
      <c r="K3751" s="2">
        <v>43678</v>
      </c>
      <c r="L3751">
        <v>2019</v>
      </c>
      <c r="M3751" t="s">
        <v>16</v>
      </c>
    </row>
    <row r="3752" spans="1:13" x14ac:dyDescent="0.3">
      <c r="A3752">
        <v>5816</v>
      </c>
      <c r="B3752">
        <v>332</v>
      </c>
      <c r="C3752" t="s">
        <v>19</v>
      </c>
      <c r="D3752" t="s">
        <v>17</v>
      </c>
      <c r="E3752" s="1">
        <v>5516802254742640</v>
      </c>
      <c r="F3752" s="2">
        <v>45566</v>
      </c>
      <c r="G3752">
        <v>160</v>
      </c>
      <c r="H3752" t="s">
        <v>18</v>
      </c>
      <c r="I3752">
        <v>1</v>
      </c>
      <c r="J3752" s="3">
        <v>7900</v>
      </c>
      <c r="K3752" s="2">
        <v>38322</v>
      </c>
      <c r="L3752">
        <v>2012</v>
      </c>
      <c r="M3752" t="s">
        <v>16</v>
      </c>
    </row>
    <row r="3753" spans="1:13" x14ac:dyDescent="0.3">
      <c r="A3753">
        <v>1198</v>
      </c>
      <c r="B3753">
        <v>332</v>
      </c>
      <c r="C3753" t="s">
        <v>13</v>
      </c>
      <c r="D3753" t="s">
        <v>14</v>
      </c>
      <c r="E3753" s="1">
        <v>4673279351880300</v>
      </c>
      <c r="F3753" s="2">
        <v>45108</v>
      </c>
      <c r="G3753">
        <v>339</v>
      </c>
      <c r="H3753" t="s">
        <v>15</v>
      </c>
      <c r="I3753">
        <v>2</v>
      </c>
      <c r="J3753" s="3">
        <v>12106</v>
      </c>
      <c r="K3753" s="2">
        <v>39845</v>
      </c>
      <c r="L3753">
        <v>2009</v>
      </c>
      <c r="M3753" t="s">
        <v>16</v>
      </c>
    </row>
    <row r="3754" spans="1:13" x14ac:dyDescent="0.3">
      <c r="A3754">
        <v>253</v>
      </c>
      <c r="B3754">
        <v>332</v>
      </c>
      <c r="C3754" t="s">
        <v>13</v>
      </c>
      <c r="D3754" t="s">
        <v>14</v>
      </c>
      <c r="E3754" s="1">
        <v>4680771406185120</v>
      </c>
      <c r="F3754" s="2">
        <v>41275</v>
      </c>
      <c r="G3754">
        <v>913</v>
      </c>
      <c r="H3754" t="s">
        <v>15</v>
      </c>
      <c r="I3754">
        <v>1</v>
      </c>
      <c r="J3754" s="3">
        <v>7452</v>
      </c>
      <c r="K3754" s="2">
        <v>40179</v>
      </c>
      <c r="L3754">
        <v>2018</v>
      </c>
      <c r="M3754" t="s">
        <v>16</v>
      </c>
    </row>
    <row r="3755" spans="1:13" x14ac:dyDescent="0.3">
      <c r="A3755">
        <v>1656</v>
      </c>
      <c r="B3755">
        <v>487</v>
      </c>
      <c r="C3755" t="s">
        <v>19</v>
      </c>
      <c r="D3755" t="s">
        <v>14</v>
      </c>
      <c r="E3755" s="1">
        <v>5459374115989090</v>
      </c>
      <c r="F3755" s="2">
        <v>44378</v>
      </c>
      <c r="G3755">
        <v>582</v>
      </c>
      <c r="H3755" t="s">
        <v>15</v>
      </c>
      <c r="I3755">
        <v>1</v>
      </c>
      <c r="J3755" s="3">
        <v>28281</v>
      </c>
      <c r="K3755" s="2">
        <v>43862</v>
      </c>
      <c r="L3755">
        <v>2020</v>
      </c>
      <c r="M3755" t="s">
        <v>16</v>
      </c>
    </row>
    <row r="3756" spans="1:13" x14ac:dyDescent="0.3">
      <c r="A3756">
        <v>2835</v>
      </c>
      <c r="B3756">
        <v>487</v>
      </c>
      <c r="C3756" t="s">
        <v>13</v>
      </c>
      <c r="D3756" t="s">
        <v>17</v>
      </c>
      <c r="E3756" s="1">
        <v>4217570056214860</v>
      </c>
      <c r="F3756" s="2">
        <v>41579</v>
      </c>
      <c r="G3756">
        <v>636</v>
      </c>
      <c r="H3756" t="s">
        <v>15</v>
      </c>
      <c r="I3756">
        <v>2</v>
      </c>
      <c r="J3756" s="3">
        <v>11400</v>
      </c>
      <c r="K3756" s="2">
        <v>37377</v>
      </c>
      <c r="L3756">
        <v>2014</v>
      </c>
      <c r="M3756" t="s">
        <v>16</v>
      </c>
    </row>
    <row r="3757" spans="1:13" x14ac:dyDescent="0.3">
      <c r="A3757">
        <v>2024</v>
      </c>
      <c r="B3757">
        <v>487</v>
      </c>
      <c r="C3757" t="s">
        <v>19</v>
      </c>
      <c r="D3757" t="s">
        <v>14</v>
      </c>
      <c r="E3757" s="1">
        <v>5514653687166060</v>
      </c>
      <c r="F3757" s="2">
        <v>45505</v>
      </c>
      <c r="G3757">
        <v>70</v>
      </c>
      <c r="H3757" t="s">
        <v>15</v>
      </c>
      <c r="I3757">
        <v>1</v>
      </c>
      <c r="J3757" s="3">
        <v>28790</v>
      </c>
      <c r="K3757" s="2">
        <v>36951</v>
      </c>
      <c r="L3757">
        <v>2009</v>
      </c>
      <c r="M3757" t="s">
        <v>16</v>
      </c>
    </row>
    <row r="3758" spans="1:13" x14ac:dyDescent="0.3">
      <c r="A3758">
        <v>2007</v>
      </c>
      <c r="B3758">
        <v>735</v>
      </c>
      <c r="C3758" t="s">
        <v>13</v>
      </c>
      <c r="D3758" t="s">
        <v>17</v>
      </c>
      <c r="E3758" s="1">
        <v>4914564671433880</v>
      </c>
      <c r="F3758" s="2">
        <v>40238</v>
      </c>
      <c r="G3758">
        <v>700</v>
      </c>
      <c r="H3758" t="s">
        <v>15</v>
      </c>
      <c r="I3758">
        <v>1</v>
      </c>
      <c r="J3758" s="3">
        <v>15700</v>
      </c>
      <c r="K3758" s="2">
        <v>35490</v>
      </c>
      <c r="L3758">
        <v>2013</v>
      </c>
      <c r="M3758" t="s">
        <v>16</v>
      </c>
    </row>
    <row r="3759" spans="1:13" x14ac:dyDescent="0.3">
      <c r="A3759">
        <v>5431</v>
      </c>
      <c r="B3759">
        <v>735</v>
      </c>
      <c r="C3759" t="s">
        <v>19</v>
      </c>
      <c r="D3759" t="s">
        <v>14</v>
      </c>
      <c r="E3759" s="1">
        <v>5436863739232620</v>
      </c>
      <c r="F3759" s="2">
        <v>45170</v>
      </c>
      <c r="G3759">
        <v>303</v>
      </c>
      <c r="H3759" t="s">
        <v>15</v>
      </c>
      <c r="I3759">
        <v>1</v>
      </c>
      <c r="J3759" s="3">
        <v>34075</v>
      </c>
      <c r="K3759" s="2">
        <v>38657</v>
      </c>
      <c r="L3759">
        <v>2008</v>
      </c>
      <c r="M3759" t="s">
        <v>16</v>
      </c>
    </row>
    <row r="3760" spans="1:13" x14ac:dyDescent="0.3">
      <c r="A3760">
        <v>4651</v>
      </c>
      <c r="B3760">
        <v>735</v>
      </c>
      <c r="C3760" t="s">
        <v>13</v>
      </c>
      <c r="D3760" t="s">
        <v>17</v>
      </c>
      <c r="E3760" s="1">
        <v>4986982616793590</v>
      </c>
      <c r="F3760" s="2">
        <v>41000</v>
      </c>
      <c r="G3760">
        <v>992</v>
      </c>
      <c r="H3760" t="s">
        <v>15</v>
      </c>
      <c r="I3760">
        <v>2</v>
      </c>
      <c r="J3760" s="3">
        <v>18600</v>
      </c>
      <c r="K3760" s="2">
        <v>39326</v>
      </c>
      <c r="L3760">
        <v>2008</v>
      </c>
      <c r="M3760" t="s">
        <v>16</v>
      </c>
    </row>
    <row r="3761" spans="1:13" x14ac:dyDescent="0.3">
      <c r="A3761">
        <v>1335</v>
      </c>
      <c r="B3761">
        <v>137</v>
      </c>
      <c r="C3761" t="s">
        <v>22</v>
      </c>
      <c r="D3761" t="s">
        <v>17</v>
      </c>
      <c r="E3761" s="1">
        <v>315776046694876</v>
      </c>
      <c r="F3761" s="2">
        <v>45413</v>
      </c>
      <c r="G3761">
        <v>574</v>
      </c>
      <c r="H3761" t="s">
        <v>15</v>
      </c>
      <c r="I3761">
        <v>2</v>
      </c>
      <c r="J3761" s="3">
        <v>9700</v>
      </c>
      <c r="K3761" s="2">
        <v>41671</v>
      </c>
      <c r="L3761">
        <v>2014</v>
      </c>
      <c r="M3761" t="s">
        <v>16</v>
      </c>
    </row>
    <row r="3762" spans="1:13" x14ac:dyDescent="0.3">
      <c r="A3762">
        <v>5442</v>
      </c>
      <c r="B3762">
        <v>137</v>
      </c>
      <c r="C3762" t="s">
        <v>13</v>
      </c>
      <c r="D3762" t="s">
        <v>14</v>
      </c>
      <c r="E3762" s="1">
        <v>4578702900762730</v>
      </c>
      <c r="F3762" s="2">
        <v>44805</v>
      </c>
      <c r="G3762">
        <v>433</v>
      </c>
      <c r="H3762" t="s">
        <v>15</v>
      </c>
      <c r="I3762">
        <v>2</v>
      </c>
      <c r="J3762" s="3">
        <v>13352</v>
      </c>
      <c r="K3762" s="2">
        <v>38657</v>
      </c>
      <c r="L3762">
        <v>2012</v>
      </c>
      <c r="M3762" t="s">
        <v>16</v>
      </c>
    </row>
    <row r="3763" spans="1:13" x14ac:dyDescent="0.3">
      <c r="A3763">
        <v>6114</v>
      </c>
      <c r="B3763">
        <v>137</v>
      </c>
      <c r="C3763" t="s">
        <v>13</v>
      </c>
      <c r="D3763" t="s">
        <v>14</v>
      </c>
      <c r="E3763" s="1">
        <v>4168082636728790</v>
      </c>
      <c r="F3763" s="2">
        <v>45352</v>
      </c>
      <c r="G3763">
        <v>528</v>
      </c>
      <c r="H3763" t="s">
        <v>15</v>
      </c>
      <c r="I3763">
        <v>1</v>
      </c>
      <c r="J3763" s="3">
        <v>28179</v>
      </c>
      <c r="K3763" s="2">
        <v>42339</v>
      </c>
      <c r="L3763">
        <v>2015</v>
      </c>
      <c r="M3763" t="s">
        <v>16</v>
      </c>
    </row>
    <row r="3764" spans="1:13" x14ac:dyDescent="0.3">
      <c r="A3764">
        <v>5897</v>
      </c>
      <c r="B3764">
        <v>570</v>
      </c>
      <c r="C3764" t="s">
        <v>19</v>
      </c>
      <c r="D3764" t="s">
        <v>14</v>
      </c>
      <c r="E3764" s="1">
        <v>5407444040414980</v>
      </c>
      <c r="F3764" s="2">
        <v>45292</v>
      </c>
      <c r="G3764">
        <v>334</v>
      </c>
      <c r="H3764" t="s">
        <v>15</v>
      </c>
      <c r="I3764">
        <v>1</v>
      </c>
      <c r="J3764" s="3">
        <v>19132</v>
      </c>
      <c r="K3764" s="2">
        <v>39417</v>
      </c>
      <c r="L3764">
        <v>2014</v>
      </c>
      <c r="M3764" t="s">
        <v>16</v>
      </c>
    </row>
    <row r="3765" spans="1:13" x14ac:dyDescent="0.3">
      <c r="A3765">
        <v>4063</v>
      </c>
      <c r="B3765">
        <v>1121</v>
      </c>
      <c r="C3765" t="s">
        <v>13</v>
      </c>
      <c r="D3765" t="s">
        <v>14</v>
      </c>
      <c r="E3765" s="1">
        <v>4948136387572240</v>
      </c>
      <c r="F3765" s="2">
        <v>43739</v>
      </c>
      <c r="G3765">
        <v>49</v>
      </c>
      <c r="H3765" t="s">
        <v>15</v>
      </c>
      <c r="I3765">
        <v>1</v>
      </c>
      <c r="J3765" s="3">
        <v>31535</v>
      </c>
      <c r="K3765" s="2">
        <v>42917</v>
      </c>
      <c r="L3765">
        <v>2017</v>
      </c>
      <c r="M3765" t="s">
        <v>16</v>
      </c>
    </row>
    <row r="3766" spans="1:13" x14ac:dyDescent="0.3">
      <c r="A3766">
        <v>1372</v>
      </c>
      <c r="B3766">
        <v>1121</v>
      </c>
      <c r="C3766" t="s">
        <v>19</v>
      </c>
      <c r="D3766" t="s">
        <v>14</v>
      </c>
      <c r="E3766" s="1">
        <v>5629988786276960</v>
      </c>
      <c r="F3766" s="2">
        <v>43101</v>
      </c>
      <c r="G3766">
        <v>537</v>
      </c>
      <c r="H3766" t="s">
        <v>15</v>
      </c>
      <c r="I3766">
        <v>1</v>
      </c>
      <c r="J3766" s="3">
        <v>51951</v>
      </c>
      <c r="K3766" s="2">
        <v>42767</v>
      </c>
      <c r="L3766">
        <v>2017</v>
      </c>
      <c r="M3766" t="s">
        <v>16</v>
      </c>
    </row>
    <row r="3767" spans="1:13" x14ac:dyDescent="0.3">
      <c r="A3767">
        <v>5511</v>
      </c>
      <c r="B3767">
        <v>1121</v>
      </c>
      <c r="C3767" t="s">
        <v>13</v>
      </c>
      <c r="D3767" t="s">
        <v>17</v>
      </c>
      <c r="E3767" s="1">
        <v>4323924929422760</v>
      </c>
      <c r="F3767" s="2">
        <v>44075</v>
      </c>
      <c r="G3767">
        <v>171</v>
      </c>
      <c r="H3767" t="s">
        <v>15</v>
      </c>
      <c r="I3767">
        <v>1</v>
      </c>
      <c r="J3767" s="3">
        <v>23400</v>
      </c>
      <c r="K3767" s="2">
        <v>39387</v>
      </c>
      <c r="L3767">
        <v>2008</v>
      </c>
      <c r="M3767" t="s">
        <v>16</v>
      </c>
    </row>
    <row r="3768" spans="1:13" x14ac:dyDescent="0.3">
      <c r="A3768">
        <v>5817</v>
      </c>
      <c r="B3768">
        <v>1121</v>
      </c>
      <c r="C3768" t="s">
        <v>19</v>
      </c>
      <c r="D3768" t="s">
        <v>14</v>
      </c>
      <c r="E3768" s="1">
        <v>5002267521388910</v>
      </c>
      <c r="F3768" s="2">
        <v>44044</v>
      </c>
      <c r="G3768">
        <v>143</v>
      </c>
      <c r="H3768" t="s">
        <v>15</v>
      </c>
      <c r="I3768">
        <v>2</v>
      </c>
      <c r="J3768" s="3">
        <v>4130</v>
      </c>
      <c r="K3768" s="2">
        <v>38322</v>
      </c>
      <c r="L3768">
        <v>2015</v>
      </c>
      <c r="M3768" t="s">
        <v>16</v>
      </c>
    </row>
    <row r="3769" spans="1:13" x14ac:dyDescent="0.3">
      <c r="A3769">
        <v>3777</v>
      </c>
      <c r="B3769">
        <v>1121</v>
      </c>
      <c r="C3769" t="s">
        <v>19</v>
      </c>
      <c r="D3769" t="s">
        <v>17</v>
      </c>
      <c r="E3769" s="1">
        <v>5458395445867290</v>
      </c>
      <c r="F3769" s="2">
        <v>40817</v>
      </c>
      <c r="G3769">
        <v>347</v>
      </c>
      <c r="H3769" t="s">
        <v>15</v>
      </c>
      <c r="I3769">
        <v>1</v>
      </c>
      <c r="J3769" s="3">
        <v>11500</v>
      </c>
      <c r="K3769" s="2">
        <v>38899</v>
      </c>
      <c r="L3769">
        <v>2010</v>
      </c>
      <c r="M3769" t="s">
        <v>16</v>
      </c>
    </row>
    <row r="3770" spans="1:13" x14ac:dyDescent="0.3">
      <c r="A3770">
        <v>4920</v>
      </c>
      <c r="B3770">
        <v>860</v>
      </c>
      <c r="C3770" t="s">
        <v>13</v>
      </c>
      <c r="D3770" t="s">
        <v>17</v>
      </c>
      <c r="E3770" s="1">
        <v>4642731433732480</v>
      </c>
      <c r="F3770" s="2">
        <v>44075</v>
      </c>
      <c r="G3770">
        <v>661</v>
      </c>
      <c r="H3770" t="s">
        <v>15</v>
      </c>
      <c r="I3770">
        <v>2</v>
      </c>
      <c r="J3770" s="3">
        <v>22100</v>
      </c>
      <c r="K3770" s="2">
        <v>43344</v>
      </c>
      <c r="L3770">
        <v>2018</v>
      </c>
      <c r="M3770" t="s">
        <v>16</v>
      </c>
    </row>
    <row r="3771" spans="1:13" x14ac:dyDescent="0.3">
      <c r="A3771">
        <v>5412</v>
      </c>
      <c r="B3771">
        <v>860</v>
      </c>
      <c r="C3771" t="s">
        <v>19</v>
      </c>
      <c r="D3771" t="s">
        <v>14</v>
      </c>
      <c r="E3771" s="1">
        <v>5511755355725120</v>
      </c>
      <c r="F3771" s="2">
        <v>40483</v>
      </c>
      <c r="G3771">
        <v>644</v>
      </c>
      <c r="H3771" t="s">
        <v>15</v>
      </c>
      <c r="I3771">
        <v>1</v>
      </c>
      <c r="J3771" s="3">
        <v>34722</v>
      </c>
      <c r="K3771" s="2">
        <v>38292</v>
      </c>
      <c r="L3771">
        <v>2010</v>
      </c>
      <c r="M3771" t="s">
        <v>16</v>
      </c>
    </row>
    <row r="3772" spans="1:13" x14ac:dyDescent="0.3">
      <c r="A3772">
        <v>3534</v>
      </c>
      <c r="B3772">
        <v>860</v>
      </c>
      <c r="C3772" t="s">
        <v>13</v>
      </c>
      <c r="D3772" t="s">
        <v>14</v>
      </c>
      <c r="E3772" s="1">
        <v>4695286118783920</v>
      </c>
      <c r="F3772" s="2">
        <v>40878</v>
      </c>
      <c r="G3772">
        <v>601</v>
      </c>
      <c r="H3772" t="s">
        <v>15</v>
      </c>
      <c r="I3772">
        <v>1</v>
      </c>
      <c r="J3772" s="3">
        <v>21885</v>
      </c>
      <c r="K3772" s="2">
        <v>40695</v>
      </c>
      <c r="L3772">
        <v>2011</v>
      </c>
      <c r="M3772" t="s">
        <v>16</v>
      </c>
    </row>
    <row r="3773" spans="1:13" x14ac:dyDescent="0.3">
      <c r="A3773">
        <v>5782</v>
      </c>
      <c r="B3773">
        <v>860</v>
      </c>
      <c r="C3773" t="s">
        <v>19</v>
      </c>
      <c r="D3773" t="s">
        <v>14</v>
      </c>
      <c r="E3773" s="1">
        <v>5505577705152110</v>
      </c>
      <c r="F3773" s="2">
        <v>44013</v>
      </c>
      <c r="G3773">
        <v>828</v>
      </c>
      <c r="H3773" t="s">
        <v>15</v>
      </c>
      <c r="I3773">
        <v>2</v>
      </c>
      <c r="J3773" s="3">
        <v>39870</v>
      </c>
      <c r="K3773" s="2">
        <v>37591</v>
      </c>
      <c r="L3773">
        <v>2003</v>
      </c>
      <c r="M3773" t="s">
        <v>16</v>
      </c>
    </row>
    <row r="3774" spans="1:13" x14ac:dyDescent="0.3">
      <c r="A3774">
        <v>5733</v>
      </c>
      <c r="B3774">
        <v>518</v>
      </c>
      <c r="C3774" t="s">
        <v>13</v>
      </c>
      <c r="D3774" t="s">
        <v>17</v>
      </c>
      <c r="E3774" s="1">
        <v>4464546125723800</v>
      </c>
      <c r="F3774" s="2">
        <v>44378</v>
      </c>
      <c r="G3774">
        <v>2</v>
      </c>
      <c r="H3774" t="s">
        <v>15</v>
      </c>
      <c r="I3774">
        <v>2</v>
      </c>
      <c r="J3774" s="3">
        <v>5900</v>
      </c>
      <c r="K3774" s="2">
        <v>43040</v>
      </c>
      <c r="L3774">
        <v>2017</v>
      </c>
      <c r="M3774" t="s">
        <v>16</v>
      </c>
    </row>
    <row r="3775" spans="1:13" x14ac:dyDescent="0.3">
      <c r="A3775">
        <v>3429</v>
      </c>
      <c r="B3775">
        <v>1203</v>
      </c>
      <c r="C3775" t="s">
        <v>19</v>
      </c>
      <c r="D3775" t="s">
        <v>20</v>
      </c>
      <c r="E3775" s="1">
        <v>5640678853508820</v>
      </c>
      <c r="F3775" s="2">
        <v>44986</v>
      </c>
      <c r="G3775">
        <v>57</v>
      </c>
      <c r="H3775" t="s">
        <v>15</v>
      </c>
      <c r="I3775">
        <v>2</v>
      </c>
      <c r="J3775" s="3">
        <v>70</v>
      </c>
      <c r="K3775" s="2">
        <v>39965</v>
      </c>
      <c r="L3775">
        <v>2009</v>
      </c>
      <c r="M3775" t="s">
        <v>16</v>
      </c>
    </row>
    <row r="3776" spans="1:13" x14ac:dyDescent="0.3">
      <c r="A3776">
        <v>2302</v>
      </c>
      <c r="B3776">
        <v>944</v>
      </c>
      <c r="C3776" t="s">
        <v>19</v>
      </c>
      <c r="D3776" t="s">
        <v>14</v>
      </c>
      <c r="E3776" s="1">
        <v>5863955184387780</v>
      </c>
      <c r="F3776" s="2">
        <v>44986</v>
      </c>
      <c r="G3776">
        <v>881</v>
      </c>
      <c r="H3776" t="s">
        <v>15</v>
      </c>
      <c r="I3776">
        <v>2</v>
      </c>
      <c r="J3776" s="3">
        <v>66930</v>
      </c>
      <c r="K3776" s="2">
        <v>40969</v>
      </c>
      <c r="L3776">
        <v>2012</v>
      </c>
      <c r="M3776" t="s">
        <v>16</v>
      </c>
    </row>
    <row r="3777" spans="1:13" x14ac:dyDescent="0.3">
      <c r="A3777">
        <v>372</v>
      </c>
      <c r="B3777">
        <v>944</v>
      </c>
      <c r="C3777" t="s">
        <v>19</v>
      </c>
      <c r="D3777" t="s">
        <v>14</v>
      </c>
      <c r="E3777" s="1">
        <v>5795522328185870</v>
      </c>
      <c r="F3777" s="2">
        <v>43952</v>
      </c>
      <c r="G3777">
        <v>134</v>
      </c>
      <c r="H3777" t="s">
        <v>15</v>
      </c>
      <c r="I3777">
        <v>2</v>
      </c>
      <c r="J3777" s="3">
        <v>72274</v>
      </c>
      <c r="K3777" s="2">
        <v>43101</v>
      </c>
      <c r="L3777">
        <v>2018</v>
      </c>
      <c r="M3777" t="s">
        <v>16</v>
      </c>
    </row>
    <row r="3778" spans="1:13" x14ac:dyDescent="0.3">
      <c r="A3778">
        <v>2828</v>
      </c>
      <c r="B3778">
        <v>944</v>
      </c>
      <c r="C3778" t="s">
        <v>19</v>
      </c>
      <c r="D3778" t="s">
        <v>14</v>
      </c>
      <c r="E3778" s="1">
        <v>5043143066698540</v>
      </c>
      <c r="F3778" s="2">
        <v>44075</v>
      </c>
      <c r="G3778">
        <v>288</v>
      </c>
      <c r="H3778" t="s">
        <v>15</v>
      </c>
      <c r="I3778">
        <v>2</v>
      </c>
      <c r="J3778" s="3">
        <v>130971</v>
      </c>
      <c r="K3778" s="2">
        <v>37377</v>
      </c>
      <c r="L3778">
        <v>2010</v>
      </c>
      <c r="M3778" t="s">
        <v>16</v>
      </c>
    </row>
    <row r="3779" spans="1:13" x14ac:dyDescent="0.3">
      <c r="A3779">
        <v>1921</v>
      </c>
      <c r="B3779">
        <v>944</v>
      </c>
      <c r="C3779" t="s">
        <v>13</v>
      </c>
      <c r="D3779" t="s">
        <v>14</v>
      </c>
      <c r="E3779" s="1">
        <v>4313972060102090</v>
      </c>
      <c r="F3779" s="2">
        <v>45597</v>
      </c>
      <c r="G3779">
        <v>601</v>
      </c>
      <c r="H3779" t="s">
        <v>15</v>
      </c>
      <c r="I3779">
        <v>1</v>
      </c>
      <c r="J3779" s="3">
        <v>52717</v>
      </c>
      <c r="K3779" s="2">
        <v>43862</v>
      </c>
      <c r="L3779">
        <v>2020</v>
      </c>
      <c r="M3779" t="s">
        <v>16</v>
      </c>
    </row>
    <row r="3780" spans="1:13" x14ac:dyDescent="0.3">
      <c r="A3780">
        <v>3500</v>
      </c>
      <c r="B3780">
        <v>944</v>
      </c>
      <c r="C3780" t="s">
        <v>13</v>
      </c>
      <c r="D3780" t="s">
        <v>17</v>
      </c>
      <c r="E3780" s="1">
        <v>4582418773157210</v>
      </c>
      <c r="F3780" s="2">
        <v>44531</v>
      </c>
      <c r="G3780">
        <v>935</v>
      </c>
      <c r="H3780" t="s">
        <v>18</v>
      </c>
      <c r="I3780">
        <v>1</v>
      </c>
      <c r="J3780" s="3">
        <v>25500</v>
      </c>
      <c r="K3780" s="2">
        <v>40330</v>
      </c>
      <c r="L3780">
        <v>2012</v>
      </c>
      <c r="M3780" t="s">
        <v>16</v>
      </c>
    </row>
    <row r="3781" spans="1:13" x14ac:dyDescent="0.3">
      <c r="A3781">
        <v>5550</v>
      </c>
      <c r="B3781">
        <v>944</v>
      </c>
      <c r="C3781" t="s">
        <v>13</v>
      </c>
      <c r="D3781" t="s">
        <v>14</v>
      </c>
      <c r="E3781" s="1">
        <v>4081497493570320</v>
      </c>
      <c r="F3781" s="2">
        <v>43009</v>
      </c>
      <c r="G3781">
        <v>60</v>
      </c>
      <c r="H3781" t="s">
        <v>15</v>
      </c>
      <c r="I3781">
        <v>2</v>
      </c>
      <c r="J3781" s="3">
        <v>42541</v>
      </c>
      <c r="K3781" s="2">
        <v>39753</v>
      </c>
      <c r="L3781">
        <v>2012</v>
      </c>
      <c r="M3781" t="s">
        <v>16</v>
      </c>
    </row>
    <row r="3782" spans="1:13" x14ac:dyDescent="0.3">
      <c r="A3782">
        <v>1657</v>
      </c>
      <c r="B3782">
        <v>388</v>
      </c>
      <c r="C3782" t="s">
        <v>19</v>
      </c>
      <c r="D3782" t="s">
        <v>14</v>
      </c>
      <c r="E3782" s="1">
        <v>5683216868250720</v>
      </c>
      <c r="F3782" s="2">
        <v>44652</v>
      </c>
      <c r="G3782">
        <v>563</v>
      </c>
      <c r="H3782" t="s">
        <v>18</v>
      </c>
      <c r="I3782">
        <v>1</v>
      </c>
      <c r="J3782" s="3">
        <v>5456</v>
      </c>
      <c r="K3782" s="2">
        <v>43862</v>
      </c>
      <c r="L3782">
        <v>2020</v>
      </c>
      <c r="M3782" t="s">
        <v>16</v>
      </c>
    </row>
    <row r="3783" spans="1:13" x14ac:dyDescent="0.3">
      <c r="A3783">
        <v>5692</v>
      </c>
      <c r="B3783">
        <v>388</v>
      </c>
      <c r="C3783" t="s">
        <v>13</v>
      </c>
      <c r="D3783" t="s">
        <v>14</v>
      </c>
      <c r="E3783" s="1">
        <v>4183750300220980</v>
      </c>
      <c r="F3783" s="2">
        <v>41730</v>
      </c>
      <c r="G3783">
        <v>371</v>
      </c>
      <c r="H3783" t="s">
        <v>18</v>
      </c>
      <c r="I3783">
        <v>1</v>
      </c>
      <c r="J3783" s="3">
        <v>12606</v>
      </c>
      <c r="K3783" s="2">
        <v>41579</v>
      </c>
      <c r="L3783">
        <v>2013</v>
      </c>
      <c r="M3783" t="s">
        <v>16</v>
      </c>
    </row>
    <row r="3784" spans="1:13" x14ac:dyDescent="0.3">
      <c r="A3784">
        <v>3975</v>
      </c>
      <c r="B3784">
        <v>741</v>
      </c>
      <c r="C3784" t="s">
        <v>19</v>
      </c>
      <c r="D3784" t="s">
        <v>14</v>
      </c>
      <c r="E3784" s="1">
        <v>5761918360234630</v>
      </c>
      <c r="F3784" s="2">
        <v>44044</v>
      </c>
      <c r="G3784">
        <v>174</v>
      </c>
      <c r="H3784" t="s">
        <v>15</v>
      </c>
      <c r="I3784">
        <v>2</v>
      </c>
      <c r="J3784" s="3">
        <v>20174</v>
      </c>
      <c r="K3784" s="2">
        <v>40725</v>
      </c>
      <c r="L3784">
        <v>2011</v>
      </c>
      <c r="M3784" t="s">
        <v>16</v>
      </c>
    </row>
    <row r="3785" spans="1:13" x14ac:dyDescent="0.3">
      <c r="A3785">
        <v>6007</v>
      </c>
      <c r="B3785">
        <v>1737</v>
      </c>
      <c r="C3785" t="s">
        <v>19</v>
      </c>
      <c r="D3785" t="s">
        <v>14</v>
      </c>
      <c r="E3785" s="1">
        <v>5406672659038250</v>
      </c>
      <c r="F3785" s="2">
        <v>44927</v>
      </c>
      <c r="G3785">
        <v>826</v>
      </c>
      <c r="H3785" t="s">
        <v>15</v>
      </c>
      <c r="I3785">
        <v>1</v>
      </c>
      <c r="J3785" s="3">
        <v>20090</v>
      </c>
      <c r="K3785" s="2">
        <v>40513</v>
      </c>
      <c r="L3785">
        <v>2011</v>
      </c>
      <c r="M3785" t="s">
        <v>16</v>
      </c>
    </row>
    <row r="3786" spans="1:13" x14ac:dyDescent="0.3">
      <c r="A3786">
        <v>1096</v>
      </c>
      <c r="B3786">
        <v>1737</v>
      </c>
      <c r="C3786" t="s">
        <v>13</v>
      </c>
      <c r="D3786" t="s">
        <v>14</v>
      </c>
      <c r="E3786" s="1">
        <v>4840352039939040</v>
      </c>
      <c r="F3786" s="2">
        <v>44256</v>
      </c>
      <c r="G3786">
        <v>40</v>
      </c>
      <c r="H3786" t="s">
        <v>15</v>
      </c>
      <c r="I3786">
        <v>1</v>
      </c>
      <c r="J3786" s="3">
        <v>11906</v>
      </c>
      <c r="K3786" s="2">
        <v>38749</v>
      </c>
      <c r="L3786">
        <v>2009</v>
      </c>
      <c r="M3786" t="s">
        <v>16</v>
      </c>
    </row>
    <row r="3787" spans="1:13" x14ac:dyDescent="0.3">
      <c r="A3787">
        <v>3618</v>
      </c>
      <c r="B3787">
        <v>1737</v>
      </c>
      <c r="C3787" t="s">
        <v>19</v>
      </c>
      <c r="D3787" t="s">
        <v>14</v>
      </c>
      <c r="E3787" s="1">
        <v>5967723936818870</v>
      </c>
      <c r="F3787" s="2">
        <v>44562</v>
      </c>
      <c r="G3787">
        <v>556</v>
      </c>
      <c r="H3787" t="s">
        <v>15</v>
      </c>
      <c r="I3787">
        <v>1</v>
      </c>
      <c r="J3787" s="3">
        <v>27888</v>
      </c>
      <c r="K3787" s="2">
        <v>42887</v>
      </c>
      <c r="L3787">
        <v>2017</v>
      </c>
      <c r="M3787" t="s">
        <v>16</v>
      </c>
    </row>
    <row r="3788" spans="1:13" x14ac:dyDescent="0.3">
      <c r="A3788">
        <v>5756</v>
      </c>
      <c r="B3788">
        <v>1737</v>
      </c>
      <c r="C3788" t="s">
        <v>19</v>
      </c>
      <c r="D3788" t="s">
        <v>14</v>
      </c>
      <c r="E3788" s="1">
        <v>5371022252715950</v>
      </c>
      <c r="F3788" s="2">
        <v>45383</v>
      </c>
      <c r="G3788">
        <v>192</v>
      </c>
      <c r="H3788" t="s">
        <v>15</v>
      </c>
      <c r="I3788">
        <v>1</v>
      </c>
      <c r="J3788" s="3">
        <v>24132</v>
      </c>
      <c r="K3788" s="2">
        <v>36130</v>
      </c>
      <c r="L3788">
        <v>2008</v>
      </c>
      <c r="M3788" t="s">
        <v>16</v>
      </c>
    </row>
    <row r="3789" spans="1:13" x14ac:dyDescent="0.3">
      <c r="A3789">
        <v>3319</v>
      </c>
      <c r="B3789">
        <v>1709</v>
      </c>
      <c r="C3789" t="s">
        <v>19</v>
      </c>
      <c r="D3789" t="s">
        <v>14</v>
      </c>
      <c r="E3789" s="1">
        <v>5109330727953240</v>
      </c>
      <c r="F3789" s="2">
        <v>45261</v>
      </c>
      <c r="G3789">
        <v>947</v>
      </c>
      <c r="H3789" t="s">
        <v>15</v>
      </c>
      <c r="I3789">
        <v>2</v>
      </c>
      <c r="J3789" s="3">
        <v>13461</v>
      </c>
      <c r="K3789" s="2">
        <v>38869</v>
      </c>
      <c r="L3789">
        <v>2010</v>
      </c>
      <c r="M3789" t="s">
        <v>16</v>
      </c>
    </row>
    <row r="3790" spans="1:13" x14ac:dyDescent="0.3">
      <c r="A3790">
        <v>5478</v>
      </c>
      <c r="B3790">
        <v>1018</v>
      </c>
      <c r="C3790" t="s">
        <v>22</v>
      </c>
      <c r="D3790" t="s">
        <v>17</v>
      </c>
      <c r="E3790" s="1">
        <v>302982223076555</v>
      </c>
      <c r="F3790" s="2">
        <v>40026</v>
      </c>
      <c r="G3790">
        <v>303</v>
      </c>
      <c r="H3790" t="s">
        <v>18</v>
      </c>
      <c r="I3790">
        <v>1</v>
      </c>
      <c r="J3790" s="3">
        <v>9900</v>
      </c>
      <c r="K3790" s="2">
        <v>39387</v>
      </c>
      <c r="L3790">
        <v>2009</v>
      </c>
      <c r="M3790" t="s">
        <v>16</v>
      </c>
    </row>
    <row r="3791" spans="1:13" x14ac:dyDescent="0.3">
      <c r="A3791">
        <v>2393</v>
      </c>
      <c r="B3791">
        <v>1018</v>
      </c>
      <c r="C3791" t="s">
        <v>19</v>
      </c>
      <c r="D3791" t="s">
        <v>14</v>
      </c>
      <c r="E3791" s="1">
        <v>5675018091828270</v>
      </c>
      <c r="F3791" s="2">
        <v>40118</v>
      </c>
      <c r="G3791">
        <v>920</v>
      </c>
      <c r="H3791" t="s">
        <v>15</v>
      </c>
      <c r="I3791">
        <v>2</v>
      </c>
      <c r="J3791" s="3">
        <v>4252</v>
      </c>
      <c r="K3791" s="2">
        <v>34425</v>
      </c>
      <c r="L3791">
        <v>2019</v>
      </c>
      <c r="M3791" t="s">
        <v>16</v>
      </c>
    </row>
    <row r="3792" spans="1:13" x14ac:dyDescent="0.3">
      <c r="A3792">
        <v>3022</v>
      </c>
      <c r="B3792">
        <v>1018</v>
      </c>
      <c r="C3792" t="s">
        <v>13</v>
      </c>
      <c r="D3792" t="s">
        <v>17</v>
      </c>
      <c r="E3792" s="1">
        <v>4299407178052840</v>
      </c>
      <c r="F3792" s="2">
        <v>44166</v>
      </c>
      <c r="G3792">
        <v>725</v>
      </c>
      <c r="H3792" t="s">
        <v>15</v>
      </c>
      <c r="I3792">
        <v>2</v>
      </c>
      <c r="J3792" s="3">
        <v>9800</v>
      </c>
      <c r="K3792" s="2">
        <v>39934</v>
      </c>
      <c r="L3792">
        <v>2011</v>
      </c>
      <c r="M3792" t="s">
        <v>16</v>
      </c>
    </row>
    <row r="3793" spans="1:13" x14ac:dyDescent="0.3">
      <c r="A3793">
        <v>4077</v>
      </c>
      <c r="B3793">
        <v>1018</v>
      </c>
      <c r="C3793" t="s">
        <v>19</v>
      </c>
      <c r="D3793" t="s">
        <v>14</v>
      </c>
      <c r="E3793" s="1">
        <v>5605185522594080</v>
      </c>
      <c r="F3793" s="2">
        <v>43647</v>
      </c>
      <c r="G3793">
        <v>357</v>
      </c>
      <c r="H3793" t="s">
        <v>15</v>
      </c>
      <c r="I3793">
        <v>2</v>
      </c>
      <c r="J3793" s="3">
        <v>16732</v>
      </c>
      <c r="K3793" s="2">
        <v>43647</v>
      </c>
      <c r="L3793">
        <v>2019</v>
      </c>
      <c r="M3793" t="s">
        <v>16</v>
      </c>
    </row>
    <row r="3794" spans="1:13" x14ac:dyDescent="0.3">
      <c r="A3794">
        <v>1922</v>
      </c>
      <c r="B3794">
        <v>1018</v>
      </c>
      <c r="C3794" t="s">
        <v>13</v>
      </c>
      <c r="D3794" t="s">
        <v>14</v>
      </c>
      <c r="E3794" s="1">
        <v>4564887957887150</v>
      </c>
      <c r="F3794" s="2">
        <v>44927</v>
      </c>
      <c r="G3794">
        <v>17</v>
      </c>
      <c r="H3794" t="s">
        <v>15</v>
      </c>
      <c r="I3794">
        <v>1</v>
      </c>
      <c r="J3794" s="3">
        <v>13609</v>
      </c>
      <c r="K3794" s="2">
        <v>43862</v>
      </c>
      <c r="L3794">
        <v>2020</v>
      </c>
      <c r="M3794" t="s">
        <v>16</v>
      </c>
    </row>
    <row r="3795" spans="1:13" x14ac:dyDescent="0.3">
      <c r="A3795">
        <v>5970</v>
      </c>
      <c r="B3795">
        <v>1018</v>
      </c>
      <c r="C3795" t="s">
        <v>19</v>
      </c>
      <c r="D3795" t="s">
        <v>14</v>
      </c>
      <c r="E3795" s="1">
        <v>5565606559185990</v>
      </c>
      <c r="F3795" s="2">
        <v>41395</v>
      </c>
      <c r="G3795">
        <v>576</v>
      </c>
      <c r="H3795" t="s">
        <v>15</v>
      </c>
      <c r="I3795">
        <v>2</v>
      </c>
      <c r="J3795" s="3">
        <v>17804</v>
      </c>
      <c r="K3795" s="2">
        <v>40148</v>
      </c>
      <c r="L3795">
        <v>2009</v>
      </c>
      <c r="M3795" t="s">
        <v>16</v>
      </c>
    </row>
    <row r="3796" spans="1:13" x14ac:dyDescent="0.3">
      <c r="A3796">
        <v>3911</v>
      </c>
      <c r="B3796">
        <v>275</v>
      </c>
      <c r="C3796" t="s">
        <v>13</v>
      </c>
      <c r="D3796" t="s">
        <v>17</v>
      </c>
      <c r="E3796" s="1">
        <v>4348372675855420</v>
      </c>
      <c r="F3796" s="2">
        <v>45047</v>
      </c>
      <c r="G3796">
        <v>727</v>
      </c>
      <c r="H3796" t="s">
        <v>15</v>
      </c>
      <c r="I3796">
        <v>2</v>
      </c>
      <c r="J3796" s="3">
        <v>6200</v>
      </c>
      <c r="K3796" s="2">
        <v>39995</v>
      </c>
      <c r="L3796">
        <v>2010</v>
      </c>
      <c r="M3796" t="s">
        <v>16</v>
      </c>
    </row>
    <row r="3797" spans="1:13" x14ac:dyDescent="0.3">
      <c r="A3797">
        <v>63</v>
      </c>
      <c r="B3797">
        <v>275</v>
      </c>
      <c r="C3797" t="s">
        <v>13</v>
      </c>
      <c r="D3797" t="s">
        <v>14</v>
      </c>
      <c r="E3797" s="1">
        <v>4651206649559680</v>
      </c>
      <c r="F3797" s="2">
        <v>45017</v>
      </c>
      <c r="G3797">
        <v>125</v>
      </c>
      <c r="H3797" t="s">
        <v>15</v>
      </c>
      <c r="I3797">
        <v>1</v>
      </c>
      <c r="J3797" s="3">
        <v>30891</v>
      </c>
      <c r="K3797" s="2">
        <v>37987</v>
      </c>
      <c r="L3797">
        <v>2011</v>
      </c>
      <c r="M3797" t="s">
        <v>16</v>
      </c>
    </row>
    <row r="3798" spans="1:13" x14ac:dyDescent="0.3">
      <c r="A3798">
        <v>2769</v>
      </c>
      <c r="B3798">
        <v>275</v>
      </c>
      <c r="C3798" t="s">
        <v>19</v>
      </c>
      <c r="D3798" t="s">
        <v>14</v>
      </c>
      <c r="E3798" s="1">
        <v>5348564290163180</v>
      </c>
      <c r="F3798" s="2">
        <v>45292</v>
      </c>
      <c r="G3798">
        <v>732</v>
      </c>
      <c r="H3798" t="s">
        <v>15</v>
      </c>
      <c r="I3798">
        <v>1</v>
      </c>
      <c r="J3798" s="3">
        <v>31873</v>
      </c>
      <c r="K3798" s="2">
        <v>42826</v>
      </c>
      <c r="L3798">
        <v>2017</v>
      </c>
      <c r="M3798" t="s">
        <v>16</v>
      </c>
    </row>
    <row r="3799" spans="1:13" x14ac:dyDescent="0.3">
      <c r="A3799">
        <v>3036</v>
      </c>
      <c r="B3799">
        <v>275</v>
      </c>
      <c r="C3799" t="s">
        <v>22</v>
      </c>
      <c r="D3799" t="s">
        <v>17</v>
      </c>
      <c r="E3799" s="1">
        <v>325342510254113</v>
      </c>
      <c r="F3799" s="2">
        <v>45474</v>
      </c>
      <c r="G3799">
        <v>179</v>
      </c>
      <c r="H3799" t="s">
        <v>15</v>
      </c>
      <c r="I3799">
        <v>2</v>
      </c>
      <c r="J3799" s="3">
        <v>15600</v>
      </c>
      <c r="K3799" s="2">
        <v>40299</v>
      </c>
      <c r="L3799">
        <v>2019</v>
      </c>
      <c r="M3799" t="s">
        <v>16</v>
      </c>
    </row>
    <row r="3800" spans="1:13" x14ac:dyDescent="0.3">
      <c r="A3800">
        <v>3893</v>
      </c>
      <c r="B3800">
        <v>1367</v>
      </c>
      <c r="C3800" t="s">
        <v>19</v>
      </c>
      <c r="D3800" t="s">
        <v>20</v>
      </c>
      <c r="E3800" s="1">
        <v>5008439256687400</v>
      </c>
      <c r="F3800" s="2">
        <v>44896</v>
      </c>
      <c r="G3800">
        <v>26</v>
      </c>
      <c r="H3800" t="s">
        <v>15</v>
      </c>
      <c r="I3800">
        <v>1</v>
      </c>
      <c r="J3800" s="3">
        <v>110</v>
      </c>
      <c r="K3800" s="2">
        <v>39995</v>
      </c>
      <c r="L3800">
        <v>2012</v>
      </c>
      <c r="M3800" t="s">
        <v>16</v>
      </c>
    </row>
    <row r="3801" spans="1:13" x14ac:dyDescent="0.3">
      <c r="A3801">
        <v>2053</v>
      </c>
      <c r="B3801">
        <v>1367</v>
      </c>
      <c r="C3801" t="s">
        <v>13</v>
      </c>
      <c r="D3801" t="s">
        <v>14</v>
      </c>
      <c r="E3801" s="1">
        <v>4422286262403260</v>
      </c>
      <c r="F3801" s="2">
        <v>45413</v>
      </c>
      <c r="G3801">
        <v>81</v>
      </c>
      <c r="H3801" t="s">
        <v>15</v>
      </c>
      <c r="I3801">
        <v>2</v>
      </c>
      <c r="J3801" s="3">
        <v>17405</v>
      </c>
      <c r="K3801" s="2">
        <v>37681</v>
      </c>
      <c r="L3801">
        <v>2003</v>
      </c>
      <c r="M3801" t="s">
        <v>16</v>
      </c>
    </row>
    <row r="3802" spans="1:13" x14ac:dyDescent="0.3">
      <c r="A3802">
        <v>865</v>
      </c>
      <c r="B3802">
        <v>1367</v>
      </c>
      <c r="C3802" t="s">
        <v>13</v>
      </c>
      <c r="D3802" t="s">
        <v>20</v>
      </c>
      <c r="E3802" s="1">
        <v>4249622290515020</v>
      </c>
      <c r="F3802" s="2">
        <v>44896</v>
      </c>
      <c r="G3802">
        <v>435</v>
      </c>
      <c r="H3802" t="s">
        <v>15</v>
      </c>
      <c r="I3802">
        <v>2</v>
      </c>
      <c r="J3802" s="3">
        <v>58</v>
      </c>
      <c r="K3802" s="2">
        <v>43831</v>
      </c>
      <c r="L3802">
        <v>2020</v>
      </c>
      <c r="M3802" t="s">
        <v>16</v>
      </c>
    </row>
    <row r="3803" spans="1:13" x14ac:dyDescent="0.3">
      <c r="A3803">
        <v>4643</v>
      </c>
      <c r="B3803">
        <v>1367</v>
      </c>
      <c r="C3803" t="s">
        <v>19</v>
      </c>
      <c r="D3803" t="s">
        <v>17</v>
      </c>
      <c r="E3803" s="1">
        <v>5556924127105780</v>
      </c>
      <c r="F3803" s="2">
        <v>40817</v>
      </c>
      <c r="G3803">
        <v>777</v>
      </c>
      <c r="H3803" t="s">
        <v>15</v>
      </c>
      <c r="I3803">
        <v>1</v>
      </c>
      <c r="J3803" s="3">
        <v>9200</v>
      </c>
      <c r="K3803" s="2">
        <v>39326</v>
      </c>
      <c r="L3803">
        <v>2007</v>
      </c>
      <c r="M3803" t="s">
        <v>16</v>
      </c>
    </row>
    <row r="3804" spans="1:13" x14ac:dyDescent="0.3">
      <c r="A3804">
        <v>1923</v>
      </c>
      <c r="B3804">
        <v>1965</v>
      </c>
      <c r="C3804" t="s">
        <v>13</v>
      </c>
      <c r="D3804" t="s">
        <v>17</v>
      </c>
      <c r="E3804" s="1">
        <v>4092157051011100</v>
      </c>
      <c r="F3804" s="2">
        <v>43862</v>
      </c>
      <c r="G3804">
        <v>223</v>
      </c>
      <c r="H3804" t="s">
        <v>15</v>
      </c>
      <c r="I3804">
        <v>2</v>
      </c>
      <c r="J3804" s="3">
        <v>11200</v>
      </c>
      <c r="K3804" s="2">
        <v>43862</v>
      </c>
      <c r="L3804">
        <v>2020</v>
      </c>
      <c r="M3804" t="s">
        <v>16</v>
      </c>
    </row>
    <row r="3805" spans="1:13" x14ac:dyDescent="0.3">
      <c r="A3805">
        <v>4917</v>
      </c>
      <c r="B3805">
        <v>284</v>
      </c>
      <c r="C3805" t="s">
        <v>19</v>
      </c>
      <c r="D3805" t="s">
        <v>14</v>
      </c>
      <c r="E3805" s="1">
        <v>5131900662646650</v>
      </c>
      <c r="F3805" s="2">
        <v>43435</v>
      </c>
      <c r="G3805">
        <v>352</v>
      </c>
      <c r="H3805" t="s">
        <v>15</v>
      </c>
      <c r="I3805">
        <v>1</v>
      </c>
      <c r="J3805" s="3">
        <v>23206</v>
      </c>
      <c r="K3805" s="2">
        <v>43344</v>
      </c>
      <c r="L3805">
        <v>2018</v>
      </c>
      <c r="M3805" t="s">
        <v>16</v>
      </c>
    </row>
    <row r="3806" spans="1:13" x14ac:dyDescent="0.3">
      <c r="A3806">
        <v>4347</v>
      </c>
      <c r="B3806">
        <v>284</v>
      </c>
      <c r="C3806" t="s">
        <v>13</v>
      </c>
      <c r="D3806" t="s">
        <v>14</v>
      </c>
      <c r="E3806" s="1">
        <v>4779183477104250</v>
      </c>
      <c r="F3806" s="2">
        <v>43922</v>
      </c>
      <c r="G3806">
        <v>0</v>
      </c>
      <c r="H3806" t="s">
        <v>15</v>
      </c>
      <c r="I3806">
        <v>2</v>
      </c>
      <c r="J3806" s="3">
        <v>35684</v>
      </c>
      <c r="K3806" s="2">
        <v>40391</v>
      </c>
      <c r="L3806">
        <v>2012</v>
      </c>
      <c r="M3806" t="s">
        <v>16</v>
      </c>
    </row>
    <row r="3807" spans="1:13" x14ac:dyDescent="0.3">
      <c r="A3807">
        <v>5726</v>
      </c>
      <c r="B3807">
        <v>284</v>
      </c>
      <c r="C3807" t="s">
        <v>19</v>
      </c>
      <c r="D3807" t="s">
        <v>20</v>
      </c>
      <c r="E3807" s="1">
        <v>5792924047685790</v>
      </c>
      <c r="F3807" s="2">
        <v>42675</v>
      </c>
      <c r="G3807">
        <v>384</v>
      </c>
      <c r="H3807" t="s">
        <v>18</v>
      </c>
      <c r="I3807">
        <v>1</v>
      </c>
      <c r="J3807" s="3">
        <v>76</v>
      </c>
      <c r="K3807" s="2">
        <v>42675</v>
      </c>
      <c r="L3807">
        <v>2016</v>
      </c>
      <c r="M3807" t="s">
        <v>16</v>
      </c>
    </row>
    <row r="3808" spans="1:13" x14ac:dyDescent="0.3">
      <c r="A3808">
        <v>86</v>
      </c>
      <c r="B3808">
        <v>284</v>
      </c>
      <c r="C3808" t="s">
        <v>13</v>
      </c>
      <c r="D3808" t="s">
        <v>14</v>
      </c>
      <c r="E3808" s="1">
        <v>4529536293051710</v>
      </c>
      <c r="F3808" s="2">
        <v>45108</v>
      </c>
      <c r="G3808">
        <v>124</v>
      </c>
      <c r="H3808" t="s">
        <v>15</v>
      </c>
      <c r="I3808">
        <v>2</v>
      </c>
      <c r="J3808" s="3">
        <v>18270</v>
      </c>
      <c r="K3808" s="2">
        <v>38353</v>
      </c>
      <c r="L3808">
        <v>2011</v>
      </c>
      <c r="M3808" t="s">
        <v>16</v>
      </c>
    </row>
    <row r="3809" spans="1:13" x14ac:dyDescent="0.3">
      <c r="A3809">
        <v>2931</v>
      </c>
      <c r="B3809">
        <v>79</v>
      </c>
      <c r="C3809" t="s">
        <v>19</v>
      </c>
      <c r="D3809" t="s">
        <v>14</v>
      </c>
      <c r="E3809" s="1">
        <v>5142418384827690</v>
      </c>
      <c r="F3809" s="2">
        <v>44166</v>
      </c>
      <c r="G3809">
        <v>69</v>
      </c>
      <c r="H3809" t="s">
        <v>15</v>
      </c>
      <c r="I3809">
        <v>2</v>
      </c>
      <c r="J3809" s="3">
        <v>6588</v>
      </c>
      <c r="K3809" s="2">
        <v>39203</v>
      </c>
      <c r="L3809">
        <v>2011</v>
      </c>
      <c r="M3809" t="s">
        <v>16</v>
      </c>
    </row>
    <row r="3810" spans="1:13" x14ac:dyDescent="0.3">
      <c r="A3810">
        <v>2671</v>
      </c>
      <c r="B3810">
        <v>79</v>
      </c>
      <c r="C3810" t="s">
        <v>22</v>
      </c>
      <c r="D3810" t="s">
        <v>17</v>
      </c>
      <c r="E3810" s="1">
        <v>352313983770185</v>
      </c>
      <c r="F3810" s="2">
        <v>44256</v>
      </c>
      <c r="G3810">
        <v>46</v>
      </c>
      <c r="H3810" t="s">
        <v>15</v>
      </c>
      <c r="I3810">
        <v>2</v>
      </c>
      <c r="J3810" s="3">
        <v>12200</v>
      </c>
      <c r="K3810" s="2">
        <v>40634</v>
      </c>
      <c r="L3810">
        <v>2011</v>
      </c>
      <c r="M3810" t="s">
        <v>16</v>
      </c>
    </row>
    <row r="3811" spans="1:13" x14ac:dyDescent="0.3">
      <c r="A3811">
        <v>1924</v>
      </c>
      <c r="B3811">
        <v>79</v>
      </c>
      <c r="C3811" t="s">
        <v>13</v>
      </c>
      <c r="D3811" t="s">
        <v>14</v>
      </c>
      <c r="E3811" s="1">
        <v>4636375740619750</v>
      </c>
      <c r="F3811" s="2">
        <v>44805</v>
      </c>
      <c r="G3811">
        <v>747</v>
      </c>
      <c r="H3811" t="s">
        <v>15</v>
      </c>
      <c r="I3811">
        <v>1</v>
      </c>
      <c r="J3811" s="3">
        <v>23083</v>
      </c>
      <c r="K3811" s="2">
        <v>43862</v>
      </c>
      <c r="L3811">
        <v>2020</v>
      </c>
      <c r="M3811" t="s">
        <v>16</v>
      </c>
    </row>
    <row r="3812" spans="1:13" x14ac:dyDescent="0.3">
      <c r="A3812">
        <v>5569</v>
      </c>
      <c r="B3812">
        <v>79</v>
      </c>
      <c r="C3812" t="s">
        <v>19</v>
      </c>
      <c r="D3812" t="s">
        <v>14</v>
      </c>
      <c r="E3812" s="1">
        <v>5923792663677650</v>
      </c>
      <c r="F3812" s="2">
        <v>44593</v>
      </c>
      <c r="G3812">
        <v>585</v>
      </c>
      <c r="H3812" t="s">
        <v>15</v>
      </c>
      <c r="I3812">
        <v>1</v>
      </c>
      <c r="J3812" s="3">
        <v>21497</v>
      </c>
      <c r="K3812" s="2">
        <v>40118</v>
      </c>
      <c r="L3812">
        <v>2009</v>
      </c>
      <c r="M3812" t="s">
        <v>16</v>
      </c>
    </row>
    <row r="3813" spans="1:13" x14ac:dyDescent="0.3">
      <c r="A3813">
        <v>3320</v>
      </c>
      <c r="B3813">
        <v>1515</v>
      </c>
      <c r="C3813" t="s">
        <v>19</v>
      </c>
      <c r="D3813" t="s">
        <v>20</v>
      </c>
      <c r="E3813" s="1">
        <v>5823790653455970</v>
      </c>
      <c r="F3813" s="2">
        <v>44228</v>
      </c>
      <c r="G3813">
        <v>850</v>
      </c>
      <c r="H3813" t="s">
        <v>15</v>
      </c>
      <c r="I3813">
        <v>3</v>
      </c>
      <c r="J3813" s="3">
        <v>29</v>
      </c>
      <c r="K3813" s="2">
        <v>38869</v>
      </c>
      <c r="L3813">
        <v>2012</v>
      </c>
      <c r="M3813" t="s">
        <v>16</v>
      </c>
    </row>
    <row r="3814" spans="1:13" x14ac:dyDescent="0.3">
      <c r="A3814">
        <v>5199</v>
      </c>
      <c r="B3814">
        <v>1515</v>
      </c>
      <c r="C3814" t="s">
        <v>19</v>
      </c>
      <c r="D3814" t="s">
        <v>14</v>
      </c>
      <c r="E3814" s="1">
        <v>5300232902137590</v>
      </c>
      <c r="F3814" s="2">
        <v>44743</v>
      </c>
      <c r="G3814">
        <v>711</v>
      </c>
      <c r="H3814" t="s">
        <v>15</v>
      </c>
      <c r="I3814">
        <v>2</v>
      </c>
      <c r="J3814" s="3">
        <v>20165</v>
      </c>
      <c r="K3814" s="2">
        <v>40452</v>
      </c>
      <c r="L3814">
        <v>2012</v>
      </c>
      <c r="M3814" t="s">
        <v>16</v>
      </c>
    </row>
    <row r="3815" spans="1:13" x14ac:dyDescent="0.3">
      <c r="A3815">
        <v>5557</v>
      </c>
      <c r="B3815">
        <v>1515</v>
      </c>
      <c r="C3815" t="s">
        <v>21</v>
      </c>
      <c r="D3815" t="s">
        <v>17</v>
      </c>
      <c r="E3815" s="1">
        <v>6237354607435100</v>
      </c>
      <c r="F3815" s="2">
        <v>44682</v>
      </c>
      <c r="G3815">
        <v>959</v>
      </c>
      <c r="H3815" t="s">
        <v>15</v>
      </c>
      <c r="I3815">
        <v>2</v>
      </c>
      <c r="J3815" s="3">
        <v>16300</v>
      </c>
      <c r="K3815" s="2">
        <v>40118</v>
      </c>
      <c r="L3815">
        <v>2011</v>
      </c>
      <c r="M3815" t="s">
        <v>16</v>
      </c>
    </row>
    <row r="3816" spans="1:13" x14ac:dyDescent="0.3">
      <c r="A3816">
        <v>5558</v>
      </c>
      <c r="B3816">
        <v>1515</v>
      </c>
      <c r="C3816" t="s">
        <v>21</v>
      </c>
      <c r="D3816" t="s">
        <v>17</v>
      </c>
      <c r="E3816" s="1">
        <v>6374995163580880</v>
      </c>
      <c r="F3816" s="2">
        <v>43891</v>
      </c>
      <c r="G3816">
        <v>743</v>
      </c>
      <c r="H3816" t="s">
        <v>15</v>
      </c>
      <c r="I3816">
        <v>1</v>
      </c>
      <c r="J3816" s="3">
        <v>11100</v>
      </c>
      <c r="K3816" s="2">
        <v>40118</v>
      </c>
      <c r="L3816">
        <v>2010</v>
      </c>
      <c r="M3816" t="s">
        <v>16</v>
      </c>
    </row>
    <row r="3817" spans="1:13" x14ac:dyDescent="0.3">
      <c r="A3817">
        <v>2336</v>
      </c>
      <c r="B3817">
        <v>1515</v>
      </c>
      <c r="C3817" t="s">
        <v>13</v>
      </c>
      <c r="D3817" t="s">
        <v>17</v>
      </c>
      <c r="E3817" s="1">
        <v>4780949143263440</v>
      </c>
      <c r="F3817" s="2">
        <v>45139</v>
      </c>
      <c r="G3817">
        <v>540</v>
      </c>
      <c r="H3817" t="s">
        <v>15</v>
      </c>
      <c r="I3817">
        <v>2</v>
      </c>
      <c r="J3817" s="3">
        <v>7700</v>
      </c>
      <c r="K3817" s="2">
        <v>41699</v>
      </c>
      <c r="L3817">
        <v>2014</v>
      </c>
      <c r="M3817" t="s">
        <v>16</v>
      </c>
    </row>
    <row r="3818" spans="1:13" x14ac:dyDescent="0.3">
      <c r="A3818">
        <v>3712</v>
      </c>
      <c r="B3818">
        <v>1934</v>
      </c>
      <c r="C3818" t="s">
        <v>19</v>
      </c>
      <c r="D3818" t="s">
        <v>17</v>
      </c>
      <c r="E3818" s="1">
        <v>5150069202644460</v>
      </c>
      <c r="F3818" s="2">
        <v>44927</v>
      </c>
      <c r="G3818">
        <v>263</v>
      </c>
      <c r="H3818" t="s">
        <v>15</v>
      </c>
      <c r="I3818">
        <v>2</v>
      </c>
      <c r="J3818" s="3">
        <v>6000</v>
      </c>
      <c r="K3818" s="2">
        <v>38169</v>
      </c>
      <c r="L3818">
        <v>2010</v>
      </c>
      <c r="M3818" t="s">
        <v>16</v>
      </c>
    </row>
    <row r="3819" spans="1:13" x14ac:dyDescent="0.3">
      <c r="A3819">
        <v>1658</v>
      </c>
      <c r="B3819">
        <v>9</v>
      </c>
      <c r="C3819" t="s">
        <v>19</v>
      </c>
      <c r="D3819" t="s">
        <v>14</v>
      </c>
      <c r="E3819" s="1">
        <v>5564349746173180</v>
      </c>
      <c r="F3819" s="2">
        <v>45017</v>
      </c>
      <c r="G3819">
        <v>547</v>
      </c>
      <c r="H3819" t="s">
        <v>15</v>
      </c>
      <c r="I3819">
        <v>1</v>
      </c>
      <c r="J3819" s="3">
        <v>2049</v>
      </c>
      <c r="K3819" s="2">
        <v>43862</v>
      </c>
      <c r="L3819">
        <v>2020</v>
      </c>
      <c r="M3819" t="s">
        <v>16</v>
      </c>
    </row>
    <row r="3820" spans="1:13" x14ac:dyDescent="0.3">
      <c r="A3820">
        <v>1418</v>
      </c>
      <c r="B3820">
        <v>9</v>
      </c>
      <c r="C3820" t="s">
        <v>22</v>
      </c>
      <c r="D3820" t="s">
        <v>17</v>
      </c>
      <c r="E3820" s="1">
        <v>326339433819854</v>
      </c>
      <c r="F3820" s="2">
        <v>44896</v>
      </c>
      <c r="G3820">
        <v>719</v>
      </c>
      <c r="H3820" t="s">
        <v>18</v>
      </c>
      <c r="I3820">
        <v>1</v>
      </c>
      <c r="J3820" s="3">
        <v>7600</v>
      </c>
      <c r="K3820" s="2">
        <v>43862</v>
      </c>
      <c r="L3820">
        <v>2020</v>
      </c>
      <c r="M3820" t="s">
        <v>16</v>
      </c>
    </row>
    <row r="3821" spans="1:13" x14ac:dyDescent="0.3">
      <c r="A3821">
        <v>621</v>
      </c>
      <c r="B3821">
        <v>9</v>
      </c>
      <c r="C3821" t="s">
        <v>19</v>
      </c>
      <c r="D3821" t="s">
        <v>14</v>
      </c>
      <c r="E3821" s="1">
        <v>5172118224009290</v>
      </c>
      <c r="F3821" s="2">
        <v>45292</v>
      </c>
      <c r="G3821">
        <v>934</v>
      </c>
      <c r="H3821" t="s">
        <v>15</v>
      </c>
      <c r="I3821">
        <v>1</v>
      </c>
      <c r="J3821" s="3">
        <v>14670</v>
      </c>
      <c r="K3821" s="2">
        <v>43831</v>
      </c>
      <c r="L3821">
        <v>2020</v>
      </c>
      <c r="M3821" t="s">
        <v>16</v>
      </c>
    </row>
    <row r="3822" spans="1:13" x14ac:dyDescent="0.3">
      <c r="A3822">
        <v>4431</v>
      </c>
      <c r="B3822">
        <v>1964</v>
      </c>
      <c r="C3822" t="s">
        <v>19</v>
      </c>
      <c r="D3822" t="s">
        <v>17</v>
      </c>
      <c r="E3822" s="1">
        <v>5124729225452110</v>
      </c>
      <c r="F3822" s="2">
        <v>42736</v>
      </c>
      <c r="G3822">
        <v>871</v>
      </c>
      <c r="H3822" t="s">
        <v>15</v>
      </c>
      <c r="I3822">
        <v>2</v>
      </c>
      <c r="J3822" s="3">
        <v>11600</v>
      </c>
      <c r="K3822" s="2">
        <v>41852</v>
      </c>
      <c r="L3822">
        <v>2014</v>
      </c>
      <c r="M3822" t="s">
        <v>16</v>
      </c>
    </row>
    <row r="3823" spans="1:13" x14ac:dyDescent="0.3">
      <c r="A3823">
        <v>2752</v>
      </c>
      <c r="B3823">
        <v>1964</v>
      </c>
      <c r="C3823" t="s">
        <v>13</v>
      </c>
      <c r="D3823" t="s">
        <v>14</v>
      </c>
      <c r="E3823" s="1">
        <v>4066451880192960</v>
      </c>
      <c r="F3823" s="2">
        <v>42461</v>
      </c>
      <c r="G3823">
        <v>9</v>
      </c>
      <c r="H3823" t="s">
        <v>15</v>
      </c>
      <c r="I3823">
        <v>1</v>
      </c>
      <c r="J3823" s="3">
        <v>14960</v>
      </c>
      <c r="K3823" s="2">
        <v>42095</v>
      </c>
      <c r="L3823">
        <v>2015</v>
      </c>
      <c r="M3823" t="s">
        <v>16</v>
      </c>
    </row>
    <row r="3824" spans="1:13" x14ac:dyDescent="0.3">
      <c r="A3824">
        <v>2508</v>
      </c>
      <c r="B3824">
        <v>1964</v>
      </c>
      <c r="C3824" t="s">
        <v>19</v>
      </c>
      <c r="D3824" t="s">
        <v>17</v>
      </c>
      <c r="E3824" s="1">
        <v>5534545928651520</v>
      </c>
      <c r="F3824" s="2">
        <v>44440</v>
      </c>
      <c r="G3824">
        <v>779</v>
      </c>
      <c r="H3824" t="s">
        <v>15</v>
      </c>
      <c r="I3824">
        <v>2</v>
      </c>
      <c r="J3824" s="3">
        <v>9600</v>
      </c>
      <c r="K3824" s="2">
        <v>38808</v>
      </c>
      <c r="L3824">
        <v>2015</v>
      </c>
      <c r="M3824" t="s">
        <v>16</v>
      </c>
    </row>
    <row r="3825" spans="1:13" x14ac:dyDescent="0.3">
      <c r="A3825">
        <v>5898</v>
      </c>
      <c r="B3825">
        <v>1964</v>
      </c>
      <c r="C3825" t="s">
        <v>19</v>
      </c>
      <c r="D3825" t="s">
        <v>14</v>
      </c>
      <c r="E3825" s="1">
        <v>5316533998904060</v>
      </c>
      <c r="F3825" s="2">
        <v>44105</v>
      </c>
      <c r="G3825">
        <v>61</v>
      </c>
      <c r="H3825" t="s">
        <v>15</v>
      </c>
      <c r="I3825">
        <v>2</v>
      </c>
      <c r="J3825" s="3">
        <v>17367</v>
      </c>
      <c r="K3825" s="2">
        <v>39417</v>
      </c>
      <c r="L3825">
        <v>2007</v>
      </c>
      <c r="M3825" t="s">
        <v>16</v>
      </c>
    </row>
    <row r="3826" spans="1:13" x14ac:dyDescent="0.3">
      <c r="A3826">
        <v>3321</v>
      </c>
      <c r="B3826">
        <v>982</v>
      </c>
      <c r="C3826" t="s">
        <v>19</v>
      </c>
      <c r="D3826" t="s">
        <v>14</v>
      </c>
      <c r="E3826" s="1">
        <v>5809911164005510</v>
      </c>
      <c r="F3826" s="2">
        <v>41365</v>
      </c>
      <c r="G3826">
        <v>820</v>
      </c>
      <c r="H3826" t="s">
        <v>15</v>
      </c>
      <c r="I3826">
        <v>1</v>
      </c>
      <c r="J3826" s="3">
        <v>21358</v>
      </c>
      <c r="K3826" s="2">
        <v>38869</v>
      </c>
      <c r="L3826">
        <v>2010</v>
      </c>
      <c r="M3826" t="s">
        <v>16</v>
      </c>
    </row>
    <row r="3827" spans="1:13" x14ac:dyDescent="0.3">
      <c r="A3827">
        <v>3824</v>
      </c>
      <c r="B3827">
        <v>982</v>
      </c>
      <c r="C3827" t="s">
        <v>13</v>
      </c>
      <c r="D3827" t="s">
        <v>17</v>
      </c>
      <c r="E3827" s="1">
        <v>4354830180585460</v>
      </c>
      <c r="F3827" s="2">
        <v>44805</v>
      </c>
      <c r="G3827">
        <v>729</v>
      </c>
      <c r="H3827" t="s">
        <v>15</v>
      </c>
      <c r="I3827">
        <v>1</v>
      </c>
      <c r="J3827" s="3">
        <v>16900</v>
      </c>
      <c r="K3827" s="2">
        <v>39264</v>
      </c>
      <c r="L3827">
        <v>2010</v>
      </c>
      <c r="M3827" t="s">
        <v>16</v>
      </c>
    </row>
    <row r="3828" spans="1:13" x14ac:dyDescent="0.3">
      <c r="A3828">
        <v>3713</v>
      </c>
      <c r="B3828">
        <v>982</v>
      </c>
      <c r="C3828" t="s">
        <v>19</v>
      </c>
      <c r="D3828" t="s">
        <v>17</v>
      </c>
      <c r="E3828" s="1">
        <v>5974259705472550</v>
      </c>
      <c r="F3828" s="2">
        <v>44805</v>
      </c>
      <c r="G3828">
        <v>587</v>
      </c>
      <c r="H3828" t="s">
        <v>15</v>
      </c>
      <c r="I3828">
        <v>2</v>
      </c>
      <c r="J3828" s="3">
        <v>8500</v>
      </c>
      <c r="K3828" s="2">
        <v>38169</v>
      </c>
      <c r="L3828">
        <v>2009</v>
      </c>
      <c r="M3828" t="s">
        <v>16</v>
      </c>
    </row>
    <row r="3829" spans="1:13" x14ac:dyDescent="0.3">
      <c r="A3829">
        <v>4699</v>
      </c>
      <c r="B3829">
        <v>982</v>
      </c>
      <c r="C3829" t="s">
        <v>13</v>
      </c>
      <c r="D3829" t="s">
        <v>14</v>
      </c>
      <c r="E3829" s="1">
        <v>4793775442106820</v>
      </c>
      <c r="F3829" s="2">
        <v>41365</v>
      </c>
      <c r="G3829">
        <v>996</v>
      </c>
      <c r="H3829" t="s">
        <v>15</v>
      </c>
      <c r="I3829">
        <v>1</v>
      </c>
      <c r="J3829" s="3">
        <v>28431</v>
      </c>
      <c r="K3829" s="2">
        <v>39692</v>
      </c>
      <c r="L3829">
        <v>2008</v>
      </c>
      <c r="M3829" t="s">
        <v>16</v>
      </c>
    </row>
    <row r="3830" spans="1:13" x14ac:dyDescent="0.3">
      <c r="A3830">
        <v>1148</v>
      </c>
      <c r="B3830">
        <v>1676</v>
      </c>
      <c r="C3830" t="s">
        <v>19</v>
      </c>
      <c r="D3830" t="s">
        <v>14</v>
      </c>
      <c r="E3830" s="1">
        <v>5571882432332660</v>
      </c>
      <c r="F3830" s="2">
        <v>44013</v>
      </c>
      <c r="G3830">
        <v>838</v>
      </c>
      <c r="H3830" t="s">
        <v>15</v>
      </c>
      <c r="I3830">
        <v>2</v>
      </c>
      <c r="J3830" s="3">
        <v>77</v>
      </c>
      <c r="K3830" s="2">
        <v>39479</v>
      </c>
      <c r="L3830">
        <v>2016</v>
      </c>
      <c r="M3830" t="s">
        <v>16</v>
      </c>
    </row>
    <row r="3831" spans="1:13" x14ac:dyDescent="0.3">
      <c r="A3831">
        <v>134</v>
      </c>
      <c r="B3831">
        <v>1676</v>
      </c>
      <c r="C3831" t="s">
        <v>19</v>
      </c>
      <c r="D3831" t="s">
        <v>14</v>
      </c>
      <c r="E3831" s="1">
        <v>5828285674944280</v>
      </c>
      <c r="F3831" s="2">
        <v>45505</v>
      </c>
      <c r="G3831">
        <v>192</v>
      </c>
      <c r="H3831" t="s">
        <v>15</v>
      </c>
      <c r="I3831">
        <v>1</v>
      </c>
      <c r="J3831" s="3">
        <v>17360</v>
      </c>
      <c r="K3831" s="2">
        <v>39083</v>
      </c>
      <c r="L3831">
        <v>2010</v>
      </c>
      <c r="M3831" t="s">
        <v>16</v>
      </c>
    </row>
    <row r="3832" spans="1:13" x14ac:dyDescent="0.3">
      <c r="A3832">
        <v>5158</v>
      </c>
      <c r="B3832">
        <v>1676</v>
      </c>
      <c r="C3832" t="s">
        <v>19</v>
      </c>
      <c r="D3832" t="s">
        <v>14</v>
      </c>
      <c r="E3832" s="1">
        <v>5480672627250000</v>
      </c>
      <c r="F3832" s="2">
        <v>44440</v>
      </c>
      <c r="G3832">
        <v>129</v>
      </c>
      <c r="H3832" t="s">
        <v>15</v>
      </c>
      <c r="I3832">
        <v>2</v>
      </c>
      <c r="J3832" s="3">
        <v>4055</v>
      </c>
      <c r="K3832" s="2">
        <v>40087</v>
      </c>
      <c r="L3832">
        <v>2017</v>
      </c>
      <c r="M3832" t="s">
        <v>16</v>
      </c>
    </row>
    <row r="3833" spans="1:13" x14ac:dyDescent="0.3">
      <c r="A3833">
        <v>1020</v>
      </c>
      <c r="B3833">
        <v>1519</v>
      </c>
      <c r="C3833" t="s">
        <v>19</v>
      </c>
      <c r="D3833" t="s">
        <v>14</v>
      </c>
      <c r="E3833" s="1">
        <v>5052440378992950</v>
      </c>
      <c r="F3833" s="2">
        <v>45170</v>
      </c>
      <c r="G3833">
        <v>144</v>
      </c>
      <c r="H3833" t="s">
        <v>15</v>
      </c>
      <c r="I3833">
        <v>2</v>
      </c>
      <c r="J3833" s="3">
        <v>14216</v>
      </c>
      <c r="K3833" s="2">
        <v>37653</v>
      </c>
      <c r="L3833">
        <v>2010</v>
      </c>
      <c r="M3833" t="s">
        <v>16</v>
      </c>
    </row>
    <row r="3834" spans="1:13" x14ac:dyDescent="0.3">
      <c r="A3834">
        <v>2452</v>
      </c>
      <c r="B3834">
        <v>1519</v>
      </c>
      <c r="C3834" t="s">
        <v>13</v>
      </c>
      <c r="D3834" t="s">
        <v>14</v>
      </c>
      <c r="E3834" s="1">
        <v>4009658209741630</v>
      </c>
      <c r="F3834" s="2">
        <v>45261</v>
      </c>
      <c r="G3834">
        <v>357</v>
      </c>
      <c r="H3834" t="s">
        <v>18</v>
      </c>
      <c r="I3834">
        <v>2</v>
      </c>
      <c r="J3834" s="3">
        <v>19037</v>
      </c>
      <c r="K3834" s="2">
        <v>37712</v>
      </c>
      <c r="L3834">
        <v>2011</v>
      </c>
      <c r="M3834" t="s">
        <v>16</v>
      </c>
    </row>
    <row r="3835" spans="1:13" x14ac:dyDescent="0.3">
      <c r="A3835">
        <v>4210</v>
      </c>
      <c r="B3835">
        <v>1519</v>
      </c>
      <c r="C3835" t="s">
        <v>19</v>
      </c>
      <c r="D3835" t="s">
        <v>14</v>
      </c>
      <c r="E3835" s="1">
        <v>5195329982261760</v>
      </c>
      <c r="F3835" s="2">
        <v>43831</v>
      </c>
      <c r="G3835">
        <v>148</v>
      </c>
      <c r="H3835" t="s">
        <v>15</v>
      </c>
      <c r="I3835">
        <v>1</v>
      </c>
      <c r="J3835" s="3">
        <v>16028</v>
      </c>
      <c r="K3835" s="2">
        <v>39295</v>
      </c>
      <c r="L3835">
        <v>2011</v>
      </c>
      <c r="M3835" t="s">
        <v>16</v>
      </c>
    </row>
    <row r="3836" spans="1:13" x14ac:dyDescent="0.3">
      <c r="A3836">
        <v>2476</v>
      </c>
      <c r="B3836">
        <v>1519</v>
      </c>
      <c r="C3836" t="s">
        <v>21</v>
      </c>
      <c r="D3836" t="s">
        <v>17</v>
      </c>
      <c r="E3836" s="1">
        <v>6106487579112170</v>
      </c>
      <c r="F3836" s="2">
        <v>40391</v>
      </c>
      <c r="G3836">
        <v>762</v>
      </c>
      <c r="H3836" t="s">
        <v>15</v>
      </c>
      <c r="I3836">
        <v>1</v>
      </c>
      <c r="J3836" s="3">
        <v>14200</v>
      </c>
      <c r="K3836" s="2">
        <v>38443</v>
      </c>
      <c r="L3836">
        <v>2011</v>
      </c>
      <c r="M3836" t="s">
        <v>16</v>
      </c>
    </row>
    <row r="3837" spans="1:13" x14ac:dyDescent="0.3">
      <c r="A3837">
        <v>4626</v>
      </c>
      <c r="B3837">
        <v>1098</v>
      </c>
      <c r="C3837" t="s">
        <v>13</v>
      </c>
      <c r="D3837" t="s">
        <v>14</v>
      </c>
      <c r="E3837" s="1">
        <v>4587822219584710</v>
      </c>
      <c r="F3837" s="2">
        <v>45108</v>
      </c>
      <c r="G3837">
        <v>49</v>
      </c>
      <c r="H3837" t="s">
        <v>15</v>
      </c>
      <c r="I3837">
        <v>1</v>
      </c>
      <c r="J3837" s="3">
        <v>12640</v>
      </c>
      <c r="K3837" s="2">
        <v>38961</v>
      </c>
      <c r="L3837">
        <v>2009</v>
      </c>
      <c r="M3837" t="s">
        <v>16</v>
      </c>
    </row>
    <row r="3838" spans="1:13" x14ac:dyDescent="0.3">
      <c r="A3838">
        <v>2253</v>
      </c>
      <c r="B3838">
        <v>1098</v>
      </c>
      <c r="C3838" t="s">
        <v>19</v>
      </c>
      <c r="D3838" t="s">
        <v>14</v>
      </c>
      <c r="E3838" s="1">
        <v>5547459880579010</v>
      </c>
      <c r="F3838" s="2">
        <v>43862</v>
      </c>
      <c r="G3838">
        <v>116</v>
      </c>
      <c r="H3838" t="s">
        <v>15</v>
      </c>
      <c r="I3838">
        <v>2</v>
      </c>
      <c r="J3838" s="3">
        <v>16868</v>
      </c>
      <c r="K3838" s="2">
        <v>40238</v>
      </c>
      <c r="L3838">
        <v>2010</v>
      </c>
      <c r="M3838" t="s">
        <v>16</v>
      </c>
    </row>
    <row r="3839" spans="1:13" x14ac:dyDescent="0.3">
      <c r="A3839">
        <v>1320</v>
      </c>
      <c r="B3839">
        <v>1098</v>
      </c>
      <c r="C3839" t="s">
        <v>19</v>
      </c>
      <c r="D3839" t="s">
        <v>14</v>
      </c>
      <c r="E3839" s="1">
        <v>5740589965857600</v>
      </c>
      <c r="F3839" s="2">
        <v>44866</v>
      </c>
      <c r="G3839">
        <v>40</v>
      </c>
      <c r="H3839" t="s">
        <v>15</v>
      </c>
      <c r="I3839">
        <v>1</v>
      </c>
      <c r="J3839" s="3">
        <v>11121</v>
      </c>
      <c r="K3839" s="2">
        <v>41306</v>
      </c>
      <c r="L3839">
        <v>2013</v>
      </c>
      <c r="M3839" t="s">
        <v>16</v>
      </c>
    </row>
    <row r="3840" spans="1:13" x14ac:dyDescent="0.3">
      <c r="A3840">
        <v>5179</v>
      </c>
      <c r="B3840">
        <v>1098</v>
      </c>
      <c r="C3840" t="s">
        <v>13</v>
      </c>
      <c r="D3840" t="s">
        <v>17</v>
      </c>
      <c r="E3840" s="1">
        <v>4374571351357850</v>
      </c>
      <c r="F3840" s="2">
        <v>44105</v>
      </c>
      <c r="G3840">
        <v>674</v>
      </c>
      <c r="H3840" t="s">
        <v>15</v>
      </c>
      <c r="I3840">
        <v>1</v>
      </c>
      <c r="J3840" s="3">
        <v>10000</v>
      </c>
      <c r="K3840" s="2">
        <v>40087</v>
      </c>
      <c r="L3840">
        <v>2010</v>
      </c>
      <c r="M3840" t="s">
        <v>16</v>
      </c>
    </row>
    <row r="3841" spans="1:13" x14ac:dyDescent="0.3">
      <c r="A3841">
        <v>2424</v>
      </c>
      <c r="B3841">
        <v>554</v>
      </c>
      <c r="C3841" t="s">
        <v>13</v>
      </c>
      <c r="D3841" t="s">
        <v>20</v>
      </c>
      <c r="E3841" s="1">
        <v>4356014925676100</v>
      </c>
      <c r="F3841" s="2">
        <v>44013</v>
      </c>
      <c r="G3841">
        <v>139</v>
      </c>
      <c r="H3841" t="s">
        <v>15</v>
      </c>
      <c r="I3841">
        <v>2</v>
      </c>
      <c r="J3841" s="3">
        <v>56</v>
      </c>
      <c r="K3841" s="2">
        <v>36982</v>
      </c>
      <c r="L3841">
        <v>2011</v>
      </c>
      <c r="M3841" t="s">
        <v>16</v>
      </c>
    </row>
    <row r="3842" spans="1:13" x14ac:dyDescent="0.3">
      <c r="A3842">
        <v>2308</v>
      </c>
      <c r="B3842">
        <v>554</v>
      </c>
      <c r="C3842" t="s">
        <v>13</v>
      </c>
      <c r="D3842" t="s">
        <v>14</v>
      </c>
      <c r="E3842" s="1">
        <v>4439649579256620</v>
      </c>
      <c r="F3842" s="2">
        <v>44197</v>
      </c>
      <c r="G3842">
        <v>327</v>
      </c>
      <c r="H3842" t="s">
        <v>15</v>
      </c>
      <c r="I3842">
        <v>2</v>
      </c>
      <c r="J3842" s="3">
        <v>27376</v>
      </c>
      <c r="K3842" s="2">
        <v>40969</v>
      </c>
      <c r="L3842">
        <v>2012</v>
      </c>
      <c r="M3842" t="s">
        <v>16</v>
      </c>
    </row>
    <row r="3843" spans="1:13" x14ac:dyDescent="0.3">
      <c r="A3843">
        <v>6070</v>
      </c>
      <c r="B3843">
        <v>554</v>
      </c>
      <c r="C3843" t="s">
        <v>19</v>
      </c>
      <c r="D3843" t="s">
        <v>14</v>
      </c>
      <c r="E3843" s="1">
        <v>5140694561445560</v>
      </c>
      <c r="F3843" s="2">
        <v>43647</v>
      </c>
      <c r="G3843">
        <v>960</v>
      </c>
      <c r="H3843" t="s">
        <v>15</v>
      </c>
      <c r="I3843">
        <v>2</v>
      </c>
      <c r="J3843" s="3">
        <v>32676</v>
      </c>
      <c r="K3843" s="2">
        <v>41244</v>
      </c>
      <c r="L3843">
        <v>2012</v>
      </c>
      <c r="M3843" t="s">
        <v>16</v>
      </c>
    </row>
    <row r="3844" spans="1:13" x14ac:dyDescent="0.3">
      <c r="A3844">
        <v>3912</v>
      </c>
      <c r="B3844">
        <v>554</v>
      </c>
      <c r="C3844" t="s">
        <v>13</v>
      </c>
      <c r="D3844" t="s">
        <v>14</v>
      </c>
      <c r="E3844" s="1">
        <v>4096589319918040</v>
      </c>
      <c r="F3844" s="2">
        <v>44287</v>
      </c>
      <c r="G3844">
        <v>856</v>
      </c>
      <c r="H3844" t="s">
        <v>18</v>
      </c>
      <c r="I3844">
        <v>1</v>
      </c>
      <c r="J3844" s="3">
        <v>25658</v>
      </c>
      <c r="K3844" s="2">
        <v>39995</v>
      </c>
      <c r="L3844">
        <v>2009</v>
      </c>
      <c r="M3844" t="s">
        <v>16</v>
      </c>
    </row>
    <row r="3845" spans="1:13" x14ac:dyDescent="0.3">
      <c r="A3845">
        <v>4275</v>
      </c>
      <c r="B3845">
        <v>554</v>
      </c>
      <c r="C3845" t="s">
        <v>13</v>
      </c>
      <c r="D3845" t="s">
        <v>17</v>
      </c>
      <c r="E3845" s="1">
        <v>4796299187967540</v>
      </c>
      <c r="F3845" s="2">
        <v>43221</v>
      </c>
      <c r="G3845">
        <v>852</v>
      </c>
      <c r="H3845" t="s">
        <v>18</v>
      </c>
      <c r="I3845">
        <v>2</v>
      </c>
      <c r="J3845" s="3">
        <v>22800</v>
      </c>
      <c r="K3845" s="2">
        <v>39661</v>
      </c>
      <c r="L3845">
        <v>2011</v>
      </c>
      <c r="M3845" t="s">
        <v>16</v>
      </c>
    </row>
    <row r="3846" spans="1:13" x14ac:dyDescent="0.3">
      <c r="A3846">
        <v>1659</v>
      </c>
      <c r="B3846">
        <v>596</v>
      </c>
      <c r="C3846" t="s">
        <v>19</v>
      </c>
      <c r="D3846" t="s">
        <v>17</v>
      </c>
      <c r="E3846" s="1">
        <v>5610919224995160</v>
      </c>
      <c r="F3846" s="2">
        <v>45078</v>
      </c>
      <c r="G3846">
        <v>951</v>
      </c>
      <c r="H3846" t="s">
        <v>15</v>
      </c>
      <c r="I3846">
        <v>2</v>
      </c>
      <c r="J3846" s="3">
        <v>10700</v>
      </c>
      <c r="K3846" s="2">
        <v>43862</v>
      </c>
      <c r="L3846">
        <v>2020</v>
      </c>
      <c r="M3846" t="s">
        <v>16</v>
      </c>
    </row>
    <row r="3847" spans="1:13" x14ac:dyDescent="0.3">
      <c r="A3847">
        <v>2753</v>
      </c>
      <c r="B3847">
        <v>596</v>
      </c>
      <c r="C3847" t="s">
        <v>13</v>
      </c>
      <c r="D3847" t="s">
        <v>17</v>
      </c>
      <c r="E3847" s="1">
        <v>4733769586168380</v>
      </c>
      <c r="F3847" s="2">
        <v>44228</v>
      </c>
      <c r="G3847">
        <v>556</v>
      </c>
      <c r="H3847" t="s">
        <v>15</v>
      </c>
      <c r="I3847">
        <v>2</v>
      </c>
      <c r="J3847" s="3">
        <v>5100</v>
      </c>
      <c r="K3847" s="2">
        <v>42095</v>
      </c>
      <c r="L3847">
        <v>2015</v>
      </c>
      <c r="M3847" t="s">
        <v>16</v>
      </c>
    </row>
    <row r="3848" spans="1:13" x14ac:dyDescent="0.3">
      <c r="A3848">
        <v>1925</v>
      </c>
      <c r="B3848">
        <v>596</v>
      </c>
      <c r="C3848" t="s">
        <v>13</v>
      </c>
      <c r="D3848" t="s">
        <v>17</v>
      </c>
      <c r="E3848" s="1">
        <v>4520440445748140</v>
      </c>
      <c r="F3848" s="2">
        <v>44562</v>
      </c>
      <c r="G3848">
        <v>108</v>
      </c>
      <c r="H3848" t="s">
        <v>18</v>
      </c>
      <c r="I3848">
        <v>1</v>
      </c>
      <c r="J3848" s="3">
        <v>7200</v>
      </c>
      <c r="K3848" s="2">
        <v>43862</v>
      </c>
      <c r="L3848">
        <v>2020</v>
      </c>
      <c r="M3848" t="s">
        <v>16</v>
      </c>
    </row>
    <row r="3849" spans="1:13" x14ac:dyDescent="0.3">
      <c r="A3849">
        <v>5985</v>
      </c>
      <c r="B3849">
        <v>170</v>
      </c>
      <c r="C3849" t="s">
        <v>13</v>
      </c>
      <c r="D3849" t="s">
        <v>14</v>
      </c>
      <c r="E3849" s="1">
        <v>4098737153492410</v>
      </c>
      <c r="F3849" s="2">
        <v>43891</v>
      </c>
      <c r="G3849">
        <v>894</v>
      </c>
      <c r="H3849" t="s">
        <v>15</v>
      </c>
      <c r="I3849">
        <v>1</v>
      </c>
      <c r="J3849" s="3">
        <v>16740</v>
      </c>
      <c r="K3849" s="2">
        <v>40148</v>
      </c>
      <c r="L3849">
        <v>2011</v>
      </c>
      <c r="M3849" t="s">
        <v>16</v>
      </c>
    </row>
    <row r="3850" spans="1:13" x14ac:dyDescent="0.3">
      <c r="A3850">
        <v>866</v>
      </c>
      <c r="B3850">
        <v>170</v>
      </c>
      <c r="C3850" t="s">
        <v>13</v>
      </c>
      <c r="D3850" t="s">
        <v>14</v>
      </c>
      <c r="E3850" s="1">
        <v>4711760668874160</v>
      </c>
      <c r="F3850" s="2">
        <v>43862</v>
      </c>
      <c r="G3850">
        <v>378</v>
      </c>
      <c r="H3850" t="s">
        <v>15</v>
      </c>
      <c r="I3850">
        <v>1</v>
      </c>
      <c r="J3850" s="3">
        <v>13841</v>
      </c>
      <c r="K3850" s="2">
        <v>43831</v>
      </c>
      <c r="L3850">
        <v>2020</v>
      </c>
      <c r="M3850" t="s">
        <v>16</v>
      </c>
    </row>
    <row r="3851" spans="1:13" x14ac:dyDescent="0.3">
      <c r="A3851">
        <v>4841</v>
      </c>
      <c r="B3851">
        <v>170</v>
      </c>
      <c r="C3851" t="s">
        <v>13</v>
      </c>
      <c r="D3851" t="s">
        <v>14</v>
      </c>
      <c r="E3851" s="1">
        <v>4969924078004890</v>
      </c>
      <c r="F3851" s="2">
        <v>44896</v>
      </c>
      <c r="G3851">
        <v>881</v>
      </c>
      <c r="H3851" t="s">
        <v>15</v>
      </c>
      <c r="I3851">
        <v>1</v>
      </c>
      <c r="J3851" s="3">
        <v>15638</v>
      </c>
      <c r="K3851" s="2">
        <v>41153</v>
      </c>
      <c r="L3851">
        <v>2012</v>
      </c>
      <c r="M3851" t="s">
        <v>16</v>
      </c>
    </row>
    <row r="3852" spans="1:13" x14ac:dyDescent="0.3">
      <c r="A3852">
        <v>3340</v>
      </c>
      <c r="B3852">
        <v>170</v>
      </c>
      <c r="C3852" t="s">
        <v>22</v>
      </c>
      <c r="D3852" t="s">
        <v>17</v>
      </c>
      <c r="E3852" s="1">
        <v>332511890564170</v>
      </c>
      <c r="F3852" s="2">
        <v>44682</v>
      </c>
      <c r="G3852">
        <v>728</v>
      </c>
      <c r="H3852" t="s">
        <v>15</v>
      </c>
      <c r="I3852">
        <v>1</v>
      </c>
      <c r="J3852" s="3">
        <v>11400</v>
      </c>
      <c r="K3852" s="2">
        <v>39234</v>
      </c>
      <c r="L3852">
        <v>2007</v>
      </c>
      <c r="M3852" t="s">
        <v>16</v>
      </c>
    </row>
    <row r="3853" spans="1:13" x14ac:dyDescent="0.3">
      <c r="A3853">
        <v>1344</v>
      </c>
      <c r="B3853">
        <v>794</v>
      </c>
      <c r="C3853" t="s">
        <v>19</v>
      </c>
      <c r="D3853" t="s">
        <v>14</v>
      </c>
      <c r="E3853" s="1">
        <v>5511781840326930</v>
      </c>
      <c r="F3853" s="2">
        <v>44805</v>
      </c>
      <c r="G3853">
        <v>876</v>
      </c>
      <c r="H3853" t="s">
        <v>15</v>
      </c>
      <c r="I3853">
        <v>1</v>
      </c>
      <c r="J3853" s="3">
        <v>12501</v>
      </c>
      <c r="K3853" s="2">
        <v>41671</v>
      </c>
      <c r="L3853">
        <v>2014</v>
      </c>
      <c r="M3853" t="s">
        <v>16</v>
      </c>
    </row>
    <row r="3854" spans="1:13" x14ac:dyDescent="0.3">
      <c r="A3854">
        <v>4432</v>
      </c>
      <c r="B3854">
        <v>794</v>
      </c>
      <c r="C3854" t="s">
        <v>19</v>
      </c>
      <c r="D3854" t="s">
        <v>20</v>
      </c>
      <c r="E3854" s="1">
        <v>5872869557387760</v>
      </c>
      <c r="F3854" s="2">
        <v>44927</v>
      </c>
      <c r="G3854">
        <v>582</v>
      </c>
      <c r="H3854" t="s">
        <v>15</v>
      </c>
      <c r="I3854">
        <v>1</v>
      </c>
      <c r="J3854" s="3">
        <v>71</v>
      </c>
      <c r="K3854" s="2">
        <v>41852</v>
      </c>
      <c r="L3854">
        <v>2014</v>
      </c>
      <c r="M3854" t="s">
        <v>16</v>
      </c>
    </row>
    <row r="3855" spans="1:13" x14ac:dyDescent="0.3">
      <c r="A3855">
        <v>3430</v>
      </c>
      <c r="B3855">
        <v>794</v>
      </c>
      <c r="C3855" t="s">
        <v>19</v>
      </c>
      <c r="D3855" t="s">
        <v>14</v>
      </c>
      <c r="E3855" s="1">
        <v>5794165239075450</v>
      </c>
      <c r="F3855" s="2">
        <v>40544</v>
      </c>
      <c r="G3855">
        <v>465</v>
      </c>
      <c r="H3855" t="s">
        <v>15</v>
      </c>
      <c r="I3855">
        <v>2</v>
      </c>
      <c r="J3855" s="3">
        <v>11164</v>
      </c>
      <c r="K3855" s="2">
        <v>39965</v>
      </c>
      <c r="L3855">
        <v>2010</v>
      </c>
      <c r="M3855" t="s">
        <v>16</v>
      </c>
    </row>
    <row r="3856" spans="1:13" x14ac:dyDescent="0.3">
      <c r="A3856">
        <v>4306</v>
      </c>
      <c r="B3856">
        <v>1697</v>
      </c>
      <c r="C3856" t="s">
        <v>13</v>
      </c>
      <c r="D3856" t="s">
        <v>14</v>
      </c>
      <c r="E3856" s="1">
        <v>4048907303086780</v>
      </c>
      <c r="F3856" s="2">
        <v>44440</v>
      </c>
      <c r="G3856">
        <v>463</v>
      </c>
      <c r="H3856" t="s">
        <v>15</v>
      </c>
      <c r="I3856">
        <v>2</v>
      </c>
      <c r="J3856" s="3">
        <v>8365</v>
      </c>
      <c r="K3856" s="2">
        <v>40026</v>
      </c>
      <c r="L3856">
        <v>2009</v>
      </c>
      <c r="M3856" t="s">
        <v>16</v>
      </c>
    </row>
    <row r="3857" spans="1:13" x14ac:dyDescent="0.3">
      <c r="A3857">
        <v>3023</v>
      </c>
      <c r="B3857">
        <v>1697</v>
      </c>
      <c r="C3857" t="s">
        <v>13</v>
      </c>
      <c r="D3857" t="s">
        <v>14</v>
      </c>
      <c r="E3857" s="1">
        <v>4110479205142550</v>
      </c>
      <c r="F3857" s="2">
        <v>44531</v>
      </c>
      <c r="G3857">
        <v>951</v>
      </c>
      <c r="H3857" t="s">
        <v>15</v>
      </c>
      <c r="I3857">
        <v>2</v>
      </c>
      <c r="J3857" s="3">
        <v>17104</v>
      </c>
      <c r="K3857" s="2">
        <v>39934</v>
      </c>
      <c r="L3857">
        <v>2010</v>
      </c>
      <c r="M3857" t="s">
        <v>16</v>
      </c>
    </row>
    <row r="3858" spans="1:13" x14ac:dyDescent="0.3">
      <c r="A3858">
        <v>1101</v>
      </c>
      <c r="B3858">
        <v>1697</v>
      </c>
      <c r="C3858" t="s">
        <v>22</v>
      </c>
      <c r="D3858" t="s">
        <v>17</v>
      </c>
      <c r="E3858" s="1">
        <v>338367003904163</v>
      </c>
      <c r="F3858" s="2">
        <v>41609</v>
      </c>
      <c r="G3858">
        <v>279</v>
      </c>
      <c r="H3858" t="s">
        <v>15</v>
      </c>
      <c r="I3858">
        <v>1</v>
      </c>
      <c r="J3858" s="3">
        <v>2100</v>
      </c>
      <c r="K3858" s="2">
        <v>39114</v>
      </c>
      <c r="L3858">
        <v>2009</v>
      </c>
      <c r="M3858" t="s">
        <v>16</v>
      </c>
    </row>
    <row r="3859" spans="1:13" x14ac:dyDescent="0.3">
      <c r="A3859">
        <v>73</v>
      </c>
      <c r="B3859">
        <v>1697</v>
      </c>
      <c r="C3859" t="s">
        <v>19</v>
      </c>
      <c r="D3859" t="s">
        <v>14</v>
      </c>
      <c r="E3859" s="1">
        <v>5683833994969610</v>
      </c>
      <c r="F3859" s="2">
        <v>38808</v>
      </c>
      <c r="G3859">
        <v>884</v>
      </c>
      <c r="H3859" t="s">
        <v>15</v>
      </c>
      <c r="I3859">
        <v>1</v>
      </c>
      <c r="J3859" s="3">
        <v>13634</v>
      </c>
      <c r="K3859" s="2">
        <v>38353</v>
      </c>
      <c r="L3859">
        <v>2011</v>
      </c>
      <c r="M3859" t="s">
        <v>16</v>
      </c>
    </row>
    <row r="3860" spans="1:13" x14ac:dyDescent="0.3">
      <c r="A3860">
        <v>2746</v>
      </c>
      <c r="B3860">
        <v>1697</v>
      </c>
      <c r="C3860" t="s">
        <v>19</v>
      </c>
      <c r="D3860" t="s">
        <v>20</v>
      </c>
      <c r="E3860" s="1">
        <v>5803099724523610</v>
      </c>
      <c r="F3860" s="2">
        <v>44075</v>
      </c>
      <c r="G3860">
        <v>930</v>
      </c>
      <c r="H3860" t="s">
        <v>15</v>
      </c>
      <c r="I3860">
        <v>1</v>
      </c>
      <c r="J3860" s="3">
        <v>63</v>
      </c>
      <c r="K3860" s="2">
        <v>42095</v>
      </c>
      <c r="L3860">
        <v>2015</v>
      </c>
      <c r="M3860" t="s">
        <v>16</v>
      </c>
    </row>
    <row r="3861" spans="1:13" x14ac:dyDescent="0.3">
      <c r="A3861">
        <v>3295</v>
      </c>
      <c r="B3861">
        <v>1697</v>
      </c>
      <c r="C3861" t="s">
        <v>19</v>
      </c>
      <c r="D3861" t="s">
        <v>14</v>
      </c>
      <c r="E3861" s="1">
        <v>5868327296481310</v>
      </c>
      <c r="F3861" s="2">
        <v>44927</v>
      </c>
      <c r="G3861">
        <v>32</v>
      </c>
      <c r="H3861" t="s">
        <v>15</v>
      </c>
      <c r="I3861">
        <v>2</v>
      </c>
      <c r="J3861" s="3">
        <v>18721</v>
      </c>
      <c r="K3861" s="2">
        <v>38504</v>
      </c>
      <c r="L3861">
        <v>2009</v>
      </c>
      <c r="M3861" t="s">
        <v>16</v>
      </c>
    </row>
    <row r="3862" spans="1:13" x14ac:dyDescent="0.3">
      <c r="A3862">
        <v>3268</v>
      </c>
      <c r="B3862">
        <v>573</v>
      </c>
      <c r="C3862" t="s">
        <v>22</v>
      </c>
      <c r="D3862" t="s">
        <v>17</v>
      </c>
      <c r="E3862" s="1">
        <v>350866149120216</v>
      </c>
      <c r="F3862" s="2">
        <v>45170</v>
      </c>
      <c r="G3862">
        <v>265</v>
      </c>
      <c r="H3862" t="s">
        <v>15</v>
      </c>
      <c r="I3862">
        <v>2</v>
      </c>
      <c r="J3862" s="3">
        <v>3400</v>
      </c>
      <c r="K3862" s="2">
        <v>38139</v>
      </c>
      <c r="L3862">
        <v>2008</v>
      </c>
      <c r="M3862" t="s">
        <v>16</v>
      </c>
    </row>
    <row r="3863" spans="1:13" x14ac:dyDescent="0.3">
      <c r="A3863">
        <v>1660</v>
      </c>
      <c r="B3863">
        <v>1715</v>
      </c>
      <c r="C3863" t="s">
        <v>19</v>
      </c>
      <c r="D3863" t="s">
        <v>14</v>
      </c>
      <c r="E3863" s="1">
        <v>5729617930802600</v>
      </c>
      <c r="F3863" s="2">
        <v>44501</v>
      </c>
      <c r="G3863">
        <v>320</v>
      </c>
      <c r="H3863" t="s">
        <v>18</v>
      </c>
      <c r="I3863">
        <v>1</v>
      </c>
      <c r="J3863" s="3">
        <v>6824</v>
      </c>
      <c r="K3863" s="2">
        <v>43862</v>
      </c>
      <c r="L3863">
        <v>2020</v>
      </c>
      <c r="M3863" t="s">
        <v>16</v>
      </c>
    </row>
    <row r="3864" spans="1:13" x14ac:dyDescent="0.3">
      <c r="A3864">
        <v>1926</v>
      </c>
      <c r="B3864">
        <v>1607</v>
      </c>
      <c r="C3864" t="s">
        <v>13</v>
      </c>
      <c r="D3864" t="s">
        <v>17</v>
      </c>
      <c r="E3864" s="1">
        <v>4620214760209900</v>
      </c>
      <c r="F3864" s="2">
        <v>44835</v>
      </c>
      <c r="G3864">
        <v>406</v>
      </c>
      <c r="H3864" t="s">
        <v>15</v>
      </c>
      <c r="I3864">
        <v>1</v>
      </c>
      <c r="J3864" s="3">
        <v>20700</v>
      </c>
      <c r="K3864" s="2">
        <v>43862</v>
      </c>
      <c r="L3864">
        <v>2020</v>
      </c>
      <c r="M3864" t="s">
        <v>16</v>
      </c>
    </row>
    <row r="3865" spans="1:13" x14ac:dyDescent="0.3">
      <c r="A3865">
        <v>2891</v>
      </c>
      <c r="B3865">
        <v>1026</v>
      </c>
      <c r="C3865" t="s">
        <v>13</v>
      </c>
      <c r="D3865" t="s">
        <v>17</v>
      </c>
      <c r="E3865" s="1">
        <v>4683287791246500</v>
      </c>
      <c r="F3865" s="2">
        <v>43221</v>
      </c>
      <c r="G3865">
        <v>517</v>
      </c>
      <c r="H3865" t="s">
        <v>18</v>
      </c>
      <c r="I3865">
        <v>1</v>
      </c>
      <c r="J3865" s="3">
        <v>6200</v>
      </c>
      <c r="K3865" s="2">
        <v>38473</v>
      </c>
      <c r="L3865">
        <v>2013</v>
      </c>
      <c r="M3865" t="s">
        <v>16</v>
      </c>
    </row>
    <row r="3866" spans="1:13" x14ac:dyDescent="0.3">
      <c r="A3866">
        <v>983</v>
      </c>
      <c r="B3866">
        <v>1026</v>
      </c>
      <c r="C3866" t="s">
        <v>13</v>
      </c>
      <c r="D3866" t="s">
        <v>20</v>
      </c>
      <c r="E3866" s="1">
        <v>4766664432411890</v>
      </c>
      <c r="F3866" s="2">
        <v>44287</v>
      </c>
      <c r="G3866">
        <v>545</v>
      </c>
      <c r="H3866" t="s">
        <v>15</v>
      </c>
      <c r="I3866">
        <v>2</v>
      </c>
      <c r="J3866" s="3">
        <v>31</v>
      </c>
      <c r="K3866" s="2">
        <v>36557</v>
      </c>
      <c r="L3866">
        <v>2014</v>
      </c>
      <c r="M3866" t="s">
        <v>16</v>
      </c>
    </row>
    <row r="3867" spans="1:13" x14ac:dyDescent="0.3">
      <c r="A3867">
        <v>5398</v>
      </c>
      <c r="B3867">
        <v>1026</v>
      </c>
      <c r="C3867" t="s">
        <v>13</v>
      </c>
      <c r="D3867" t="s">
        <v>17</v>
      </c>
      <c r="E3867" s="1">
        <v>4274713434654840</v>
      </c>
      <c r="F3867" s="2">
        <v>44409</v>
      </c>
      <c r="G3867">
        <v>743</v>
      </c>
      <c r="H3867" t="s">
        <v>15</v>
      </c>
      <c r="I3867">
        <v>1</v>
      </c>
      <c r="J3867" s="3">
        <v>1000</v>
      </c>
      <c r="K3867" s="2">
        <v>37926</v>
      </c>
      <c r="L3867">
        <v>2009</v>
      </c>
      <c r="M3867" t="s">
        <v>16</v>
      </c>
    </row>
    <row r="3868" spans="1:13" x14ac:dyDescent="0.3">
      <c r="A3868">
        <v>2870</v>
      </c>
      <c r="B3868">
        <v>1026</v>
      </c>
      <c r="C3868" t="s">
        <v>13</v>
      </c>
      <c r="D3868" t="s">
        <v>20</v>
      </c>
      <c r="E3868" s="1">
        <v>4226159572103720</v>
      </c>
      <c r="F3868" s="2">
        <v>45200</v>
      </c>
      <c r="G3868">
        <v>756</v>
      </c>
      <c r="H3868" t="s">
        <v>15</v>
      </c>
      <c r="I3868">
        <v>2</v>
      </c>
      <c r="J3868" s="3">
        <v>77</v>
      </c>
      <c r="K3868" s="2">
        <v>38108</v>
      </c>
      <c r="L3868">
        <v>2007</v>
      </c>
      <c r="M3868" t="s">
        <v>16</v>
      </c>
    </row>
    <row r="3869" spans="1:13" x14ac:dyDescent="0.3">
      <c r="A3869">
        <v>622</v>
      </c>
      <c r="B3869">
        <v>1892</v>
      </c>
      <c r="C3869" t="s">
        <v>19</v>
      </c>
      <c r="D3869" t="s">
        <v>20</v>
      </c>
      <c r="E3869" s="1">
        <v>5119564246293760</v>
      </c>
      <c r="F3869" s="2">
        <v>45078</v>
      </c>
      <c r="G3869">
        <v>883</v>
      </c>
      <c r="H3869" t="s">
        <v>15</v>
      </c>
      <c r="I3869">
        <v>2</v>
      </c>
      <c r="J3869" s="3">
        <v>31</v>
      </c>
      <c r="K3869" s="2">
        <v>43831</v>
      </c>
      <c r="L3869">
        <v>2020</v>
      </c>
      <c r="M3869" t="s">
        <v>16</v>
      </c>
    </row>
    <row r="3870" spans="1:13" x14ac:dyDescent="0.3">
      <c r="A3870">
        <v>867</v>
      </c>
      <c r="B3870">
        <v>1892</v>
      </c>
      <c r="C3870" t="s">
        <v>13</v>
      </c>
      <c r="D3870" t="s">
        <v>14</v>
      </c>
      <c r="E3870" s="1">
        <v>4913448302190850</v>
      </c>
      <c r="F3870" s="2">
        <v>43983</v>
      </c>
      <c r="G3870">
        <v>688</v>
      </c>
      <c r="H3870" t="s">
        <v>15</v>
      </c>
      <c r="I3870">
        <v>1</v>
      </c>
      <c r="J3870" s="3">
        <v>318</v>
      </c>
      <c r="K3870" s="2">
        <v>43831</v>
      </c>
      <c r="L3870">
        <v>2020</v>
      </c>
      <c r="M3870" t="s">
        <v>16</v>
      </c>
    </row>
    <row r="3871" spans="1:13" x14ac:dyDescent="0.3">
      <c r="A3871">
        <v>1927</v>
      </c>
      <c r="B3871">
        <v>402</v>
      </c>
      <c r="C3871" t="s">
        <v>13</v>
      </c>
      <c r="D3871" t="s">
        <v>14</v>
      </c>
      <c r="E3871" s="1">
        <v>4946571800021790</v>
      </c>
      <c r="F3871" s="2">
        <v>45017</v>
      </c>
      <c r="G3871">
        <v>686</v>
      </c>
      <c r="H3871" t="s">
        <v>18</v>
      </c>
      <c r="I3871">
        <v>1</v>
      </c>
      <c r="J3871" s="3">
        <v>20709</v>
      </c>
      <c r="K3871" s="2">
        <v>43862</v>
      </c>
      <c r="L3871">
        <v>2020</v>
      </c>
      <c r="M3871" t="s">
        <v>16</v>
      </c>
    </row>
    <row r="3872" spans="1:13" x14ac:dyDescent="0.3">
      <c r="A3872">
        <v>2536</v>
      </c>
      <c r="B3872">
        <v>402</v>
      </c>
      <c r="C3872" t="s">
        <v>19</v>
      </c>
      <c r="D3872" t="s">
        <v>14</v>
      </c>
      <c r="E3872" s="1">
        <v>5332075103527990</v>
      </c>
      <c r="F3872" s="2">
        <v>44835</v>
      </c>
      <c r="G3872">
        <v>561</v>
      </c>
      <c r="H3872" t="s">
        <v>15</v>
      </c>
      <c r="I3872">
        <v>2</v>
      </c>
      <c r="J3872" s="3">
        <v>20230</v>
      </c>
      <c r="K3872" s="2">
        <v>39173</v>
      </c>
      <c r="L3872">
        <v>2010</v>
      </c>
      <c r="M3872" t="s">
        <v>16</v>
      </c>
    </row>
    <row r="3873" spans="1:13" x14ac:dyDescent="0.3">
      <c r="A3873">
        <v>2698</v>
      </c>
      <c r="B3873">
        <v>402</v>
      </c>
      <c r="C3873" t="s">
        <v>19</v>
      </c>
      <c r="D3873" t="s">
        <v>14</v>
      </c>
      <c r="E3873" s="1">
        <v>5299237121049630</v>
      </c>
      <c r="F3873" s="2">
        <v>45200</v>
      </c>
      <c r="G3873">
        <v>876</v>
      </c>
      <c r="H3873" t="s">
        <v>15</v>
      </c>
      <c r="I3873">
        <v>2</v>
      </c>
      <c r="J3873" s="3">
        <v>14749</v>
      </c>
      <c r="K3873" s="2">
        <v>41000</v>
      </c>
      <c r="L3873">
        <v>2012</v>
      </c>
      <c r="M3873" t="s">
        <v>16</v>
      </c>
    </row>
    <row r="3874" spans="1:13" x14ac:dyDescent="0.3">
      <c r="A3874">
        <v>970</v>
      </c>
      <c r="B3874">
        <v>1628</v>
      </c>
      <c r="C3874" t="s">
        <v>19</v>
      </c>
      <c r="D3874" t="s">
        <v>14</v>
      </c>
      <c r="E3874" s="1">
        <v>5855071426646200</v>
      </c>
      <c r="F3874" s="2">
        <v>44805</v>
      </c>
      <c r="G3874">
        <v>238</v>
      </c>
      <c r="H3874" t="s">
        <v>15</v>
      </c>
      <c r="I3874">
        <v>3</v>
      </c>
      <c r="J3874" s="3">
        <v>9171</v>
      </c>
      <c r="K3874" s="2">
        <v>36192</v>
      </c>
      <c r="L3874">
        <v>2005</v>
      </c>
      <c r="M3874" t="s">
        <v>16</v>
      </c>
    </row>
    <row r="3875" spans="1:13" x14ac:dyDescent="0.3">
      <c r="A3875">
        <v>6082</v>
      </c>
      <c r="B3875">
        <v>1628</v>
      </c>
      <c r="C3875" t="s">
        <v>22</v>
      </c>
      <c r="D3875" t="s">
        <v>17</v>
      </c>
      <c r="E3875" s="1">
        <v>325450874784558</v>
      </c>
      <c r="F3875" s="2">
        <v>43221</v>
      </c>
      <c r="G3875">
        <v>496</v>
      </c>
      <c r="H3875" t="s">
        <v>15</v>
      </c>
      <c r="I3875">
        <v>2</v>
      </c>
      <c r="J3875" s="3">
        <v>17400</v>
      </c>
      <c r="K3875" s="2">
        <v>41609</v>
      </c>
      <c r="L3875">
        <v>2013</v>
      </c>
      <c r="M3875" t="s">
        <v>16</v>
      </c>
    </row>
    <row r="3876" spans="1:13" x14ac:dyDescent="0.3">
      <c r="A3876">
        <v>3349</v>
      </c>
      <c r="B3876">
        <v>553</v>
      </c>
      <c r="C3876" t="s">
        <v>19</v>
      </c>
      <c r="D3876" t="s">
        <v>14</v>
      </c>
      <c r="E3876" s="1">
        <v>5821391213524430</v>
      </c>
      <c r="F3876" s="2">
        <v>45200</v>
      </c>
      <c r="G3876">
        <v>652</v>
      </c>
      <c r="H3876" t="s">
        <v>18</v>
      </c>
      <c r="I3876">
        <v>2</v>
      </c>
      <c r="J3876" s="3">
        <v>14475</v>
      </c>
      <c r="K3876" s="2">
        <v>39234</v>
      </c>
      <c r="L3876">
        <v>2009</v>
      </c>
      <c r="M3876" t="s">
        <v>16</v>
      </c>
    </row>
    <row r="3877" spans="1:13" x14ac:dyDescent="0.3">
      <c r="A3877">
        <v>1114</v>
      </c>
      <c r="B3877">
        <v>1551</v>
      </c>
      <c r="C3877" t="s">
        <v>19</v>
      </c>
      <c r="D3877" t="s">
        <v>14</v>
      </c>
      <c r="E3877" s="1">
        <v>5230397441824610</v>
      </c>
      <c r="F3877" s="2">
        <v>44166</v>
      </c>
      <c r="G3877">
        <v>954</v>
      </c>
      <c r="H3877" t="s">
        <v>15</v>
      </c>
      <c r="I3877">
        <v>2</v>
      </c>
      <c r="J3877" s="3">
        <v>15967</v>
      </c>
      <c r="K3877" s="2">
        <v>39114</v>
      </c>
      <c r="L3877">
        <v>2009</v>
      </c>
      <c r="M3877" t="s">
        <v>16</v>
      </c>
    </row>
    <row r="3878" spans="1:13" x14ac:dyDescent="0.3">
      <c r="A3878">
        <v>2389</v>
      </c>
      <c r="B3878">
        <v>1551</v>
      </c>
      <c r="C3878" t="s">
        <v>13</v>
      </c>
      <c r="D3878" t="s">
        <v>14</v>
      </c>
      <c r="E3878" s="1">
        <v>4901552848355250</v>
      </c>
      <c r="F3878" s="2">
        <v>45505</v>
      </c>
      <c r="G3878">
        <v>325</v>
      </c>
      <c r="H3878" t="s">
        <v>15</v>
      </c>
      <c r="I3878">
        <v>1</v>
      </c>
      <c r="J3878" s="3">
        <v>12250</v>
      </c>
      <c r="K3878" s="2">
        <v>43525</v>
      </c>
      <c r="L3878">
        <v>2019</v>
      </c>
      <c r="M3878" t="s">
        <v>16</v>
      </c>
    </row>
    <row r="3879" spans="1:13" x14ac:dyDescent="0.3">
      <c r="A3879">
        <v>5590</v>
      </c>
      <c r="B3879">
        <v>1551</v>
      </c>
      <c r="C3879" t="s">
        <v>13</v>
      </c>
      <c r="D3879" t="s">
        <v>20</v>
      </c>
      <c r="E3879" s="1">
        <v>4841863549456230</v>
      </c>
      <c r="F3879" s="2">
        <v>45383</v>
      </c>
      <c r="G3879">
        <v>875</v>
      </c>
      <c r="H3879" t="s">
        <v>15</v>
      </c>
      <c r="I3879">
        <v>2</v>
      </c>
      <c r="J3879" s="3">
        <v>63</v>
      </c>
      <c r="K3879" s="2">
        <v>40118</v>
      </c>
      <c r="L3879">
        <v>2009</v>
      </c>
      <c r="M3879" t="s">
        <v>16</v>
      </c>
    </row>
    <row r="3880" spans="1:13" x14ac:dyDescent="0.3">
      <c r="A3880">
        <v>2537</v>
      </c>
      <c r="B3880">
        <v>1551</v>
      </c>
      <c r="C3880" t="s">
        <v>19</v>
      </c>
      <c r="D3880" t="s">
        <v>20</v>
      </c>
      <c r="E3880" s="1">
        <v>5938011695949460</v>
      </c>
      <c r="F3880" s="2">
        <v>45139</v>
      </c>
      <c r="G3880">
        <v>234</v>
      </c>
      <c r="H3880" t="s">
        <v>15</v>
      </c>
      <c r="I3880">
        <v>2</v>
      </c>
      <c r="J3880" s="3">
        <v>66</v>
      </c>
      <c r="K3880" s="2">
        <v>39173</v>
      </c>
      <c r="L3880">
        <v>2010</v>
      </c>
      <c r="M3880" t="s">
        <v>16</v>
      </c>
    </row>
    <row r="3881" spans="1:13" x14ac:dyDescent="0.3">
      <c r="A3881">
        <v>2988</v>
      </c>
      <c r="B3881">
        <v>1551</v>
      </c>
      <c r="C3881" t="s">
        <v>13</v>
      </c>
      <c r="D3881" t="s">
        <v>17</v>
      </c>
      <c r="E3881" s="1">
        <v>4719385621754820</v>
      </c>
      <c r="F3881" s="2">
        <v>44805</v>
      </c>
      <c r="G3881">
        <v>503</v>
      </c>
      <c r="H3881" t="s">
        <v>15</v>
      </c>
      <c r="I3881">
        <v>1</v>
      </c>
      <c r="J3881" s="3">
        <v>8500</v>
      </c>
      <c r="K3881" s="2">
        <v>39569</v>
      </c>
      <c r="L3881">
        <v>2014</v>
      </c>
      <c r="M3881" t="s">
        <v>16</v>
      </c>
    </row>
    <row r="3882" spans="1:13" x14ac:dyDescent="0.3">
      <c r="A3882">
        <v>4001</v>
      </c>
      <c r="B3882">
        <v>1672</v>
      </c>
      <c r="C3882" t="s">
        <v>19</v>
      </c>
      <c r="D3882" t="s">
        <v>20</v>
      </c>
      <c r="E3882" s="1">
        <v>5784144789342920</v>
      </c>
      <c r="F3882" s="2">
        <v>45292</v>
      </c>
      <c r="G3882">
        <v>653</v>
      </c>
      <c r="H3882" t="s">
        <v>18</v>
      </c>
      <c r="I3882">
        <v>1</v>
      </c>
      <c r="J3882" s="3">
        <v>65</v>
      </c>
      <c r="K3882" s="2">
        <v>41091</v>
      </c>
      <c r="L3882">
        <v>2012</v>
      </c>
      <c r="M3882" t="s">
        <v>16</v>
      </c>
    </row>
    <row r="3883" spans="1:13" x14ac:dyDescent="0.3">
      <c r="A3883">
        <v>1451</v>
      </c>
      <c r="B3883">
        <v>1672</v>
      </c>
      <c r="C3883" t="s">
        <v>21</v>
      </c>
      <c r="D3883" t="s">
        <v>17</v>
      </c>
      <c r="E3883" s="1">
        <v>6839227927848570</v>
      </c>
      <c r="F3883" s="2">
        <v>43862</v>
      </c>
      <c r="G3883">
        <v>968</v>
      </c>
      <c r="H3883" t="s">
        <v>15</v>
      </c>
      <c r="I3883">
        <v>2</v>
      </c>
      <c r="J3883" s="3">
        <v>16100</v>
      </c>
      <c r="K3883" s="2">
        <v>43862</v>
      </c>
      <c r="L3883">
        <v>2020</v>
      </c>
      <c r="M3883" t="s">
        <v>16</v>
      </c>
    </row>
    <row r="3884" spans="1:13" x14ac:dyDescent="0.3">
      <c r="A3884">
        <v>623</v>
      </c>
      <c r="B3884">
        <v>1672</v>
      </c>
      <c r="C3884" t="s">
        <v>19</v>
      </c>
      <c r="D3884" t="s">
        <v>14</v>
      </c>
      <c r="E3884" s="1">
        <v>5837070772426670</v>
      </c>
      <c r="F3884" s="2">
        <v>44166</v>
      </c>
      <c r="G3884">
        <v>507</v>
      </c>
      <c r="H3884" t="s">
        <v>15</v>
      </c>
      <c r="I3884">
        <v>1</v>
      </c>
      <c r="J3884" s="3">
        <v>3313</v>
      </c>
      <c r="K3884" s="2">
        <v>43831</v>
      </c>
      <c r="L3884">
        <v>2020</v>
      </c>
      <c r="M3884" t="s">
        <v>16</v>
      </c>
    </row>
    <row r="3885" spans="1:13" x14ac:dyDescent="0.3">
      <c r="A3885">
        <v>868</v>
      </c>
      <c r="B3885">
        <v>426</v>
      </c>
      <c r="C3885" t="s">
        <v>13</v>
      </c>
      <c r="D3885" t="s">
        <v>17</v>
      </c>
      <c r="E3885" s="1">
        <v>4945782637783650</v>
      </c>
      <c r="F3885" s="2">
        <v>43831</v>
      </c>
      <c r="G3885">
        <v>709</v>
      </c>
      <c r="H3885" t="s">
        <v>15</v>
      </c>
      <c r="I3885">
        <v>1</v>
      </c>
      <c r="J3885" s="3">
        <v>10400</v>
      </c>
      <c r="K3885" s="2">
        <v>43831</v>
      </c>
      <c r="L3885">
        <v>2020</v>
      </c>
      <c r="M3885" t="s">
        <v>16</v>
      </c>
    </row>
    <row r="3886" spans="1:13" x14ac:dyDescent="0.3">
      <c r="A3886">
        <v>1661</v>
      </c>
      <c r="B3886">
        <v>426</v>
      </c>
      <c r="C3886" t="s">
        <v>19</v>
      </c>
      <c r="D3886" t="s">
        <v>14</v>
      </c>
      <c r="E3886" s="1">
        <v>5848871754957960</v>
      </c>
      <c r="F3886" s="2">
        <v>44348</v>
      </c>
      <c r="G3886">
        <v>553</v>
      </c>
      <c r="H3886" t="s">
        <v>18</v>
      </c>
      <c r="I3886">
        <v>2</v>
      </c>
      <c r="J3886" s="3">
        <v>2117</v>
      </c>
      <c r="K3886" s="2">
        <v>43862</v>
      </c>
      <c r="L3886">
        <v>2020</v>
      </c>
      <c r="M3886" t="s">
        <v>16</v>
      </c>
    </row>
    <row r="3887" spans="1:13" x14ac:dyDescent="0.3">
      <c r="A3887">
        <v>869</v>
      </c>
      <c r="B3887">
        <v>426</v>
      </c>
      <c r="C3887" t="s">
        <v>13</v>
      </c>
      <c r="D3887" t="s">
        <v>14</v>
      </c>
      <c r="E3887" s="1">
        <v>4808969144268430</v>
      </c>
      <c r="F3887" s="2">
        <v>43862</v>
      </c>
      <c r="G3887">
        <v>997</v>
      </c>
      <c r="H3887" t="s">
        <v>15</v>
      </c>
      <c r="I3887">
        <v>1</v>
      </c>
      <c r="J3887" s="3">
        <v>11265</v>
      </c>
      <c r="K3887" s="2">
        <v>43831</v>
      </c>
      <c r="L3887">
        <v>2020</v>
      </c>
      <c r="M3887" t="s">
        <v>16</v>
      </c>
    </row>
    <row r="3888" spans="1:13" x14ac:dyDescent="0.3">
      <c r="A3888">
        <v>624</v>
      </c>
      <c r="B3888">
        <v>426</v>
      </c>
      <c r="C3888" t="s">
        <v>19</v>
      </c>
      <c r="D3888" t="s">
        <v>14</v>
      </c>
      <c r="E3888" s="1">
        <v>5718188955977060</v>
      </c>
      <c r="F3888" s="2">
        <v>44228</v>
      </c>
      <c r="G3888">
        <v>385</v>
      </c>
      <c r="H3888" t="s">
        <v>15</v>
      </c>
      <c r="I3888">
        <v>3</v>
      </c>
      <c r="J3888" s="3">
        <v>5618</v>
      </c>
      <c r="K3888" s="2">
        <v>43831</v>
      </c>
      <c r="L3888">
        <v>2020</v>
      </c>
      <c r="M3888" t="s">
        <v>16</v>
      </c>
    </row>
    <row r="3889" spans="1:13" x14ac:dyDescent="0.3">
      <c r="A3889">
        <v>5184</v>
      </c>
      <c r="B3889">
        <v>1135</v>
      </c>
      <c r="C3889" t="s">
        <v>22</v>
      </c>
      <c r="D3889" t="s">
        <v>17</v>
      </c>
      <c r="E3889" s="1">
        <v>376534551118716</v>
      </c>
      <c r="F3889" s="2">
        <v>44713</v>
      </c>
      <c r="G3889">
        <v>382</v>
      </c>
      <c r="H3889" t="s">
        <v>15</v>
      </c>
      <c r="I3889">
        <v>2</v>
      </c>
      <c r="J3889" s="3">
        <v>20800</v>
      </c>
      <c r="K3889" s="2">
        <v>40452</v>
      </c>
      <c r="L3889">
        <v>2013</v>
      </c>
      <c r="M3889" t="s">
        <v>16</v>
      </c>
    </row>
    <row r="3890" spans="1:13" x14ac:dyDescent="0.3">
      <c r="A3890">
        <v>1419</v>
      </c>
      <c r="B3890">
        <v>1135</v>
      </c>
      <c r="C3890" t="s">
        <v>22</v>
      </c>
      <c r="D3890" t="s">
        <v>17</v>
      </c>
      <c r="E3890" s="1">
        <v>335380246966517</v>
      </c>
      <c r="F3890" s="2">
        <v>44136</v>
      </c>
      <c r="G3890">
        <v>42</v>
      </c>
      <c r="H3890" t="s">
        <v>15</v>
      </c>
      <c r="I3890">
        <v>3</v>
      </c>
      <c r="J3890" s="3">
        <v>11700</v>
      </c>
      <c r="K3890" s="2">
        <v>43862</v>
      </c>
      <c r="L3890">
        <v>2020</v>
      </c>
      <c r="M3890" t="s">
        <v>16</v>
      </c>
    </row>
    <row r="3891" spans="1:13" x14ac:dyDescent="0.3">
      <c r="A3891">
        <v>870</v>
      </c>
      <c r="B3891">
        <v>1135</v>
      </c>
      <c r="C3891" t="s">
        <v>13</v>
      </c>
      <c r="D3891" t="s">
        <v>14</v>
      </c>
      <c r="E3891" s="1">
        <v>4573117764811950</v>
      </c>
      <c r="F3891" s="2">
        <v>44713</v>
      </c>
      <c r="G3891">
        <v>178</v>
      </c>
      <c r="H3891" t="s">
        <v>15</v>
      </c>
      <c r="I3891">
        <v>1</v>
      </c>
      <c r="J3891" s="3">
        <v>33028</v>
      </c>
      <c r="K3891" s="2">
        <v>43831</v>
      </c>
      <c r="L3891">
        <v>2020</v>
      </c>
      <c r="M3891" t="s">
        <v>16</v>
      </c>
    </row>
    <row r="3892" spans="1:13" x14ac:dyDescent="0.3">
      <c r="A3892">
        <v>6093</v>
      </c>
      <c r="B3892">
        <v>1135</v>
      </c>
      <c r="C3892" t="s">
        <v>13</v>
      </c>
      <c r="D3892" t="s">
        <v>14</v>
      </c>
      <c r="E3892" s="1">
        <v>4703890283144400</v>
      </c>
      <c r="F3892" s="2">
        <v>45383</v>
      </c>
      <c r="G3892">
        <v>233</v>
      </c>
      <c r="H3892" t="s">
        <v>15</v>
      </c>
      <c r="I3892">
        <v>1</v>
      </c>
      <c r="J3892" s="3">
        <v>19830</v>
      </c>
      <c r="K3892" s="2">
        <v>41609</v>
      </c>
      <c r="L3892">
        <v>2013</v>
      </c>
      <c r="M3892" t="s">
        <v>16</v>
      </c>
    </row>
    <row r="3893" spans="1:13" x14ac:dyDescent="0.3">
      <c r="A3893">
        <v>4037</v>
      </c>
      <c r="B3893">
        <v>1135</v>
      </c>
      <c r="C3893" t="s">
        <v>19</v>
      </c>
      <c r="D3893" t="s">
        <v>14</v>
      </c>
      <c r="E3893" s="1">
        <v>5663749194216130</v>
      </c>
      <c r="F3893" s="2">
        <v>43497</v>
      </c>
      <c r="G3893">
        <v>176</v>
      </c>
      <c r="H3893" t="s">
        <v>15</v>
      </c>
      <c r="I3893">
        <v>1</v>
      </c>
      <c r="J3893" s="3">
        <v>22482</v>
      </c>
      <c r="K3893" s="2">
        <v>42186</v>
      </c>
      <c r="L3893">
        <v>2015</v>
      </c>
      <c r="M3893" t="s">
        <v>16</v>
      </c>
    </row>
    <row r="3894" spans="1:13" x14ac:dyDescent="0.3">
      <c r="A3894">
        <v>4977</v>
      </c>
      <c r="B3894">
        <v>1135</v>
      </c>
      <c r="C3894" t="s">
        <v>13</v>
      </c>
      <c r="D3894" t="s">
        <v>17</v>
      </c>
      <c r="E3894" s="1">
        <v>4018902833542400</v>
      </c>
      <c r="F3894" s="2">
        <v>45139</v>
      </c>
      <c r="G3894">
        <v>755</v>
      </c>
      <c r="H3894" t="s">
        <v>15</v>
      </c>
      <c r="I3894">
        <v>1</v>
      </c>
      <c r="J3894" s="3">
        <v>22400</v>
      </c>
      <c r="K3894" s="2">
        <v>37530</v>
      </c>
      <c r="L3894">
        <v>2010</v>
      </c>
      <c r="M3894" t="s">
        <v>16</v>
      </c>
    </row>
    <row r="3895" spans="1:13" x14ac:dyDescent="0.3">
      <c r="A3895">
        <v>3081</v>
      </c>
      <c r="B3895">
        <v>1135</v>
      </c>
      <c r="C3895" t="s">
        <v>13</v>
      </c>
      <c r="D3895" t="s">
        <v>20</v>
      </c>
      <c r="E3895" s="1">
        <v>4850287414377340</v>
      </c>
      <c r="F3895" s="2">
        <v>45566</v>
      </c>
      <c r="G3895">
        <v>123</v>
      </c>
      <c r="H3895" t="s">
        <v>15</v>
      </c>
      <c r="I3895">
        <v>1</v>
      </c>
      <c r="J3895" s="3">
        <v>62</v>
      </c>
      <c r="K3895" s="2">
        <v>40299</v>
      </c>
      <c r="L3895">
        <v>2012</v>
      </c>
      <c r="M3895" t="s">
        <v>16</v>
      </c>
    </row>
    <row r="3896" spans="1:13" x14ac:dyDescent="0.3">
      <c r="A3896">
        <v>3809</v>
      </c>
      <c r="B3896">
        <v>1420</v>
      </c>
      <c r="C3896" t="s">
        <v>19</v>
      </c>
      <c r="D3896" t="s">
        <v>14</v>
      </c>
      <c r="E3896" s="1">
        <v>5506105334909340</v>
      </c>
      <c r="F3896" s="2">
        <v>39448</v>
      </c>
      <c r="G3896">
        <v>72</v>
      </c>
      <c r="H3896" t="s">
        <v>15</v>
      </c>
      <c r="I3896">
        <v>2</v>
      </c>
      <c r="J3896" s="3">
        <v>27723</v>
      </c>
      <c r="K3896" s="2">
        <v>39264</v>
      </c>
      <c r="L3896">
        <v>2010</v>
      </c>
      <c r="M3896" t="s">
        <v>16</v>
      </c>
    </row>
    <row r="3897" spans="1:13" x14ac:dyDescent="0.3">
      <c r="A3897">
        <v>4258</v>
      </c>
      <c r="B3897">
        <v>1420</v>
      </c>
      <c r="C3897" t="s">
        <v>19</v>
      </c>
      <c r="D3897" t="s">
        <v>17</v>
      </c>
      <c r="E3897" s="1">
        <v>5542832924202770</v>
      </c>
      <c r="F3897" s="2">
        <v>44986</v>
      </c>
      <c r="G3897">
        <v>210</v>
      </c>
      <c r="H3897" t="s">
        <v>18</v>
      </c>
      <c r="I3897">
        <v>1</v>
      </c>
      <c r="J3897" s="3">
        <v>31800</v>
      </c>
      <c r="K3897" s="2">
        <v>39661</v>
      </c>
      <c r="L3897">
        <v>2012</v>
      </c>
      <c r="M3897" t="s">
        <v>16</v>
      </c>
    </row>
    <row r="3898" spans="1:13" x14ac:dyDescent="0.3">
      <c r="A3898">
        <v>1180</v>
      </c>
      <c r="B3898">
        <v>1420</v>
      </c>
      <c r="C3898" t="s">
        <v>19</v>
      </c>
      <c r="D3898" t="s">
        <v>14</v>
      </c>
      <c r="E3898" s="1">
        <v>5383684382213650</v>
      </c>
      <c r="F3898" s="2">
        <v>43160</v>
      </c>
      <c r="G3898">
        <v>931</v>
      </c>
      <c r="H3898" t="s">
        <v>15</v>
      </c>
      <c r="I3898">
        <v>1</v>
      </c>
      <c r="J3898" s="3">
        <v>16028</v>
      </c>
      <c r="K3898" s="2">
        <v>39845</v>
      </c>
      <c r="L3898">
        <v>2009</v>
      </c>
      <c r="M3898" t="s">
        <v>16</v>
      </c>
    </row>
    <row r="3899" spans="1:13" x14ac:dyDescent="0.3">
      <c r="A3899">
        <v>3676</v>
      </c>
      <c r="B3899">
        <v>1420</v>
      </c>
      <c r="C3899" t="s">
        <v>19</v>
      </c>
      <c r="D3899" t="s">
        <v>14</v>
      </c>
      <c r="E3899" s="1">
        <v>5085756475637520</v>
      </c>
      <c r="F3899" s="2">
        <v>44197</v>
      </c>
      <c r="G3899">
        <v>35</v>
      </c>
      <c r="H3899" t="s">
        <v>15</v>
      </c>
      <c r="I3899">
        <v>2</v>
      </c>
      <c r="J3899" s="3">
        <v>25411</v>
      </c>
      <c r="K3899" s="2">
        <v>37438</v>
      </c>
      <c r="L3899">
        <v>2013</v>
      </c>
      <c r="M3899" t="s">
        <v>16</v>
      </c>
    </row>
    <row r="3900" spans="1:13" x14ac:dyDescent="0.3">
      <c r="A3900">
        <v>337</v>
      </c>
      <c r="B3900">
        <v>1589</v>
      </c>
      <c r="C3900" t="s">
        <v>13</v>
      </c>
      <c r="D3900" t="s">
        <v>14</v>
      </c>
      <c r="E3900" s="1">
        <v>4939717188461310</v>
      </c>
      <c r="F3900" s="2">
        <v>45200</v>
      </c>
      <c r="G3900">
        <v>395</v>
      </c>
      <c r="H3900" t="s">
        <v>18</v>
      </c>
      <c r="I3900">
        <v>1</v>
      </c>
      <c r="J3900" s="3">
        <v>11912</v>
      </c>
      <c r="K3900" s="2">
        <v>41640</v>
      </c>
      <c r="L3900">
        <v>2014</v>
      </c>
      <c r="M3900" t="s">
        <v>16</v>
      </c>
    </row>
    <row r="3901" spans="1:13" x14ac:dyDescent="0.3">
      <c r="A3901">
        <v>4913</v>
      </c>
      <c r="B3901">
        <v>1589</v>
      </c>
      <c r="C3901" t="s">
        <v>19</v>
      </c>
      <c r="D3901" t="s">
        <v>14</v>
      </c>
      <c r="E3901" s="1">
        <v>5174537590358880</v>
      </c>
      <c r="F3901" s="2">
        <v>45627</v>
      </c>
      <c r="G3901">
        <v>473</v>
      </c>
      <c r="H3901" t="s">
        <v>15</v>
      </c>
      <c r="I3901">
        <v>2</v>
      </c>
      <c r="J3901" s="3">
        <v>13064</v>
      </c>
      <c r="K3901" s="2">
        <v>42979</v>
      </c>
      <c r="L3901">
        <v>2017</v>
      </c>
      <c r="M3901" t="s">
        <v>16</v>
      </c>
    </row>
    <row r="3902" spans="1:13" x14ac:dyDescent="0.3">
      <c r="A3902">
        <v>5306</v>
      </c>
      <c r="B3902">
        <v>1589</v>
      </c>
      <c r="C3902" t="s">
        <v>19</v>
      </c>
      <c r="D3902" t="s">
        <v>14</v>
      </c>
      <c r="E3902" s="1">
        <v>5693986376592850</v>
      </c>
      <c r="F3902" s="2">
        <v>42644</v>
      </c>
      <c r="G3902">
        <v>390</v>
      </c>
      <c r="H3902" t="s">
        <v>15</v>
      </c>
      <c r="I3902">
        <v>2</v>
      </c>
      <c r="J3902" s="3">
        <v>8912</v>
      </c>
      <c r="K3902" s="2">
        <v>42278</v>
      </c>
      <c r="L3902">
        <v>2015</v>
      </c>
      <c r="M3902" t="s">
        <v>16</v>
      </c>
    </row>
    <row r="3903" spans="1:13" x14ac:dyDescent="0.3">
      <c r="A3903">
        <v>1149</v>
      </c>
      <c r="B3903">
        <v>1002</v>
      </c>
      <c r="C3903" t="s">
        <v>19</v>
      </c>
      <c r="D3903" t="s">
        <v>14</v>
      </c>
      <c r="E3903" s="1">
        <v>5609582366095380</v>
      </c>
      <c r="F3903" s="2">
        <v>43831</v>
      </c>
      <c r="G3903">
        <v>292</v>
      </c>
      <c r="H3903" t="s">
        <v>15</v>
      </c>
      <c r="I3903">
        <v>2</v>
      </c>
      <c r="J3903" s="3">
        <v>15962</v>
      </c>
      <c r="K3903" s="2">
        <v>39479</v>
      </c>
      <c r="L3903">
        <v>2013</v>
      </c>
      <c r="M3903" t="s">
        <v>16</v>
      </c>
    </row>
    <row r="3904" spans="1:13" x14ac:dyDescent="0.3">
      <c r="A3904">
        <v>1069</v>
      </c>
      <c r="B3904">
        <v>1411</v>
      </c>
      <c r="C3904" t="s">
        <v>13</v>
      </c>
      <c r="D3904" t="s">
        <v>17</v>
      </c>
      <c r="E3904" s="1">
        <v>4048254149559970</v>
      </c>
      <c r="F3904" s="2">
        <v>44136</v>
      </c>
      <c r="G3904">
        <v>440</v>
      </c>
      <c r="H3904" t="s">
        <v>15</v>
      </c>
      <c r="I3904">
        <v>1</v>
      </c>
      <c r="J3904" s="3">
        <v>18200</v>
      </c>
      <c r="K3904" s="2">
        <v>38384</v>
      </c>
      <c r="L3904">
        <v>2014</v>
      </c>
      <c r="M3904" t="s">
        <v>16</v>
      </c>
    </row>
    <row r="3905" spans="1:13" x14ac:dyDescent="0.3">
      <c r="A3905">
        <v>3778</v>
      </c>
      <c r="B3905">
        <v>1411</v>
      </c>
      <c r="C3905" t="s">
        <v>19</v>
      </c>
      <c r="D3905" t="s">
        <v>14</v>
      </c>
      <c r="E3905" s="1">
        <v>5119838138946120</v>
      </c>
      <c r="F3905" s="2">
        <v>42583</v>
      </c>
      <c r="G3905">
        <v>162</v>
      </c>
      <c r="H3905" t="s">
        <v>15</v>
      </c>
      <c r="I3905">
        <v>2</v>
      </c>
      <c r="J3905" s="3">
        <v>3450</v>
      </c>
      <c r="K3905" s="2">
        <v>38899</v>
      </c>
      <c r="L3905">
        <v>2014</v>
      </c>
      <c r="M3905" t="s">
        <v>16</v>
      </c>
    </row>
    <row r="3906" spans="1:13" x14ac:dyDescent="0.3">
      <c r="A3906">
        <v>4700</v>
      </c>
      <c r="B3906">
        <v>1411</v>
      </c>
      <c r="C3906" t="s">
        <v>13</v>
      </c>
      <c r="D3906" t="s">
        <v>14</v>
      </c>
      <c r="E3906" s="1">
        <v>4698652103391030</v>
      </c>
      <c r="F3906" s="2">
        <v>44317</v>
      </c>
      <c r="G3906">
        <v>88</v>
      </c>
      <c r="H3906" t="s">
        <v>15</v>
      </c>
      <c r="I3906">
        <v>1</v>
      </c>
      <c r="J3906" s="3">
        <v>3450</v>
      </c>
      <c r="K3906" s="2">
        <v>39692</v>
      </c>
      <c r="L3906">
        <v>2016</v>
      </c>
      <c r="M3906" t="s">
        <v>16</v>
      </c>
    </row>
    <row r="3907" spans="1:13" x14ac:dyDescent="0.3">
      <c r="A3907">
        <v>5761</v>
      </c>
      <c r="B3907">
        <v>1411</v>
      </c>
      <c r="C3907" t="s">
        <v>19</v>
      </c>
      <c r="D3907" t="s">
        <v>14</v>
      </c>
      <c r="E3907" s="1">
        <v>5631140574725940</v>
      </c>
      <c r="F3907" s="2">
        <v>45231</v>
      </c>
      <c r="G3907">
        <v>370</v>
      </c>
      <c r="H3907" t="s">
        <v>15</v>
      </c>
      <c r="I3907">
        <v>1</v>
      </c>
      <c r="J3907" s="3">
        <v>39598</v>
      </c>
      <c r="K3907" s="2">
        <v>36495</v>
      </c>
      <c r="L3907">
        <v>2006</v>
      </c>
      <c r="M3907" t="s">
        <v>16</v>
      </c>
    </row>
    <row r="3908" spans="1:13" x14ac:dyDescent="0.3">
      <c r="A3908">
        <v>1368</v>
      </c>
      <c r="B3908">
        <v>1654</v>
      </c>
      <c r="C3908" t="s">
        <v>19</v>
      </c>
      <c r="D3908" t="s">
        <v>14</v>
      </c>
      <c r="E3908" s="1">
        <v>5041427711902770</v>
      </c>
      <c r="F3908" s="2">
        <v>44562</v>
      </c>
      <c r="G3908">
        <v>748</v>
      </c>
      <c r="H3908" t="s">
        <v>15</v>
      </c>
      <c r="I3908">
        <v>1</v>
      </c>
      <c r="J3908" s="3">
        <v>36502</v>
      </c>
      <c r="K3908" s="2">
        <v>42401</v>
      </c>
      <c r="L3908">
        <v>2016</v>
      </c>
      <c r="M3908" t="s">
        <v>16</v>
      </c>
    </row>
    <row r="3909" spans="1:13" x14ac:dyDescent="0.3">
      <c r="A3909">
        <v>2915</v>
      </c>
      <c r="B3909">
        <v>1654</v>
      </c>
      <c r="C3909" t="s">
        <v>13</v>
      </c>
      <c r="D3909" t="s">
        <v>17</v>
      </c>
      <c r="E3909" s="1">
        <v>4757921989009510</v>
      </c>
      <c r="F3909" s="2">
        <v>45200</v>
      </c>
      <c r="G3909">
        <v>921</v>
      </c>
      <c r="H3909" t="s">
        <v>15</v>
      </c>
      <c r="I3909">
        <v>1</v>
      </c>
      <c r="J3909" s="3">
        <v>14900</v>
      </c>
      <c r="K3909" s="2">
        <v>38838</v>
      </c>
      <c r="L3909">
        <v>2014</v>
      </c>
      <c r="M3909" t="s">
        <v>16</v>
      </c>
    </row>
    <row r="3910" spans="1:13" x14ac:dyDescent="0.3">
      <c r="A3910">
        <v>5257</v>
      </c>
      <c r="B3910">
        <v>1654</v>
      </c>
      <c r="C3910" t="s">
        <v>19</v>
      </c>
      <c r="D3910" t="s">
        <v>17</v>
      </c>
      <c r="E3910" s="1">
        <v>5871669086673410</v>
      </c>
      <c r="F3910" s="2">
        <v>44075</v>
      </c>
      <c r="G3910">
        <v>698</v>
      </c>
      <c r="H3910" t="s">
        <v>15</v>
      </c>
      <c r="I3910">
        <v>1</v>
      </c>
      <c r="J3910" s="3">
        <v>11800</v>
      </c>
      <c r="K3910" s="2">
        <v>41183</v>
      </c>
      <c r="L3910">
        <v>2012</v>
      </c>
      <c r="M3910" t="s">
        <v>16</v>
      </c>
    </row>
    <row r="3911" spans="1:13" x14ac:dyDescent="0.3">
      <c r="A3911">
        <v>1200</v>
      </c>
      <c r="B3911">
        <v>1654</v>
      </c>
      <c r="C3911" t="s">
        <v>22</v>
      </c>
      <c r="D3911" t="s">
        <v>17</v>
      </c>
      <c r="E3911" s="1">
        <v>333081160230544</v>
      </c>
      <c r="F3911" s="2">
        <v>45444</v>
      </c>
      <c r="G3911">
        <v>480</v>
      </c>
      <c r="H3911" t="s">
        <v>15</v>
      </c>
      <c r="I3911">
        <v>1</v>
      </c>
      <c r="J3911" s="3">
        <v>14000</v>
      </c>
      <c r="K3911" s="2">
        <v>40210</v>
      </c>
      <c r="L3911">
        <v>2012</v>
      </c>
      <c r="M3911" t="s">
        <v>16</v>
      </c>
    </row>
    <row r="3912" spans="1:13" x14ac:dyDescent="0.3">
      <c r="A3912">
        <v>4276</v>
      </c>
      <c r="B3912">
        <v>1654</v>
      </c>
      <c r="C3912" t="s">
        <v>13</v>
      </c>
      <c r="D3912" t="s">
        <v>17</v>
      </c>
      <c r="E3912" s="1">
        <v>4897401691817580</v>
      </c>
      <c r="F3912" s="2">
        <v>44682</v>
      </c>
      <c r="G3912">
        <v>951</v>
      </c>
      <c r="H3912" t="s">
        <v>15</v>
      </c>
      <c r="I3912">
        <v>2</v>
      </c>
      <c r="J3912" s="3">
        <v>16000</v>
      </c>
      <c r="K3912" s="2">
        <v>39661</v>
      </c>
      <c r="L3912">
        <v>2009</v>
      </c>
      <c r="M3912" t="s">
        <v>16</v>
      </c>
    </row>
    <row r="3913" spans="1:13" x14ac:dyDescent="0.3">
      <c r="A3913">
        <v>2189</v>
      </c>
      <c r="B3913">
        <v>1330</v>
      </c>
      <c r="C3913" t="s">
        <v>19</v>
      </c>
      <c r="D3913" t="s">
        <v>14</v>
      </c>
      <c r="E3913" s="1">
        <v>5075163198448760</v>
      </c>
      <c r="F3913" s="2">
        <v>44835</v>
      </c>
      <c r="G3913">
        <v>30</v>
      </c>
      <c r="H3913" t="s">
        <v>15</v>
      </c>
      <c r="I3913">
        <v>2</v>
      </c>
      <c r="J3913" s="3">
        <v>32557</v>
      </c>
      <c r="K3913" s="2">
        <v>39508</v>
      </c>
      <c r="L3913">
        <v>2008</v>
      </c>
      <c r="M3913" t="s">
        <v>16</v>
      </c>
    </row>
    <row r="3914" spans="1:13" x14ac:dyDescent="0.3">
      <c r="A3914">
        <v>6045</v>
      </c>
      <c r="B3914">
        <v>1330</v>
      </c>
      <c r="C3914" t="s">
        <v>19</v>
      </c>
      <c r="D3914" t="s">
        <v>14</v>
      </c>
      <c r="E3914" s="1">
        <v>5471442279898270</v>
      </c>
      <c r="F3914" s="2">
        <v>44228</v>
      </c>
      <c r="G3914">
        <v>537</v>
      </c>
      <c r="H3914" t="s">
        <v>18</v>
      </c>
      <c r="I3914">
        <v>1</v>
      </c>
      <c r="J3914" s="3">
        <v>21820</v>
      </c>
      <c r="K3914" s="2">
        <v>40878</v>
      </c>
      <c r="L3914">
        <v>2011</v>
      </c>
      <c r="M3914" t="s">
        <v>16</v>
      </c>
    </row>
    <row r="3915" spans="1:13" x14ac:dyDescent="0.3">
      <c r="A3915">
        <v>4579</v>
      </c>
      <c r="B3915">
        <v>1330</v>
      </c>
      <c r="C3915" t="s">
        <v>19</v>
      </c>
      <c r="D3915" t="s">
        <v>14</v>
      </c>
      <c r="E3915" s="1">
        <v>5728056480439160</v>
      </c>
      <c r="F3915" s="2">
        <v>45444</v>
      </c>
      <c r="G3915">
        <v>992</v>
      </c>
      <c r="H3915" t="s">
        <v>15</v>
      </c>
      <c r="I3915">
        <v>2</v>
      </c>
      <c r="J3915" s="3">
        <v>14448</v>
      </c>
      <c r="K3915" s="2">
        <v>38596</v>
      </c>
      <c r="L3915">
        <v>2011</v>
      </c>
      <c r="M3915" t="s">
        <v>16</v>
      </c>
    </row>
    <row r="3916" spans="1:13" x14ac:dyDescent="0.3">
      <c r="A3916">
        <v>5123</v>
      </c>
      <c r="B3916">
        <v>790</v>
      </c>
      <c r="C3916" t="s">
        <v>19</v>
      </c>
      <c r="D3916" t="s">
        <v>14</v>
      </c>
      <c r="E3916" s="1">
        <v>5112985372677710</v>
      </c>
      <c r="F3916" s="2">
        <v>44774</v>
      </c>
      <c r="G3916">
        <v>62</v>
      </c>
      <c r="H3916" t="s">
        <v>15</v>
      </c>
      <c r="I3916">
        <v>2</v>
      </c>
      <c r="J3916" s="3">
        <v>19038</v>
      </c>
      <c r="K3916" s="2">
        <v>39722</v>
      </c>
      <c r="L3916">
        <v>2010</v>
      </c>
      <c r="M3916" t="s">
        <v>16</v>
      </c>
    </row>
    <row r="3917" spans="1:13" x14ac:dyDescent="0.3">
      <c r="A3917">
        <v>3350</v>
      </c>
      <c r="B3917">
        <v>790</v>
      </c>
      <c r="C3917" t="s">
        <v>19</v>
      </c>
      <c r="D3917" t="s">
        <v>14</v>
      </c>
      <c r="E3917" s="1">
        <v>5422967140573110</v>
      </c>
      <c r="F3917" s="2">
        <v>40969</v>
      </c>
      <c r="G3917">
        <v>803</v>
      </c>
      <c r="H3917" t="s">
        <v>15</v>
      </c>
      <c r="I3917">
        <v>1</v>
      </c>
      <c r="J3917" s="3">
        <v>23632</v>
      </c>
      <c r="K3917" s="2">
        <v>39234</v>
      </c>
      <c r="L3917">
        <v>2009</v>
      </c>
      <c r="M3917" t="s">
        <v>16</v>
      </c>
    </row>
    <row r="3918" spans="1:13" x14ac:dyDescent="0.3">
      <c r="A3918">
        <v>3275</v>
      </c>
      <c r="B3918">
        <v>552</v>
      </c>
      <c r="C3918" t="s">
        <v>19</v>
      </c>
      <c r="D3918" t="s">
        <v>14</v>
      </c>
      <c r="E3918" s="1">
        <v>5115906061769120</v>
      </c>
      <c r="F3918" s="2">
        <v>44896</v>
      </c>
      <c r="G3918">
        <v>219</v>
      </c>
      <c r="H3918" t="s">
        <v>15</v>
      </c>
      <c r="I3918">
        <v>2</v>
      </c>
      <c r="J3918" s="3">
        <v>18627</v>
      </c>
      <c r="K3918" s="2">
        <v>38139</v>
      </c>
      <c r="L3918">
        <v>2010</v>
      </c>
      <c r="M3918" t="s">
        <v>16</v>
      </c>
    </row>
    <row r="3919" spans="1:13" x14ac:dyDescent="0.3">
      <c r="A3919">
        <v>3641</v>
      </c>
      <c r="B3919">
        <v>139</v>
      </c>
      <c r="C3919" t="s">
        <v>19</v>
      </c>
      <c r="D3919" t="s">
        <v>20</v>
      </c>
      <c r="E3919" s="1">
        <v>5027092702312420</v>
      </c>
      <c r="F3919" s="2">
        <v>44409</v>
      </c>
      <c r="G3919">
        <v>52</v>
      </c>
      <c r="H3919" t="s">
        <v>15</v>
      </c>
      <c r="I3919">
        <v>1</v>
      </c>
      <c r="J3919" s="3">
        <v>86</v>
      </c>
      <c r="K3919" s="2">
        <v>43617</v>
      </c>
      <c r="L3919">
        <v>2019</v>
      </c>
      <c r="M3919" t="s">
        <v>16</v>
      </c>
    </row>
    <row r="3920" spans="1:13" x14ac:dyDescent="0.3">
      <c r="A3920">
        <v>5705</v>
      </c>
      <c r="B3920">
        <v>139</v>
      </c>
      <c r="C3920" t="s">
        <v>13</v>
      </c>
      <c r="D3920" t="s">
        <v>14</v>
      </c>
      <c r="E3920" s="1">
        <v>4940574343090020</v>
      </c>
      <c r="F3920" s="2">
        <v>41974</v>
      </c>
      <c r="G3920">
        <v>702</v>
      </c>
      <c r="H3920" t="s">
        <v>15</v>
      </c>
      <c r="I3920">
        <v>1</v>
      </c>
      <c r="J3920" s="3">
        <v>18944</v>
      </c>
      <c r="K3920" s="2">
        <v>41944</v>
      </c>
      <c r="L3920">
        <v>2014</v>
      </c>
      <c r="M3920" t="s">
        <v>16</v>
      </c>
    </row>
    <row r="3921" spans="1:13" x14ac:dyDescent="0.3">
      <c r="A3921">
        <v>87</v>
      </c>
      <c r="B3921">
        <v>139</v>
      </c>
      <c r="C3921" t="s">
        <v>13</v>
      </c>
      <c r="D3921" t="s">
        <v>14</v>
      </c>
      <c r="E3921" s="1">
        <v>4276460060200380</v>
      </c>
      <c r="F3921" s="2">
        <v>44774</v>
      </c>
      <c r="G3921">
        <v>264</v>
      </c>
      <c r="H3921" t="s">
        <v>15</v>
      </c>
      <c r="I3921">
        <v>1</v>
      </c>
      <c r="J3921" s="3">
        <v>20962</v>
      </c>
      <c r="K3921" s="2">
        <v>38353</v>
      </c>
      <c r="L3921">
        <v>2011</v>
      </c>
      <c r="M3921" t="s">
        <v>16</v>
      </c>
    </row>
    <row r="3922" spans="1:13" x14ac:dyDescent="0.3">
      <c r="A3922">
        <v>3276</v>
      </c>
      <c r="B3922">
        <v>139</v>
      </c>
      <c r="C3922" t="s">
        <v>19</v>
      </c>
      <c r="D3922" t="s">
        <v>20</v>
      </c>
      <c r="E3922" s="1">
        <v>5271307942784930</v>
      </c>
      <c r="F3922" s="2">
        <v>42401</v>
      </c>
      <c r="G3922">
        <v>888</v>
      </c>
      <c r="H3922" t="s">
        <v>15</v>
      </c>
      <c r="I3922">
        <v>1</v>
      </c>
      <c r="J3922" s="3">
        <v>86</v>
      </c>
      <c r="K3922" s="2">
        <v>38139</v>
      </c>
      <c r="L3922">
        <v>2006</v>
      </c>
      <c r="M3922" t="s">
        <v>16</v>
      </c>
    </row>
    <row r="3923" spans="1:13" x14ac:dyDescent="0.3">
      <c r="A3923">
        <v>6104</v>
      </c>
      <c r="B3923">
        <v>1280</v>
      </c>
      <c r="C3923" t="s">
        <v>22</v>
      </c>
      <c r="D3923" t="s">
        <v>17</v>
      </c>
      <c r="E3923" s="1">
        <v>360424769741306</v>
      </c>
      <c r="F3923" s="2">
        <v>44470</v>
      </c>
      <c r="G3923">
        <v>352</v>
      </c>
      <c r="H3923" t="s">
        <v>18</v>
      </c>
      <c r="I3923">
        <v>2</v>
      </c>
      <c r="J3923" s="3">
        <v>6000</v>
      </c>
      <c r="K3923" s="2">
        <v>42339</v>
      </c>
      <c r="L3923">
        <v>2015</v>
      </c>
      <c r="M3923" t="s">
        <v>16</v>
      </c>
    </row>
    <row r="3924" spans="1:13" x14ac:dyDescent="0.3">
      <c r="A3924">
        <v>3604</v>
      </c>
      <c r="B3924">
        <v>883</v>
      </c>
      <c r="C3924" t="s">
        <v>22</v>
      </c>
      <c r="D3924" t="s">
        <v>17</v>
      </c>
      <c r="E3924" s="1">
        <v>364278996069965</v>
      </c>
      <c r="F3924" s="2">
        <v>43862</v>
      </c>
      <c r="G3924">
        <v>191</v>
      </c>
      <c r="H3924" t="s">
        <v>15</v>
      </c>
      <c r="I3924">
        <v>1</v>
      </c>
      <c r="J3924" s="3">
        <v>12500</v>
      </c>
      <c r="K3924" s="2">
        <v>42522</v>
      </c>
      <c r="L3924">
        <v>2016</v>
      </c>
      <c r="M3924" t="s">
        <v>16</v>
      </c>
    </row>
    <row r="3925" spans="1:13" x14ac:dyDescent="0.3">
      <c r="A3925">
        <v>5302</v>
      </c>
      <c r="B3925">
        <v>359</v>
      </c>
      <c r="C3925" t="s">
        <v>22</v>
      </c>
      <c r="D3925" t="s">
        <v>17</v>
      </c>
      <c r="E3925" s="1">
        <v>364647060276955</v>
      </c>
      <c r="F3925" s="2">
        <v>43922</v>
      </c>
      <c r="G3925">
        <v>223</v>
      </c>
      <c r="H3925" t="s">
        <v>15</v>
      </c>
      <c r="I3925">
        <v>1</v>
      </c>
      <c r="J3925" s="3">
        <v>17200</v>
      </c>
      <c r="K3925" s="2">
        <v>42278</v>
      </c>
      <c r="L3925">
        <v>2015</v>
      </c>
      <c r="M3925" t="s">
        <v>16</v>
      </c>
    </row>
    <row r="3926" spans="1:13" x14ac:dyDescent="0.3">
      <c r="A3926">
        <v>2331</v>
      </c>
      <c r="B3926">
        <v>359</v>
      </c>
      <c r="C3926" t="s">
        <v>19</v>
      </c>
      <c r="D3926" t="s">
        <v>14</v>
      </c>
      <c r="E3926" s="1">
        <v>5012576433104470</v>
      </c>
      <c r="F3926" s="2">
        <v>42005</v>
      </c>
      <c r="G3926">
        <v>411</v>
      </c>
      <c r="H3926" t="s">
        <v>15</v>
      </c>
      <c r="I3926">
        <v>1</v>
      </c>
      <c r="J3926" s="3">
        <v>31163</v>
      </c>
      <c r="K3926" s="2">
        <v>41699</v>
      </c>
      <c r="L3926">
        <v>2014</v>
      </c>
      <c r="M3926" t="s">
        <v>16</v>
      </c>
    </row>
    <row r="3927" spans="1:13" x14ac:dyDescent="0.3">
      <c r="A3927">
        <v>3567</v>
      </c>
      <c r="B3927">
        <v>359</v>
      </c>
      <c r="C3927" t="s">
        <v>19</v>
      </c>
      <c r="D3927" t="s">
        <v>20</v>
      </c>
      <c r="E3927" s="1">
        <v>5317204750431750</v>
      </c>
      <c r="F3927" s="2">
        <v>45413</v>
      </c>
      <c r="G3927">
        <v>412</v>
      </c>
      <c r="H3927" t="s">
        <v>15</v>
      </c>
      <c r="I3927">
        <v>1</v>
      </c>
      <c r="J3927" s="3">
        <v>59</v>
      </c>
      <c r="K3927" s="2">
        <v>41426</v>
      </c>
      <c r="L3927">
        <v>2013</v>
      </c>
      <c r="M3927" t="s">
        <v>16</v>
      </c>
    </row>
    <row r="3928" spans="1:13" x14ac:dyDescent="0.3">
      <c r="A3928">
        <v>2489</v>
      </c>
      <c r="B3928">
        <v>359</v>
      </c>
      <c r="C3928" t="s">
        <v>19</v>
      </c>
      <c r="D3928" t="s">
        <v>17</v>
      </c>
      <c r="E3928" s="1">
        <v>5757079020713030</v>
      </c>
      <c r="F3928" s="2">
        <v>45444</v>
      </c>
      <c r="G3928">
        <v>544</v>
      </c>
      <c r="H3928" t="s">
        <v>18</v>
      </c>
      <c r="I3928">
        <v>1</v>
      </c>
      <c r="J3928" s="3">
        <v>13500</v>
      </c>
      <c r="K3928" s="2">
        <v>38443</v>
      </c>
      <c r="L3928">
        <v>2009</v>
      </c>
      <c r="M3928" t="s">
        <v>16</v>
      </c>
    </row>
    <row r="3929" spans="1:13" x14ac:dyDescent="0.3">
      <c r="A3929">
        <v>3024</v>
      </c>
      <c r="B3929">
        <v>1921</v>
      </c>
      <c r="C3929" t="s">
        <v>13</v>
      </c>
      <c r="D3929" t="s">
        <v>17</v>
      </c>
      <c r="E3929" s="1">
        <v>4297525095541790</v>
      </c>
      <c r="F3929" s="2">
        <v>44682</v>
      </c>
      <c r="G3929">
        <v>49</v>
      </c>
      <c r="H3929" t="s">
        <v>15</v>
      </c>
      <c r="I3929">
        <v>2</v>
      </c>
      <c r="J3929" s="3">
        <v>8900</v>
      </c>
      <c r="K3929" s="2">
        <v>39934</v>
      </c>
      <c r="L3929">
        <v>2010</v>
      </c>
      <c r="M3929" t="s">
        <v>16</v>
      </c>
    </row>
    <row r="3930" spans="1:13" x14ac:dyDescent="0.3">
      <c r="A3930">
        <v>3810</v>
      </c>
      <c r="B3930">
        <v>1921</v>
      </c>
      <c r="C3930" t="s">
        <v>19</v>
      </c>
      <c r="D3930" t="s">
        <v>17</v>
      </c>
      <c r="E3930" s="1">
        <v>5454401798231050</v>
      </c>
      <c r="F3930" s="2">
        <v>45627</v>
      </c>
      <c r="G3930">
        <v>360</v>
      </c>
      <c r="H3930" t="s">
        <v>15</v>
      </c>
      <c r="I3930">
        <v>1</v>
      </c>
      <c r="J3930" s="3">
        <v>2900</v>
      </c>
      <c r="K3930" s="2">
        <v>39264</v>
      </c>
      <c r="L3930">
        <v>2012</v>
      </c>
      <c r="M3930" t="s">
        <v>16</v>
      </c>
    </row>
    <row r="3931" spans="1:13" x14ac:dyDescent="0.3">
      <c r="A3931">
        <v>1181</v>
      </c>
      <c r="B3931">
        <v>1921</v>
      </c>
      <c r="C3931" t="s">
        <v>19</v>
      </c>
      <c r="D3931" t="s">
        <v>20</v>
      </c>
      <c r="E3931" s="1">
        <v>5403639313421700</v>
      </c>
      <c r="F3931" s="2">
        <v>43922</v>
      </c>
      <c r="G3931">
        <v>283</v>
      </c>
      <c r="H3931" t="s">
        <v>15</v>
      </c>
      <c r="I3931">
        <v>2</v>
      </c>
      <c r="J3931" s="3">
        <v>89</v>
      </c>
      <c r="K3931" s="2">
        <v>39845</v>
      </c>
      <c r="L3931">
        <v>2009</v>
      </c>
      <c r="M3931" t="s">
        <v>16</v>
      </c>
    </row>
    <row r="3932" spans="1:13" x14ac:dyDescent="0.3">
      <c r="A3932">
        <v>5137</v>
      </c>
      <c r="B3932">
        <v>651</v>
      </c>
      <c r="C3932" t="s">
        <v>13</v>
      </c>
      <c r="D3932" t="s">
        <v>17</v>
      </c>
      <c r="E3932" s="1">
        <v>4578235631297140</v>
      </c>
      <c r="F3932" s="2">
        <v>45170</v>
      </c>
      <c r="G3932">
        <v>285</v>
      </c>
      <c r="H3932" t="s">
        <v>15</v>
      </c>
      <c r="I3932">
        <v>2</v>
      </c>
      <c r="J3932" s="3">
        <v>5200</v>
      </c>
      <c r="K3932" s="2">
        <v>39722</v>
      </c>
      <c r="L3932">
        <v>2009</v>
      </c>
      <c r="M3932" t="s">
        <v>16</v>
      </c>
    </row>
    <row r="3933" spans="1:13" x14ac:dyDescent="0.3">
      <c r="A3933">
        <v>5570</v>
      </c>
      <c r="B3933">
        <v>557</v>
      </c>
      <c r="C3933" t="s">
        <v>19</v>
      </c>
      <c r="D3933" t="s">
        <v>14</v>
      </c>
      <c r="E3933" s="1">
        <v>5755010791716620</v>
      </c>
      <c r="F3933" s="2">
        <v>44652</v>
      </c>
      <c r="G3933">
        <v>497</v>
      </c>
      <c r="H3933" t="s">
        <v>15</v>
      </c>
      <c r="I3933">
        <v>2</v>
      </c>
      <c r="J3933" s="3">
        <v>6090</v>
      </c>
      <c r="K3933" s="2">
        <v>40118</v>
      </c>
      <c r="L3933">
        <v>2011</v>
      </c>
      <c r="M3933" t="s">
        <v>16</v>
      </c>
    </row>
    <row r="3934" spans="1:13" x14ac:dyDescent="0.3">
      <c r="A3934">
        <v>338</v>
      </c>
      <c r="B3934">
        <v>1071</v>
      </c>
      <c r="C3934" t="s">
        <v>13</v>
      </c>
      <c r="D3934" t="s">
        <v>14</v>
      </c>
      <c r="E3934" s="1">
        <v>4177638630189990</v>
      </c>
      <c r="F3934" s="2">
        <v>44136</v>
      </c>
      <c r="G3934">
        <v>393</v>
      </c>
      <c r="H3934" t="s">
        <v>15</v>
      </c>
      <c r="I3934">
        <v>1</v>
      </c>
      <c r="J3934" s="3">
        <v>31072</v>
      </c>
      <c r="K3934" s="2">
        <v>41640</v>
      </c>
      <c r="L3934">
        <v>2014</v>
      </c>
      <c r="M3934" t="s">
        <v>16</v>
      </c>
    </row>
    <row r="3935" spans="1:13" x14ac:dyDescent="0.3">
      <c r="A3935">
        <v>1420</v>
      </c>
      <c r="B3935">
        <v>1071</v>
      </c>
      <c r="C3935" t="s">
        <v>22</v>
      </c>
      <c r="D3935" t="s">
        <v>17</v>
      </c>
      <c r="E3935" s="1">
        <v>326436217704163</v>
      </c>
      <c r="F3935" s="2">
        <v>45078</v>
      </c>
      <c r="G3935">
        <v>879</v>
      </c>
      <c r="H3935" t="s">
        <v>15</v>
      </c>
      <c r="I3935">
        <v>2</v>
      </c>
      <c r="J3935" s="3">
        <v>11200</v>
      </c>
      <c r="K3935" s="2">
        <v>43862</v>
      </c>
      <c r="L3935">
        <v>2020</v>
      </c>
      <c r="M3935" t="s">
        <v>16</v>
      </c>
    </row>
    <row r="3936" spans="1:13" x14ac:dyDescent="0.3">
      <c r="A3936">
        <v>1662</v>
      </c>
      <c r="B3936">
        <v>1071</v>
      </c>
      <c r="C3936" t="s">
        <v>19</v>
      </c>
      <c r="D3936" t="s">
        <v>20</v>
      </c>
      <c r="E3936" s="1">
        <v>5799877051065570</v>
      </c>
      <c r="F3936" s="2">
        <v>43862</v>
      </c>
      <c r="G3936">
        <v>466</v>
      </c>
      <c r="H3936" t="s">
        <v>15</v>
      </c>
      <c r="I3936">
        <v>1</v>
      </c>
      <c r="J3936" s="3">
        <v>38</v>
      </c>
      <c r="K3936" s="2">
        <v>43862</v>
      </c>
      <c r="L3936">
        <v>2020</v>
      </c>
      <c r="M3936" t="s">
        <v>16</v>
      </c>
    </row>
    <row r="3937" spans="1:13" x14ac:dyDescent="0.3">
      <c r="A3937">
        <v>74</v>
      </c>
      <c r="B3937">
        <v>1175</v>
      </c>
      <c r="C3937" t="s">
        <v>19</v>
      </c>
      <c r="D3937" t="s">
        <v>14</v>
      </c>
      <c r="E3937" s="1">
        <v>5479439443272540</v>
      </c>
      <c r="F3937" s="2">
        <v>40483</v>
      </c>
      <c r="G3937">
        <v>248</v>
      </c>
      <c r="H3937" t="s">
        <v>15</v>
      </c>
      <c r="I3937">
        <v>2</v>
      </c>
      <c r="J3937" s="3">
        <v>10670</v>
      </c>
      <c r="K3937" s="2">
        <v>38353</v>
      </c>
      <c r="L3937">
        <v>2009</v>
      </c>
      <c r="M3937" t="s">
        <v>16</v>
      </c>
    </row>
    <row r="3938" spans="1:13" x14ac:dyDescent="0.3">
      <c r="A3938">
        <v>5067</v>
      </c>
      <c r="B3938">
        <v>1175</v>
      </c>
      <c r="C3938" t="s">
        <v>13</v>
      </c>
      <c r="D3938" t="s">
        <v>17</v>
      </c>
      <c r="E3938" s="1">
        <v>4503231152263500</v>
      </c>
      <c r="F3938" s="2">
        <v>45323</v>
      </c>
      <c r="G3938">
        <v>728</v>
      </c>
      <c r="H3938" t="s">
        <v>15</v>
      </c>
      <c r="I3938">
        <v>2</v>
      </c>
      <c r="J3938" s="3">
        <v>5900</v>
      </c>
      <c r="K3938" s="2">
        <v>38991</v>
      </c>
      <c r="L3938">
        <v>2014</v>
      </c>
      <c r="M3938" t="s">
        <v>16</v>
      </c>
    </row>
    <row r="3939" spans="1:13" x14ac:dyDescent="0.3">
      <c r="A3939">
        <v>4904</v>
      </c>
      <c r="B3939">
        <v>1175</v>
      </c>
      <c r="C3939" t="s">
        <v>22</v>
      </c>
      <c r="D3939" t="s">
        <v>17</v>
      </c>
      <c r="E3939" s="1">
        <v>354026281245694</v>
      </c>
      <c r="F3939" s="2">
        <v>42979</v>
      </c>
      <c r="G3939">
        <v>67</v>
      </c>
      <c r="H3939" t="s">
        <v>15</v>
      </c>
      <c r="I3939">
        <v>2</v>
      </c>
      <c r="J3939" s="3">
        <v>7600</v>
      </c>
      <c r="K3939" s="2">
        <v>42979</v>
      </c>
      <c r="L3939">
        <v>2017</v>
      </c>
      <c r="M3939" t="s">
        <v>16</v>
      </c>
    </row>
    <row r="3940" spans="1:13" x14ac:dyDescent="0.3">
      <c r="A3940">
        <v>5341</v>
      </c>
      <c r="B3940">
        <v>1175</v>
      </c>
      <c r="C3940" t="s">
        <v>19</v>
      </c>
      <c r="D3940" t="s">
        <v>20</v>
      </c>
      <c r="E3940" s="1">
        <v>5117972120762080</v>
      </c>
      <c r="F3940" s="2">
        <v>44682</v>
      </c>
      <c r="G3940">
        <v>969</v>
      </c>
      <c r="H3940" t="s">
        <v>15</v>
      </c>
      <c r="I3940">
        <v>1</v>
      </c>
      <c r="J3940" s="3">
        <v>95</v>
      </c>
      <c r="K3940" s="2">
        <v>43739</v>
      </c>
      <c r="L3940">
        <v>2019</v>
      </c>
      <c r="M3940" t="s">
        <v>16</v>
      </c>
    </row>
    <row r="3941" spans="1:13" x14ac:dyDescent="0.3">
      <c r="A3941">
        <v>2132</v>
      </c>
      <c r="B3941">
        <v>1175</v>
      </c>
      <c r="C3941" t="s">
        <v>13</v>
      </c>
      <c r="D3941" t="s">
        <v>17</v>
      </c>
      <c r="E3941" s="1">
        <v>4909834750137600</v>
      </c>
      <c r="F3941" s="2">
        <v>45017</v>
      </c>
      <c r="G3941">
        <v>264</v>
      </c>
      <c r="H3941" t="s">
        <v>18</v>
      </c>
      <c r="I3941">
        <v>1</v>
      </c>
      <c r="J3941" s="3">
        <v>5100</v>
      </c>
      <c r="K3941" s="2">
        <v>38777</v>
      </c>
      <c r="L3941">
        <v>2006</v>
      </c>
      <c r="M3941" t="s">
        <v>16</v>
      </c>
    </row>
    <row r="3942" spans="1:13" x14ac:dyDescent="0.3">
      <c r="A3942">
        <v>4627</v>
      </c>
      <c r="B3942">
        <v>1175</v>
      </c>
      <c r="C3942" t="s">
        <v>13</v>
      </c>
      <c r="D3942" t="s">
        <v>14</v>
      </c>
      <c r="E3942" s="1">
        <v>4708121064103290</v>
      </c>
      <c r="F3942" s="2">
        <v>44166</v>
      </c>
      <c r="G3942">
        <v>26</v>
      </c>
      <c r="H3942" t="s">
        <v>15</v>
      </c>
      <c r="I3942">
        <v>1</v>
      </c>
      <c r="J3942" s="3">
        <v>1753</v>
      </c>
      <c r="K3942" s="2">
        <v>38961</v>
      </c>
      <c r="L3942">
        <v>2012</v>
      </c>
      <c r="M3942" t="s">
        <v>16</v>
      </c>
    </row>
    <row r="3943" spans="1:13" x14ac:dyDescent="0.3">
      <c r="A3943">
        <v>116</v>
      </c>
      <c r="B3943">
        <v>1175</v>
      </c>
      <c r="C3943" t="s">
        <v>13</v>
      </c>
      <c r="D3943" t="s">
        <v>14</v>
      </c>
      <c r="E3943" s="1">
        <v>4887547650218590</v>
      </c>
      <c r="F3943" s="2">
        <v>45352</v>
      </c>
      <c r="G3943">
        <v>281</v>
      </c>
      <c r="H3943" t="s">
        <v>15</v>
      </c>
      <c r="I3943">
        <v>2</v>
      </c>
      <c r="J3943" s="3">
        <v>8427</v>
      </c>
      <c r="K3943" s="2">
        <v>38718</v>
      </c>
      <c r="L3943">
        <v>2014</v>
      </c>
      <c r="M3943" t="s">
        <v>16</v>
      </c>
    </row>
    <row r="3944" spans="1:13" x14ac:dyDescent="0.3">
      <c r="A3944">
        <v>5914</v>
      </c>
      <c r="B3944">
        <v>1936</v>
      </c>
      <c r="C3944" t="s">
        <v>13</v>
      </c>
      <c r="D3944" t="s">
        <v>14</v>
      </c>
      <c r="E3944" s="1">
        <v>4653215018449180</v>
      </c>
      <c r="F3944" s="2">
        <v>41883</v>
      </c>
      <c r="G3944">
        <v>624</v>
      </c>
      <c r="H3944" t="s">
        <v>15</v>
      </c>
      <c r="I3944">
        <v>1</v>
      </c>
      <c r="J3944" s="3">
        <v>27006</v>
      </c>
      <c r="K3944" s="2">
        <v>39417</v>
      </c>
      <c r="L3944">
        <v>2007</v>
      </c>
      <c r="M3944" t="s">
        <v>16</v>
      </c>
    </row>
    <row r="3945" spans="1:13" x14ac:dyDescent="0.3">
      <c r="A3945">
        <v>3006</v>
      </c>
      <c r="B3945">
        <v>1936</v>
      </c>
      <c r="C3945" t="s">
        <v>19</v>
      </c>
      <c r="D3945" t="s">
        <v>14</v>
      </c>
      <c r="E3945" s="1">
        <v>5454198029567960</v>
      </c>
      <c r="F3945" s="2">
        <v>45139</v>
      </c>
      <c r="G3945">
        <v>161</v>
      </c>
      <c r="H3945" t="s">
        <v>15</v>
      </c>
      <c r="I3945">
        <v>1</v>
      </c>
      <c r="J3945" s="3">
        <v>34348</v>
      </c>
      <c r="K3945" s="2">
        <v>39934</v>
      </c>
      <c r="L3945">
        <v>2010</v>
      </c>
      <c r="M3945" t="s">
        <v>16</v>
      </c>
    </row>
    <row r="3946" spans="1:13" x14ac:dyDescent="0.3">
      <c r="A3946">
        <v>5531</v>
      </c>
      <c r="B3946">
        <v>1936</v>
      </c>
      <c r="C3946" t="s">
        <v>19</v>
      </c>
      <c r="D3946" t="s">
        <v>14</v>
      </c>
      <c r="E3946" s="1">
        <v>5278876115993600</v>
      </c>
      <c r="F3946" s="2">
        <v>39783</v>
      </c>
      <c r="G3946">
        <v>948</v>
      </c>
      <c r="H3946" t="s">
        <v>15</v>
      </c>
      <c r="I3946">
        <v>1</v>
      </c>
      <c r="J3946" s="3">
        <v>25659</v>
      </c>
      <c r="K3946" s="2">
        <v>39753</v>
      </c>
      <c r="L3946">
        <v>2011</v>
      </c>
      <c r="M3946" t="s">
        <v>16</v>
      </c>
    </row>
    <row r="3947" spans="1:13" x14ac:dyDescent="0.3">
      <c r="A3947">
        <v>2264</v>
      </c>
      <c r="B3947">
        <v>1936</v>
      </c>
      <c r="C3947" t="s">
        <v>13</v>
      </c>
      <c r="D3947" t="s">
        <v>17</v>
      </c>
      <c r="E3947" s="1">
        <v>4844646610537450</v>
      </c>
      <c r="F3947" s="2">
        <v>44044</v>
      </c>
      <c r="G3947">
        <v>174</v>
      </c>
      <c r="H3947" t="s">
        <v>15</v>
      </c>
      <c r="I3947">
        <v>2</v>
      </c>
      <c r="J3947" s="3">
        <v>14500</v>
      </c>
      <c r="K3947" s="2">
        <v>40238</v>
      </c>
      <c r="L3947">
        <v>2010</v>
      </c>
      <c r="M3947" t="s">
        <v>16</v>
      </c>
    </row>
    <row r="3948" spans="1:13" x14ac:dyDescent="0.3">
      <c r="A3948">
        <v>5551</v>
      </c>
      <c r="B3948">
        <v>1936</v>
      </c>
      <c r="C3948" t="s">
        <v>13</v>
      </c>
      <c r="D3948" t="s">
        <v>17</v>
      </c>
      <c r="E3948" s="1">
        <v>4343987004496520</v>
      </c>
      <c r="F3948" s="2">
        <v>45536</v>
      </c>
      <c r="G3948">
        <v>81</v>
      </c>
      <c r="H3948" t="s">
        <v>15</v>
      </c>
      <c r="I3948">
        <v>1</v>
      </c>
      <c r="J3948" s="3">
        <v>16400</v>
      </c>
      <c r="K3948" s="2">
        <v>39753</v>
      </c>
      <c r="L3948">
        <v>2008</v>
      </c>
      <c r="M3948" t="s">
        <v>16</v>
      </c>
    </row>
    <row r="3949" spans="1:13" x14ac:dyDescent="0.3">
      <c r="A3949">
        <v>3825</v>
      </c>
      <c r="B3949">
        <v>182</v>
      </c>
      <c r="C3949" t="s">
        <v>13</v>
      </c>
      <c r="D3949" t="s">
        <v>14</v>
      </c>
      <c r="E3949" s="1">
        <v>4166845388863480</v>
      </c>
      <c r="F3949" s="2">
        <v>44075</v>
      </c>
      <c r="G3949">
        <v>285</v>
      </c>
      <c r="H3949" t="s">
        <v>15</v>
      </c>
      <c r="I3949">
        <v>2</v>
      </c>
      <c r="J3949" s="3">
        <v>9418</v>
      </c>
      <c r="K3949" s="2">
        <v>39264</v>
      </c>
      <c r="L3949">
        <v>2007</v>
      </c>
      <c r="M3949" t="s">
        <v>16</v>
      </c>
    </row>
    <row r="3950" spans="1:13" x14ac:dyDescent="0.3">
      <c r="A3950">
        <v>980</v>
      </c>
      <c r="B3950">
        <v>182</v>
      </c>
      <c r="C3950" t="s">
        <v>19</v>
      </c>
      <c r="D3950" t="s">
        <v>14</v>
      </c>
      <c r="E3950" s="1">
        <v>5021195779307060</v>
      </c>
      <c r="F3950" s="2">
        <v>36708</v>
      </c>
      <c r="G3950">
        <v>818</v>
      </c>
      <c r="H3950" t="s">
        <v>15</v>
      </c>
      <c r="I3950">
        <v>1</v>
      </c>
      <c r="J3950" s="3">
        <v>20677</v>
      </c>
      <c r="K3950" s="2">
        <v>36557</v>
      </c>
      <c r="L3950">
        <v>2011</v>
      </c>
      <c r="M3950" t="s">
        <v>16</v>
      </c>
    </row>
    <row r="3951" spans="1:13" x14ac:dyDescent="0.3">
      <c r="A3951">
        <v>5532</v>
      </c>
      <c r="B3951">
        <v>468</v>
      </c>
      <c r="C3951" t="s">
        <v>19</v>
      </c>
      <c r="D3951" t="s">
        <v>14</v>
      </c>
      <c r="E3951" s="1">
        <v>5407924790398150</v>
      </c>
      <c r="F3951" s="2">
        <v>44409</v>
      </c>
      <c r="G3951">
        <v>69</v>
      </c>
      <c r="H3951" t="s">
        <v>15</v>
      </c>
      <c r="I3951">
        <v>1</v>
      </c>
      <c r="J3951" s="3">
        <v>21900</v>
      </c>
      <c r="K3951" s="2">
        <v>39753</v>
      </c>
      <c r="L3951">
        <v>2011</v>
      </c>
      <c r="M3951" t="s">
        <v>16</v>
      </c>
    </row>
    <row r="3952" spans="1:13" x14ac:dyDescent="0.3">
      <c r="A3952">
        <v>4705</v>
      </c>
      <c r="B3952">
        <v>468</v>
      </c>
      <c r="C3952" t="s">
        <v>22</v>
      </c>
      <c r="D3952" t="s">
        <v>17</v>
      </c>
      <c r="E3952" s="1">
        <v>338642228553287</v>
      </c>
      <c r="F3952" s="2">
        <v>45505</v>
      </c>
      <c r="G3952">
        <v>678</v>
      </c>
      <c r="H3952" t="s">
        <v>18</v>
      </c>
      <c r="I3952">
        <v>2</v>
      </c>
      <c r="J3952" s="3">
        <v>13100</v>
      </c>
      <c r="K3952" s="2">
        <v>40057</v>
      </c>
      <c r="L3952">
        <v>2009</v>
      </c>
      <c r="M3952" t="s">
        <v>16</v>
      </c>
    </row>
    <row r="3953" spans="1:13" x14ac:dyDescent="0.3">
      <c r="A3953">
        <v>3450</v>
      </c>
      <c r="B3953">
        <v>1651</v>
      </c>
      <c r="C3953" t="s">
        <v>13</v>
      </c>
      <c r="D3953" t="s">
        <v>17</v>
      </c>
      <c r="E3953" s="1">
        <v>4274011202694030</v>
      </c>
      <c r="F3953" s="2">
        <v>44713</v>
      </c>
      <c r="G3953">
        <v>289</v>
      </c>
      <c r="H3953" t="s">
        <v>15</v>
      </c>
      <c r="I3953">
        <v>2</v>
      </c>
      <c r="J3953" s="3">
        <v>25400</v>
      </c>
      <c r="K3953" s="2">
        <v>39965</v>
      </c>
      <c r="L3953">
        <v>2012</v>
      </c>
      <c r="M3953" t="s">
        <v>16</v>
      </c>
    </row>
    <row r="3954" spans="1:13" x14ac:dyDescent="0.3">
      <c r="A3954">
        <v>4181</v>
      </c>
      <c r="B3954">
        <v>1651</v>
      </c>
      <c r="C3954" t="s">
        <v>19</v>
      </c>
      <c r="D3954" t="s">
        <v>14</v>
      </c>
      <c r="E3954" s="1">
        <v>5092747474352980</v>
      </c>
      <c r="F3954" s="2">
        <v>40575</v>
      </c>
      <c r="G3954">
        <v>356</v>
      </c>
      <c r="H3954" t="s">
        <v>15</v>
      </c>
      <c r="I3954">
        <v>2</v>
      </c>
      <c r="J3954" s="3">
        <v>21177</v>
      </c>
      <c r="K3954" s="2">
        <v>38930</v>
      </c>
      <c r="L3954">
        <v>2007</v>
      </c>
      <c r="M3954" t="s">
        <v>16</v>
      </c>
    </row>
    <row r="3955" spans="1:13" x14ac:dyDescent="0.3">
      <c r="A3955">
        <v>1663</v>
      </c>
      <c r="B3955">
        <v>1714</v>
      </c>
      <c r="C3955" t="s">
        <v>19</v>
      </c>
      <c r="D3955" t="s">
        <v>17</v>
      </c>
      <c r="E3955" s="1">
        <v>5121470572571840</v>
      </c>
      <c r="F3955" s="2">
        <v>44713</v>
      </c>
      <c r="G3955">
        <v>529</v>
      </c>
      <c r="H3955" t="s">
        <v>15</v>
      </c>
      <c r="I3955">
        <v>1</v>
      </c>
      <c r="J3955" s="3">
        <v>20700</v>
      </c>
      <c r="K3955" s="2">
        <v>43862</v>
      </c>
      <c r="L3955">
        <v>2020</v>
      </c>
      <c r="M3955" t="s">
        <v>16</v>
      </c>
    </row>
    <row r="3956" spans="1:13" x14ac:dyDescent="0.3">
      <c r="A3956">
        <v>1421</v>
      </c>
      <c r="B3956">
        <v>1714</v>
      </c>
      <c r="C3956" t="s">
        <v>22</v>
      </c>
      <c r="D3956" t="s">
        <v>17</v>
      </c>
      <c r="E3956" s="1">
        <v>310441130576257</v>
      </c>
      <c r="F3956" s="2">
        <v>45383</v>
      </c>
      <c r="G3956">
        <v>394</v>
      </c>
      <c r="H3956" t="s">
        <v>15</v>
      </c>
      <c r="I3956">
        <v>2</v>
      </c>
      <c r="J3956" s="3">
        <v>12600</v>
      </c>
      <c r="K3956" s="2">
        <v>43862</v>
      </c>
      <c r="L3956">
        <v>2020</v>
      </c>
      <c r="M3956" t="s">
        <v>16</v>
      </c>
    </row>
    <row r="3957" spans="1:13" x14ac:dyDescent="0.3">
      <c r="A3957">
        <v>5533</v>
      </c>
      <c r="B3957">
        <v>1839</v>
      </c>
      <c r="C3957" t="s">
        <v>19</v>
      </c>
      <c r="D3957" t="s">
        <v>14</v>
      </c>
      <c r="E3957" s="1">
        <v>5960113726065280</v>
      </c>
      <c r="F3957" s="2">
        <v>39783</v>
      </c>
      <c r="G3957">
        <v>880</v>
      </c>
      <c r="H3957" t="s">
        <v>18</v>
      </c>
      <c r="I3957">
        <v>2</v>
      </c>
      <c r="J3957" s="3">
        <v>15122</v>
      </c>
      <c r="K3957" s="2">
        <v>39753</v>
      </c>
      <c r="L3957">
        <v>2010</v>
      </c>
      <c r="M3957" t="s">
        <v>16</v>
      </c>
    </row>
    <row r="3958" spans="1:13" x14ac:dyDescent="0.3">
      <c r="A3958">
        <v>339</v>
      </c>
      <c r="B3958">
        <v>1585</v>
      </c>
      <c r="C3958" t="s">
        <v>13</v>
      </c>
      <c r="D3958" t="s">
        <v>14</v>
      </c>
      <c r="E3958" s="1">
        <v>4915076647608170</v>
      </c>
      <c r="F3958" s="2">
        <v>45139</v>
      </c>
      <c r="G3958">
        <v>63</v>
      </c>
      <c r="H3958" t="s">
        <v>18</v>
      </c>
      <c r="I3958">
        <v>1</v>
      </c>
      <c r="J3958" s="3">
        <v>14708</v>
      </c>
      <c r="K3958" s="2">
        <v>41640</v>
      </c>
      <c r="L3958">
        <v>2014</v>
      </c>
      <c r="M3958" t="s">
        <v>16</v>
      </c>
    </row>
    <row r="3959" spans="1:13" x14ac:dyDescent="0.3">
      <c r="A3959">
        <v>2721</v>
      </c>
      <c r="B3959">
        <v>1585</v>
      </c>
      <c r="C3959" t="s">
        <v>13</v>
      </c>
      <c r="D3959" t="s">
        <v>14</v>
      </c>
      <c r="E3959" s="1">
        <v>4535134357521440</v>
      </c>
      <c r="F3959" s="2">
        <v>44621</v>
      </c>
      <c r="G3959">
        <v>877</v>
      </c>
      <c r="H3959" t="s">
        <v>15</v>
      </c>
      <c r="I3959">
        <v>2</v>
      </c>
      <c r="J3959" s="3">
        <v>19197</v>
      </c>
      <c r="K3959" s="2">
        <v>41365</v>
      </c>
      <c r="L3959">
        <v>2013</v>
      </c>
      <c r="M3959" t="s">
        <v>16</v>
      </c>
    </row>
    <row r="3960" spans="1:13" x14ac:dyDescent="0.3">
      <c r="A3960">
        <v>6103</v>
      </c>
      <c r="B3960">
        <v>1585</v>
      </c>
      <c r="C3960" t="s">
        <v>19</v>
      </c>
      <c r="D3960" t="s">
        <v>14</v>
      </c>
      <c r="E3960" s="1">
        <v>5325994058715060</v>
      </c>
      <c r="F3960" s="2">
        <v>44652</v>
      </c>
      <c r="G3960">
        <v>617</v>
      </c>
      <c r="H3960" t="s">
        <v>15</v>
      </c>
      <c r="I3960">
        <v>1</v>
      </c>
      <c r="J3960" s="3">
        <v>14830</v>
      </c>
      <c r="K3960" s="2">
        <v>41974</v>
      </c>
      <c r="L3960">
        <v>2014</v>
      </c>
      <c r="M3960" t="s">
        <v>16</v>
      </c>
    </row>
    <row r="3961" spans="1:13" x14ac:dyDescent="0.3">
      <c r="A3961">
        <v>4498</v>
      </c>
      <c r="B3961">
        <v>1245</v>
      </c>
      <c r="C3961" t="s">
        <v>19</v>
      </c>
      <c r="D3961" t="s">
        <v>14</v>
      </c>
      <c r="E3961" s="1">
        <v>5709693631749930</v>
      </c>
      <c r="F3961" s="2">
        <v>44470</v>
      </c>
      <c r="G3961">
        <v>320</v>
      </c>
      <c r="H3961" t="s">
        <v>15</v>
      </c>
      <c r="I3961">
        <v>1</v>
      </c>
      <c r="J3961" s="3">
        <v>6631</v>
      </c>
      <c r="K3961" s="2">
        <v>36404</v>
      </c>
      <c r="L3961">
        <v>2012</v>
      </c>
      <c r="M3961" t="s">
        <v>16</v>
      </c>
    </row>
    <row r="3962" spans="1:13" x14ac:dyDescent="0.3">
      <c r="A3962">
        <v>6008</v>
      </c>
      <c r="B3962">
        <v>1245</v>
      </c>
      <c r="C3962" t="s">
        <v>19</v>
      </c>
      <c r="D3962" t="s">
        <v>14</v>
      </c>
      <c r="E3962" s="1">
        <v>5774873617908680</v>
      </c>
      <c r="F3962" s="2">
        <v>45505</v>
      </c>
      <c r="G3962">
        <v>550</v>
      </c>
      <c r="H3962" t="s">
        <v>15</v>
      </c>
      <c r="I3962">
        <v>1</v>
      </c>
      <c r="J3962" s="3">
        <v>13910</v>
      </c>
      <c r="K3962" s="2">
        <v>40513</v>
      </c>
      <c r="L3962">
        <v>2016</v>
      </c>
      <c r="M3962" t="s">
        <v>16</v>
      </c>
    </row>
    <row r="3963" spans="1:13" x14ac:dyDescent="0.3">
      <c r="A3963">
        <v>4873</v>
      </c>
      <c r="B3963">
        <v>1245</v>
      </c>
      <c r="C3963" t="s">
        <v>19</v>
      </c>
      <c r="D3963" t="s">
        <v>17</v>
      </c>
      <c r="E3963" s="1">
        <v>5352138305305280</v>
      </c>
      <c r="F3963" s="2">
        <v>45413</v>
      </c>
      <c r="G3963">
        <v>190</v>
      </c>
      <c r="H3963" t="s">
        <v>15</v>
      </c>
      <c r="I3963">
        <v>2</v>
      </c>
      <c r="J3963" s="3">
        <v>6900</v>
      </c>
      <c r="K3963" s="2">
        <v>41883</v>
      </c>
      <c r="L3963">
        <v>2014</v>
      </c>
      <c r="M3963" t="s">
        <v>16</v>
      </c>
    </row>
    <row r="3964" spans="1:13" x14ac:dyDescent="0.3">
      <c r="A3964">
        <v>5347</v>
      </c>
      <c r="B3964">
        <v>1245</v>
      </c>
      <c r="C3964" t="s">
        <v>19</v>
      </c>
      <c r="D3964" t="s">
        <v>14</v>
      </c>
      <c r="E3964" s="1">
        <v>5152221647441110</v>
      </c>
      <c r="F3964" s="2">
        <v>44105</v>
      </c>
      <c r="G3964">
        <v>628</v>
      </c>
      <c r="H3964" t="s">
        <v>15</v>
      </c>
      <c r="I3964">
        <v>1</v>
      </c>
      <c r="J3964" s="3">
        <v>19955</v>
      </c>
      <c r="K3964" s="2">
        <v>34639</v>
      </c>
      <c r="L3964">
        <v>2007</v>
      </c>
      <c r="M3964" t="s">
        <v>16</v>
      </c>
    </row>
    <row r="3965" spans="1:13" x14ac:dyDescent="0.3">
      <c r="A3965">
        <v>5675</v>
      </c>
      <c r="B3965">
        <v>1245</v>
      </c>
      <c r="C3965" t="s">
        <v>19</v>
      </c>
      <c r="D3965" t="s">
        <v>20</v>
      </c>
      <c r="E3965" s="1">
        <v>5318319036148540</v>
      </c>
      <c r="F3965" s="2">
        <v>45505</v>
      </c>
      <c r="G3965">
        <v>577</v>
      </c>
      <c r="H3965" t="s">
        <v>15</v>
      </c>
      <c r="I3965">
        <v>2</v>
      </c>
      <c r="J3965" s="3">
        <v>66</v>
      </c>
      <c r="K3965" s="2">
        <v>41214</v>
      </c>
      <c r="L3965">
        <v>2012</v>
      </c>
      <c r="M3965" t="s">
        <v>16</v>
      </c>
    </row>
    <row r="3966" spans="1:13" x14ac:dyDescent="0.3">
      <c r="A3966">
        <v>3451</v>
      </c>
      <c r="B3966">
        <v>1245</v>
      </c>
      <c r="C3966" t="s">
        <v>13</v>
      </c>
      <c r="D3966" t="s">
        <v>17</v>
      </c>
      <c r="E3966" s="1">
        <v>4110883178370890</v>
      </c>
      <c r="F3966" s="2">
        <v>45383</v>
      </c>
      <c r="G3966">
        <v>317</v>
      </c>
      <c r="H3966" t="s">
        <v>15</v>
      </c>
      <c r="I3966">
        <v>1</v>
      </c>
      <c r="J3966" s="3">
        <v>9900</v>
      </c>
      <c r="K3966" s="2">
        <v>39965</v>
      </c>
      <c r="L3966">
        <v>2009</v>
      </c>
      <c r="M3966" t="s">
        <v>16</v>
      </c>
    </row>
    <row r="3967" spans="1:13" x14ac:dyDescent="0.3">
      <c r="A3967">
        <v>4759</v>
      </c>
      <c r="B3967">
        <v>732</v>
      </c>
      <c r="C3967" t="s">
        <v>21</v>
      </c>
      <c r="D3967" t="s">
        <v>17</v>
      </c>
      <c r="E3967" s="1">
        <v>6457800663577680</v>
      </c>
      <c r="F3967" s="2">
        <v>40909</v>
      </c>
      <c r="G3967">
        <v>285</v>
      </c>
      <c r="H3967" t="s">
        <v>15</v>
      </c>
      <c r="I3967">
        <v>1</v>
      </c>
      <c r="J3967" s="3">
        <v>9200</v>
      </c>
      <c r="K3967" s="2">
        <v>40422</v>
      </c>
      <c r="L3967">
        <v>2010</v>
      </c>
      <c r="M3967" t="s">
        <v>16</v>
      </c>
    </row>
    <row r="3968" spans="1:13" x14ac:dyDescent="0.3">
      <c r="A3968">
        <v>5200</v>
      </c>
      <c r="B3968">
        <v>732</v>
      </c>
      <c r="C3968" t="s">
        <v>19</v>
      </c>
      <c r="D3968" t="s">
        <v>14</v>
      </c>
      <c r="E3968" s="1">
        <v>5810725153736830</v>
      </c>
      <c r="F3968" s="2">
        <v>44682</v>
      </c>
      <c r="G3968">
        <v>279</v>
      </c>
      <c r="H3968" t="s">
        <v>15</v>
      </c>
      <c r="I3968">
        <v>1</v>
      </c>
      <c r="J3968" s="3">
        <v>9420</v>
      </c>
      <c r="K3968" s="2">
        <v>40452</v>
      </c>
      <c r="L3968">
        <v>2012</v>
      </c>
      <c r="M3968" t="s">
        <v>16</v>
      </c>
    </row>
    <row r="3969" spans="1:13" x14ac:dyDescent="0.3">
      <c r="A3969">
        <v>1115</v>
      </c>
      <c r="B3969">
        <v>732</v>
      </c>
      <c r="C3969" t="s">
        <v>19</v>
      </c>
      <c r="D3969" t="s">
        <v>20</v>
      </c>
      <c r="E3969" s="1">
        <v>5486503850400560</v>
      </c>
      <c r="F3969" s="2">
        <v>44317</v>
      </c>
      <c r="G3969">
        <v>264</v>
      </c>
      <c r="H3969" t="s">
        <v>18</v>
      </c>
      <c r="I3969">
        <v>2</v>
      </c>
      <c r="J3969" s="3">
        <v>49</v>
      </c>
      <c r="K3969" s="2">
        <v>39114</v>
      </c>
      <c r="L3969">
        <v>2011</v>
      </c>
      <c r="M3969" t="s">
        <v>16</v>
      </c>
    </row>
    <row r="3970" spans="1:13" x14ac:dyDescent="0.3">
      <c r="A3970">
        <v>5948</v>
      </c>
      <c r="B3970">
        <v>732</v>
      </c>
      <c r="C3970" t="s">
        <v>13</v>
      </c>
      <c r="D3970" t="s">
        <v>14</v>
      </c>
      <c r="E3970" s="1">
        <v>4023270767899220</v>
      </c>
      <c r="F3970" s="2">
        <v>43922</v>
      </c>
      <c r="G3970">
        <v>32</v>
      </c>
      <c r="H3970" t="s">
        <v>15</v>
      </c>
      <c r="I3970">
        <v>2</v>
      </c>
      <c r="J3970" s="3">
        <v>18535</v>
      </c>
      <c r="K3970" s="2">
        <v>39783</v>
      </c>
      <c r="L3970">
        <v>2008</v>
      </c>
      <c r="M3970" t="s">
        <v>16</v>
      </c>
    </row>
    <row r="3971" spans="1:13" x14ac:dyDescent="0.3">
      <c r="A3971">
        <v>5220</v>
      </c>
      <c r="B3971">
        <v>732</v>
      </c>
      <c r="C3971" t="s">
        <v>13</v>
      </c>
      <c r="D3971" t="s">
        <v>14</v>
      </c>
      <c r="E3971" s="1">
        <v>4442324693688140</v>
      </c>
      <c r="F3971" s="2">
        <v>45170</v>
      </c>
      <c r="G3971">
        <v>130</v>
      </c>
      <c r="H3971" t="s">
        <v>15</v>
      </c>
      <c r="I3971">
        <v>1</v>
      </c>
      <c r="J3971" s="3">
        <v>10104</v>
      </c>
      <c r="K3971" s="2">
        <v>40452</v>
      </c>
      <c r="L3971">
        <v>2015</v>
      </c>
      <c r="M3971" t="s">
        <v>16</v>
      </c>
    </row>
    <row r="3972" spans="1:13" x14ac:dyDescent="0.3">
      <c r="A3972">
        <v>46</v>
      </c>
      <c r="B3972">
        <v>732</v>
      </c>
      <c r="C3972" t="s">
        <v>13</v>
      </c>
      <c r="D3972" t="s">
        <v>20</v>
      </c>
      <c r="E3972" s="1">
        <v>4820966230615070</v>
      </c>
      <c r="F3972" s="2">
        <v>44866</v>
      </c>
      <c r="G3972">
        <v>662</v>
      </c>
      <c r="H3972" t="s">
        <v>15</v>
      </c>
      <c r="I3972">
        <v>2</v>
      </c>
      <c r="J3972" s="3">
        <v>63</v>
      </c>
      <c r="K3972" s="2">
        <v>37622</v>
      </c>
      <c r="L3972">
        <v>2010</v>
      </c>
      <c r="M3972" t="s">
        <v>16</v>
      </c>
    </row>
    <row r="3973" spans="1:13" x14ac:dyDescent="0.3">
      <c r="A3973">
        <v>625</v>
      </c>
      <c r="B3973">
        <v>342</v>
      </c>
      <c r="C3973" t="s">
        <v>19</v>
      </c>
      <c r="D3973" t="s">
        <v>14</v>
      </c>
      <c r="E3973" s="1">
        <v>5550802323458250</v>
      </c>
      <c r="F3973" s="2">
        <v>44805</v>
      </c>
      <c r="G3973">
        <v>862</v>
      </c>
      <c r="H3973" t="s">
        <v>15</v>
      </c>
      <c r="I3973">
        <v>1</v>
      </c>
      <c r="J3973" s="3">
        <v>61407</v>
      </c>
      <c r="K3973" s="2">
        <v>43831</v>
      </c>
      <c r="L3973">
        <v>2020</v>
      </c>
      <c r="M3973" t="s">
        <v>16</v>
      </c>
    </row>
    <row r="3974" spans="1:13" x14ac:dyDescent="0.3">
      <c r="A3974">
        <v>2303</v>
      </c>
      <c r="B3974">
        <v>476</v>
      </c>
      <c r="C3974" t="s">
        <v>19</v>
      </c>
      <c r="D3974" t="s">
        <v>17</v>
      </c>
      <c r="E3974" s="1">
        <v>5187732819891500</v>
      </c>
      <c r="F3974" s="2">
        <v>41974</v>
      </c>
      <c r="G3974">
        <v>87</v>
      </c>
      <c r="H3974" t="s">
        <v>15</v>
      </c>
      <c r="I3974">
        <v>3</v>
      </c>
      <c r="J3974" s="3">
        <v>10100</v>
      </c>
      <c r="K3974" s="2">
        <v>40969</v>
      </c>
      <c r="L3974">
        <v>2012</v>
      </c>
      <c r="M3974" t="s">
        <v>16</v>
      </c>
    </row>
    <row r="3975" spans="1:13" x14ac:dyDescent="0.3">
      <c r="A3975">
        <v>1070</v>
      </c>
      <c r="B3975">
        <v>476</v>
      </c>
      <c r="C3975" t="s">
        <v>13</v>
      </c>
      <c r="D3975" t="s">
        <v>14</v>
      </c>
      <c r="E3975" s="1">
        <v>4385795693863370</v>
      </c>
      <c r="F3975" s="2">
        <v>45444</v>
      </c>
      <c r="G3975">
        <v>806</v>
      </c>
      <c r="H3975" t="s">
        <v>15</v>
      </c>
      <c r="I3975">
        <v>2</v>
      </c>
      <c r="J3975" s="3">
        <v>31535</v>
      </c>
      <c r="K3975" s="2">
        <v>38384</v>
      </c>
      <c r="L3975">
        <v>2009</v>
      </c>
      <c r="M3975" t="s">
        <v>16</v>
      </c>
    </row>
    <row r="3976" spans="1:13" x14ac:dyDescent="0.3">
      <c r="A3976">
        <v>5684</v>
      </c>
      <c r="B3976">
        <v>476</v>
      </c>
      <c r="C3976" t="s">
        <v>19</v>
      </c>
      <c r="D3976" t="s">
        <v>14</v>
      </c>
      <c r="E3976" s="1">
        <v>5531706766680780</v>
      </c>
      <c r="F3976" s="2">
        <v>42217</v>
      </c>
      <c r="G3976">
        <v>158</v>
      </c>
      <c r="H3976" t="s">
        <v>15</v>
      </c>
      <c r="I3976">
        <v>1</v>
      </c>
      <c r="J3976" s="3">
        <v>21282</v>
      </c>
      <c r="K3976" s="2">
        <v>41579</v>
      </c>
      <c r="L3976">
        <v>2013</v>
      </c>
      <c r="M3976" t="s">
        <v>16</v>
      </c>
    </row>
    <row r="3977" spans="1:13" x14ac:dyDescent="0.3">
      <c r="A3977">
        <v>2666</v>
      </c>
      <c r="B3977">
        <v>164</v>
      </c>
      <c r="C3977" t="s">
        <v>13</v>
      </c>
      <c r="D3977" t="s">
        <v>17</v>
      </c>
      <c r="E3977" s="1">
        <v>4141753158398480</v>
      </c>
      <c r="F3977" s="2">
        <v>44621</v>
      </c>
      <c r="G3977">
        <v>11</v>
      </c>
      <c r="H3977" t="s">
        <v>15</v>
      </c>
      <c r="I3977">
        <v>1</v>
      </c>
      <c r="J3977" s="3">
        <v>5100</v>
      </c>
      <c r="K3977" s="2">
        <v>40269</v>
      </c>
      <c r="L3977">
        <v>2011</v>
      </c>
      <c r="M3977" t="s">
        <v>16</v>
      </c>
    </row>
    <row r="3978" spans="1:13" x14ac:dyDescent="0.3">
      <c r="A3978">
        <v>3210</v>
      </c>
      <c r="B3978">
        <v>164</v>
      </c>
      <c r="C3978" t="s">
        <v>19</v>
      </c>
      <c r="D3978" t="s">
        <v>14</v>
      </c>
      <c r="E3978" s="1">
        <v>5220177364102100</v>
      </c>
      <c r="F3978" s="2">
        <v>43862</v>
      </c>
      <c r="G3978">
        <v>680</v>
      </c>
      <c r="H3978" t="s">
        <v>15</v>
      </c>
      <c r="I3978">
        <v>1</v>
      </c>
      <c r="J3978" s="3">
        <v>14103</v>
      </c>
      <c r="K3978" s="2">
        <v>36312</v>
      </c>
      <c r="L3978">
        <v>2008</v>
      </c>
      <c r="M3978" t="s">
        <v>16</v>
      </c>
    </row>
    <row r="3979" spans="1:13" x14ac:dyDescent="0.3">
      <c r="A3979">
        <v>3748</v>
      </c>
      <c r="B3979">
        <v>164</v>
      </c>
      <c r="C3979" t="s">
        <v>13</v>
      </c>
      <c r="D3979" t="s">
        <v>14</v>
      </c>
      <c r="E3979" s="1">
        <v>4984493732494800</v>
      </c>
      <c r="F3979" s="2">
        <v>44743</v>
      </c>
      <c r="G3979">
        <v>688</v>
      </c>
      <c r="H3979" t="s">
        <v>15</v>
      </c>
      <c r="I3979">
        <v>2</v>
      </c>
      <c r="J3979" s="3">
        <v>21847</v>
      </c>
      <c r="K3979" s="2">
        <v>38534</v>
      </c>
      <c r="L3979">
        <v>2011</v>
      </c>
      <c r="M3979" t="s">
        <v>16</v>
      </c>
    </row>
    <row r="3980" spans="1:13" x14ac:dyDescent="0.3">
      <c r="A3980">
        <v>5272</v>
      </c>
      <c r="B3980">
        <v>164</v>
      </c>
      <c r="C3980" t="s">
        <v>19</v>
      </c>
      <c r="D3980" t="s">
        <v>14</v>
      </c>
      <c r="E3980" s="1">
        <v>5175150411772710</v>
      </c>
      <c r="F3980" s="2">
        <v>44075</v>
      </c>
      <c r="G3980">
        <v>502</v>
      </c>
      <c r="H3980" t="s">
        <v>15</v>
      </c>
      <c r="I3980">
        <v>1</v>
      </c>
      <c r="J3980" s="3">
        <v>28425</v>
      </c>
      <c r="K3980" s="2">
        <v>41548</v>
      </c>
      <c r="L3980">
        <v>2013</v>
      </c>
      <c r="M3980" t="s">
        <v>16</v>
      </c>
    </row>
    <row r="3981" spans="1:13" x14ac:dyDescent="0.3">
      <c r="A3981">
        <v>871</v>
      </c>
      <c r="B3981">
        <v>539</v>
      </c>
      <c r="C3981" t="s">
        <v>13</v>
      </c>
      <c r="D3981" t="s">
        <v>14</v>
      </c>
      <c r="E3981" s="1">
        <v>4236028748423160</v>
      </c>
      <c r="F3981" s="2">
        <v>43862</v>
      </c>
      <c r="G3981">
        <v>721</v>
      </c>
      <c r="H3981" t="s">
        <v>15</v>
      </c>
      <c r="I3981">
        <v>1</v>
      </c>
      <c r="J3981" s="3">
        <v>4087</v>
      </c>
      <c r="K3981" s="2">
        <v>43831</v>
      </c>
      <c r="L3981">
        <v>2020</v>
      </c>
      <c r="M3981" t="s">
        <v>16</v>
      </c>
    </row>
    <row r="3982" spans="1:13" x14ac:dyDescent="0.3">
      <c r="A3982">
        <v>3648</v>
      </c>
      <c r="B3982">
        <v>40</v>
      </c>
      <c r="C3982" t="s">
        <v>22</v>
      </c>
      <c r="D3982" t="s">
        <v>17</v>
      </c>
      <c r="E3982" s="1">
        <v>389912068048719</v>
      </c>
      <c r="F3982" s="2">
        <v>45170</v>
      </c>
      <c r="G3982">
        <v>269</v>
      </c>
      <c r="H3982" t="s">
        <v>15</v>
      </c>
      <c r="I3982">
        <v>2</v>
      </c>
      <c r="J3982" s="3">
        <v>8200</v>
      </c>
      <c r="K3982" s="2">
        <v>35977</v>
      </c>
      <c r="L3982">
        <v>2011</v>
      </c>
      <c r="M3982" t="s">
        <v>16</v>
      </c>
    </row>
    <row r="3983" spans="1:13" x14ac:dyDescent="0.3">
      <c r="A3983">
        <v>2437</v>
      </c>
      <c r="B3983">
        <v>40</v>
      </c>
      <c r="C3983" t="s">
        <v>13</v>
      </c>
      <c r="D3983" t="s">
        <v>14</v>
      </c>
      <c r="E3983" s="1">
        <v>4299508349741770</v>
      </c>
      <c r="F3983" s="2">
        <v>44440</v>
      </c>
      <c r="G3983">
        <v>579</v>
      </c>
      <c r="H3983" t="s">
        <v>15</v>
      </c>
      <c r="I3983">
        <v>2</v>
      </c>
      <c r="J3983" s="3">
        <v>1462</v>
      </c>
      <c r="K3983" s="2">
        <v>37347</v>
      </c>
      <c r="L3983">
        <v>2013</v>
      </c>
      <c r="M3983" t="s">
        <v>16</v>
      </c>
    </row>
    <row r="3984" spans="1:13" x14ac:dyDescent="0.3">
      <c r="A3984">
        <v>1289</v>
      </c>
      <c r="B3984">
        <v>40</v>
      </c>
      <c r="C3984" t="s">
        <v>13</v>
      </c>
      <c r="D3984" t="s">
        <v>20</v>
      </c>
      <c r="E3984" s="1">
        <v>4569310605904110</v>
      </c>
      <c r="F3984" s="2">
        <v>44378</v>
      </c>
      <c r="G3984">
        <v>990</v>
      </c>
      <c r="H3984" t="s">
        <v>15</v>
      </c>
      <c r="I3984">
        <v>2</v>
      </c>
      <c r="J3984" s="3">
        <v>58</v>
      </c>
      <c r="K3984" s="2">
        <v>40575</v>
      </c>
      <c r="L3984">
        <v>2011</v>
      </c>
      <c r="M3984" t="s">
        <v>16</v>
      </c>
    </row>
    <row r="3985" spans="1:13" x14ac:dyDescent="0.3">
      <c r="A3985">
        <v>2011</v>
      </c>
      <c r="B3985">
        <v>40</v>
      </c>
      <c r="C3985" t="s">
        <v>19</v>
      </c>
      <c r="D3985" t="s">
        <v>14</v>
      </c>
      <c r="E3985" s="1">
        <v>5488342944613900</v>
      </c>
      <c r="F3985" s="2">
        <v>40603</v>
      </c>
      <c r="G3985">
        <v>880</v>
      </c>
      <c r="H3985" t="s">
        <v>15</v>
      </c>
      <c r="I3985">
        <v>2</v>
      </c>
      <c r="J3985" s="3">
        <v>142</v>
      </c>
      <c r="K3985" s="2">
        <v>36220</v>
      </c>
      <c r="L3985">
        <v>2014</v>
      </c>
      <c r="M3985" t="s">
        <v>16</v>
      </c>
    </row>
    <row r="3986" spans="1:13" x14ac:dyDescent="0.3">
      <c r="A3986">
        <v>4400</v>
      </c>
      <c r="B3986">
        <v>1</v>
      </c>
      <c r="C3986" t="s">
        <v>13</v>
      </c>
      <c r="D3986" t="s">
        <v>14</v>
      </c>
      <c r="E3986" s="1">
        <v>4843491272960880</v>
      </c>
      <c r="F3986" s="2">
        <v>42736</v>
      </c>
      <c r="G3986">
        <v>625</v>
      </c>
      <c r="H3986" t="s">
        <v>15</v>
      </c>
      <c r="I3986">
        <v>1</v>
      </c>
      <c r="J3986" s="3">
        <v>18105</v>
      </c>
      <c r="K3986" s="2">
        <v>41122</v>
      </c>
      <c r="L3986">
        <v>2012</v>
      </c>
      <c r="M3986" t="s">
        <v>16</v>
      </c>
    </row>
    <row r="3987" spans="1:13" x14ac:dyDescent="0.3">
      <c r="A3987">
        <v>3682</v>
      </c>
      <c r="B3987">
        <v>1</v>
      </c>
      <c r="C3987" t="s">
        <v>13</v>
      </c>
      <c r="D3987" t="s">
        <v>17</v>
      </c>
      <c r="E3987" s="1">
        <v>4417513283605630</v>
      </c>
      <c r="F3987" s="2">
        <v>41730</v>
      </c>
      <c r="G3987">
        <v>84</v>
      </c>
      <c r="H3987" t="s">
        <v>15</v>
      </c>
      <c r="I3987">
        <v>1</v>
      </c>
      <c r="J3987" s="3">
        <v>10900</v>
      </c>
      <c r="K3987" s="2">
        <v>37438</v>
      </c>
      <c r="L3987">
        <v>2013</v>
      </c>
      <c r="M3987" t="s">
        <v>16</v>
      </c>
    </row>
    <row r="3988" spans="1:13" x14ac:dyDescent="0.3">
      <c r="A3988">
        <v>4652</v>
      </c>
      <c r="B3988">
        <v>1</v>
      </c>
      <c r="C3988" t="s">
        <v>13</v>
      </c>
      <c r="D3988" t="s">
        <v>17</v>
      </c>
      <c r="E3988" s="1">
        <v>4419924074647230</v>
      </c>
      <c r="F3988" s="2">
        <v>44531</v>
      </c>
      <c r="G3988">
        <v>1</v>
      </c>
      <c r="H3988" t="s">
        <v>18</v>
      </c>
      <c r="I3988">
        <v>1</v>
      </c>
      <c r="J3988" s="3">
        <v>12800</v>
      </c>
      <c r="K3988" s="2">
        <v>39326</v>
      </c>
      <c r="L3988">
        <v>2011</v>
      </c>
      <c r="M3988" t="s">
        <v>16</v>
      </c>
    </row>
    <row r="3989" spans="1:13" x14ac:dyDescent="0.3">
      <c r="A3989">
        <v>288</v>
      </c>
      <c r="B3989">
        <v>272</v>
      </c>
      <c r="C3989" t="s">
        <v>13</v>
      </c>
      <c r="D3989" t="s">
        <v>14</v>
      </c>
      <c r="E3989" s="1">
        <v>4058050157220590</v>
      </c>
      <c r="F3989" s="2">
        <v>43891</v>
      </c>
      <c r="G3989">
        <v>102</v>
      </c>
      <c r="H3989" t="s">
        <v>15</v>
      </c>
      <c r="I3989">
        <v>1</v>
      </c>
      <c r="J3989" s="3">
        <v>2670</v>
      </c>
      <c r="K3989" s="2">
        <v>40544</v>
      </c>
      <c r="L3989">
        <v>2011</v>
      </c>
      <c r="M3989" t="s">
        <v>16</v>
      </c>
    </row>
    <row r="3990" spans="1:13" x14ac:dyDescent="0.3">
      <c r="A3990">
        <v>3120</v>
      </c>
      <c r="B3990">
        <v>272</v>
      </c>
      <c r="C3990" t="s">
        <v>19</v>
      </c>
      <c r="D3990" t="s">
        <v>17</v>
      </c>
      <c r="E3990" s="1">
        <v>5873495069998570</v>
      </c>
      <c r="F3990" s="2">
        <v>43374</v>
      </c>
      <c r="G3990">
        <v>162</v>
      </c>
      <c r="H3990" t="s">
        <v>15</v>
      </c>
      <c r="I3990">
        <v>2</v>
      </c>
      <c r="J3990" s="3">
        <v>14700</v>
      </c>
      <c r="K3990" s="2">
        <v>41030</v>
      </c>
      <c r="L3990">
        <v>2012</v>
      </c>
      <c r="M3990" t="s">
        <v>16</v>
      </c>
    </row>
    <row r="3991" spans="1:13" x14ac:dyDescent="0.3">
      <c r="A3991">
        <v>626</v>
      </c>
      <c r="B3991">
        <v>272</v>
      </c>
      <c r="C3991" t="s">
        <v>19</v>
      </c>
      <c r="D3991" t="s">
        <v>20</v>
      </c>
      <c r="E3991" s="1">
        <v>5808136548740010</v>
      </c>
      <c r="F3991" s="2">
        <v>45108</v>
      </c>
      <c r="G3991">
        <v>131</v>
      </c>
      <c r="H3991" t="s">
        <v>15</v>
      </c>
      <c r="I3991">
        <v>1</v>
      </c>
      <c r="J3991" s="3">
        <v>100</v>
      </c>
      <c r="K3991" s="2">
        <v>43831</v>
      </c>
      <c r="L3991">
        <v>2020</v>
      </c>
      <c r="M3991" t="s">
        <v>16</v>
      </c>
    </row>
    <row r="3992" spans="1:13" x14ac:dyDescent="0.3">
      <c r="A3992">
        <v>627</v>
      </c>
      <c r="B3992">
        <v>521</v>
      </c>
      <c r="C3992" t="s">
        <v>19</v>
      </c>
      <c r="D3992" t="s">
        <v>14</v>
      </c>
      <c r="E3992" s="1">
        <v>5351705189279020</v>
      </c>
      <c r="F3992" s="2">
        <v>44531</v>
      </c>
      <c r="G3992">
        <v>895</v>
      </c>
      <c r="H3992" t="s">
        <v>15</v>
      </c>
      <c r="I3992">
        <v>2</v>
      </c>
      <c r="J3992" s="3">
        <v>1680</v>
      </c>
      <c r="K3992" s="2">
        <v>43831</v>
      </c>
      <c r="L3992">
        <v>2020</v>
      </c>
      <c r="M3992" t="s">
        <v>16</v>
      </c>
    </row>
    <row r="3993" spans="1:13" x14ac:dyDescent="0.3">
      <c r="A3993">
        <v>4890</v>
      </c>
      <c r="B3993">
        <v>988</v>
      </c>
      <c r="C3993" t="s">
        <v>13</v>
      </c>
      <c r="D3993" t="s">
        <v>14</v>
      </c>
      <c r="E3993" s="1">
        <v>4574140981154350</v>
      </c>
      <c r="F3993" s="2">
        <v>42583</v>
      </c>
      <c r="G3993">
        <v>627</v>
      </c>
      <c r="H3993" t="s">
        <v>15</v>
      </c>
      <c r="I3993">
        <v>1</v>
      </c>
      <c r="J3993" s="3">
        <v>18579</v>
      </c>
      <c r="K3993" s="2">
        <v>42248</v>
      </c>
      <c r="L3993">
        <v>2015</v>
      </c>
      <c r="M3993" t="s">
        <v>16</v>
      </c>
    </row>
    <row r="3994" spans="1:13" x14ac:dyDescent="0.3">
      <c r="A3994">
        <v>3935</v>
      </c>
      <c r="B3994">
        <v>988</v>
      </c>
      <c r="C3994" t="s">
        <v>19</v>
      </c>
      <c r="D3994" t="s">
        <v>17</v>
      </c>
      <c r="E3994" s="1">
        <v>5595598905079190</v>
      </c>
      <c r="F3994" s="2">
        <v>44440</v>
      </c>
      <c r="G3994">
        <v>15</v>
      </c>
      <c r="H3994" t="s">
        <v>15</v>
      </c>
      <c r="I3994">
        <v>1</v>
      </c>
      <c r="J3994" s="3">
        <v>13200</v>
      </c>
      <c r="K3994" s="2">
        <v>40360</v>
      </c>
      <c r="L3994">
        <v>2010</v>
      </c>
      <c r="M3994" t="s">
        <v>16</v>
      </c>
    </row>
    <row r="3995" spans="1:13" x14ac:dyDescent="0.3">
      <c r="A3995">
        <v>1422</v>
      </c>
      <c r="B3995">
        <v>988</v>
      </c>
      <c r="C3995" t="s">
        <v>22</v>
      </c>
      <c r="D3995" t="s">
        <v>17</v>
      </c>
      <c r="E3995" s="1">
        <v>381186607769548</v>
      </c>
      <c r="F3995" s="2">
        <v>45017</v>
      </c>
      <c r="G3995">
        <v>440</v>
      </c>
      <c r="H3995" t="s">
        <v>15</v>
      </c>
      <c r="I3995">
        <v>2</v>
      </c>
      <c r="J3995" s="3">
        <v>1900</v>
      </c>
      <c r="K3995" s="2">
        <v>43862</v>
      </c>
      <c r="L3995">
        <v>2020</v>
      </c>
      <c r="M3995" t="s">
        <v>16</v>
      </c>
    </row>
    <row r="3996" spans="1:13" x14ac:dyDescent="0.3">
      <c r="A3996">
        <v>4384</v>
      </c>
      <c r="B3996">
        <v>988</v>
      </c>
      <c r="C3996" t="s">
        <v>13</v>
      </c>
      <c r="D3996" t="s">
        <v>17</v>
      </c>
      <c r="E3996" s="1">
        <v>4844474344137390</v>
      </c>
      <c r="F3996" s="2">
        <v>45474</v>
      </c>
      <c r="G3996">
        <v>601</v>
      </c>
      <c r="H3996" t="s">
        <v>15</v>
      </c>
      <c r="I3996">
        <v>2</v>
      </c>
      <c r="J3996" s="3">
        <v>17100</v>
      </c>
      <c r="K3996" s="2">
        <v>40756</v>
      </c>
      <c r="L3996">
        <v>2011</v>
      </c>
      <c r="M3996" t="s">
        <v>16</v>
      </c>
    </row>
    <row r="3997" spans="1:13" x14ac:dyDescent="0.3">
      <c r="A3997">
        <v>3158</v>
      </c>
      <c r="B3997">
        <v>660</v>
      </c>
      <c r="C3997" t="s">
        <v>13</v>
      </c>
      <c r="D3997" t="s">
        <v>14</v>
      </c>
      <c r="E3997" s="1">
        <v>4522536096309010</v>
      </c>
      <c r="F3997" s="2">
        <v>42278</v>
      </c>
      <c r="G3997">
        <v>832</v>
      </c>
      <c r="H3997" t="s">
        <v>18</v>
      </c>
      <c r="I3997">
        <v>1</v>
      </c>
      <c r="J3997" s="3">
        <v>16820</v>
      </c>
      <c r="K3997" s="2">
        <v>41760</v>
      </c>
      <c r="L3997">
        <v>2014</v>
      </c>
      <c r="M3997" t="s">
        <v>16</v>
      </c>
    </row>
    <row r="3998" spans="1:13" x14ac:dyDescent="0.3">
      <c r="A3998">
        <v>5185</v>
      </c>
      <c r="B3998">
        <v>660</v>
      </c>
      <c r="C3998" t="s">
        <v>22</v>
      </c>
      <c r="D3998" t="s">
        <v>17</v>
      </c>
      <c r="E3998" s="1">
        <v>340488847692793</v>
      </c>
      <c r="F3998" s="2">
        <v>44593</v>
      </c>
      <c r="G3998">
        <v>91</v>
      </c>
      <c r="H3998" t="s">
        <v>15</v>
      </c>
      <c r="I3998">
        <v>1</v>
      </c>
      <c r="J3998" s="3">
        <v>12000</v>
      </c>
      <c r="K3998" s="2">
        <v>40452</v>
      </c>
      <c r="L3998">
        <v>2014</v>
      </c>
      <c r="M3998" t="s">
        <v>16</v>
      </c>
    </row>
    <row r="3999" spans="1:13" x14ac:dyDescent="0.3">
      <c r="A3999">
        <v>2343</v>
      </c>
      <c r="B3999">
        <v>1381</v>
      </c>
      <c r="C3999" t="s">
        <v>19</v>
      </c>
      <c r="D3999" t="s">
        <v>14</v>
      </c>
      <c r="E3999" s="1">
        <v>5936146704569180</v>
      </c>
      <c r="F3999" s="2">
        <v>43374</v>
      </c>
      <c r="G3999">
        <v>616</v>
      </c>
      <c r="H3999" t="s">
        <v>15</v>
      </c>
      <c r="I3999">
        <v>1</v>
      </c>
      <c r="J3999" s="3">
        <v>21357</v>
      </c>
      <c r="K3999" s="2">
        <v>42064</v>
      </c>
      <c r="L3999">
        <v>2015</v>
      </c>
      <c r="M3999" t="s">
        <v>16</v>
      </c>
    </row>
    <row r="4000" spans="1:13" x14ac:dyDescent="0.3">
      <c r="A4000">
        <v>3738</v>
      </c>
      <c r="B4000">
        <v>1381</v>
      </c>
      <c r="C4000" t="s">
        <v>19</v>
      </c>
      <c r="D4000" t="s">
        <v>14</v>
      </c>
      <c r="E4000" s="1">
        <v>5382896062305960</v>
      </c>
      <c r="F4000" s="2">
        <v>44866</v>
      </c>
      <c r="G4000">
        <v>543</v>
      </c>
      <c r="H4000" t="s">
        <v>15</v>
      </c>
      <c r="I4000">
        <v>1</v>
      </c>
      <c r="J4000" s="3">
        <v>22964</v>
      </c>
      <c r="K4000" s="2">
        <v>38534</v>
      </c>
      <c r="L4000">
        <v>2011</v>
      </c>
      <c r="M4000" t="s">
        <v>16</v>
      </c>
    </row>
    <row r="4001" spans="1:13" x14ac:dyDescent="0.3">
      <c r="A4001">
        <v>628</v>
      </c>
      <c r="B4001">
        <v>1381</v>
      </c>
      <c r="C4001" t="s">
        <v>19</v>
      </c>
      <c r="D4001" t="s">
        <v>14</v>
      </c>
      <c r="E4001" s="1">
        <v>5063833404835990</v>
      </c>
      <c r="F4001" s="2">
        <v>45627</v>
      </c>
      <c r="G4001">
        <v>954</v>
      </c>
      <c r="H4001" t="s">
        <v>15</v>
      </c>
      <c r="I4001">
        <v>1</v>
      </c>
      <c r="J4001" s="3">
        <v>16769</v>
      </c>
      <c r="K4001" s="2">
        <v>43831</v>
      </c>
      <c r="L4001">
        <v>2020</v>
      </c>
      <c r="M4001" t="s">
        <v>16</v>
      </c>
    </row>
    <row r="4002" spans="1:13" x14ac:dyDescent="0.3">
      <c r="A4002">
        <v>5635</v>
      </c>
      <c r="B4002">
        <v>1381</v>
      </c>
      <c r="C4002" t="s">
        <v>13</v>
      </c>
      <c r="D4002" t="s">
        <v>17</v>
      </c>
      <c r="E4002" s="1">
        <v>4677022173671020</v>
      </c>
      <c r="F4002" s="2">
        <v>42522</v>
      </c>
      <c r="G4002">
        <v>438</v>
      </c>
      <c r="H4002" t="s">
        <v>15</v>
      </c>
      <c r="I4002">
        <v>1</v>
      </c>
      <c r="J4002" s="3">
        <v>10100</v>
      </c>
      <c r="K4002" s="2">
        <v>40483</v>
      </c>
      <c r="L4002">
        <v>2010</v>
      </c>
      <c r="M4002" t="s">
        <v>16</v>
      </c>
    </row>
    <row r="4003" spans="1:13" x14ac:dyDescent="0.3">
      <c r="A4003">
        <v>2722</v>
      </c>
      <c r="B4003">
        <v>184</v>
      </c>
      <c r="C4003" t="s">
        <v>13</v>
      </c>
      <c r="D4003" t="s">
        <v>14</v>
      </c>
      <c r="E4003" s="1">
        <v>4266071650368100</v>
      </c>
      <c r="F4003" s="2">
        <v>45627</v>
      </c>
      <c r="G4003">
        <v>345</v>
      </c>
      <c r="H4003" t="s">
        <v>15</v>
      </c>
      <c r="I4003">
        <v>1</v>
      </c>
      <c r="J4003" s="3">
        <v>20773</v>
      </c>
      <c r="K4003" s="2">
        <v>41365</v>
      </c>
      <c r="L4003">
        <v>2013</v>
      </c>
      <c r="M4003" t="s">
        <v>16</v>
      </c>
    </row>
    <row r="4004" spans="1:13" x14ac:dyDescent="0.3">
      <c r="A4004">
        <v>2475</v>
      </c>
      <c r="B4004">
        <v>184</v>
      </c>
      <c r="C4004" t="s">
        <v>22</v>
      </c>
      <c r="D4004" t="s">
        <v>17</v>
      </c>
      <c r="E4004" s="1">
        <v>337714799695315</v>
      </c>
      <c r="F4004" s="2">
        <v>44562</v>
      </c>
      <c r="G4004">
        <v>540</v>
      </c>
      <c r="H4004" t="s">
        <v>15</v>
      </c>
      <c r="I4004">
        <v>1</v>
      </c>
      <c r="J4004" s="3">
        <v>15300</v>
      </c>
      <c r="K4004" s="2">
        <v>38443</v>
      </c>
      <c r="L4004">
        <v>2012</v>
      </c>
      <c r="M4004" t="s">
        <v>16</v>
      </c>
    </row>
    <row r="4005" spans="1:13" x14ac:dyDescent="0.3">
      <c r="A4005">
        <v>3936</v>
      </c>
      <c r="B4005">
        <v>184</v>
      </c>
      <c r="C4005" t="s">
        <v>19</v>
      </c>
      <c r="D4005" t="s">
        <v>14</v>
      </c>
      <c r="E4005" s="1">
        <v>5758058384603550</v>
      </c>
      <c r="F4005" s="2">
        <v>44927</v>
      </c>
      <c r="G4005">
        <v>365</v>
      </c>
      <c r="H4005" t="s">
        <v>15</v>
      </c>
      <c r="I4005">
        <v>2</v>
      </c>
      <c r="J4005" s="3">
        <v>11160</v>
      </c>
      <c r="K4005" s="2">
        <v>40360</v>
      </c>
      <c r="L4005">
        <v>2010</v>
      </c>
      <c r="M4005" t="s">
        <v>16</v>
      </c>
    </row>
    <row r="4006" spans="1:13" x14ac:dyDescent="0.3">
      <c r="A4006">
        <v>3211</v>
      </c>
      <c r="B4006">
        <v>184</v>
      </c>
      <c r="C4006" t="s">
        <v>19</v>
      </c>
      <c r="D4006" t="s">
        <v>20</v>
      </c>
      <c r="E4006" s="1">
        <v>5279859317968590</v>
      </c>
      <c r="F4006" s="2">
        <v>44896</v>
      </c>
      <c r="G4006">
        <v>265</v>
      </c>
      <c r="H4006" t="s">
        <v>15</v>
      </c>
      <c r="I4006">
        <v>2</v>
      </c>
      <c r="J4006" s="3">
        <v>110</v>
      </c>
      <c r="K4006" s="2">
        <v>36312</v>
      </c>
      <c r="L4006">
        <v>2017</v>
      </c>
      <c r="M4006" t="s">
        <v>16</v>
      </c>
    </row>
    <row r="4007" spans="1:13" x14ac:dyDescent="0.3">
      <c r="A4007">
        <v>4800</v>
      </c>
      <c r="B4007">
        <v>184</v>
      </c>
      <c r="C4007" t="s">
        <v>13</v>
      </c>
      <c r="D4007" t="s">
        <v>14</v>
      </c>
      <c r="E4007" s="1">
        <v>4762407160723210</v>
      </c>
      <c r="F4007" s="2">
        <v>45444</v>
      </c>
      <c r="G4007">
        <v>115</v>
      </c>
      <c r="H4007" t="s">
        <v>15</v>
      </c>
      <c r="I4007">
        <v>2</v>
      </c>
      <c r="J4007" s="3">
        <v>8766</v>
      </c>
      <c r="K4007" s="2">
        <v>40422</v>
      </c>
      <c r="L4007">
        <v>2020</v>
      </c>
      <c r="M4007" t="s">
        <v>16</v>
      </c>
    </row>
    <row r="4008" spans="1:13" x14ac:dyDescent="0.3">
      <c r="A4008">
        <v>4935</v>
      </c>
      <c r="B4008">
        <v>184</v>
      </c>
      <c r="C4008" t="s">
        <v>19</v>
      </c>
      <c r="D4008" t="s">
        <v>20</v>
      </c>
      <c r="E4008" s="1">
        <v>5231369185894590</v>
      </c>
      <c r="F4008" s="2">
        <v>44197</v>
      </c>
      <c r="G4008">
        <v>156</v>
      </c>
      <c r="H4008" t="s">
        <v>15</v>
      </c>
      <c r="I4008">
        <v>2</v>
      </c>
      <c r="J4008" s="3">
        <v>95</v>
      </c>
      <c r="K4008" s="2">
        <v>36069</v>
      </c>
      <c r="L4008">
        <v>2012</v>
      </c>
      <c r="M4008" t="s">
        <v>16</v>
      </c>
    </row>
    <row r="4009" spans="1:13" x14ac:dyDescent="0.3">
      <c r="A4009">
        <v>4701</v>
      </c>
      <c r="B4009">
        <v>1183</v>
      </c>
      <c r="C4009" t="s">
        <v>13</v>
      </c>
      <c r="D4009" t="s">
        <v>17</v>
      </c>
      <c r="E4009" s="1">
        <v>4985248597765510</v>
      </c>
      <c r="F4009" s="2">
        <v>44136</v>
      </c>
      <c r="G4009">
        <v>814</v>
      </c>
      <c r="H4009" t="s">
        <v>15</v>
      </c>
      <c r="I4009">
        <v>2</v>
      </c>
      <c r="J4009" s="3">
        <v>9100</v>
      </c>
      <c r="K4009" s="2">
        <v>39692</v>
      </c>
      <c r="L4009">
        <v>2015</v>
      </c>
      <c r="M4009" t="s">
        <v>16</v>
      </c>
    </row>
    <row r="4010" spans="1:13" x14ac:dyDescent="0.3">
      <c r="A4010">
        <v>4727</v>
      </c>
      <c r="B4010">
        <v>1183</v>
      </c>
      <c r="C4010" t="s">
        <v>19</v>
      </c>
      <c r="D4010" t="s">
        <v>14</v>
      </c>
      <c r="E4010" s="1">
        <v>5983398661297110</v>
      </c>
      <c r="F4010" s="2">
        <v>40452</v>
      </c>
      <c r="G4010">
        <v>300</v>
      </c>
      <c r="H4010" t="s">
        <v>15</v>
      </c>
      <c r="I4010">
        <v>2</v>
      </c>
      <c r="J4010" s="3">
        <v>15441</v>
      </c>
      <c r="K4010" s="2">
        <v>40057</v>
      </c>
      <c r="L4010">
        <v>2009</v>
      </c>
      <c r="M4010" t="s">
        <v>16</v>
      </c>
    </row>
    <row r="4011" spans="1:13" x14ac:dyDescent="0.3">
      <c r="A4011">
        <v>2858</v>
      </c>
      <c r="B4011">
        <v>1183</v>
      </c>
      <c r="C4011" t="s">
        <v>19</v>
      </c>
      <c r="D4011" t="s">
        <v>14</v>
      </c>
      <c r="E4011" s="1">
        <v>5382214816700100</v>
      </c>
      <c r="F4011" s="2">
        <v>43556</v>
      </c>
      <c r="G4011">
        <v>291</v>
      </c>
      <c r="H4011" t="s">
        <v>15</v>
      </c>
      <c r="I4011">
        <v>2</v>
      </c>
      <c r="J4011" s="3">
        <v>12021</v>
      </c>
      <c r="K4011" s="2">
        <v>38108</v>
      </c>
      <c r="L4011">
        <v>2014</v>
      </c>
      <c r="M4011" t="s">
        <v>16</v>
      </c>
    </row>
    <row r="4012" spans="1:13" x14ac:dyDescent="0.3">
      <c r="A4012">
        <v>4211</v>
      </c>
      <c r="B4012">
        <v>1183</v>
      </c>
      <c r="C4012" t="s">
        <v>19</v>
      </c>
      <c r="D4012" t="s">
        <v>14</v>
      </c>
      <c r="E4012" s="1">
        <v>5662897470767550</v>
      </c>
      <c r="F4012" s="2">
        <v>45047</v>
      </c>
      <c r="G4012">
        <v>180</v>
      </c>
      <c r="H4012" t="s">
        <v>15</v>
      </c>
      <c r="I4012">
        <v>1</v>
      </c>
      <c r="J4012" s="3">
        <v>8887</v>
      </c>
      <c r="K4012" s="2">
        <v>39295</v>
      </c>
      <c r="L4012">
        <v>2014</v>
      </c>
      <c r="M4012" t="s">
        <v>16</v>
      </c>
    </row>
    <row r="4013" spans="1:13" x14ac:dyDescent="0.3">
      <c r="A4013">
        <v>2279</v>
      </c>
      <c r="B4013">
        <v>905</v>
      </c>
      <c r="C4013" t="s">
        <v>19</v>
      </c>
      <c r="D4013" t="s">
        <v>20</v>
      </c>
      <c r="E4013" s="1">
        <v>5342080744210110</v>
      </c>
      <c r="F4013" s="2">
        <v>45047</v>
      </c>
      <c r="G4013">
        <v>335</v>
      </c>
      <c r="H4013" t="s">
        <v>15</v>
      </c>
      <c r="I4013">
        <v>1</v>
      </c>
      <c r="J4013" s="3">
        <v>77</v>
      </c>
      <c r="K4013" s="2">
        <v>40603</v>
      </c>
      <c r="L4013">
        <v>2011</v>
      </c>
      <c r="M4013" t="s">
        <v>16</v>
      </c>
    </row>
    <row r="4014" spans="1:13" x14ac:dyDescent="0.3">
      <c r="A4014">
        <v>5053</v>
      </c>
      <c r="B4014">
        <v>905</v>
      </c>
      <c r="C4014" t="s">
        <v>19</v>
      </c>
      <c r="D4014" t="s">
        <v>17</v>
      </c>
      <c r="E4014" s="1">
        <v>5957980518521480</v>
      </c>
      <c r="F4014" s="2">
        <v>45474</v>
      </c>
      <c r="G4014">
        <v>963</v>
      </c>
      <c r="H4014" t="s">
        <v>15</v>
      </c>
      <c r="I4014">
        <v>1</v>
      </c>
      <c r="J4014" s="3">
        <v>22500</v>
      </c>
      <c r="K4014" s="2">
        <v>38991</v>
      </c>
      <c r="L4014">
        <v>2008</v>
      </c>
      <c r="M4014" t="s">
        <v>16</v>
      </c>
    </row>
    <row r="4015" spans="1:13" x14ac:dyDescent="0.3">
      <c r="A4015">
        <v>5087</v>
      </c>
      <c r="B4015">
        <v>905</v>
      </c>
      <c r="C4015" t="s">
        <v>19</v>
      </c>
      <c r="D4015" t="s">
        <v>14</v>
      </c>
      <c r="E4015" s="1">
        <v>5932193694740180</v>
      </c>
      <c r="F4015" s="2">
        <v>40210</v>
      </c>
      <c r="G4015">
        <v>963</v>
      </c>
      <c r="H4015" t="s">
        <v>15</v>
      </c>
      <c r="I4015">
        <v>1</v>
      </c>
      <c r="J4015" s="3">
        <v>19600</v>
      </c>
      <c r="K4015" s="2">
        <v>39356</v>
      </c>
      <c r="L4015">
        <v>2015</v>
      </c>
      <c r="M4015" t="s">
        <v>16</v>
      </c>
    </row>
    <row r="4016" spans="1:13" x14ac:dyDescent="0.3">
      <c r="A4016">
        <v>4329</v>
      </c>
      <c r="B4016">
        <v>905</v>
      </c>
      <c r="C4016" t="s">
        <v>19</v>
      </c>
      <c r="D4016" t="s">
        <v>14</v>
      </c>
      <c r="E4016" s="1">
        <v>5166666850423120</v>
      </c>
      <c r="F4016" s="2">
        <v>44075</v>
      </c>
      <c r="G4016">
        <v>693</v>
      </c>
      <c r="H4016" t="s">
        <v>15</v>
      </c>
      <c r="I4016">
        <v>2</v>
      </c>
      <c r="J4016" s="3">
        <v>40019</v>
      </c>
      <c r="K4016" s="2">
        <v>40391</v>
      </c>
      <c r="L4016">
        <v>2017</v>
      </c>
      <c r="M4016" t="s">
        <v>16</v>
      </c>
    </row>
    <row r="4017" spans="1:13" x14ac:dyDescent="0.3">
      <c r="A4017">
        <v>53</v>
      </c>
      <c r="B4017">
        <v>905</v>
      </c>
      <c r="C4017" t="s">
        <v>19</v>
      </c>
      <c r="D4017" t="s">
        <v>14</v>
      </c>
      <c r="E4017" s="1">
        <v>5360731476529060</v>
      </c>
      <c r="F4017" s="2">
        <v>45261</v>
      </c>
      <c r="G4017">
        <v>898</v>
      </c>
      <c r="H4017" t="s">
        <v>18</v>
      </c>
      <c r="I4017">
        <v>2</v>
      </c>
      <c r="J4017" s="3">
        <v>64321</v>
      </c>
      <c r="K4017" s="2">
        <v>37987</v>
      </c>
      <c r="L4017">
        <v>2007</v>
      </c>
      <c r="M4017" t="s">
        <v>16</v>
      </c>
    </row>
    <row r="4018" spans="1:13" x14ac:dyDescent="0.3">
      <c r="A4018">
        <v>3587</v>
      </c>
      <c r="B4018">
        <v>419</v>
      </c>
      <c r="C4018" t="s">
        <v>13</v>
      </c>
      <c r="D4018" t="s">
        <v>14</v>
      </c>
      <c r="E4018" s="1">
        <v>4298987544338030</v>
      </c>
      <c r="F4018" s="2">
        <v>43891</v>
      </c>
      <c r="G4018">
        <v>757</v>
      </c>
      <c r="H4018" t="s">
        <v>15</v>
      </c>
      <c r="I4018">
        <v>1</v>
      </c>
      <c r="J4018" s="3">
        <v>16731</v>
      </c>
      <c r="K4018" s="2">
        <v>41791</v>
      </c>
      <c r="L4018">
        <v>2014</v>
      </c>
      <c r="M4018" t="s">
        <v>16</v>
      </c>
    </row>
    <row r="4019" spans="1:13" x14ac:dyDescent="0.3">
      <c r="A4019">
        <v>3854</v>
      </c>
      <c r="B4019">
        <v>419</v>
      </c>
      <c r="C4019" t="s">
        <v>19</v>
      </c>
      <c r="D4019" t="s">
        <v>17</v>
      </c>
      <c r="E4019" s="1">
        <v>5398766323081090</v>
      </c>
      <c r="F4019" s="2">
        <v>44713</v>
      </c>
      <c r="G4019">
        <v>391</v>
      </c>
      <c r="H4019" t="s">
        <v>15</v>
      </c>
      <c r="I4019">
        <v>2</v>
      </c>
      <c r="J4019" s="3">
        <v>8800</v>
      </c>
      <c r="K4019" s="2">
        <v>39630</v>
      </c>
      <c r="L4019">
        <v>2008</v>
      </c>
      <c r="M4019" t="s">
        <v>16</v>
      </c>
    </row>
    <row r="4020" spans="1:13" x14ac:dyDescent="0.3">
      <c r="A4020">
        <v>3792</v>
      </c>
      <c r="B4020">
        <v>419</v>
      </c>
      <c r="C4020" t="s">
        <v>13</v>
      </c>
      <c r="D4020" t="s">
        <v>14</v>
      </c>
      <c r="E4020" s="1">
        <v>4514910575649840</v>
      </c>
      <c r="F4020" s="2">
        <v>43647</v>
      </c>
      <c r="G4020">
        <v>398</v>
      </c>
      <c r="H4020" t="s">
        <v>15</v>
      </c>
      <c r="I4020">
        <v>1</v>
      </c>
      <c r="J4020" s="3">
        <v>12764</v>
      </c>
      <c r="K4020" s="2">
        <v>38899</v>
      </c>
      <c r="L4020">
        <v>2009</v>
      </c>
      <c r="M4020" t="s">
        <v>16</v>
      </c>
    </row>
    <row r="4021" spans="1:13" x14ac:dyDescent="0.3">
      <c r="A4021">
        <v>4111</v>
      </c>
      <c r="B4021">
        <v>419</v>
      </c>
      <c r="C4021" t="s">
        <v>13</v>
      </c>
      <c r="D4021" t="s">
        <v>14</v>
      </c>
      <c r="E4021" s="1">
        <v>4224737440603280</v>
      </c>
      <c r="F4021" s="2">
        <v>44593</v>
      </c>
      <c r="G4021">
        <v>580</v>
      </c>
      <c r="H4021" t="s">
        <v>18</v>
      </c>
      <c r="I4021">
        <v>1</v>
      </c>
      <c r="J4021" s="3">
        <v>7943</v>
      </c>
      <c r="K4021" s="2">
        <v>37469</v>
      </c>
      <c r="L4021">
        <v>2005</v>
      </c>
      <c r="M4021" t="s">
        <v>16</v>
      </c>
    </row>
    <row r="4022" spans="1:13" x14ac:dyDescent="0.3">
      <c r="A4022">
        <v>3284</v>
      </c>
      <c r="B4022">
        <v>419</v>
      </c>
      <c r="C4022" t="s">
        <v>13</v>
      </c>
      <c r="D4022" t="s">
        <v>14</v>
      </c>
      <c r="E4022" s="1">
        <v>4580608927025360</v>
      </c>
      <c r="F4022" s="2">
        <v>39083</v>
      </c>
      <c r="G4022">
        <v>312</v>
      </c>
      <c r="H4022" t="s">
        <v>15</v>
      </c>
      <c r="I4022">
        <v>2</v>
      </c>
      <c r="J4022" s="3">
        <v>18089</v>
      </c>
      <c r="K4022" s="2">
        <v>38139</v>
      </c>
      <c r="L4022">
        <v>2009</v>
      </c>
      <c r="M4022" t="s">
        <v>16</v>
      </c>
    </row>
    <row r="4023" spans="1:13" x14ac:dyDescent="0.3">
      <c r="A4023">
        <v>433</v>
      </c>
      <c r="B4023">
        <v>239</v>
      </c>
      <c r="C4023" t="s">
        <v>21</v>
      </c>
      <c r="D4023" t="s">
        <v>17</v>
      </c>
      <c r="E4023" s="1">
        <v>6640823761249850</v>
      </c>
      <c r="F4023" s="2">
        <v>43831</v>
      </c>
      <c r="G4023">
        <v>41</v>
      </c>
      <c r="H4023" t="s">
        <v>15</v>
      </c>
      <c r="I4023">
        <v>1</v>
      </c>
      <c r="J4023" s="3">
        <v>13800</v>
      </c>
      <c r="K4023" s="2">
        <v>43831</v>
      </c>
      <c r="L4023">
        <v>2020</v>
      </c>
      <c r="M4023" t="s">
        <v>16</v>
      </c>
    </row>
    <row r="4024" spans="1:13" x14ac:dyDescent="0.3">
      <c r="A4024">
        <v>872</v>
      </c>
      <c r="B4024">
        <v>239</v>
      </c>
      <c r="C4024" t="s">
        <v>13</v>
      </c>
      <c r="D4024" t="s">
        <v>14</v>
      </c>
      <c r="E4024" s="1">
        <v>4808189634285180</v>
      </c>
      <c r="F4024" s="2">
        <v>43862</v>
      </c>
      <c r="G4024">
        <v>6</v>
      </c>
      <c r="H4024" t="s">
        <v>15</v>
      </c>
      <c r="I4024">
        <v>2</v>
      </c>
      <c r="J4024" s="3">
        <v>20134</v>
      </c>
      <c r="K4024" s="2">
        <v>43831</v>
      </c>
      <c r="L4024">
        <v>2020</v>
      </c>
      <c r="M4024" t="s">
        <v>16</v>
      </c>
    </row>
    <row r="4025" spans="1:13" x14ac:dyDescent="0.3">
      <c r="A4025">
        <v>629</v>
      </c>
      <c r="B4025">
        <v>239</v>
      </c>
      <c r="C4025" t="s">
        <v>19</v>
      </c>
      <c r="D4025" t="s">
        <v>20</v>
      </c>
      <c r="E4025" s="1">
        <v>5675120465436910</v>
      </c>
      <c r="F4025" s="2">
        <v>44256</v>
      </c>
      <c r="G4025">
        <v>779</v>
      </c>
      <c r="H4025" t="s">
        <v>15</v>
      </c>
      <c r="I4025">
        <v>2</v>
      </c>
      <c r="J4025" s="3">
        <v>55</v>
      </c>
      <c r="K4025" s="2">
        <v>43831</v>
      </c>
      <c r="L4025">
        <v>2020</v>
      </c>
      <c r="M4025" t="s">
        <v>16</v>
      </c>
    </row>
    <row r="4026" spans="1:13" x14ac:dyDescent="0.3">
      <c r="A4026">
        <v>630</v>
      </c>
      <c r="B4026">
        <v>239</v>
      </c>
      <c r="C4026" t="s">
        <v>19</v>
      </c>
      <c r="D4026" t="s">
        <v>14</v>
      </c>
      <c r="E4026" s="1">
        <v>5595112515226580</v>
      </c>
      <c r="F4026" s="2">
        <v>43862</v>
      </c>
      <c r="G4026">
        <v>994</v>
      </c>
      <c r="H4026" t="s">
        <v>15</v>
      </c>
      <c r="I4026">
        <v>2</v>
      </c>
      <c r="J4026" s="3">
        <v>9279</v>
      </c>
      <c r="K4026" s="2">
        <v>43831</v>
      </c>
      <c r="L4026">
        <v>2020</v>
      </c>
      <c r="M4026" t="s">
        <v>16</v>
      </c>
    </row>
    <row r="4027" spans="1:13" x14ac:dyDescent="0.3">
      <c r="A4027">
        <v>1664</v>
      </c>
      <c r="B4027">
        <v>239</v>
      </c>
      <c r="C4027" t="s">
        <v>19</v>
      </c>
      <c r="D4027" t="s">
        <v>14</v>
      </c>
      <c r="E4027" s="1">
        <v>5615383905529860</v>
      </c>
      <c r="F4027" s="2">
        <v>44409</v>
      </c>
      <c r="G4027">
        <v>586</v>
      </c>
      <c r="H4027" t="s">
        <v>18</v>
      </c>
      <c r="I4027">
        <v>2</v>
      </c>
      <c r="J4027" s="3">
        <v>21449</v>
      </c>
      <c r="K4027" s="2">
        <v>43862</v>
      </c>
      <c r="L4027">
        <v>2020</v>
      </c>
      <c r="M4027" t="s">
        <v>16</v>
      </c>
    </row>
    <row r="4028" spans="1:13" x14ac:dyDescent="0.3">
      <c r="A4028">
        <v>5230</v>
      </c>
      <c r="B4028">
        <v>1241</v>
      </c>
      <c r="C4028" t="s">
        <v>21</v>
      </c>
      <c r="D4028" t="s">
        <v>17</v>
      </c>
      <c r="E4028" s="1">
        <v>6694401699327790</v>
      </c>
      <c r="F4028" s="2">
        <v>40878</v>
      </c>
      <c r="G4028">
        <v>712</v>
      </c>
      <c r="H4028" t="s">
        <v>15</v>
      </c>
      <c r="I4028">
        <v>1</v>
      </c>
      <c r="J4028" s="3">
        <v>16500</v>
      </c>
      <c r="K4028" s="2">
        <v>40817</v>
      </c>
      <c r="L4028">
        <v>2011</v>
      </c>
      <c r="M4028" t="s">
        <v>16</v>
      </c>
    </row>
    <row r="4029" spans="1:13" x14ac:dyDescent="0.3">
      <c r="A4029">
        <v>3501</v>
      </c>
      <c r="B4029">
        <v>1241</v>
      </c>
      <c r="C4029" t="s">
        <v>13</v>
      </c>
      <c r="D4029" t="s">
        <v>14</v>
      </c>
      <c r="E4029" s="1">
        <v>4617983811742100</v>
      </c>
      <c r="F4029" s="2">
        <v>44986</v>
      </c>
      <c r="G4029">
        <v>469</v>
      </c>
      <c r="H4029" t="s">
        <v>15</v>
      </c>
      <c r="I4029">
        <v>2</v>
      </c>
      <c r="J4029" s="3">
        <v>9335</v>
      </c>
      <c r="K4029" s="2">
        <v>40330</v>
      </c>
      <c r="L4029">
        <v>2010</v>
      </c>
      <c r="M4029" t="s">
        <v>16</v>
      </c>
    </row>
    <row r="4030" spans="1:13" x14ac:dyDescent="0.3">
      <c r="A4030">
        <v>3724</v>
      </c>
      <c r="B4030">
        <v>1241</v>
      </c>
      <c r="C4030" t="s">
        <v>13</v>
      </c>
      <c r="D4030" t="s">
        <v>14</v>
      </c>
      <c r="E4030" s="1">
        <v>4041929159891550</v>
      </c>
      <c r="F4030" s="2">
        <v>45017</v>
      </c>
      <c r="G4030">
        <v>622</v>
      </c>
      <c r="H4030" t="s">
        <v>15</v>
      </c>
      <c r="I4030">
        <v>2</v>
      </c>
      <c r="J4030" s="3">
        <v>14079</v>
      </c>
      <c r="K4030" s="2">
        <v>38169</v>
      </c>
      <c r="L4030">
        <v>2015</v>
      </c>
      <c r="M4030" t="s">
        <v>16</v>
      </c>
    </row>
    <row r="4031" spans="1:13" x14ac:dyDescent="0.3">
      <c r="A4031">
        <v>1928</v>
      </c>
      <c r="B4031">
        <v>383</v>
      </c>
      <c r="C4031" t="s">
        <v>13</v>
      </c>
      <c r="D4031" t="s">
        <v>14</v>
      </c>
      <c r="E4031" s="1">
        <v>4448354145874780</v>
      </c>
      <c r="F4031" s="2">
        <v>43862</v>
      </c>
      <c r="G4031">
        <v>333</v>
      </c>
      <c r="H4031" t="s">
        <v>15</v>
      </c>
      <c r="I4031">
        <v>1</v>
      </c>
      <c r="J4031" s="3">
        <v>10367</v>
      </c>
      <c r="K4031" s="2">
        <v>43862</v>
      </c>
      <c r="L4031">
        <v>2020</v>
      </c>
      <c r="M4031" t="s">
        <v>16</v>
      </c>
    </row>
    <row r="4032" spans="1:13" x14ac:dyDescent="0.3">
      <c r="A4032">
        <v>3686</v>
      </c>
      <c r="B4032">
        <v>383</v>
      </c>
      <c r="C4032" t="s">
        <v>22</v>
      </c>
      <c r="D4032" t="s">
        <v>17</v>
      </c>
      <c r="E4032" s="1">
        <v>329374832925921</v>
      </c>
      <c r="F4032" s="2">
        <v>45413</v>
      </c>
      <c r="G4032">
        <v>926</v>
      </c>
      <c r="H4032" t="s">
        <v>15</v>
      </c>
      <c r="I4032">
        <v>1</v>
      </c>
      <c r="J4032" s="3">
        <v>8200</v>
      </c>
      <c r="K4032" s="2">
        <v>37803</v>
      </c>
      <c r="L4032">
        <v>2012</v>
      </c>
      <c r="M4032" t="s">
        <v>16</v>
      </c>
    </row>
    <row r="4033" spans="1:13" x14ac:dyDescent="0.3">
      <c r="A4033">
        <v>1092</v>
      </c>
      <c r="B4033">
        <v>383</v>
      </c>
      <c r="C4033" t="s">
        <v>19</v>
      </c>
      <c r="D4033" t="s">
        <v>14</v>
      </c>
      <c r="E4033" s="1">
        <v>5932626353957300</v>
      </c>
      <c r="F4033" s="2">
        <v>43983</v>
      </c>
      <c r="G4033">
        <v>709</v>
      </c>
      <c r="H4033" t="s">
        <v>15</v>
      </c>
      <c r="I4033">
        <v>2</v>
      </c>
      <c r="J4033" s="3">
        <v>13350</v>
      </c>
      <c r="K4033" s="2">
        <v>38749</v>
      </c>
      <c r="L4033">
        <v>2011</v>
      </c>
      <c r="M4033" t="s">
        <v>16</v>
      </c>
    </row>
    <row r="4034" spans="1:13" x14ac:dyDescent="0.3">
      <c r="A4034">
        <v>985</v>
      </c>
      <c r="B4034">
        <v>1816</v>
      </c>
      <c r="C4034" t="s">
        <v>22</v>
      </c>
      <c r="D4034" t="s">
        <v>17</v>
      </c>
      <c r="E4034" s="1">
        <v>346838160027794</v>
      </c>
      <c r="F4034" s="2">
        <v>44136</v>
      </c>
      <c r="G4034">
        <v>335</v>
      </c>
      <c r="H4034" t="s">
        <v>15</v>
      </c>
      <c r="I4034">
        <v>1</v>
      </c>
      <c r="J4034" s="3">
        <v>10200</v>
      </c>
      <c r="K4034" s="2">
        <v>36923</v>
      </c>
      <c r="L4034">
        <v>2011</v>
      </c>
      <c r="M4034" t="s">
        <v>16</v>
      </c>
    </row>
    <row r="4035" spans="1:13" x14ac:dyDescent="0.3">
      <c r="A4035">
        <v>182</v>
      </c>
      <c r="B4035">
        <v>1816</v>
      </c>
      <c r="C4035" t="s">
        <v>13</v>
      </c>
      <c r="D4035" t="s">
        <v>14</v>
      </c>
      <c r="E4035" s="1">
        <v>4646403746633730</v>
      </c>
      <c r="F4035" s="2">
        <v>42095</v>
      </c>
      <c r="G4035">
        <v>115</v>
      </c>
      <c r="H4035" t="s">
        <v>15</v>
      </c>
      <c r="I4035">
        <v>1</v>
      </c>
      <c r="J4035" s="3">
        <v>22648</v>
      </c>
      <c r="K4035" s="2">
        <v>39448</v>
      </c>
      <c r="L4035">
        <v>2015</v>
      </c>
      <c r="M4035" t="s">
        <v>16</v>
      </c>
    </row>
    <row r="4036" spans="1:13" x14ac:dyDescent="0.3">
      <c r="A4036">
        <v>275</v>
      </c>
      <c r="B4036">
        <v>1501</v>
      </c>
      <c r="C4036" t="s">
        <v>19</v>
      </c>
      <c r="D4036" t="s">
        <v>14</v>
      </c>
      <c r="E4036" s="1">
        <v>5365244955303240</v>
      </c>
      <c r="F4036" s="2">
        <v>43891</v>
      </c>
      <c r="G4036">
        <v>523</v>
      </c>
      <c r="H4036" t="s">
        <v>18</v>
      </c>
      <c r="I4036">
        <v>1</v>
      </c>
      <c r="J4036" s="3">
        <v>17717</v>
      </c>
      <c r="K4036" s="2">
        <v>40544</v>
      </c>
      <c r="L4036">
        <v>2011</v>
      </c>
      <c r="M4036" t="s">
        <v>16</v>
      </c>
    </row>
    <row r="4037" spans="1:13" x14ac:dyDescent="0.3">
      <c r="A4037">
        <v>3683</v>
      </c>
      <c r="B4037">
        <v>1501</v>
      </c>
      <c r="C4037" t="s">
        <v>13</v>
      </c>
      <c r="D4037" t="s">
        <v>17</v>
      </c>
      <c r="E4037" s="1">
        <v>4841107746635160</v>
      </c>
      <c r="F4037" s="2">
        <v>41671</v>
      </c>
      <c r="G4037">
        <v>91</v>
      </c>
      <c r="H4037" t="s">
        <v>15</v>
      </c>
      <c r="I4037">
        <v>1</v>
      </c>
      <c r="J4037" s="3">
        <v>8300</v>
      </c>
      <c r="K4037" s="2">
        <v>37438</v>
      </c>
      <c r="L4037">
        <v>2013</v>
      </c>
      <c r="M4037" t="s">
        <v>16</v>
      </c>
    </row>
    <row r="4038" spans="1:13" x14ac:dyDescent="0.3">
      <c r="A4038">
        <v>3872</v>
      </c>
      <c r="B4038">
        <v>1501</v>
      </c>
      <c r="C4038" t="s">
        <v>13</v>
      </c>
      <c r="D4038" t="s">
        <v>14</v>
      </c>
      <c r="E4038" s="1">
        <v>4983998587312950</v>
      </c>
      <c r="F4038" s="2">
        <v>39814</v>
      </c>
      <c r="G4038">
        <v>204</v>
      </c>
      <c r="H4038" t="s">
        <v>15</v>
      </c>
      <c r="I4038">
        <v>2</v>
      </c>
      <c r="J4038" s="3">
        <v>25719</v>
      </c>
      <c r="K4038" s="2">
        <v>39630</v>
      </c>
      <c r="L4038">
        <v>2010</v>
      </c>
      <c r="M4038" t="s">
        <v>16</v>
      </c>
    </row>
    <row r="4039" spans="1:13" x14ac:dyDescent="0.3">
      <c r="A4039">
        <v>3855</v>
      </c>
      <c r="B4039">
        <v>497</v>
      </c>
      <c r="C4039" t="s">
        <v>19</v>
      </c>
      <c r="D4039" t="s">
        <v>17</v>
      </c>
      <c r="E4039" s="1">
        <v>5301383536207350</v>
      </c>
      <c r="F4039" s="2">
        <v>44805</v>
      </c>
      <c r="G4039">
        <v>114</v>
      </c>
      <c r="H4039" t="s">
        <v>15</v>
      </c>
      <c r="I4039">
        <v>1</v>
      </c>
      <c r="J4039" s="3">
        <v>13200</v>
      </c>
      <c r="K4039" s="2">
        <v>39630</v>
      </c>
      <c r="L4039">
        <v>2017</v>
      </c>
      <c r="M4039" t="s">
        <v>16</v>
      </c>
    </row>
    <row r="4040" spans="1:13" x14ac:dyDescent="0.3">
      <c r="A4040">
        <v>3198</v>
      </c>
      <c r="B4040">
        <v>497</v>
      </c>
      <c r="C4040" t="s">
        <v>13</v>
      </c>
      <c r="D4040" t="s">
        <v>17</v>
      </c>
      <c r="E4040" s="1">
        <v>4627450737727000</v>
      </c>
      <c r="F4040" s="2">
        <v>43525</v>
      </c>
      <c r="G4040">
        <v>306</v>
      </c>
      <c r="H4040" t="s">
        <v>15</v>
      </c>
      <c r="I4040">
        <v>2</v>
      </c>
      <c r="J4040" s="3">
        <v>12500</v>
      </c>
      <c r="K4040" s="2">
        <v>42856</v>
      </c>
      <c r="L4040">
        <v>2017</v>
      </c>
      <c r="M4040" t="s">
        <v>16</v>
      </c>
    </row>
    <row r="4041" spans="1:13" x14ac:dyDescent="0.3">
      <c r="A4041">
        <v>3879</v>
      </c>
      <c r="B4041">
        <v>497</v>
      </c>
      <c r="C4041" t="s">
        <v>22</v>
      </c>
      <c r="D4041" t="s">
        <v>17</v>
      </c>
      <c r="E4041" s="1">
        <v>314069788408541</v>
      </c>
      <c r="F4041" s="2">
        <v>43739</v>
      </c>
      <c r="G4041">
        <v>760</v>
      </c>
      <c r="H4041" t="s">
        <v>15</v>
      </c>
      <c r="I4041">
        <v>1</v>
      </c>
      <c r="J4041" s="3">
        <v>15400</v>
      </c>
      <c r="K4041" s="2">
        <v>39995</v>
      </c>
      <c r="L4041">
        <v>2017</v>
      </c>
      <c r="M4041" t="s">
        <v>16</v>
      </c>
    </row>
    <row r="4042" spans="1:13" x14ac:dyDescent="0.3">
      <c r="A4042">
        <v>1452</v>
      </c>
      <c r="B4042">
        <v>497</v>
      </c>
      <c r="C4042" t="s">
        <v>21</v>
      </c>
      <c r="D4042" t="s">
        <v>17</v>
      </c>
      <c r="E4042" s="1">
        <v>6743630812425980</v>
      </c>
      <c r="F4042" s="2">
        <v>43862</v>
      </c>
      <c r="G4042">
        <v>577</v>
      </c>
      <c r="H4042" t="s">
        <v>15</v>
      </c>
      <c r="I4042">
        <v>2</v>
      </c>
      <c r="J4042" s="3">
        <v>13900</v>
      </c>
      <c r="K4042" s="2">
        <v>43862</v>
      </c>
      <c r="L4042">
        <v>2020</v>
      </c>
      <c r="M4042" t="s">
        <v>16</v>
      </c>
    </row>
    <row r="4043" spans="1:13" x14ac:dyDescent="0.3">
      <c r="A4043">
        <v>2829</v>
      </c>
      <c r="B4043">
        <v>497</v>
      </c>
      <c r="C4043" t="s">
        <v>19</v>
      </c>
      <c r="D4043" t="s">
        <v>14</v>
      </c>
      <c r="E4043" s="1">
        <v>5019087087012500</v>
      </c>
      <c r="F4043" s="2">
        <v>43891</v>
      </c>
      <c r="G4043">
        <v>735</v>
      </c>
      <c r="H4043" t="s">
        <v>15</v>
      </c>
      <c r="I4043">
        <v>1</v>
      </c>
      <c r="J4043" s="3">
        <v>16681</v>
      </c>
      <c r="K4043" s="2">
        <v>37377</v>
      </c>
      <c r="L4043">
        <v>2011</v>
      </c>
      <c r="M4043" t="s">
        <v>16</v>
      </c>
    </row>
    <row r="4044" spans="1:13" x14ac:dyDescent="0.3">
      <c r="A4044">
        <v>3452</v>
      </c>
      <c r="B4044">
        <v>497</v>
      </c>
      <c r="C4044" t="s">
        <v>13</v>
      </c>
      <c r="D4044" t="s">
        <v>17</v>
      </c>
      <c r="E4044" s="1">
        <v>4995171731187340</v>
      </c>
      <c r="F4044" s="2">
        <v>45474</v>
      </c>
      <c r="G4044">
        <v>745</v>
      </c>
      <c r="H4044" t="s">
        <v>15</v>
      </c>
      <c r="I4044">
        <v>1</v>
      </c>
      <c r="J4044" s="3">
        <v>11800</v>
      </c>
      <c r="K4044" s="2">
        <v>39965</v>
      </c>
      <c r="L4044">
        <v>2012</v>
      </c>
      <c r="M4044" t="s">
        <v>16</v>
      </c>
    </row>
    <row r="4045" spans="1:13" x14ac:dyDescent="0.3">
      <c r="A4045">
        <v>873</v>
      </c>
      <c r="B4045">
        <v>893</v>
      </c>
      <c r="C4045" t="s">
        <v>13</v>
      </c>
      <c r="D4045" t="s">
        <v>20</v>
      </c>
      <c r="E4045" s="1">
        <v>4093550614245540</v>
      </c>
      <c r="F4045" s="2">
        <v>44440</v>
      </c>
      <c r="G4045">
        <v>874</v>
      </c>
      <c r="H4045" t="s">
        <v>15</v>
      </c>
      <c r="I4045">
        <v>1</v>
      </c>
      <c r="J4045" s="3">
        <v>57</v>
      </c>
      <c r="K4045" s="2">
        <v>43831</v>
      </c>
      <c r="L4045">
        <v>2020</v>
      </c>
      <c r="M4045" t="s">
        <v>16</v>
      </c>
    </row>
    <row r="4046" spans="1:13" x14ac:dyDescent="0.3">
      <c r="A4046">
        <v>1665</v>
      </c>
      <c r="B4046">
        <v>893</v>
      </c>
      <c r="C4046" t="s">
        <v>19</v>
      </c>
      <c r="D4046" t="s">
        <v>14</v>
      </c>
      <c r="E4046" s="1">
        <v>5369571154373540</v>
      </c>
      <c r="F4046" s="2">
        <v>44287</v>
      </c>
      <c r="G4046">
        <v>867</v>
      </c>
      <c r="H4046" t="s">
        <v>15</v>
      </c>
      <c r="I4046">
        <v>2</v>
      </c>
      <c r="J4046" s="3">
        <v>10573</v>
      </c>
      <c r="K4046" s="2">
        <v>43862</v>
      </c>
      <c r="L4046">
        <v>2020</v>
      </c>
      <c r="M4046" t="s">
        <v>16</v>
      </c>
    </row>
    <row r="4047" spans="1:13" x14ac:dyDescent="0.3">
      <c r="A4047">
        <v>1929</v>
      </c>
      <c r="B4047">
        <v>893</v>
      </c>
      <c r="C4047" t="s">
        <v>13</v>
      </c>
      <c r="D4047" t="s">
        <v>14</v>
      </c>
      <c r="E4047" s="1">
        <v>4039007832059770</v>
      </c>
      <c r="F4047" s="2">
        <v>44652</v>
      </c>
      <c r="G4047">
        <v>99</v>
      </c>
      <c r="H4047" t="s">
        <v>15</v>
      </c>
      <c r="I4047">
        <v>1</v>
      </c>
      <c r="J4047" s="3">
        <v>17499</v>
      </c>
      <c r="K4047" s="2">
        <v>43862</v>
      </c>
      <c r="L4047">
        <v>2020</v>
      </c>
      <c r="M4047" t="s">
        <v>16</v>
      </c>
    </row>
    <row r="4048" spans="1:13" x14ac:dyDescent="0.3">
      <c r="A4048">
        <v>5862</v>
      </c>
      <c r="B4048">
        <v>44</v>
      </c>
      <c r="C4048" t="s">
        <v>19</v>
      </c>
      <c r="D4048" t="s">
        <v>14</v>
      </c>
      <c r="E4048" s="1">
        <v>5867037533677000</v>
      </c>
      <c r="F4048" s="2">
        <v>44075</v>
      </c>
      <c r="G4048">
        <v>272</v>
      </c>
      <c r="H4048" t="s">
        <v>15</v>
      </c>
      <c r="I4048">
        <v>1</v>
      </c>
      <c r="J4048" s="3">
        <v>20015</v>
      </c>
      <c r="K4048" s="2">
        <v>39052</v>
      </c>
      <c r="L4048">
        <v>2006</v>
      </c>
      <c r="M4048" t="s">
        <v>16</v>
      </c>
    </row>
    <row r="4049" spans="1:13" x14ac:dyDescent="0.3">
      <c r="A4049">
        <v>2932</v>
      </c>
      <c r="B4049">
        <v>44</v>
      </c>
      <c r="C4049" t="s">
        <v>19</v>
      </c>
      <c r="D4049" t="s">
        <v>14</v>
      </c>
      <c r="E4049" s="1">
        <v>5336725167428420</v>
      </c>
      <c r="F4049" s="2">
        <v>44105</v>
      </c>
      <c r="G4049">
        <v>773</v>
      </c>
      <c r="H4049" t="s">
        <v>15</v>
      </c>
      <c r="I4049">
        <v>2</v>
      </c>
      <c r="J4049" s="3">
        <v>9707</v>
      </c>
      <c r="K4049" s="2">
        <v>39203</v>
      </c>
      <c r="L4049">
        <v>2009</v>
      </c>
      <c r="M4049" t="s">
        <v>16</v>
      </c>
    </row>
    <row r="4050" spans="1:13" x14ac:dyDescent="0.3">
      <c r="A4050">
        <v>5748</v>
      </c>
      <c r="B4050">
        <v>44</v>
      </c>
      <c r="C4050" t="s">
        <v>19</v>
      </c>
      <c r="D4050" t="s">
        <v>17</v>
      </c>
      <c r="E4050" s="1">
        <v>5384043758789030</v>
      </c>
      <c r="F4050" s="2">
        <v>44682</v>
      </c>
      <c r="G4050">
        <v>151</v>
      </c>
      <c r="H4050" t="s">
        <v>15</v>
      </c>
      <c r="I4050">
        <v>2</v>
      </c>
      <c r="J4050" s="3">
        <v>3400</v>
      </c>
      <c r="K4050" s="2">
        <v>33939</v>
      </c>
      <c r="L4050">
        <v>2007</v>
      </c>
      <c r="M4050" t="s">
        <v>16</v>
      </c>
    </row>
    <row r="4051" spans="1:13" x14ac:dyDescent="0.3">
      <c r="A4051">
        <v>4401</v>
      </c>
      <c r="B4051">
        <v>661</v>
      </c>
      <c r="C4051" t="s">
        <v>22</v>
      </c>
      <c r="D4051" t="s">
        <v>17</v>
      </c>
      <c r="E4051" s="1">
        <v>346401453739759</v>
      </c>
      <c r="F4051" s="2">
        <v>45108</v>
      </c>
      <c r="G4051">
        <v>552</v>
      </c>
      <c r="H4051" t="s">
        <v>15</v>
      </c>
      <c r="I4051">
        <v>1</v>
      </c>
      <c r="J4051" s="3">
        <v>5300</v>
      </c>
      <c r="K4051" s="2">
        <v>41487</v>
      </c>
      <c r="L4051">
        <v>2013</v>
      </c>
      <c r="M4051" t="s">
        <v>16</v>
      </c>
    </row>
    <row r="4052" spans="1:13" x14ac:dyDescent="0.3">
      <c r="A4052">
        <v>5710</v>
      </c>
      <c r="B4052">
        <v>661</v>
      </c>
      <c r="C4052" t="s">
        <v>19</v>
      </c>
      <c r="D4052" t="s">
        <v>14</v>
      </c>
      <c r="E4052" s="1">
        <v>5742781603234910</v>
      </c>
      <c r="F4052" s="2">
        <v>43160</v>
      </c>
      <c r="G4052">
        <v>376</v>
      </c>
      <c r="H4052" t="s">
        <v>15</v>
      </c>
      <c r="I4052">
        <v>2</v>
      </c>
      <c r="J4052" s="3">
        <v>22789</v>
      </c>
      <c r="K4052" s="2">
        <v>42309</v>
      </c>
      <c r="L4052">
        <v>2015</v>
      </c>
      <c r="M4052" t="s">
        <v>16</v>
      </c>
    </row>
    <row r="4053" spans="1:13" x14ac:dyDescent="0.3">
      <c r="A4053">
        <v>1345</v>
      </c>
      <c r="B4053">
        <v>661</v>
      </c>
      <c r="C4053" t="s">
        <v>19</v>
      </c>
      <c r="D4053" t="s">
        <v>14</v>
      </c>
      <c r="E4053" s="1">
        <v>5468889618070150</v>
      </c>
      <c r="F4053" s="2">
        <v>45352</v>
      </c>
      <c r="G4053">
        <v>110</v>
      </c>
      <c r="H4053" t="s">
        <v>15</v>
      </c>
      <c r="I4053">
        <v>2</v>
      </c>
      <c r="J4053" s="3">
        <v>13193</v>
      </c>
      <c r="K4053" s="2">
        <v>41671</v>
      </c>
      <c r="L4053">
        <v>2014</v>
      </c>
      <c r="M4053" t="s">
        <v>16</v>
      </c>
    </row>
    <row r="4054" spans="1:13" x14ac:dyDescent="0.3">
      <c r="A4054">
        <v>3731</v>
      </c>
      <c r="B4054">
        <v>939</v>
      </c>
      <c r="C4054" t="s">
        <v>21</v>
      </c>
      <c r="D4054" t="s">
        <v>17</v>
      </c>
      <c r="E4054" s="1">
        <v>6329791307366560</v>
      </c>
      <c r="F4054" s="2">
        <v>45170</v>
      </c>
      <c r="G4054">
        <v>617</v>
      </c>
      <c r="H4054" t="s">
        <v>15</v>
      </c>
      <c r="I4054">
        <v>1</v>
      </c>
      <c r="J4054" s="3">
        <v>1700</v>
      </c>
      <c r="K4054" s="2">
        <v>38534</v>
      </c>
      <c r="L4054">
        <v>2010</v>
      </c>
      <c r="M4054" t="s">
        <v>16</v>
      </c>
    </row>
    <row r="4055" spans="1:13" x14ac:dyDescent="0.3">
      <c r="A4055">
        <v>2028</v>
      </c>
      <c r="B4055">
        <v>939</v>
      </c>
      <c r="C4055" t="s">
        <v>13</v>
      </c>
      <c r="D4055" t="s">
        <v>17</v>
      </c>
      <c r="E4055" s="1">
        <v>4139421068502750</v>
      </c>
      <c r="F4055" s="2">
        <v>43070</v>
      </c>
      <c r="G4055">
        <v>782</v>
      </c>
      <c r="H4055" t="s">
        <v>15</v>
      </c>
      <c r="I4055">
        <v>1</v>
      </c>
      <c r="J4055" s="3">
        <v>9000</v>
      </c>
      <c r="K4055" s="2">
        <v>36951</v>
      </c>
      <c r="L4055">
        <v>2009</v>
      </c>
      <c r="M4055" t="s">
        <v>16</v>
      </c>
    </row>
    <row r="4056" spans="1:13" x14ac:dyDescent="0.3">
      <c r="A4056">
        <v>276</v>
      </c>
      <c r="B4056">
        <v>947</v>
      </c>
      <c r="C4056" t="s">
        <v>19</v>
      </c>
      <c r="D4056" t="s">
        <v>20</v>
      </c>
      <c r="E4056" s="1">
        <v>5337242427884900</v>
      </c>
      <c r="F4056" s="2">
        <v>44013</v>
      </c>
      <c r="G4056">
        <v>389</v>
      </c>
      <c r="H4056" t="s">
        <v>15</v>
      </c>
      <c r="I4056">
        <v>2</v>
      </c>
      <c r="J4056" s="3">
        <v>79</v>
      </c>
      <c r="K4056" s="2">
        <v>40544</v>
      </c>
      <c r="L4056">
        <v>2011</v>
      </c>
      <c r="M4056" t="s">
        <v>16</v>
      </c>
    </row>
    <row r="4057" spans="1:13" x14ac:dyDescent="0.3">
      <c r="A4057">
        <v>5534</v>
      </c>
      <c r="B4057">
        <v>947</v>
      </c>
      <c r="C4057" t="s">
        <v>19</v>
      </c>
      <c r="D4057" t="s">
        <v>20</v>
      </c>
      <c r="E4057" s="1">
        <v>5909236244923270</v>
      </c>
      <c r="F4057" s="2">
        <v>43466</v>
      </c>
      <c r="G4057">
        <v>964</v>
      </c>
      <c r="H4057" t="s">
        <v>15</v>
      </c>
      <c r="I4057">
        <v>1</v>
      </c>
      <c r="J4057" s="3">
        <v>87</v>
      </c>
      <c r="K4057" s="2">
        <v>39753</v>
      </c>
      <c r="L4057">
        <v>2008</v>
      </c>
      <c r="M4057" t="s">
        <v>16</v>
      </c>
    </row>
    <row r="4058" spans="1:13" x14ac:dyDescent="0.3">
      <c r="A4058">
        <v>2620</v>
      </c>
      <c r="B4058">
        <v>947</v>
      </c>
      <c r="C4058" t="s">
        <v>13</v>
      </c>
      <c r="D4058" t="s">
        <v>14</v>
      </c>
      <c r="E4058" s="1">
        <v>4812303101695560</v>
      </c>
      <c r="F4058" s="2">
        <v>43040</v>
      </c>
      <c r="G4058">
        <v>113</v>
      </c>
      <c r="H4058" t="s">
        <v>15</v>
      </c>
      <c r="I4058">
        <v>2</v>
      </c>
      <c r="J4058" s="3">
        <v>11254</v>
      </c>
      <c r="K4058" s="2">
        <v>39904</v>
      </c>
      <c r="L4058">
        <v>2009</v>
      </c>
      <c r="M4058" t="s">
        <v>16</v>
      </c>
    </row>
    <row r="4059" spans="1:13" x14ac:dyDescent="0.3">
      <c r="A4059">
        <v>2552</v>
      </c>
      <c r="B4059">
        <v>947</v>
      </c>
      <c r="C4059" t="s">
        <v>13</v>
      </c>
      <c r="D4059" t="s">
        <v>14</v>
      </c>
      <c r="E4059" s="1">
        <v>4005670530527550</v>
      </c>
      <c r="F4059" s="2">
        <v>44986</v>
      </c>
      <c r="G4059">
        <v>434</v>
      </c>
      <c r="H4059" t="s">
        <v>18</v>
      </c>
      <c r="I4059">
        <v>1</v>
      </c>
      <c r="J4059" s="3">
        <v>11344</v>
      </c>
      <c r="K4059" s="2">
        <v>39173</v>
      </c>
      <c r="L4059">
        <v>2007</v>
      </c>
      <c r="M4059" t="s">
        <v>16</v>
      </c>
    </row>
    <row r="4060" spans="1:13" x14ac:dyDescent="0.3">
      <c r="A4060">
        <v>75</v>
      </c>
      <c r="B4060">
        <v>1749</v>
      </c>
      <c r="C4060" t="s">
        <v>19</v>
      </c>
      <c r="D4060" t="s">
        <v>20</v>
      </c>
      <c r="E4060" s="1">
        <v>5535901079667190</v>
      </c>
      <c r="F4060" s="2">
        <v>43862</v>
      </c>
      <c r="G4060">
        <v>480</v>
      </c>
      <c r="H4060" t="s">
        <v>18</v>
      </c>
      <c r="I4060">
        <v>1</v>
      </c>
      <c r="J4060" s="3">
        <v>50</v>
      </c>
      <c r="K4060" s="2">
        <v>38353</v>
      </c>
      <c r="L4060">
        <v>2013</v>
      </c>
      <c r="M4060" t="s">
        <v>16</v>
      </c>
    </row>
    <row r="4061" spans="1:13" x14ac:dyDescent="0.3">
      <c r="A4061">
        <v>229</v>
      </c>
      <c r="B4061">
        <v>1749</v>
      </c>
      <c r="C4061" t="s">
        <v>19</v>
      </c>
      <c r="D4061" t="s">
        <v>14</v>
      </c>
      <c r="E4061" s="1">
        <v>5793881452789120</v>
      </c>
      <c r="F4061" s="2">
        <v>43617</v>
      </c>
      <c r="G4061">
        <v>784</v>
      </c>
      <c r="H4061" t="s">
        <v>15</v>
      </c>
      <c r="I4061">
        <v>2</v>
      </c>
      <c r="J4061" s="3">
        <v>1213</v>
      </c>
      <c r="K4061" s="2">
        <v>40179</v>
      </c>
      <c r="L4061">
        <v>2010</v>
      </c>
      <c r="M4061" t="s">
        <v>16</v>
      </c>
    </row>
    <row r="4062" spans="1:13" x14ac:dyDescent="0.3">
      <c r="A4062">
        <v>3551</v>
      </c>
      <c r="B4062">
        <v>385</v>
      </c>
      <c r="C4062" t="s">
        <v>19</v>
      </c>
      <c r="D4062" t="s">
        <v>14</v>
      </c>
      <c r="E4062" s="1">
        <v>5399594843051410</v>
      </c>
      <c r="F4062" s="2">
        <v>45139</v>
      </c>
      <c r="G4062">
        <v>813</v>
      </c>
      <c r="H4062" t="s">
        <v>18</v>
      </c>
      <c r="I4062">
        <v>1</v>
      </c>
      <c r="J4062" s="3">
        <v>29219</v>
      </c>
      <c r="K4062" s="2">
        <v>41061</v>
      </c>
      <c r="L4062">
        <v>2012</v>
      </c>
      <c r="M4062" t="s">
        <v>16</v>
      </c>
    </row>
    <row r="4063" spans="1:13" x14ac:dyDescent="0.3">
      <c r="A4063">
        <v>1321</v>
      </c>
      <c r="B4063">
        <v>385</v>
      </c>
      <c r="C4063" t="s">
        <v>19</v>
      </c>
      <c r="D4063" t="s">
        <v>14</v>
      </c>
      <c r="E4063" s="1">
        <v>5494762880839680</v>
      </c>
      <c r="F4063" s="2">
        <v>43891</v>
      </c>
      <c r="G4063">
        <v>915</v>
      </c>
      <c r="H4063" t="s">
        <v>15</v>
      </c>
      <c r="I4063">
        <v>1</v>
      </c>
      <c r="J4063" s="3">
        <v>17907</v>
      </c>
      <c r="K4063" s="2">
        <v>41306</v>
      </c>
      <c r="L4063">
        <v>2013</v>
      </c>
      <c r="M4063" t="s">
        <v>16</v>
      </c>
    </row>
    <row r="4064" spans="1:13" x14ac:dyDescent="0.3">
      <c r="A4064">
        <v>2289</v>
      </c>
      <c r="B4064">
        <v>385</v>
      </c>
      <c r="C4064" t="s">
        <v>13</v>
      </c>
      <c r="D4064" t="s">
        <v>14</v>
      </c>
      <c r="E4064" s="1">
        <v>4874419326645320</v>
      </c>
      <c r="F4064" s="2">
        <v>45200</v>
      </c>
      <c r="G4064">
        <v>768</v>
      </c>
      <c r="H4064" t="s">
        <v>15</v>
      </c>
      <c r="I4064">
        <v>2</v>
      </c>
      <c r="J4064" s="3">
        <v>24298</v>
      </c>
      <c r="K4064" s="2">
        <v>40603</v>
      </c>
      <c r="L4064">
        <v>2011</v>
      </c>
      <c r="M4064" t="s">
        <v>16</v>
      </c>
    </row>
    <row r="4065" spans="1:13" x14ac:dyDescent="0.3">
      <c r="A4065">
        <v>5124</v>
      </c>
      <c r="B4065">
        <v>385</v>
      </c>
      <c r="C4065" t="s">
        <v>19</v>
      </c>
      <c r="D4065" t="s">
        <v>17</v>
      </c>
      <c r="E4065" s="1">
        <v>5785799753329600</v>
      </c>
      <c r="F4065" s="2">
        <v>45108</v>
      </c>
      <c r="G4065">
        <v>527</v>
      </c>
      <c r="H4065" t="s">
        <v>15</v>
      </c>
      <c r="I4065">
        <v>1</v>
      </c>
      <c r="J4065" s="3">
        <v>11700</v>
      </c>
      <c r="K4065" s="2">
        <v>39722</v>
      </c>
      <c r="L4065">
        <v>2011</v>
      </c>
      <c r="M4065" t="s">
        <v>16</v>
      </c>
    </row>
    <row r="4066" spans="1:13" x14ac:dyDescent="0.3">
      <c r="A4066">
        <v>973</v>
      </c>
      <c r="B4066">
        <v>385</v>
      </c>
      <c r="C4066" t="s">
        <v>13</v>
      </c>
      <c r="D4066" t="s">
        <v>14</v>
      </c>
      <c r="E4066" s="1">
        <v>4145833750383660</v>
      </c>
      <c r="F4066" s="2">
        <v>37803</v>
      </c>
      <c r="G4066">
        <v>790</v>
      </c>
      <c r="H4066" t="s">
        <v>15</v>
      </c>
      <c r="I4066">
        <v>2</v>
      </c>
      <c r="J4066" s="3">
        <v>16227</v>
      </c>
      <c r="K4066" s="2">
        <v>36192</v>
      </c>
      <c r="L4066">
        <v>2015</v>
      </c>
      <c r="M4066" t="s">
        <v>16</v>
      </c>
    </row>
    <row r="4067" spans="1:13" x14ac:dyDescent="0.3">
      <c r="A4067">
        <v>2871</v>
      </c>
      <c r="B4067">
        <v>385</v>
      </c>
      <c r="C4067" t="s">
        <v>13</v>
      </c>
      <c r="D4067" t="s">
        <v>14</v>
      </c>
      <c r="E4067" s="1">
        <v>4573674903451240</v>
      </c>
      <c r="F4067" s="2">
        <v>44531</v>
      </c>
      <c r="G4067">
        <v>611</v>
      </c>
      <c r="H4067" t="s">
        <v>15</v>
      </c>
      <c r="I4067">
        <v>2</v>
      </c>
      <c r="J4067" s="3">
        <v>7495</v>
      </c>
      <c r="K4067" s="2">
        <v>38108</v>
      </c>
      <c r="L4067">
        <v>2005</v>
      </c>
      <c r="M4067" t="s">
        <v>16</v>
      </c>
    </row>
    <row r="4068" spans="1:13" x14ac:dyDescent="0.3">
      <c r="A4068">
        <v>1290</v>
      </c>
      <c r="B4068">
        <v>385</v>
      </c>
      <c r="C4068" t="s">
        <v>13</v>
      </c>
      <c r="D4068" t="s">
        <v>14</v>
      </c>
      <c r="E4068" s="1">
        <v>4972542983783750</v>
      </c>
      <c r="F4068" s="2">
        <v>43891</v>
      </c>
      <c r="G4068">
        <v>383</v>
      </c>
      <c r="H4068" t="s">
        <v>15</v>
      </c>
      <c r="I4068">
        <v>2</v>
      </c>
      <c r="J4068" s="3">
        <v>2210</v>
      </c>
      <c r="K4068" s="2">
        <v>40575</v>
      </c>
      <c r="L4068">
        <v>2014</v>
      </c>
      <c r="M4068" t="s">
        <v>16</v>
      </c>
    </row>
    <row r="4069" spans="1:13" x14ac:dyDescent="0.3">
      <c r="A4069">
        <v>874</v>
      </c>
      <c r="B4069">
        <v>67</v>
      </c>
      <c r="C4069" t="s">
        <v>13</v>
      </c>
      <c r="D4069" t="s">
        <v>17</v>
      </c>
      <c r="E4069" s="1">
        <v>4072857770457660</v>
      </c>
      <c r="F4069" s="2">
        <v>44713</v>
      </c>
      <c r="G4069">
        <v>889</v>
      </c>
      <c r="H4069" t="s">
        <v>15</v>
      </c>
      <c r="I4069">
        <v>2</v>
      </c>
      <c r="J4069" s="3">
        <v>17300</v>
      </c>
      <c r="K4069" s="2">
        <v>43831</v>
      </c>
      <c r="L4069">
        <v>2020</v>
      </c>
      <c r="M4069" t="s">
        <v>16</v>
      </c>
    </row>
    <row r="4070" spans="1:13" x14ac:dyDescent="0.3">
      <c r="A4070">
        <v>1666</v>
      </c>
      <c r="B4070">
        <v>67</v>
      </c>
      <c r="C4070" t="s">
        <v>19</v>
      </c>
      <c r="D4070" t="s">
        <v>14</v>
      </c>
      <c r="E4070" s="1">
        <v>5118561237234380</v>
      </c>
      <c r="F4070" s="2">
        <v>44409</v>
      </c>
      <c r="G4070">
        <v>568</v>
      </c>
      <c r="H4070" t="s">
        <v>15</v>
      </c>
      <c r="I4070">
        <v>2</v>
      </c>
      <c r="J4070" s="3">
        <v>3334</v>
      </c>
      <c r="K4070" s="2">
        <v>43862</v>
      </c>
      <c r="L4070">
        <v>2020</v>
      </c>
      <c r="M4070" t="s">
        <v>16</v>
      </c>
    </row>
    <row r="4071" spans="1:13" x14ac:dyDescent="0.3">
      <c r="A4071">
        <v>1226</v>
      </c>
      <c r="B4071">
        <v>1298</v>
      </c>
      <c r="C4071" t="s">
        <v>19</v>
      </c>
      <c r="D4071" t="s">
        <v>14</v>
      </c>
      <c r="E4071" s="1">
        <v>5818148628470960</v>
      </c>
      <c r="F4071" s="2">
        <v>45323</v>
      </c>
      <c r="G4071">
        <v>296</v>
      </c>
      <c r="H4071" t="s">
        <v>18</v>
      </c>
      <c r="I4071">
        <v>2</v>
      </c>
      <c r="J4071" s="3">
        <v>10040</v>
      </c>
      <c r="K4071" s="2">
        <v>40210</v>
      </c>
      <c r="L4071">
        <v>2010</v>
      </c>
      <c r="M4071" t="s">
        <v>16</v>
      </c>
    </row>
    <row r="4072" spans="1:13" x14ac:dyDescent="0.3">
      <c r="A4072">
        <v>5221</v>
      </c>
      <c r="B4072">
        <v>1298</v>
      </c>
      <c r="C4072" t="s">
        <v>13</v>
      </c>
      <c r="D4072" t="s">
        <v>17</v>
      </c>
      <c r="E4072" s="1">
        <v>4657798649903400</v>
      </c>
      <c r="F4072" s="2">
        <v>45444</v>
      </c>
      <c r="G4072">
        <v>703</v>
      </c>
      <c r="H4072" t="s">
        <v>15</v>
      </c>
      <c r="I4072">
        <v>2</v>
      </c>
      <c r="J4072" s="3">
        <v>8500</v>
      </c>
      <c r="K4072" s="2">
        <v>40452</v>
      </c>
      <c r="L4072">
        <v>2018</v>
      </c>
      <c r="M4072" t="s">
        <v>16</v>
      </c>
    </row>
    <row r="4073" spans="1:13" x14ac:dyDescent="0.3">
      <c r="A4073">
        <v>2386</v>
      </c>
      <c r="B4073">
        <v>913</v>
      </c>
      <c r="C4073" t="s">
        <v>19</v>
      </c>
      <c r="D4073" t="s">
        <v>14</v>
      </c>
      <c r="E4073" s="1">
        <v>5714757950966270</v>
      </c>
      <c r="F4073" s="2">
        <v>44075</v>
      </c>
      <c r="G4073">
        <v>805</v>
      </c>
      <c r="H4073" t="s">
        <v>15</v>
      </c>
      <c r="I4073">
        <v>1</v>
      </c>
      <c r="J4073" s="3">
        <v>11646</v>
      </c>
      <c r="K4073" s="2">
        <v>43525</v>
      </c>
      <c r="L4073">
        <v>2019</v>
      </c>
      <c r="M4073" t="s">
        <v>16</v>
      </c>
    </row>
    <row r="4074" spans="1:13" x14ac:dyDescent="0.3">
      <c r="A4074">
        <v>3110</v>
      </c>
      <c r="B4074">
        <v>913</v>
      </c>
      <c r="C4074" t="s">
        <v>13</v>
      </c>
      <c r="D4074" t="s">
        <v>17</v>
      </c>
      <c r="E4074" s="1">
        <v>4526538061468980</v>
      </c>
      <c r="F4074" s="2">
        <v>43891</v>
      </c>
      <c r="G4074">
        <v>180</v>
      </c>
      <c r="H4074" t="s">
        <v>15</v>
      </c>
      <c r="I4074">
        <v>1</v>
      </c>
      <c r="J4074" s="3">
        <v>6900</v>
      </c>
      <c r="K4074" s="2">
        <v>40664</v>
      </c>
      <c r="L4074">
        <v>2011</v>
      </c>
      <c r="M4074" t="s">
        <v>16</v>
      </c>
    </row>
    <row r="4075" spans="1:13" x14ac:dyDescent="0.3">
      <c r="A4075">
        <v>5899</v>
      </c>
      <c r="B4075">
        <v>913</v>
      </c>
      <c r="C4075" t="s">
        <v>19</v>
      </c>
      <c r="D4075" t="s">
        <v>14</v>
      </c>
      <c r="E4075" s="1">
        <v>5986384191582560</v>
      </c>
      <c r="F4075" s="2">
        <v>41913</v>
      </c>
      <c r="G4075">
        <v>786</v>
      </c>
      <c r="H4075" t="s">
        <v>15</v>
      </c>
      <c r="I4075">
        <v>2</v>
      </c>
      <c r="J4075" s="3">
        <v>8230</v>
      </c>
      <c r="K4075" s="2">
        <v>39417</v>
      </c>
      <c r="L4075">
        <v>2014</v>
      </c>
      <c r="M4075" t="s">
        <v>16</v>
      </c>
    </row>
    <row r="4076" spans="1:13" x14ac:dyDescent="0.3">
      <c r="A4076">
        <v>2933</v>
      </c>
      <c r="B4076">
        <v>1634</v>
      </c>
      <c r="C4076" t="s">
        <v>19</v>
      </c>
      <c r="D4076" t="s">
        <v>17</v>
      </c>
      <c r="E4076" s="1">
        <v>5720852309018310</v>
      </c>
      <c r="F4076" s="2">
        <v>45231</v>
      </c>
      <c r="G4076">
        <v>885</v>
      </c>
      <c r="H4076" t="s">
        <v>15</v>
      </c>
      <c r="I4076">
        <v>1</v>
      </c>
      <c r="J4076" s="3">
        <v>4400</v>
      </c>
      <c r="K4076" s="2">
        <v>39203</v>
      </c>
      <c r="L4076">
        <v>2014</v>
      </c>
      <c r="M4076" t="s">
        <v>16</v>
      </c>
    </row>
    <row r="4077" spans="1:13" x14ac:dyDescent="0.3">
      <c r="A4077">
        <v>2464</v>
      </c>
      <c r="B4077">
        <v>1634</v>
      </c>
      <c r="C4077" t="s">
        <v>19</v>
      </c>
      <c r="D4077" t="s">
        <v>14</v>
      </c>
      <c r="E4077" s="1">
        <v>5524436846278700</v>
      </c>
      <c r="F4077" s="2">
        <v>44013</v>
      </c>
      <c r="G4077">
        <v>697</v>
      </c>
      <c r="H4077" t="s">
        <v>15</v>
      </c>
      <c r="I4077">
        <v>2</v>
      </c>
      <c r="J4077" s="3">
        <v>8638</v>
      </c>
      <c r="K4077" s="2">
        <v>38078</v>
      </c>
      <c r="L4077">
        <v>2014</v>
      </c>
      <c r="M4077" t="s">
        <v>16</v>
      </c>
    </row>
    <row r="4078" spans="1:13" x14ac:dyDescent="0.3">
      <c r="A4078">
        <v>2245</v>
      </c>
      <c r="B4078">
        <v>1634</v>
      </c>
      <c r="C4078" t="s">
        <v>21</v>
      </c>
      <c r="D4078" t="s">
        <v>17</v>
      </c>
      <c r="E4078" s="1">
        <v>6268030188636330</v>
      </c>
      <c r="F4078" s="2">
        <v>44075</v>
      </c>
      <c r="G4078">
        <v>717</v>
      </c>
      <c r="H4078" t="s">
        <v>15</v>
      </c>
      <c r="I4078">
        <v>2</v>
      </c>
      <c r="J4078" s="3">
        <v>4700</v>
      </c>
      <c r="K4078" s="2">
        <v>40238</v>
      </c>
      <c r="L4078">
        <v>2011</v>
      </c>
      <c r="M4078" t="s">
        <v>16</v>
      </c>
    </row>
    <row r="4079" spans="1:13" x14ac:dyDescent="0.3">
      <c r="A4079">
        <v>4743</v>
      </c>
      <c r="B4079">
        <v>1634</v>
      </c>
      <c r="C4079" t="s">
        <v>13</v>
      </c>
      <c r="D4079" t="s">
        <v>17</v>
      </c>
      <c r="E4079" s="1">
        <v>4203303995031480</v>
      </c>
      <c r="F4079" s="2">
        <v>45292</v>
      </c>
      <c r="G4079">
        <v>367</v>
      </c>
      <c r="H4079" t="s">
        <v>15</v>
      </c>
      <c r="I4079">
        <v>2</v>
      </c>
      <c r="J4079" s="3">
        <v>4100</v>
      </c>
      <c r="K4079" s="2">
        <v>40057</v>
      </c>
      <c r="L4079">
        <v>2009</v>
      </c>
      <c r="M4079" t="s">
        <v>16</v>
      </c>
    </row>
    <row r="4080" spans="1:13" x14ac:dyDescent="0.3">
      <c r="A4080">
        <v>1071</v>
      </c>
      <c r="B4080">
        <v>804</v>
      </c>
      <c r="C4080" t="s">
        <v>13</v>
      </c>
      <c r="D4080" t="s">
        <v>17</v>
      </c>
      <c r="E4080" s="1">
        <v>4302044080999930</v>
      </c>
      <c r="F4080" s="2">
        <v>44136</v>
      </c>
      <c r="G4080">
        <v>699</v>
      </c>
      <c r="H4080" t="s">
        <v>15</v>
      </c>
      <c r="I4080">
        <v>1</v>
      </c>
      <c r="J4080" s="3">
        <v>8900</v>
      </c>
      <c r="K4080" s="2">
        <v>38384</v>
      </c>
      <c r="L4080">
        <v>2010</v>
      </c>
      <c r="M4080" t="s">
        <v>16</v>
      </c>
    </row>
    <row r="4081" spans="1:13" x14ac:dyDescent="0.3">
      <c r="A4081">
        <v>5986</v>
      </c>
      <c r="B4081">
        <v>804</v>
      </c>
      <c r="C4081" t="s">
        <v>13</v>
      </c>
      <c r="D4081" t="s">
        <v>14</v>
      </c>
      <c r="E4081" s="1">
        <v>4039102830415520</v>
      </c>
      <c r="F4081" s="2">
        <v>42826</v>
      </c>
      <c r="G4081">
        <v>14</v>
      </c>
      <c r="H4081" t="s">
        <v>15</v>
      </c>
      <c r="I4081">
        <v>1</v>
      </c>
      <c r="J4081" s="3">
        <v>3905</v>
      </c>
      <c r="K4081" s="2">
        <v>40148</v>
      </c>
      <c r="L4081">
        <v>2010</v>
      </c>
      <c r="M4081" t="s">
        <v>16</v>
      </c>
    </row>
    <row r="4082" spans="1:13" x14ac:dyDescent="0.3">
      <c r="A4082">
        <v>17</v>
      </c>
      <c r="B4082">
        <v>804</v>
      </c>
      <c r="C4082" t="s">
        <v>13</v>
      </c>
      <c r="D4082" t="s">
        <v>14</v>
      </c>
      <c r="E4082" s="1">
        <v>4214048661117540</v>
      </c>
      <c r="F4082" s="2">
        <v>44743</v>
      </c>
      <c r="G4082">
        <v>799</v>
      </c>
      <c r="H4082" t="s">
        <v>15</v>
      </c>
      <c r="I4082">
        <v>2</v>
      </c>
      <c r="J4082" s="3">
        <v>18744</v>
      </c>
      <c r="K4082" s="2">
        <v>36526</v>
      </c>
      <c r="L4082">
        <v>2010</v>
      </c>
      <c r="M4082" t="s">
        <v>16</v>
      </c>
    </row>
    <row r="4083" spans="1:13" x14ac:dyDescent="0.3">
      <c r="A4083">
        <v>213</v>
      </c>
      <c r="B4083">
        <v>804</v>
      </c>
      <c r="C4083" t="s">
        <v>13</v>
      </c>
      <c r="D4083" t="s">
        <v>17</v>
      </c>
      <c r="E4083" s="1">
        <v>4108680950969750</v>
      </c>
      <c r="F4083" s="2">
        <v>41122</v>
      </c>
      <c r="G4083">
        <v>988</v>
      </c>
      <c r="H4083" t="s">
        <v>18</v>
      </c>
      <c r="I4083">
        <v>2</v>
      </c>
      <c r="J4083" s="3">
        <v>5400</v>
      </c>
      <c r="K4083" s="2">
        <v>39814</v>
      </c>
      <c r="L4083">
        <v>2011</v>
      </c>
      <c r="M4083" t="s">
        <v>16</v>
      </c>
    </row>
    <row r="4084" spans="1:13" x14ac:dyDescent="0.3">
      <c r="A4084">
        <v>2553</v>
      </c>
      <c r="B4084">
        <v>804</v>
      </c>
      <c r="C4084" t="s">
        <v>13</v>
      </c>
      <c r="D4084" t="s">
        <v>14</v>
      </c>
      <c r="E4084" s="1">
        <v>4554800858688580</v>
      </c>
      <c r="F4084" s="2">
        <v>40848</v>
      </c>
      <c r="G4084">
        <v>867</v>
      </c>
      <c r="H4084" t="s">
        <v>18</v>
      </c>
      <c r="I4084">
        <v>1</v>
      </c>
      <c r="J4084" s="3">
        <v>14507</v>
      </c>
      <c r="K4084" s="2">
        <v>39173</v>
      </c>
      <c r="L4084">
        <v>2010</v>
      </c>
      <c r="M4084" t="s">
        <v>16</v>
      </c>
    </row>
    <row r="4085" spans="1:13" x14ac:dyDescent="0.3">
      <c r="A4085">
        <v>3602</v>
      </c>
      <c r="B4085">
        <v>1703</v>
      </c>
      <c r="C4085" t="s">
        <v>13</v>
      </c>
      <c r="D4085" t="s">
        <v>17</v>
      </c>
      <c r="E4085" s="1">
        <v>4562875268182110</v>
      </c>
      <c r="F4085" s="2">
        <v>43862</v>
      </c>
      <c r="G4085">
        <v>630</v>
      </c>
      <c r="H4085" t="s">
        <v>15</v>
      </c>
      <c r="I4085">
        <v>2</v>
      </c>
      <c r="J4085" s="3">
        <v>8700</v>
      </c>
      <c r="K4085" s="2">
        <v>42156</v>
      </c>
      <c r="L4085">
        <v>2015</v>
      </c>
      <c r="M4085" t="s">
        <v>16</v>
      </c>
    </row>
    <row r="4086" spans="1:13" x14ac:dyDescent="0.3">
      <c r="A4086">
        <v>2969</v>
      </c>
      <c r="B4086">
        <v>1703</v>
      </c>
      <c r="C4086" t="s">
        <v>19</v>
      </c>
      <c r="D4086" t="s">
        <v>17</v>
      </c>
      <c r="E4086" s="1">
        <v>5745606898714100</v>
      </c>
      <c r="F4086" s="2">
        <v>44713</v>
      </c>
      <c r="G4086">
        <v>753</v>
      </c>
      <c r="H4086" t="s">
        <v>15</v>
      </c>
      <c r="I4086">
        <v>2</v>
      </c>
      <c r="J4086" s="3">
        <v>10600</v>
      </c>
      <c r="K4086" s="2">
        <v>39569</v>
      </c>
      <c r="L4086">
        <v>2019</v>
      </c>
      <c r="M4086" t="s">
        <v>16</v>
      </c>
    </row>
    <row r="4087" spans="1:13" x14ac:dyDescent="0.3">
      <c r="A4087">
        <v>6078</v>
      </c>
      <c r="B4087">
        <v>1741</v>
      </c>
      <c r="C4087" t="s">
        <v>13</v>
      </c>
      <c r="D4087" t="s">
        <v>14</v>
      </c>
      <c r="E4087" s="1">
        <v>4921241302048110</v>
      </c>
      <c r="F4087" s="2">
        <v>45200</v>
      </c>
      <c r="G4087">
        <v>631</v>
      </c>
      <c r="H4087" t="s">
        <v>15</v>
      </c>
      <c r="I4087">
        <v>1</v>
      </c>
      <c r="J4087" s="3">
        <v>11510</v>
      </c>
      <c r="K4087" s="2">
        <v>41244</v>
      </c>
      <c r="L4087">
        <v>2012</v>
      </c>
      <c r="M4087" t="s">
        <v>16</v>
      </c>
    </row>
    <row r="4088" spans="1:13" x14ac:dyDescent="0.3">
      <c r="A4088">
        <v>5571</v>
      </c>
      <c r="B4088">
        <v>1741</v>
      </c>
      <c r="C4088" t="s">
        <v>19</v>
      </c>
      <c r="D4088" t="s">
        <v>14</v>
      </c>
      <c r="E4088" s="1">
        <v>5427223810289120</v>
      </c>
      <c r="F4088" s="2">
        <v>41426</v>
      </c>
      <c r="G4088">
        <v>962</v>
      </c>
      <c r="H4088" t="s">
        <v>15</v>
      </c>
      <c r="I4088">
        <v>1</v>
      </c>
      <c r="J4088" s="3">
        <v>15765</v>
      </c>
      <c r="K4088" s="2">
        <v>40118</v>
      </c>
      <c r="L4088">
        <v>2009</v>
      </c>
      <c r="M4088" t="s">
        <v>16</v>
      </c>
    </row>
    <row r="4089" spans="1:13" x14ac:dyDescent="0.3">
      <c r="A4089">
        <v>3025</v>
      </c>
      <c r="B4089">
        <v>1741</v>
      </c>
      <c r="C4089" t="s">
        <v>13</v>
      </c>
      <c r="D4089" t="s">
        <v>20</v>
      </c>
      <c r="E4089" s="1">
        <v>4148892255805740</v>
      </c>
      <c r="F4089" s="2">
        <v>44958</v>
      </c>
      <c r="G4089">
        <v>546</v>
      </c>
      <c r="H4089" t="s">
        <v>15</v>
      </c>
      <c r="I4089">
        <v>1</v>
      </c>
      <c r="J4089" s="3">
        <v>56</v>
      </c>
      <c r="K4089" s="2">
        <v>39934</v>
      </c>
      <c r="L4089">
        <v>2010</v>
      </c>
      <c r="M4089" t="s">
        <v>16</v>
      </c>
    </row>
    <row r="4090" spans="1:13" x14ac:dyDescent="0.3">
      <c r="A4090">
        <v>1097</v>
      </c>
      <c r="B4090">
        <v>1741</v>
      </c>
      <c r="C4090" t="s">
        <v>13</v>
      </c>
      <c r="D4090" t="s">
        <v>17</v>
      </c>
      <c r="E4090" s="1">
        <v>4328552729246710</v>
      </c>
      <c r="F4090" s="2">
        <v>44531</v>
      </c>
      <c r="G4090">
        <v>102</v>
      </c>
      <c r="H4090" t="s">
        <v>15</v>
      </c>
      <c r="I4090">
        <v>1</v>
      </c>
      <c r="J4090" s="3">
        <v>7300</v>
      </c>
      <c r="K4090" s="2">
        <v>38749</v>
      </c>
      <c r="L4090">
        <v>2013</v>
      </c>
      <c r="M4090" t="s">
        <v>16</v>
      </c>
    </row>
    <row r="4091" spans="1:13" x14ac:dyDescent="0.3">
      <c r="A4091">
        <v>1360</v>
      </c>
      <c r="B4091">
        <v>1741</v>
      </c>
      <c r="C4091" t="s">
        <v>13</v>
      </c>
      <c r="D4091" t="s">
        <v>17</v>
      </c>
      <c r="E4091" s="1">
        <v>4238757840498540</v>
      </c>
      <c r="F4091" s="2">
        <v>44896</v>
      </c>
      <c r="G4091">
        <v>551</v>
      </c>
      <c r="H4091" t="s">
        <v>15</v>
      </c>
      <c r="I4091">
        <v>2</v>
      </c>
      <c r="J4091" s="3">
        <v>8500</v>
      </c>
      <c r="K4091" s="2">
        <v>42036</v>
      </c>
      <c r="L4091">
        <v>2015</v>
      </c>
      <c r="M4091" t="s">
        <v>16</v>
      </c>
    </row>
    <row r="4092" spans="1:13" x14ac:dyDescent="0.3">
      <c r="A4092">
        <v>3037</v>
      </c>
      <c r="B4092">
        <v>1741</v>
      </c>
      <c r="C4092" t="s">
        <v>22</v>
      </c>
      <c r="D4092" t="s">
        <v>17</v>
      </c>
      <c r="E4092" s="1">
        <v>345841340861008</v>
      </c>
      <c r="F4092" s="2">
        <v>41852</v>
      </c>
      <c r="G4092">
        <v>854</v>
      </c>
      <c r="H4092" t="s">
        <v>15</v>
      </c>
      <c r="I4092">
        <v>1</v>
      </c>
      <c r="J4092" s="3">
        <v>7500</v>
      </c>
      <c r="K4092" s="2">
        <v>40299</v>
      </c>
      <c r="L4092">
        <v>2011</v>
      </c>
      <c r="M4092" t="s">
        <v>16</v>
      </c>
    </row>
    <row r="4093" spans="1:13" x14ac:dyDescent="0.3">
      <c r="A4093">
        <v>2595</v>
      </c>
      <c r="B4093">
        <v>1741</v>
      </c>
      <c r="C4093" t="s">
        <v>22</v>
      </c>
      <c r="D4093" t="s">
        <v>17</v>
      </c>
      <c r="E4093" s="1">
        <v>376643401959954</v>
      </c>
      <c r="F4093" s="2">
        <v>44652</v>
      </c>
      <c r="G4093">
        <v>75</v>
      </c>
      <c r="H4093" t="s">
        <v>15</v>
      </c>
      <c r="I4093">
        <v>2</v>
      </c>
      <c r="J4093" s="3">
        <v>5900</v>
      </c>
      <c r="K4093" s="2">
        <v>39904</v>
      </c>
      <c r="L4093">
        <v>2009</v>
      </c>
      <c r="M4093" t="s">
        <v>16</v>
      </c>
    </row>
    <row r="4094" spans="1:13" x14ac:dyDescent="0.3">
      <c r="A4094">
        <v>2235</v>
      </c>
      <c r="B4094">
        <v>1741</v>
      </c>
      <c r="C4094" t="s">
        <v>13</v>
      </c>
      <c r="D4094" t="s">
        <v>17</v>
      </c>
      <c r="E4094" s="1">
        <v>4273861353237930</v>
      </c>
      <c r="F4094" s="2">
        <v>44501</v>
      </c>
      <c r="G4094">
        <v>246</v>
      </c>
      <c r="H4094" t="s">
        <v>15</v>
      </c>
      <c r="I4094">
        <v>1</v>
      </c>
      <c r="J4094" s="3">
        <v>13600</v>
      </c>
      <c r="K4094" s="2">
        <v>39873</v>
      </c>
      <c r="L4094">
        <v>2013</v>
      </c>
      <c r="M4094" t="s">
        <v>16</v>
      </c>
    </row>
    <row r="4095" spans="1:13" x14ac:dyDescent="0.3">
      <c r="A4095">
        <v>5465</v>
      </c>
      <c r="B4095">
        <v>1741</v>
      </c>
      <c r="C4095" t="s">
        <v>19</v>
      </c>
      <c r="D4095" t="s">
        <v>17</v>
      </c>
      <c r="E4095" s="1">
        <v>5955551281858490</v>
      </c>
      <c r="F4095" s="2">
        <v>45292</v>
      </c>
      <c r="G4095">
        <v>860</v>
      </c>
      <c r="H4095" t="s">
        <v>15</v>
      </c>
      <c r="I4095">
        <v>2</v>
      </c>
      <c r="J4095" s="3">
        <v>10700</v>
      </c>
      <c r="K4095" s="2">
        <v>39022</v>
      </c>
      <c r="L4095">
        <v>2010</v>
      </c>
      <c r="M4095" t="s">
        <v>16</v>
      </c>
    </row>
    <row r="4096" spans="1:13" x14ac:dyDescent="0.3">
      <c r="A4096">
        <v>4504</v>
      </c>
      <c r="B4096">
        <v>766</v>
      </c>
      <c r="C4096" t="s">
        <v>19</v>
      </c>
      <c r="D4096" t="s">
        <v>14</v>
      </c>
      <c r="E4096" s="1">
        <v>5981688151498050</v>
      </c>
      <c r="F4096" s="2">
        <v>45017</v>
      </c>
      <c r="G4096">
        <v>148</v>
      </c>
      <c r="H4096" t="s">
        <v>18</v>
      </c>
      <c r="I4096">
        <v>1</v>
      </c>
      <c r="J4096" s="3">
        <v>6424</v>
      </c>
      <c r="K4096" s="2">
        <v>36770</v>
      </c>
      <c r="L4096">
        <v>2012</v>
      </c>
      <c r="M4096" t="s">
        <v>16</v>
      </c>
    </row>
    <row r="4097" spans="1:13" x14ac:dyDescent="0.3">
      <c r="A4097">
        <v>4499</v>
      </c>
      <c r="B4097">
        <v>766</v>
      </c>
      <c r="C4097" t="s">
        <v>13</v>
      </c>
      <c r="D4097" t="s">
        <v>14</v>
      </c>
      <c r="E4097" s="1">
        <v>4093339040695480</v>
      </c>
      <c r="F4097" s="2">
        <v>44044</v>
      </c>
      <c r="G4097">
        <v>907</v>
      </c>
      <c r="H4097" t="s">
        <v>15</v>
      </c>
      <c r="I4097">
        <v>2</v>
      </c>
      <c r="J4097" s="3">
        <v>14248</v>
      </c>
      <c r="K4097" s="2">
        <v>36404</v>
      </c>
      <c r="L4097">
        <v>2010</v>
      </c>
      <c r="M4097" t="s">
        <v>16</v>
      </c>
    </row>
    <row r="4098" spans="1:13" x14ac:dyDescent="0.3">
      <c r="A4098">
        <v>2356</v>
      </c>
      <c r="B4098">
        <v>766</v>
      </c>
      <c r="C4098" t="s">
        <v>19</v>
      </c>
      <c r="D4098" t="s">
        <v>17</v>
      </c>
      <c r="E4098" s="1">
        <v>5341478430944110</v>
      </c>
      <c r="F4098" s="2">
        <v>42522</v>
      </c>
      <c r="G4098">
        <v>222</v>
      </c>
      <c r="H4098" t="s">
        <v>15</v>
      </c>
      <c r="I4098">
        <v>2</v>
      </c>
      <c r="J4098" s="3">
        <v>5400</v>
      </c>
      <c r="K4098" s="2">
        <v>42430</v>
      </c>
      <c r="L4098">
        <v>2016</v>
      </c>
      <c r="M4098" t="s">
        <v>16</v>
      </c>
    </row>
    <row r="4099" spans="1:13" x14ac:dyDescent="0.3">
      <c r="A4099">
        <v>3811</v>
      </c>
      <c r="B4099">
        <v>472</v>
      </c>
      <c r="C4099" t="s">
        <v>19</v>
      </c>
      <c r="D4099" t="s">
        <v>14</v>
      </c>
      <c r="E4099" s="1">
        <v>5694959357776620</v>
      </c>
      <c r="F4099" s="2">
        <v>45231</v>
      </c>
      <c r="G4099">
        <v>837</v>
      </c>
      <c r="H4099" t="s">
        <v>15</v>
      </c>
      <c r="I4099">
        <v>2</v>
      </c>
      <c r="J4099" s="3">
        <v>13448</v>
      </c>
      <c r="K4099" s="2">
        <v>39264</v>
      </c>
      <c r="L4099">
        <v>2011</v>
      </c>
      <c r="M4099" t="s">
        <v>16</v>
      </c>
    </row>
    <row r="4100" spans="1:13" x14ac:dyDescent="0.3">
      <c r="A4100">
        <v>3007</v>
      </c>
      <c r="B4100">
        <v>472</v>
      </c>
      <c r="C4100" t="s">
        <v>19</v>
      </c>
      <c r="D4100" t="s">
        <v>20</v>
      </c>
      <c r="E4100" s="1">
        <v>5761593258077970</v>
      </c>
      <c r="F4100" s="2">
        <v>43831</v>
      </c>
      <c r="G4100">
        <v>590</v>
      </c>
      <c r="H4100" t="s">
        <v>15</v>
      </c>
      <c r="I4100">
        <v>2</v>
      </c>
      <c r="J4100" s="3">
        <v>44</v>
      </c>
      <c r="K4100" s="2">
        <v>39934</v>
      </c>
      <c r="L4100">
        <v>2013</v>
      </c>
      <c r="M4100" t="s">
        <v>16</v>
      </c>
    </row>
    <row r="4101" spans="1:13" x14ac:dyDescent="0.3">
      <c r="A4101">
        <v>3826</v>
      </c>
      <c r="B4101">
        <v>472</v>
      </c>
      <c r="C4101" t="s">
        <v>13</v>
      </c>
      <c r="D4101" t="s">
        <v>17</v>
      </c>
      <c r="E4101" s="1">
        <v>4956561609097120</v>
      </c>
      <c r="F4101" s="2">
        <v>43862</v>
      </c>
      <c r="G4101">
        <v>521</v>
      </c>
      <c r="H4101" t="s">
        <v>15</v>
      </c>
      <c r="I4101">
        <v>2</v>
      </c>
      <c r="J4101" s="3">
        <v>11300</v>
      </c>
      <c r="K4101" s="2">
        <v>39264</v>
      </c>
      <c r="L4101">
        <v>2007</v>
      </c>
      <c r="M4101" t="s">
        <v>16</v>
      </c>
    </row>
    <row r="4102" spans="1:13" x14ac:dyDescent="0.3">
      <c r="A4102">
        <v>4307</v>
      </c>
      <c r="B4102">
        <v>472</v>
      </c>
      <c r="C4102" t="s">
        <v>13</v>
      </c>
      <c r="D4102" t="s">
        <v>14</v>
      </c>
      <c r="E4102" s="1">
        <v>4946047116321440</v>
      </c>
      <c r="F4102" s="2">
        <v>41214</v>
      </c>
      <c r="G4102">
        <v>975</v>
      </c>
      <c r="H4102" t="s">
        <v>15</v>
      </c>
      <c r="I4102">
        <v>1</v>
      </c>
      <c r="J4102" s="3">
        <v>30622</v>
      </c>
      <c r="K4102" s="2">
        <v>40026</v>
      </c>
      <c r="L4102">
        <v>2009</v>
      </c>
      <c r="M4102" t="s">
        <v>16</v>
      </c>
    </row>
    <row r="4103" spans="1:13" x14ac:dyDescent="0.3">
      <c r="A4103">
        <v>2970</v>
      </c>
      <c r="B4103">
        <v>366</v>
      </c>
      <c r="C4103" t="s">
        <v>19</v>
      </c>
      <c r="D4103" t="s">
        <v>14</v>
      </c>
      <c r="E4103" s="1">
        <v>5887795279651150</v>
      </c>
      <c r="F4103" s="2">
        <v>40026</v>
      </c>
      <c r="G4103">
        <v>708</v>
      </c>
      <c r="H4103" t="s">
        <v>15</v>
      </c>
      <c r="I4103">
        <v>2</v>
      </c>
      <c r="J4103" s="3">
        <v>12241</v>
      </c>
      <c r="K4103" s="2">
        <v>39569</v>
      </c>
      <c r="L4103">
        <v>2008</v>
      </c>
      <c r="M4103" t="s">
        <v>16</v>
      </c>
    </row>
    <row r="4104" spans="1:13" x14ac:dyDescent="0.3">
      <c r="A4104">
        <v>5258</v>
      </c>
      <c r="B4104">
        <v>366</v>
      </c>
      <c r="C4104" t="s">
        <v>19</v>
      </c>
      <c r="D4104" t="s">
        <v>17</v>
      </c>
      <c r="E4104" s="1">
        <v>5642012409120690</v>
      </c>
      <c r="F4104" s="2">
        <v>43313</v>
      </c>
      <c r="G4104">
        <v>823</v>
      </c>
      <c r="H4104" t="s">
        <v>15</v>
      </c>
      <c r="I4104">
        <v>2</v>
      </c>
      <c r="J4104" s="3">
        <v>6200</v>
      </c>
      <c r="K4104" s="2">
        <v>41183</v>
      </c>
      <c r="L4104">
        <v>2012</v>
      </c>
      <c r="M4104" t="s">
        <v>16</v>
      </c>
    </row>
    <row r="4105" spans="1:13" x14ac:dyDescent="0.3">
      <c r="A4105">
        <v>986</v>
      </c>
      <c r="B4105">
        <v>366</v>
      </c>
      <c r="C4105" t="s">
        <v>21</v>
      </c>
      <c r="D4105" t="s">
        <v>17</v>
      </c>
      <c r="E4105" s="1">
        <v>6066458178590330</v>
      </c>
      <c r="F4105" s="2">
        <v>45139</v>
      </c>
      <c r="G4105">
        <v>653</v>
      </c>
      <c r="H4105" t="s">
        <v>15</v>
      </c>
      <c r="I4105">
        <v>1</v>
      </c>
      <c r="J4105" s="3">
        <v>9500</v>
      </c>
      <c r="K4105" s="2">
        <v>36923</v>
      </c>
      <c r="L4105">
        <v>2014</v>
      </c>
      <c r="M4105" t="s">
        <v>16</v>
      </c>
    </row>
    <row r="4106" spans="1:13" x14ac:dyDescent="0.3">
      <c r="A4106">
        <v>4812</v>
      </c>
      <c r="B4106">
        <v>366</v>
      </c>
      <c r="C4106" t="s">
        <v>19</v>
      </c>
      <c r="D4106" t="s">
        <v>14</v>
      </c>
      <c r="E4106" s="1">
        <v>5936158679461560</v>
      </c>
      <c r="F4106" s="2">
        <v>41061</v>
      </c>
      <c r="G4106">
        <v>407</v>
      </c>
      <c r="H4106" t="s">
        <v>15</v>
      </c>
      <c r="I4106">
        <v>2</v>
      </c>
      <c r="J4106" s="3">
        <v>23042</v>
      </c>
      <c r="K4106" s="2">
        <v>40787</v>
      </c>
      <c r="L4106">
        <v>2013</v>
      </c>
      <c r="M4106" t="s">
        <v>16</v>
      </c>
    </row>
    <row r="4107" spans="1:13" x14ac:dyDescent="0.3">
      <c r="A4107">
        <v>2934</v>
      </c>
      <c r="B4107">
        <v>366</v>
      </c>
      <c r="C4107" t="s">
        <v>19</v>
      </c>
      <c r="D4107" t="s">
        <v>14</v>
      </c>
      <c r="E4107" s="1">
        <v>5897249041445570</v>
      </c>
      <c r="F4107" s="2">
        <v>44228</v>
      </c>
      <c r="G4107">
        <v>103</v>
      </c>
      <c r="H4107" t="s">
        <v>15</v>
      </c>
      <c r="I4107">
        <v>2</v>
      </c>
      <c r="J4107" s="3">
        <v>19019</v>
      </c>
      <c r="K4107" s="2">
        <v>39203</v>
      </c>
      <c r="L4107">
        <v>2011</v>
      </c>
      <c r="M4107" t="s">
        <v>16</v>
      </c>
    </row>
    <row r="4108" spans="1:13" x14ac:dyDescent="0.3">
      <c r="A4108">
        <v>5846</v>
      </c>
      <c r="B4108">
        <v>366</v>
      </c>
      <c r="C4108" t="s">
        <v>13</v>
      </c>
      <c r="D4108" t="s">
        <v>17</v>
      </c>
      <c r="E4108" s="1">
        <v>4960827175990590</v>
      </c>
      <c r="F4108" s="2">
        <v>44136</v>
      </c>
      <c r="G4108">
        <v>947</v>
      </c>
      <c r="H4108" t="s">
        <v>18</v>
      </c>
      <c r="I4108">
        <v>2</v>
      </c>
      <c r="J4108" s="3">
        <v>2200</v>
      </c>
      <c r="K4108" s="2">
        <v>38687</v>
      </c>
      <c r="L4108">
        <v>2008</v>
      </c>
      <c r="M4108" t="s">
        <v>16</v>
      </c>
    </row>
    <row r="4109" spans="1:13" x14ac:dyDescent="0.3">
      <c r="A4109">
        <v>1072</v>
      </c>
      <c r="B4109">
        <v>366</v>
      </c>
      <c r="C4109" t="s">
        <v>13</v>
      </c>
      <c r="D4109" t="s">
        <v>17</v>
      </c>
      <c r="E4109" s="1">
        <v>4929393429782610</v>
      </c>
      <c r="F4109" s="2">
        <v>44470</v>
      </c>
      <c r="G4109">
        <v>648</v>
      </c>
      <c r="H4109" t="s">
        <v>15</v>
      </c>
      <c r="I4109">
        <v>1</v>
      </c>
      <c r="J4109" s="3">
        <v>13700</v>
      </c>
      <c r="K4109" s="2">
        <v>38384</v>
      </c>
      <c r="L4109">
        <v>2012</v>
      </c>
      <c r="M4109" t="s">
        <v>16</v>
      </c>
    </row>
    <row r="4110" spans="1:13" x14ac:dyDescent="0.3">
      <c r="A4110">
        <v>875</v>
      </c>
      <c r="B4110">
        <v>1205</v>
      </c>
      <c r="C4110" t="s">
        <v>13</v>
      </c>
      <c r="D4110" t="s">
        <v>17</v>
      </c>
      <c r="E4110" s="1">
        <v>4265738429688770</v>
      </c>
      <c r="F4110" s="2">
        <v>44986</v>
      </c>
      <c r="G4110">
        <v>740</v>
      </c>
      <c r="H4110" t="s">
        <v>18</v>
      </c>
      <c r="I4110">
        <v>2</v>
      </c>
      <c r="J4110" s="3">
        <v>13500</v>
      </c>
      <c r="K4110" s="2">
        <v>43831</v>
      </c>
      <c r="L4110">
        <v>2020</v>
      </c>
      <c r="M4110" t="s">
        <v>16</v>
      </c>
    </row>
    <row r="4111" spans="1:13" x14ac:dyDescent="0.3">
      <c r="A4111">
        <v>631</v>
      </c>
      <c r="B4111">
        <v>1205</v>
      </c>
      <c r="C4111" t="s">
        <v>19</v>
      </c>
      <c r="D4111" t="s">
        <v>17</v>
      </c>
      <c r="E4111" s="1">
        <v>5318920143610640</v>
      </c>
      <c r="F4111" s="2">
        <v>44256</v>
      </c>
      <c r="G4111">
        <v>389</v>
      </c>
      <c r="H4111" t="s">
        <v>15</v>
      </c>
      <c r="I4111">
        <v>2</v>
      </c>
      <c r="J4111" s="3">
        <v>7800</v>
      </c>
      <c r="K4111" s="2">
        <v>43831</v>
      </c>
      <c r="L4111">
        <v>2020</v>
      </c>
      <c r="M4111" t="s">
        <v>16</v>
      </c>
    </row>
    <row r="4112" spans="1:13" x14ac:dyDescent="0.3">
      <c r="A4112">
        <v>1423</v>
      </c>
      <c r="B4112">
        <v>1205</v>
      </c>
      <c r="C4112" t="s">
        <v>22</v>
      </c>
      <c r="D4112" t="s">
        <v>17</v>
      </c>
      <c r="E4112" s="1">
        <v>358973431417109</v>
      </c>
      <c r="F4112" s="2">
        <v>45444</v>
      </c>
      <c r="G4112">
        <v>874</v>
      </c>
      <c r="H4112" t="s">
        <v>15</v>
      </c>
      <c r="I4112">
        <v>1</v>
      </c>
      <c r="J4112" s="3">
        <v>13300</v>
      </c>
      <c r="K4112" s="2">
        <v>43862</v>
      </c>
      <c r="L4112">
        <v>2020</v>
      </c>
      <c r="M4112" t="s">
        <v>16</v>
      </c>
    </row>
    <row r="4113" spans="1:13" x14ac:dyDescent="0.3">
      <c r="A4113">
        <v>1667</v>
      </c>
      <c r="B4113">
        <v>1205</v>
      </c>
      <c r="C4113" t="s">
        <v>19</v>
      </c>
      <c r="D4113" t="s">
        <v>14</v>
      </c>
      <c r="E4113" s="1">
        <v>5443778159540140</v>
      </c>
      <c r="F4113" s="2">
        <v>44075</v>
      </c>
      <c r="G4113">
        <v>232</v>
      </c>
      <c r="H4113" t="s">
        <v>15</v>
      </c>
      <c r="I4113">
        <v>1</v>
      </c>
      <c r="J4113" s="3">
        <v>24665</v>
      </c>
      <c r="K4113" s="2">
        <v>43862</v>
      </c>
      <c r="L4113">
        <v>2020</v>
      </c>
      <c r="M4113" t="s">
        <v>16</v>
      </c>
    </row>
    <row r="4114" spans="1:13" x14ac:dyDescent="0.3">
      <c r="A4114">
        <v>1668</v>
      </c>
      <c r="B4114">
        <v>1205</v>
      </c>
      <c r="C4114" t="s">
        <v>19</v>
      </c>
      <c r="D4114" t="s">
        <v>14</v>
      </c>
      <c r="E4114" s="1">
        <v>5493715627792700</v>
      </c>
      <c r="F4114" s="2">
        <v>45017</v>
      </c>
      <c r="G4114">
        <v>704</v>
      </c>
      <c r="H4114" t="s">
        <v>15</v>
      </c>
      <c r="I4114">
        <v>2</v>
      </c>
      <c r="J4114" s="3">
        <v>28648</v>
      </c>
      <c r="K4114" s="2">
        <v>43862</v>
      </c>
      <c r="L4114">
        <v>2020</v>
      </c>
      <c r="M4114" t="s">
        <v>16</v>
      </c>
    </row>
    <row r="4115" spans="1:13" x14ac:dyDescent="0.3">
      <c r="A4115">
        <v>1078</v>
      </c>
      <c r="B4115">
        <v>1705</v>
      </c>
      <c r="C4115" t="s">
        <v>21</v>
      </c>
      <c r="D4115" t="s">
        <v>17</v>
      </c>
      <c r="E4115" s="1">
        <v>6835050350545850</v>
      </c>
      <c r="F4115" s="2">
        <v>45444</v>
      </c>
      <c r="G4115">
        <v>658</v>
      </c>
      <c r="H4115" t="s">
        <v>15</v>
      </c>
      <c r="I4115">
        <v>1</v>
      </c>
      <c r="J4115" s="3">
        <v>7000</v>
      </c>
      <c r="K4115" s="2">
        <v>38749</v>
      </c>
      <c r="L4115">
        <v>2019</v>
      </c>
      <c r="M4115" t="s">
        <v>16</v>
      </c>
    </row>
    <row r="4116" spans="1:13" x14ac:dyDescent="0.3">
      <c r="A4116">
        <v>4628</v>
      </c>
      <c r="B4116">
        <v>1705</v>
      </c>
      <c r="C4116" t="s">
        <v>13</v>
      </c>
      <c r="D4116" t="s">
        <v>14</v>
      </c>
      <c r="E4116" s="1">
        <v>4758003951001270</v>
      </c>
      <c r="F4116" s="2">
        <v>40513</v>
      </c>
      <c r="G4116">
        <v>604</v>
      </c>
      <c r="H4116" t="s">
        <v>15</v>
      </c>
      <c r="I4116">
        <v>1</v>
      </c>
      <c r="J4116" s="3">
        <v>1324</v>
      </c>
      <c r="K4116" s="2">
        <v>38961</v>
      </c>
      <c r="L4116">
        <v>2013</v>
      </c>
      <c r="M4116" t="s">
        <v>16</v>
      </c>
    </row>
    <row r="4117" spans="1:13" x14ac:dyDescent="0.3">
      <c r="A4117">
        <v>6009</v>
      </c>
      <c r="B4117">
        <v>1705</v>
      </c>
      <c r="C4117" t="s">
        <v>19</v>
      </c>
      <c r="D4117" t="s">
        <v>14</v>
      </c>
      <c r="E4117" s="1">
        <v>5151644017893990</v>
      </c>
      <c r="F4117" s="2">
        <v>43040</v>
      </c>
      <c r="G4117">
        <v>999</v>
      </c>
      <c r="H4117" t="s">
        <v>15</v>
      </c>
      <c r="I4117">
        <v>2</v>
      </c>
      <c r="J4117" s="3">
        <v>8950</v>
      </c>
      <c r="K4117" s="2">
        <v>40513</v>
      </c>
      <c r="L4117">
        <v>2018</v>
      </c>
      <c r="M4117" t="s">
        <v>16</v>
      </c>
    </row>
    <row r="4118" spans="1:13" x14ac:dyDescent="0.3">
      <c r="A4118">
        <v>876</v>
      </c>
      <c r="B4118">
        <v>626</v>
      </c>
      <c r="C4118" t="s">
        <v>13</v>
      </c>
      <c r="D4118" t="s">
        <v>14</v>
      </c>
      <c r="E4118" s="1">
        <v>4887374207803050</v>
      </c>
      <c r="F4118" s="2">
        <v>43831</v>
      </c>
      <c r="G4118">
        <v>756</v>
      </c>
      <c r="H4118" t="s">
        <v>15</v>
      </c>
      <c r="I4118">
        <v>2</v>
      </c>
      <c r="J4118" s="3">
        <v>43186</v>
      </c>
      <c r="K4118" s="2">
        <v>43831</v>
      </c>
      <c r="L4118">
        <v>2020</v>
      </c>
      <c r="M4118" t="s">
        <v>16</v>
      </c>
    </row>
    <row r="4119" spans="1:13" x14ac:dyDescent="0.3">
      <c r="A4119">
        <v>1669</v>
      </c>
      <c r="B4119">
        <v>626</v>
      </c>
      <c r="C4119" t="s">
        <v>19</v>
      </c>
      <c r="D4119" t="s">
        <v>14</v>
      </c>
      <c r="E4119" s="1">
        <v>5739105038876050</v>
      </c>
      <c r="F4119" s="2">
        <v>44896</v>
      </c>
      <c r="G4119">
        <v>372</v>
      </c>
      <c r="H4119" t="s">
        <v>15</v>
      </c>
      <c r="I4119">
        <v>1</v>
      </c>
      <c r="J4119" s="3">
        <v>56434</v>
      </c>
      <c r="K4119" s="2">
        <v>43862</v>
      </c>
      <c r="L4119">
        <v>2020</v>
      </c>
      <c r="M4119" t="s">
        <v>16</v>
      </c>
    </row>
    <row r="4120" spans="1:13" x14ac:dyDescent="0.3">
      <c r="A4120">
        <v>3753</v>
      </c>
      <c r="B4120">
        <v>1638</v>
      </c>
      <c r="C4120" t="s">
        <v>21</v>
      </c>
      <c r="D4120" t="s">
        <v>17</v>
      </c>
      <c r="E4120" s="1">
        <v>6784378675449740</v>
      </c>
      <c r="F4120" s="2">
        <v>44105</v>
      </c>
      <c r="G4120">
        <v>364</v>
      </c>
      <c r="H4120" t="s">
        <v>18</v>
      </c>
      <c r="I4120">
        <v>2</v>
      </c>
      <c r="J4120" s="3">
        <v>10000</v>
      </c>
      <c r="K4120" s="2">
        <v>38899</v>
      </c>
      <c r="L4120">
        <v>2008</v>
      </c>
      <c r="M4120" t="s">
        <v>16</v>
      </c>
    </row>
    <row r="4121" spans="1:13" x14ac:dyDescent="0.3">
      <c r="A4121">
        <v>4956</v>
      </c>
      <c r="B4121">
        <v>1638</v>
      </c>
      <c r="C4121" t="s">
        <v>19</v>
      </c>
      <c r="D4121" t="s">
        <v>17</v>
      </c>
      <c r="E4121" s="1">
        <v>5997976310447180</v>
      </c>
      <c r="F4121" s="2">
        <v>45474</v>
      </c>
      <c r="G4121">
        <v>645</v>
      </c>
      <c r="H4121" t="s">
        <v>15</v>
      </c>
      <c r="I4121">
        <v>1</v>
      </c>
      <c r="J4121" s="3">
        <v>21300</v>
      </c>
      <c r="K4121" s="2">
        <v>37165</v>
      </c>
      <c r="L4121">
        <v>2015</v>
      </c>
      <c r="M4121" t="s">
        <v>16</v>
      </c>
    </row>
    <row r="4122" spans="1:13" x14ac:dyDescent="0.3">
      <c r="A4122">
        <v>4296</v>
      </c>
      <c r="B4122">
        <v>1638</v>
      </c>
      <c r="C4122" t="s">
        <v>19</v>
      </c>
      <c r="D4122" t="s">
        <v>14</v>
      </c>
      <c r="E4122" s="1">
        <v>5445308987864900</v>
      </c>
      <c r="F4122" s="2">
        <v>44470</v>
      </c>
      <c r="G4122">
        <v>190</v>
      </c>
      <c r="H4122" t="s">
        <v>15</v>
      </c>
      <c r="I4122">
        <v>1</v>
      </c>
      <c r="J4122" s="3">
        <v>18281</v>
      </c>
      <c r="K4122" s="2">
        <v>40026</v>
      </c>
      <c r="L4122">
        <v>2009</v>
      </c>
      <c r="M4122" t="s">
        <v>16</v>
      </c>
    </row>
    <row r="4123" spans="1:13" x14ac:dyDescent="0.3">
      <c r="A4123">
        <v>4728</v>
      </c>
      <c r="B4123">
        <v>1638</v>
      </c>
      <c r="C4123" t="s">
        <v>19</v>
      </c>
      <c r="D4123" t="s">
        <v>14</v>
      </c>
      <c r="E4123" s="1">
        <v>5949659577533300</v>
      </c>
      <c r="F4123" s="2">
        <v>43952</v>
      </c>
      <c r="G4123">
        <v>808</v>
      </c>
      <c r="H4123" t="s">
        <v>15</v>
      </c>
      <c r="I4123">
        <v>2</v>
      </c>
      <c r="J4123" s="3">
        <v>13297</v>
      </c>
      <c r="K4123" s="2">
        <v>40057</v>
      </c>
      <c r="L4123">
        <v>2011</v>
      </c>
      <c r="M4123" t="s">
        <v>16</v>
      </c>
    </row>
    <row r="4124" spans="1:13" x14ac:dyDescent="0.3">
      <c r="A4124">
        <v>3856</v>
      </c>
      <c r="B4124">
        <v>1638</v>
      </c>
      <c r="C4124" t="s">
        <v>19</v>
      </c>
      <c r="D4124" t="s">
        <v>14</v>
      </c>
      <c r="E4124" s="1">
        <v>5658039288966440</v>
      </c>
      <c r="F4124" s="2">
        <v>45566</v>
      </c>
      <c r="G4124">
        <v>549</v>
      </c>
      <c r="H4124" t="s">
        <v>15</v>
      </c>
      <c r="I4124">
        <v>2</v>
      </c>
      <c r="J4124" s="3">
        <v>3485</v>
      </c>
      <c r="K4124" s="2">
        <v>39630</v>
      </c>
      <c r="L4124">
        <v>2011</v>
      </c>
      <c r="M4124" t="s">
        <v>16</v>
      </c>
    </row>
    <row r="4125" spans="1:13" x14ac:dyDescent="0.3">
      <c r="A4125">
        <v>5572</v>
      </c>
      <c r="B4125">
        <v>1953</v>
      </c>
      <c r="C4125" t="s">
        <v>19</v>
      </c>
      <c r="D4125" t="s">
        <v>20</v>
      </c>
      <c r="E4125" s="1">
        <v>5295801511323400</v>
      </c>
      <c r="F4125" s="2">
        <v>43922</v>
      </c>
      <c r="G4125">
        <v>135</v>
      </c>
      <c r="H4125" t="s">
        <v>15</v>
      </c>
      <c r="I4125">
        <v>2</v>
      </c>
      <c r="J4125" s="3">
        <v>54</v>
      </c>
      <c r="K4125" s="2">
        <v>40118</v>
      </c>
      <c r="L4125">
        <v>2009</v>
      </c>
      <c r="M4125" t="s">
        <v>16</v>
      </c>
    </row>
    <row r="4126" spans="1:13" x14ac:dyDescent="0.3">
      <c r="A4126">
        <v>1424</v>
      </c>
      <c r="B4126">
        <v>1953</v>
      </c>
      <c r="C4126" t="s">
        <v>22</v>
      </c>
      <c r="D4126" t="s">
        <v>17</v>
      </c>
      <c r="E4126" s="1">
        <v>302031764623099</v>
      </c>
      <c r="F4126" s="2">
        <v>44136</v>
      </c>
      <c r="G4126">
        <v>654</v>
      </c>
      <c r="H4126" t="s">
        <v>15</v>
      </c>
      <c r="I4126">
        <v>2</v>
      </c>
      <c r="J4126" s="3">
        <v>9900</v>
      </c>
      <c r="K4126" s="2">
        <v>43862</v>
      </c>
      <c r="L4126">
        <v>2020</v>
      </c>
      <c r="M4126" t="s">
        <v>16</v>
      </c>
    </row>
    <row r="4127" spans="1:13" x14ac:dyDescent="0.3">
      <c r="A4127">
        <v>1670</v>
      </c>
      <c r="B4127">
        <v>1953</v>
      </c>
      <c r="C4127" t="s">
        <v>19</v>
      </c>
      <c r="D4127" t="s">
        <v>14</v>
      </c>
      <c r="E4127" s="1">
        <v>5398962399583430</v>
      </c>
      <c r="F4127" s="2">
        <v>44013</v>
      </c>
      <c r="G4127">
        <v>114</v>
      </c>
      <c r="H4127" t="s">
        <v>15</v>
      </c>
      <c r="I4127">
        <v>1</v>
      </c>
      <c r="J4127" s="3">
        <v>8257</v>
      </c>
      <c r="K4127" s="2">
        <v>43862</v>
      </c>
      <c r="L4127">
        <v>2020</v>
      </c>
      <c r="M4127" t="s">
        <v>16</v>
      </c>
    </row>
    <row r="4128" spans="1:13" x14ac:dyDescent="0.3">
      <c r="A4128">
        <v>5937</v>
      </c>
      <c r="B4128">
        <v>1771</v>
      </c>
      <c r="C4128" t="s">
        <v>19</v>
      </c>
      <c r="D4128" t="s">
        <v>14</v>
      </c>
      <c r="E4128" s="1">
        <v>5457266267877380</v>
      </c>
      <c r="F4128" s="2">
        <v>45108</v>
      </c>
      <c r="G4128">
        <v>138</v>
      </c>
      <c r="H4128" t="s">
        <v>15</v>
      </c>
      <c r="I4128">
        <v>1</v>
      </c>
      <c r="J4128" s="3">
        <v>29078</v>
      </c>
      <c r="K4128" s="2">
        <v>39783</v>
      </c>
      <c r="L4128">
        <v>2009</v>
      </c>
      <c r="M4128" t="s">
        <v>16</v>
      </c>
    </row>
    <row r="4129" spans="1:13" x14ac:dyDescent="0.3">
      <c r="A4129">
        <v>2607</v>
      </c>
      <c r="B4129">
        <v>1771</v>
      </c>
      <c r="C4129" t="s">
        <v>19</v>
      </c>
      <c r="D4129" t="s">
        <v>20</v>
      </c>
      <c r="E4129" s="1">
        <v>5579600195785010</v>
      </c>
      <c r="F4129" s="2">
        <v>45383</v>
      </c>
      <c r="G4129">
        <v>50</v>
      </c>
      <c r="H4129" t="s">
        <v>15</v>
      </c>
      <c r="I4129">
        <v>2</v>
      </c>
      <c r="J4129" s="3">
        <v>59</v>
      </c>
      <c r="K4129" s="2">
        <v>39904</v>
      </c>
      <c r="L4129">
        <v>2009</v>
      </c>
      <c r="M4129" t="s">
        <v>16</v>
      </c>
    </row>
    <row r="4130" spans="1:13" x14ac:dyDescent="0.3">
      <c r="A4130">
        <v>3098</v>
      </c>
      <c r="B4130">
        <v>1771</v>
      </c>
      <c r="C4130" t="s">
        <v>19</v>
      </c>
      <c r="D4130" t="s">
        <v>14</v>
      </c>
      <c r="E4130" s="1">
        <v>5154358829015660</v>
      </c>
      <c r="F4130" s="2">
        <v>44621</v>
      </c>
      <c r="G4130">
        <v>153</v>
      </c>
      <c r="H4130" t="s">
        <v>15</v>
      </c>
      <c r="I4130">
        <v>1</v>
      </c>
      <c r="J4130" s="3">
        <v>27534</v>
      </c>
      <c r="K4130" s="2">
        <v>40664</v>
      </c>
      <c r="L4130">
        <v>2011</v>
      </c>
      <c r="M4130" t="s">
        <v>16</v>
      </c>
    </row>
    <row r="4131" spans="1:13" x14ac:dyDescent="0.3">
      <c r="A4131">
        <v>5847</v>
      </c>
      <c r="B4131">
        <v>931</v>
      </c>
      <c r="C4131" t="s">
        <v>13</v>
      </c>
      <c r="D4131" t="s">
        <v>14</v>
      </c>
      <c r="E4131" s="1">
        <v>4365224312490790</v>
      </c>
      <c r="F4131" s="2">
        <v>44682</v>
      </c>
      <c r="G4131">
        <v>190</v>
      </c>
      <c r="H4131" t="s">
        <v>15</v>
      </c>
      <c r="I4131">
        <v>2</v>
      </c>
      <c r="J4131" s="3">
        <v>21652</v>
      </c>
      <c r="K4131" s="2">
        <v>38687</v>
      </c>
      <c r="L4131">
        <v>2012</v>
      </c>
      <c r="M4131" t="s">
        <v>16</v>
      </c>
    </row>
    <row r="4132" spans="1:13" x14ac:dyDescent="0.3">
      <c r="A4132">
        <v>2699</v>
      </c>
      <c r="B4132">
        <v>1190</v>
      </c>
      <c r="C4132" t="s">
        <v>19</v>
      </c>
      <c r="D4132" t="s">
        <v>14</v>
      </c>
      <c r="E4132" s="1">
        <v>5714691469447870</v>
      </c>
      <c r="F4132" s="2">
        <v>44013</v>
      </c>
      <c r="G4132">
        <v>319</v>
      </c>
      <c r="H4132" t="s">
        <v>15</v>
      </c>
      <c r="I4132">
        <v>2</v>
      </c>
      <c r="J4132" s="3">
        <v>19919</v>
      </c>
      <c r="K4132" s="2">
        <v>41000</v>
      </c>
      <c r="L4132">
        <v>2012</v>
      </c>
      <c r="M4132" t="s">
        <v>16</v>
      </c>
    </row>
    <row r="4133" spans="1:13" x14ac:dyDescent="0.3">
      <c r="A4133">
        <v>5358</v>
      </c>
      <c r="B4133">
        <v>1190</v>
      </c>
      <c r="C4133" t="s">
        <v>19</v>
      </c>
      <c r="D4133" t="s">
        <v>14</v>
      </c>
      <c r="E4133" s="1">
        <v>5988682255641830</v>
      </c>
      <c r="F4133" s="2">
        <v>44866</v>
      </c>
      <c r="G4133">
        <v>66</v>
      </c>
      <c r="H4133" t="s">
        <v>15</v>
      </c>
      <c r="I4133">
        <v>2</v>
      </c>
      <c r="J4133" s="3">
        <v>24272</v>
      </c>
      <c r="K4133" s="2">
        <v>36465</v>
      </c>
      <c r="L4133">
        <v>2011</v>
      </c>
      <c r="M4133" t="s">
        <v>16</v>
      </c>
    </row>
    <row r="4134" spans="1:13" x14ac:dyDescent="0.3">
      <c r="A4134">
        <v>1671</v>
      </c>
      <c r="B4134">
        <v>1190</v>
      </c>
      <c r="C4134" t="s">
        <v>19</v>
      </c>
      <c r="D4134" t="s">
        <v>14</v>
      </c>
      <c r="E4134" s="1">
        <v>5944674876283290</v>
      </c>
      <c r="F4134" s="2">
        <v>45505</v>
      </c>
      <c r="G4134">
        <v>993</v>
      </c>
      <c r="H4134" t="s">
        <v>18</v>
      </c>
      <c r="I4134">
        <v>1</v>
      </c>
      <c r="J4134" s="3">
        <v>23805</v>
      </c>
      <c r="K4134" s="2">
        <v>43862</v>
      </c>
      <c r="L4134">
        <v>2020</v>
      </c>
      <c r="M4134" t="s">
        <v>16</v>
      </c>
    </row>
    <row r="4135" spans="1:13" x14ac:dyDescent="0.3">
      <c r="A4135">
        <v>1201</v>
      </c>
      <c r="B4135">
        <v>1190</v>
      </c>
      <c r="C4135" t="s">
        <v>22</v>
      </c>
      <c r="D4135" t="s">
        <v>17</v>
      </c>
      <c r="E4135" s="1">
        <v>347182989454327</v>
      </c>
      <c r="F4135" s="2">
        <v>41091</v>
      </c>
      <c r="G4135">
        <v>755</v>
      </c>
      <c r="H4135" t="s">
        <v>15</v>
      </c>
      <c r="I4135">
        <v>2</v>
      </c>
      <c r="J4135" s="3">
        <v>13800</v>
      </c>
      <c r="K4135" s="2">
        <v>40210</v>
      </c>
      <c r="L4135">
        <v>2010</v>
      </c>
      <c r="M4135" t="s">
        <v>16</v>
      </c>
    </row>
    <row r="4136" spans="1:13" x14ac:dyDescent="0.3">
      <c r="A4136">
        <v>5771</v>
      </c>
      <c r="B4136">
        <v>1190</v>
      </c>
      <c r="C4136" t="s">
        <v>19</v>
      </c>
      <c r="D4136" t="s">
        <v>20</v>
      </c>
      <c r="E4136" s="1">
        <v>5127422537618970</v>
      </c>
      <c r="F4136" s="2">
        <v>44105</v>
      </c>
      <c r="G4136">
        <v>947</v>
      </c>
      <c r="H4136" t="s">
        <v>18</v>
      </c>
      <c r="I4136">
        <v>2</v>
      </c>
      <c r="J4136" s="3">
        <v>27</v>
      </c>
      <c r="K4136" s="2">
        <v>37226</v>
      </c>
      <c r="L4136">
        <v>2017</v>
      </c>
      <c r="M4136" t="s">
        <v>16</v>
      </c>
    </row>
    <row r="4137" spans="1:13" x14ac:dyDescent="0.3">
      <c r="A4137">
        <v>4508</v>
      </c>
      <c r="B4137">
        <v>1190</v>
      </c>
      <c r="C4137" t="s">
        <v>13</v>
      </c>
      <c r="D4137" t="s">
        <v>14</v>
      </c>
      <c r="E4137" s="1">
        <v>4227482000380760</v>
      </c>
      <c r="F4137" s="2">
        <v>44743</v>
      </c>
      <c r="G4137">
        <v>795</v>
      </c>
      <c r="H4137" t="s">
        <v>15</v>
      </c>
      <c r="I4137">
        <v>2</v>
      </c>
      <c r="J4137" s="3">
        <v>4653</v>
      </c>
      <c r="K4137" s="2">
        <v>36770</v>
      </c>
      <c r="L4137">
        <v>2007</v>
      </c>
      <c r="M4137" t="s">
        <v>16</v>
      </c>
    </row>
    <row r="4138" spans="1:13" x14ac:dyDescent="0.3">
      <c r="A4138">
        <v>632</v>
      </c>
      <c r="B4138">
        <v>1190</v>
      </c>
      <c r="C4138" t="s">
        <v>19</v>
      </c>
      <c r="D4138" t="s">
        <v>17</v>
      </c>
      <c r="E4138" s="1">
        <v>5116834896067440</v>
      </c>
      <c r="F4138" s="2">
        <v>43862</v>
      </c>
      <c r="G4138">
        <v>635</v>
      </c>
      <c r="H4138" t="s">
        <v>15</v>
      </c>
      <c r="I4138">
        <v>2</v>
      </c>
      <c r="J4138" s="3">
        <v>9900</v>
      </c>
      <c r="K4138" s="2">
        <v>43831</v>
      </c>
      <c r="L4138">
        <v>2020</v>
      </c>
      <c r="M4138" t="s">
        <v>16</v>
      </c>
    </row>
    <row r="4139" spans="1:13" x14ac:dyDescent="0.3">
      <c r="A4139">
        <v>1227</v>
      </c>
      <c r="B4139">
        <v>371</v>
      </c>
      <c r="C4139" t="s">
        <v>19</v>
      </c>
      <c r="D4139" t="s">
        <v>20</v>
      </c>
      <c r="E4139" s="1">
        <v>5138905290496520</v>
      </c>
      <c r="F4139" s="2">
        <v>45474</v>
      </c>
      <c r="G4139">
        <v>348</v>
      </c>
      <c r="H4139" t="s">
        <v>15</v>
      </c>
      <c r="I4139">
        <v>2</v>
      </c>
      <c r="J4139" s="3">
        <v>34</v>
      </c>
      <c r="K4139" s="2">
        <v>40210</v>
      </c>
      <c r="L4139">
        <v>2011</v>
      </c>
      <c r="M4139" t="s">
        <v>16</v>
      </c>
    </row>
    <row r="4140" spans="1:13" x14ac:dyDescent="0.3">
      <c r="A4140">
        <v>5495</v>
      </c>
      <c r="B4140">
        <v>371</v>
      </c>
      <c r="C4140" t="s">
        <v>19</v>
      </c>
      <c r="D4140" t="s">
        <v>14</v>
      </c>
      <c r="E4140" s="1">
        <v>5379424877140930</v>
      </c>
      <c r="F4140" s="2">
        <v>42370</v>
      </c>
      <c r="G4140">
        <v>683</v>
      </c>
      <c r="H4140" t="s">
        <v>15</v>
      </c>
      <c r="I4140">
        <v>2</v>
      </c>
      <c r="J4140" s="3">
        <v>11861</v>
      </c>
      <c r="K4140" s="2">
        <v>39387</v>
      </c>
      <c r="L4140">
        <v>2013</v>
      </c>
      <c r="M4140" t="s">
        <v>16</v>
      </c>
    </row>
    <row r="4141" spans="1:13" x14ac:dyDescent="0.3">
      <c r="A4141">
        <v>3453</v>
      </c>
      <c r="B4141">
        <v>371</v>
      </c>
      <c r="C4141" t="s">
        <v>13</v>
      </c>
      <c r="D4141" t="s">
        <v>14</v>
      </c>
      <c r="E4141" s="1">
        <v>4175643298974570</v>
      </c>
      <c r="F4141" s="2">
        <v>44593</v>
      </c>
      <c r="G4141">
        <v>790</v>
      </c>
      <c r="H4141" t="s">
        <v>15</v>
      </c>
      <c r="I4141">
        <v>2</v>
      </c>
      <c r="J4141" s="3">
        <v>27382</v>
      </c>
      <c r="K4141" s="2">
        <v>39965</v>
      </c>
      <c r="L4141">
        <v>2014</v>
      </c>
      <c r="M4141" t="s">
        <v>16</v>
      </c>
    </row>
    <row r="4142" spans="1:13" x14ac:dyDescent="0.3">
      <c r="A4142">
        <v>3134</v>
      </c>
      <c r="B4142">
        <v>371</v>
      </c>
      <c r="C4142" t="s">
        <v>19</v>
      </c>
      <c r="D4142" t="s">
        <v>17</v>
      </c>
      <c r="E4142" s="1">
        <v>5931001528763540</v>
      </c>
      <c r="F4142" s="2">
        <v>43435</v>
      </c>
      <c r="G4142">
        <v>471</v>
      </c>
      <c r="H4142" t="s">
        <v>15</v>
      </c>
      <c r="I4142">
        <v>2</v>
      </c>
      <c r="J4142" s="3">
        <v>27600</v>
      </c>
      <c r="K4142" s="2">
        <v>41395</v>
      </c>
      <c r="L4142">
        <v>2013</v>
      </c>
      <c r="M4142" t="s">
        <v>16</v>
      </c>
    </row>
    <row r="4143" spans="1:13" x14ac:dyDescent="0.3">
      <c r="A4143">
        <v>2989</v>
      </c>
      <c r="B4143">
        <v>1404</v>
      </c>
      <c r="C4143" t="s">
        <v>13</v>
      </c>
      <c r="D4143" t="s">
        <v>14</v>
      </c>
      <c r="E4143" s="1">
        <v>4847424526739150</v>
      </c>
      <c r="F4143" s="2">
        <v>43862</v>
      </c>
      <c r="G4143">
        <v>326</v>
      </c>
      <c r="H4143" t="s">
        <v>15</v>
      </c>
      <c r="I4143">
        <v>2</v>
      </c>
      <c r="J4143" s="3">
        <v>4906</v>
      </c>
      <c r="K4143" s="2">
        <v>39569</v>
      </c>
      <c r="L4143">
        <v>2008</v>
      </c>
      <c r="M4143" t="s">
        <v>16</v>
      </c>
    </row>
    <row r="4144" spans="1:13" x14ac:dyDescent="0.3">
      <c r="A4144">
        <v>4555</v>
      </c>
      <c r="B4144">
        <v>1404</v>
      </c>
      <c r="C4144" t="s">
        <v>19</v>
      </c>
      <c r="D4144" t="s">
        <v>14</v>
      </c>
      <c r="E4144" s="1">
        <v>5952597489933830</v>
      </c>
      <c r="F4144" s="2">
        <v>43952</v>
      </c>
      <c r="G4144">
        <v>895</v>
      </c>
      <c r="H4144" t="s">
        <v>15</v>
      </c>
      <c r="I4144">
        <v>2</v>
      </c>
      <c r="J4144" s="3">
        <v>1993</v>
      </c>
      <c r="K4144" s="2">
        <v>38231</v>
      </c>
      <c r="L4144">
        <v>2014</v>
      </c>
      <c r="M4144" t="s">
        <v>16</v>
      </c>
    </row>
    <row r="4145" spans="1:13" x14ac:dyDescent="0.3">
      <c r="A4145">
        <v>1425</v>
      </c>
      <c r="B4145">
        <v>1970</v>
      </c>
      <c r="C4145" t="s">
        <v>22</v>
      </c>
      <c r="D4145" t="s">
        <v>17</v>
      </c>
      <c r="E4145" s="1">
        <v>355173462104949</v>
      </c>
      <c r="F4145" s="2">
        <v>43862</v>
      </c>
      <c r="G4145">
        <v>172</v>
      </c>
      <c r="H4145" t="s">
        <v>15</v>
      </c>
      <c r="I4145">
        <v>1</v>
      </c>
      <c r="J4145" s="3">
        <v>14800</v>
      </c>
      <c r="K4145" s="2">
        <v>43862</v>
      </c>
      <c r="L4145">
        <v>2020</v>
      </c>
      <c r="M4145" t="s">
        <v>16</v>
      </c>
    </row>
    <row r="4146" spans="1:13" x14ac:dyDescent="0.3">
      <c r="A4146">
        <v>1672</v>
      </c>
      <c r="B4146">
        <v>1970</v>
      </c>
      <c r="C4146" t="s">
        <v>19</v>
      </c>
      <c r="D4146" t="s">
        <v>14</v>
      </c>
      <c r="E4146" s="1">
        <v>5062306533983200</v>
      </c>
      <c r="F4146" s="2">
        <v>44986</v>
      </c>
      <c r="G4146">
        <v>742</v>
      </c>
      <c r="H4146" t="s">
        <v>15</v>
      </c>
      <c r="I4146">
        <v>2</v>
      </c>
      <c r="J4146" s="3">
        <v>2593</v>
      </c>
      <c r="K4146" s="2">
        <v>43862</v>
      </c>
      <c r="L4146">
        <v>2020</v>
      </c>
      <c r="M4146" t="s">
        <v>16</v>
      </c>
    </row>
    <row r="4147" spans="1:13" x14ac:dyDescent="0.3">
      <c r="A4147">
        <v>2411</v>
      </c>
      <c r="B4147">
        <v>1364</v>
      </c>
      <c r="C4147" t="s">
        <v>13</v>
      </c>
      <c r="D4147" t="s">
        <v>17</v>
      </c>
      <c r="E4147" s="1">
        <v>4696206742094890</v>
      </c>
      <c r="F4147" s="2">
        <v>44440</v>
      </c>
      <c r="G4147">
        <v>52</v>
      </c>
      <c r="H4147" t="s">
        <v>15</v>
      </c>
      <c r="I4147">
        <v>2</v>
      </c>
      <c r="J4147" s="3">
        <v>0</v>
      </c>
      <c r="K4147" s="2">
        <v>36617</v>
      </c>
      <c r="L4147">
        <v>2011</v>
      </c>
      <c r="M4147" t="s">
        <v>16</v>
      </c>
    </row>
    <row r="4148" spans="1:13" x14ac:dyDescent="0.3">
      <c r="A4148">
        <v>54</v>
      </c>
      <c r="B4148">
        <v>1364</v>
      </c>
      <c r="C4148" t="s">
        <v>19</v>
      </c>
      <c r="D4148" t="s">
        <v>14</v>
      </c>
      <c r="E4148" s="1">
        <v>5673928924089100</v>
      </c>
      <c r="F4148" s="2">
        <v>42552</v>
      </c>
      <c r="G4148">
        <v>821</v>
      </c>
      <c r="H4148" t="s">
        <v>15</v>
      </c>
      <c r="I4148">
        <v>2</v>
      </c>
      <c r="J4148" s="3">
        <v>0</v>
      </c>
      <c r="K4148" s="2">
        <v>37987</v>
      </c>
      <c r="L4148">
        <v>2008</v>
      </c>
      <c r="M4148" t="s">
        <v>16</v>
      </c>
    </row>
    <row r="4149" spans="1:13" x14ac:dyDescent="0.3">
      <c r="A4149">
        <v>3812</v>
      </c>
      <c r="B4149">
        <v>327</v>
      </c>
      <c r="C4149" t="s">
        <v>19</v>
      </c>
      <c r="D4149" t="s">
        <v>17</v>
      </c>
      <c r="E4149" s="1">
        <v>5035264823390210</v>
      </c>
      <c r="F4149" s="2">
        <v>39934</v>
      </c>
      <c r="G4149">
        <v>456</v>
      </c>
      <c r="H4149" t="s">
        <v>15</v>
      </c>
      <c r="I4149">
        <v>1</v>
      </c>
      <c r="J4149" s="3">
        <v>14900</v>
      </c>
      <c r="K4149" s="2">
        <v>39264</v>
      </c>
      <c r="L4149">
        <v>2008</v>
      </c>
      <c r="M4149" t="s">
        <v>16</v>
      </c>
    </row>
    <row r="4150" spans="1:13" x14ac:dyDescent="0.3">
      <c r="A4150">
        <v>4170</v>
      </c>
      <c r="B4150">
        <v>327</v>
      </c>
      <c r="C4150" t="s">
        <v>13</v>
      </c>
      <c r="D4150" t="s">
        <v>14</v>
      </c>
      <c r="E4150" s="1">
        <v>4783291966220800</v>
      </c>
      <c r="F4150" s="2">
        <v>44621</v>
      </c>
      <c r="G4150">
        <v>215</v>
      </c>
      <c r="H4150" t="s">
        <v>15</v>
      </c>
      <c r="I4150">
        <v>2</v>
      </c>
      <c r="J4150" s="3">
        <v>15720</v>
      </c>
      <c r="K4150" s="2">
        <v>38565</v>
      </c>
      <c r="L4150">
        <v>2011</v>
      </c>
      <c r="M4150" t="s">
        <v>16</v>
      </c>
    </row>
    <row r="4151" spans="1:13" x14ac:dyDescent="0.3">
      <c r="A4151">
        <v>3062</v>
      </c>
      <c r="B4151">
        <v>327</v>
      </c>
      <c r="C4151" t="s">
        <v>19</v>
      </c>
      <c r="D4151" t="s">
        <v>14</v>
      </c>
      <c r="E4151" s="1">
        <v>5683543220441250</v>
      </c>
      <c r="F4151" s="2">
        <v>44013</v>
      </c>
      <c r="G4151">
        <v>750</v>
      </c>
      <c r="H4151" t="s">
        <v>15</v>
      </c>
      <c r="I4151">
        <v>2</v>
      </c>
      <c r="J4151" s="3">
        <v>9165</v>
      </c>
      <c r="K4151" s="2">
        <v>40299</v>
      </c>
      <c r="L4151">
        <v>2010</v>
      </c>
      <c r="M4151" t="s">
        <v>16</v>
      </c>
    </row>
    <row r="4152" spans="1:13" x14ac:dyDescent="0.3">
      <c r="A4152">
        <v>3063</v>
      </c>
      <c r="B4152">
        <v>327</v>
      </c>
      <c r="C4152" t="s">
        <v>19</v>
      </c>
      <c r="D4152" t="s">
        <v>14</v>
      </c>
      <c r="E4152" s="1">
        <v>5911738030583600</v>
      </c>
      <c r="F4152" s="2">
        <v>44348</v>
      </c>
      <c r="G4152">
        <v>479</v>
      </c>
      <c r="H4152" t="s">
        <v>15</v>
      </c>
      <c r="I4152">
        <v>2</v>
      </c>
      <c r="J4152" s="3">
        <v>13322</v>
      </c>
      <c r="K4152" s="2">
        <v>40299</v>
      </c>
      <c r="L4152">
        <v>2010</v>
      </c>
      <c r="M4152" t="s">
        <v>16</v>
      </c>
    </row>
    <row r="4153" spans="1:13" x14ac:dyDescent="0.3">
      <c r="A4153">
        <v>5512</v>
      </c>
      <c r="B4153">
        <v>327</v>
      </c>
      <c r="C4153" t="s">
        <v>13</v>
      </c>
      <c r="D4153" t="s">
        <v>14</v>
      </c>
      <c r="E4153" s="1">
        <v>4711207147444250</v>
      </c>
      <c r="F4153" s="2">
        <v>45108</v>
      </c>
      <c r="G4153">
        <v>641</v>
      </c>
      <c r="H4153" t="s">
        <v>15</v>
      </c>
      <c r="I4153">
        <v>2</v>
      </c>
      <c r="J4153" s="3">
        <v>11528</v>
      </c>
      <c r="K4153" s="2">
        <v>39387</v>
      </c>
      <c r="L4153">
        <v>2013</v>
      </c>
      <c r="M4153" t="s">
        <v>16</v>
      </c>
    </row>
    <row r="4154" spans="1:13" x14ac:dyDescent="0.3">
      <c r="A4154">
        <v>407</v>
      </c>
      <c r="B4154">
        <v>1337</v>
      </c>
      <c r="C4154" t="s">
        <v>22</v>
      </c>
      <c r="D4154" t="s">
        <v>17</v>
      </c>
      <c r="E4154" s="1">
        <v>372011647566495</v>
      </c>
      <c r="F4154" s="2">
        <v>44896</v>
      </c>
      <c r="G4154">
        <v>533</v>
      </c>
      <c r="H4154" t="s">
        <v>15</v>
      </c>
      <c r="I4154">
        <v>1</v>
      </c>
      <c r="J4154" s="3">
        <v>9600</v>
      </c>
      <c r="K4154" s="2">
        <v>43831</v>
      </c>
      <c r="L4154">
        <v>2020</v>
      </c>
      <c r="M4154" t="s">
        <v>16</v>
      </c>
    </row>
    <row r="4155" spans="1:13" x14ac:dyDescent="0.3">
      <c r="A4155">
        <v>1673</v>
      </c>
      <c r="B4155">
        <v>1337</v>
      </c>
      <c r="C4155" t="s">
        <v>19</v>
      </c>
      <c r="D4155" t="s">
        <v>14</v>
      </c>
      <c r="E4155" s="1">
        <v>5980522152211540</v>
      </c>
      <c r="F4155" s="2">
        <v>43862</v>
      </c>
      <c r="G4155">
        <v>92</v>
      </c>
      <c r="H4155" t="s">
        <v>15</v>
      </c>
      <c r="I4155">
        <v>2</v>
      </c>
      <c r="J4155" s="3">
        <v>13573</v>
      </c>
      <c r="K4155" s="2">
        <v>43862</v>
      </c>
      <c r="L4155">
        <v>2020</v>
      </c>
      <c r="M4155" t="s">
        <v>16</v>
      </c>
    </row>
    <row r="4156" spans="1:13" x14ac:dyDescent="0.3">
      <c r="A4156">
        <v>877</v>
      </c>
      <c r="B4156">
        <v>594</v>
      </c>
      <c r="C4156" t="s">
        <v>13</v>
      </c>
      <c r="D4156" t="s">
        <v>14</v>
      </c>
      <c r="E4156" s="1">
        <v>4689169737232280</v>
      </c>
      <c r="F4156" s="2">
        <v>44682</v>
      </c>
      <c r="G4156">
        <v>44</v>
      </c>
      <c r="H4156" t="s">
        <v>15</v>
      </c>
      <c r="I4156">
        <v>1</v>
      </c>
      <c r="J4156" s="3">
        <v>11608</v>
      </c>
      <c r="K4156" s="2">
        <v>43831</v>
      </c>
      <c r="L4156">
        <v>2020</v>
      </c>
      <c r="M4156" t="s">
        <v>16</v>
      </c>
    </row>
    <row r="4157" spans="1:13" x14ac:dyDescent="0.3">
      <c r="A4157">
        <v>1674</v>
      </c>
      <c r="B4157">
        <v>594</v>
      </c>
      <c r="C4157" t="s">
        <v>19</v>
      </c>
      <c r="D4157" t="s">
        <v>14</v>
      </c>
      <c r="E4157" s="1">
        <v>5546505776191830</v>
      </c>
      <c r="F4157" s="2">
        <v>45566</v>
      </c>
      <c r="G4157">
        <v>791</v>
      </c>
      <c r="H4157" t="s">
        <v>15</v>
      </c>
      <c r="I4157">
        <v>1</v>
      </c>
      <c r="J4157" s="3">
        <v>23699</v>
      </c>
      <c r="K4157" s="2">
        <v>43862</v>
      </c>
      <c r="L4157">
        <v>2020</v>
      </c>
      <c r="M4157" t="s">
        <v>16</v>
      </c>
    </row>
    <row r="4158" spans="1:13" x14ac:dyDescent="0.3">
      <c r="A4158">
        <v>633</v>
      </c>
      <c r="B4158">
        <v>594</v>
      </c>
      <c r="C4158" t="s">
        <v>19</v>
      </c>
      <c r="D4158" t="s">
        <v>17</v>
      </c>
      <c r="E4158" s="1">
        <v>5717740258290130</v>
      </c>
      <c r="F4158" s="2">
        <v>44805</v>
      </c>
      <c r="G4158">
        <v>312</v>
      </c>
      <c r="H4158" t="s">
        <v>15</v>
      </c>
      <c r="I4158">
        <v>1</v>
      </c>
      <c r="J4158" s="3">
        <v>7700</v>
      </c>
      <c r="K4158" s="2">
        <v>43831</v>
      </c>
      <c r="L4158">
        <v>2020</v>
      </c>
      <c r="M4158" t="s">
        <v>16</v>
      </c>
    </row>
    <row r="4159" spans="1:13" x14ac:dyDescent="0.3">
      <c r="A4159">
        <v>3894</v>
      </c>
      <c r="B4159">
        <v>594</v>
      </c>
      <c r="C4159" t="s">
        <v>19</v>
      </c>
      <c r="D4159" t="s">
        <v>14</v>
      </c>
      <c r="E4159" s="1">
        <v>5691973692138970</v>
      </c>
      <c r="F4159" s="2">
        <v>43466</v>
      </c>
      <c r="G4159">
        <v>434</v>
      </c>
      <c r="H4159" t="s">
        <v>18</v>
      </c>
      <c r="I4159">
        <v>2</v>
      </c>
      <c r="J4159" s="3">
        <v>6754</v>
      </c>
      <c r="K4159" s="2">
        <v>39995</v>
      </c>
      <c r="L4159">
        <v>2010</v>
      </c>
      <c r="M4159" t="s">
        <v>16</v>
      </c>
    </row>
    <row r="4160" spans="1:13" x14ac:dyDescent="0.3">
      <c r="A4160">
        <v>1930</v>
      </c>
      <c r="B4160">
        <v>594</v>
      </c>
      <c r="C4160" t="s">
        <v>13</v>
      </c>
      <c r="D4160" t="s">
        <v>17</v>
      </c>
      <c r="E4160" s="1">
        <v>4715212743807290</v>
      </c>
      <c r="F4160" s="2">
        <v>44228</v>
      </c>
      <c r="G4160">
        <v>636</v>
      </c>
      <c r="H4160" t="s">
        <v>15</v>
      </c>
      <c r="I4160">
        <v>1</v>
      </c>
      <c r="J4160" s="3">
        <v>3500</v>
      </c>
      <c r="K4160" s="2">
        <v>43862</v>
      </c>
      <c r="L4160">
        <v>2020</v>
      </c>
      <c r="M4160" t="s">
        <v>16</v>
      </c>
    </row>
    <row r="4161" spans="1:13" x14ac:dyDescent="0.3">
      <c r="A4161">
        <v>1931</v>
      </c>
      <c r="B4161">
        <v>594</v>
      </c>
      <c r="C4161" t="s">
        <v>13</v>
      </c>
      <c r="D4161" t="s">
        <v>14</v>
      </c>
      <c r="E4161" s="1">
        <v>4785940182637900</v>
      </c>
      <c r="F4161" s="2">
        <v>43891</v>
      </c>
      <c r="G4161">
        <v>305</v>
      </c>
      <c r="H4161" t="s">
        <v>15</v>
      </c>
      <c r="I4161">
        <v>1</v>
      </c>
      <c r="J4161" s="3">
        <v>14793</v>
      </c>
      <c r="K4161" s="2">
        <v>43862</v>
      </c>
      <c r="L4161">
        <v>2020</v>
      </c>
      <c r="M4161" t="s">
        <v>16</v>
      </c>
    </row>
    <row r="4162" spans="1:13" x14ac:dyDescent="0.3">
      <c r="A4162">
        <v>4366</v>
      </c>
      <c r="B4162">
        <v>1704</v>
      </c>
      <c r="C4162" t="s">
        <v>19</v>
      </c>
      <c r="D4162" t="s">
        <v>14</v>
      </c>
      <c r="E4162" s="1">
        <v>5236033792855940</v>
      </c>
      <c r="F4162" s="2">
        <v>45597</v>
      </c>
      <c r="G4162">
        <v>681</v>
      </c>
      <c r="H4162" t="s">
        <v>15</v>
      </c>
      <c r="I4162">
        <v>2</v>
      </c>
      <c r="J4162" s="3">
        <v>44885</v>
      </c>
      <c r="K4162" s="2">
        <v>40756</v>
      </c>
      <c r="L4162">
        <v>2020</v>
      </c>
      <c r="M4162" t="s">
        <v>16</v>
      </c>
    </row>
    <row r="4163" spans="1:13" x14ac:dyDescent="0.3">
      <c r="A4163">
        <v>4729</v>
      </c>
      <c r="B4163">
        <v>1500</v>
      </c>
      <c r="C4163" t="s">
        <v>19</v>
      </c>
      <c r="D4163" t="s">
        <v>17</v>
      </c>
      <c r="E4163" s="1">
        <v>5662784777670000</v>
      </c>
      <c r="F4163" s="2">
        <v>44166</v>
      </c>
      <c r="G4163">
        <v>195</v>
      </c>
      <c r="H4163" t="s">
        <v>15</v>
      </c>
      <c r="I4163">
        <v>2</v>
      </c>
      <c r="J4163" s="3">
        <v>14000</v>
      </c>
      <c r="K4163" s="2">
        <v>40057</v>
      </c>
      <c r="L4163">
        <v>2011</v>
      </c>
      <c r="M4163" t="s">
        <v>16</v>
      </c>
    </row>
    <row r="4164" spans="1:13" x14ac:dyDescent="0.3">
      <c r="A4164">
        <v>5034</v>
      </c>
      <c r="B4164">
        <v>1500</v>
      </c>
      <c r="C4164" t="s">
        <v>13</v>
      </c>
      <c r="D4164" t="s">
        <v>14</v>
      </c>
      <c r="E4164" s="1">
        <v>4388439055637370</v>
      </c>
      <c r="F4164" s="2">
        <v>43132</v>
      </c>
      <c r="G4164">
        <v>457</v>
      </c>
      <c r="H4164" t="s">
        <v>15</v>
      </c>
      <c r="I4164">
        <v>2</v>
      </c>
      <c r="J4164" s="3">
        <v>18494</v>
      </c>
      <c r="K4164" s="2">
        <v>38626</v>
      </c>
      <c r="L4164">
        <v>2007</v>
      </c>
      <c r="M4164" t="s">
        <v>16</v>
      </c>
    </row>
    <row r="4165" spans="1:13" x14ac:dyDescent="0.3">
      <c r="A4165">
        <v>5180</v>
      </c>
      <c r="B4165">
        <v>1500</v>
      </c>
      <c r="C4165" t="s">
        <v>13</v>
      </c>
      <c r="D4165" t="s">
        <v>17</v>
      </c>
      <c r="E4165" s="1">
        <v>4969698736410400</v>
      </c>
      <c r="F4165" s="2">
        <v>45352</v>
      </c>
      <c r="G4165">
        <v>329</v>
      </c>
      <c r="H4165" t="s">
        <v>15</v>
      </c>
      <c r="I4165">
        <v>2</v>
      </c>
      <c r="J4165" s="3">
        <v>14700</v>
      </c>
      <c r="K4165" s="2">
        <v>40087</v>
      </c>
      <c r="L4165">
        <v>2011</v>
      </c>
      <c r="M4165" t="s">
        <v>16</v>
      </c>
    </row>
    <row r="4166" spans="1:13" x14ac:dyDescent="0.3">
      <c r="A4166">
        <v>3166</v>
      </c>
      <c r="B4166">
        <v>1500</v>
      </c>
      <c r="C4166" t="s">
        <v>19</v>
      </c>
      <c r="D4166" t="s">
        <v>20</v>
      </c>
      <c r="E4166" s="1">
        <v>5751736349751590</v>
      </c>
      <c r="F4166" s="2">
        <v>43952</v>
      </c>
      <c r="G4166">
        <v>682</v>
      </c>
      <c r="H4166" t="s">
        <v>15</v>
      </c>
      <c r="I4166">
        <v>1</v>
      </c>
      <c r="J4166" s="3">
        <v>69</v>
      </c>
      <c r="K4166" s="2">
        <v>42125</v>
      </c>
      <c r="L4166">
        <v>2015</v>
      </c>
      <c r="M4166" t="s">
        <v>16</v>
      </c>
    </row>
    <row r="4167" spans="1:13" x14ac:dyDescent="0.3">
      <c r="A4167">
        <v>634</v>
      </c>
      <c r="B4167">
        <v>923</v>
      </c>
      <c r="C4167" t="s">
        <v>19</v>
      </c>
      <c r="D4167" t="s">
        <v>14</v>
      </c>
      <c r="E4167" s="1">
        <v>5545102087160720</v>
      </c>
      <c r="F4167" s="2">
        <v>43862</v>
      </c>
      <c r="G4167">
        <v>128</v>
      </c>
      <c r="H4167" t="s">
        <v>15</v>
      </c>
      <c r="I4167">
        <v>1</v>
      </c>
      <c r="J4167" s="3">
        <v>22234</v>
      </c>
      <c r="K4167" s="2">
        <v>43831</v>
      </c>
      <c r="L4167">
        <v>2020</v>
      </c>
      <c r="M4167" t="s">
        <v>16</v>
      </c>
    </row>
    <row r="4168" spans="1:13" x14ac:dyDescent="0.3">
      <c r="A4168">
        <v>878</v>
      </c>
      <c r="B4168">
        <v>923</v>
      </c>
      <c r="C4168" t="s">
        <v>13</v>
      </c>
      <c r="D4168" t="s">
        <v>17</v>
      </c>
      <c r="E4168" s="1">
        <v>4806703657992310</v>
      </c>
      <c r="F4168" s="2">
        <v>44958</v>
      </c>
      <c r="G4168">
        <v>394</v>
      </c>
      <c r="H4168" t="s">
        <v>15</v>
      </c>
      <c r="I4168">
        <v>1</v>
      </c>
      <c r="J4168" s="3">
        <v>3600</v>
      </c>
      <c r="K4168" s="2">
        <v>43831</v>
      </c>
      <c r="L4168">
        <v>2020</v>
      </c>
      <c r="M4168" t="s">
        <v>16</v>
      </c>
    </row>
    <row r="4169" spans="1:13" x14ac:dyDescent="0.3">
      <c r="A4169">
        <v>289</v>
      </c>
      <c r="B4169">
        <v>1788</v>
      </c>
      <c r="C4169" t="s">
        <v>13</v>
      </c>
      <c r="D4169" t="s">
        <v>14</v>
      </c>
      <c r="E4169" s="1">
        <v>4762069063483780</v>
      </c>
      <c r="F4169" s="2">
        <v>44986</v>
      </c>
      <c r="G4169">
        <v>474</v>
      </c>
      <c r="H4169" t="s">
        <v>15</v>
      </c>
      <c r="I4169">
        <v>2</v>
      </c>
      <c r="J4169" s="3">
        <v>26255</v>
      </c>
      <c r="K4169" s="2">
        <v>40544</v>
      </c>
      <c r="L4169">
        <v>2011</v>
      </c>
      <c r="M4169" t="s">
        <v>16</v>
      </c>
    </row>
    <row r="4170" spans="1:13" x14ac:dyDescent="0.3">
      <c r="A4170">
        <v>2538</v>
      </c>
      <c r="B4170">
        <v>1788</v>
      </c>
      <c r="C4170" t="s">
        <v>19</v>
      </c>
      <c r="D4170" t="s">
        <v>14</v>
      </c>
      <c r="E4170" s="1">
        <v>5129852007248820</v>
      </c>
      <c r="F4170" s="2">
        <v>43891</v>
      </c>
      <c r="G4170">
        <v>581</v>
      </c>
      <c r="H4170" t="s">
        <v>15</v>
      </c>
      <c r="I4170">
        <v>2</v>
      </c>
      <c r="J4170" s="3">
        <v>5500</v>
      </c>
      <c r="K4170" s="2">
        <v>39173</v>
      </c>
      <c r="L4170">
        <v>2013</v>
      </c>
      <c r="M4170" t="s">
        <v>16</v>
      </c>
    </row>
    <row r="4171" spans="1:13" x14ac:dyDescent="0.3">
      <c r="A4171">
        <v>5751</v>
      </c>
      <c r="B4171">
        <v>1788</v>
      </c>
      <c r="C4171" t="s">
        <v>13</v>
      </c>
      <c r="D4171" t="s">
        <v>14</v>
      </c>
      <c r="E4171" s="1">
        <v>4757843891969380</v>
      </c>
      <c r="F4171" s="2">
        <v>35765</v>
      </c>
      <c r="G4171">
        <v>672</v>
      </c>
      <c r="H4171" t="s">
        <v>15</v>
      </c>
      <c r="I4171">
        <v>1</v>
      </c>
      <c r="J4171" s="3">
        <v>12323</v>
      </c>
      <c r="K4171" s="2">
        <v>35400</v>
      </c>
      <c r="L4171">
        <v>2011</v>
      </c>
      <c r="M4171" t="s">
        <v>16</v>
      </c>
    </row>
    <row r="4172" spans="1:13" x14ac:dyDescent="0.3">
      <c r="A4172">
        <v>2700</v>
      </c>
      <c r="B4172">
        <v>1788</v>
      </c>
      <c r="C4172" t="s">
        <v>19</v>
      </c>
      <c r="D4172" t="s">
        <v>17</v>
      </c>
      <c r="E4172" s="1">
        <v>5277514275369870</v>
      </c>
      <c r="F4172" s="2">
        <v>45292</v>
      </c>
      <c r="G4172">
        <v>175</v>
      </c>
      <c r="H4172" t="s">
        <v>15</v>
      </c>
      <c r="I4172">
        <v>2</v>
      </c>
      <c r="J4172" s="3">
        <v>7100</v>
      </c>
      <c r="K4172" s="2">
        <v>41000</v>
      </c>
      <c r="L4172">
        <v>2012</v>
      </c>
      <c r="M4172" t="s">
        <v>16</v>
      </c>
    </row>
    <row r="4173" spans="1:13" x14ac:dyDescent="0.3">
      <c r="A4173">
        <v>4277</v>
      </c>
      <c r="B4173">
        <v>129</v>
      </c>
      <c r="C4173" t="s">
        <v>13</v>
      </c>
      <c r="D4173" t="s">
        <v>20</v>
      </c>
      <c r="E4173" s="1">
        <v>4910995927794180</v>
      </c>
      <c r="F4173" s="2">
        <v>40422</v>
      </c>
      <c r="G4173">
        <v>581</v>
      </c>
      <c r="H4173" t="s">
        <v>15</v>
      </c>
      <c r="I4173">
        <v>2</v>
      </c>
      <c r="J4173" s="3">
        <v>37</v>
      </c>
      <c r="K4173" s="2">
        <v>39661</v>
      </c>
      <c r="L4173">
        <v>2009</v>
      </c>
      <c r="M4173" t="s">
        <v>16</v>
      </c>
    </row>
    <row r="4174" spans="1:13" x14ac:dyDescent="0.3">
      <c r="A4174">
        <v>2190</v>
      </c>
      <c r="B4174">
        <v>1756</v>
      </c>
      <c r="C4174" t="s">
        <v>19</v>
      </c>
      <c r="D4174" t="s">
        <v>17</v>
      </c>
      <c r="E4174" s="1">
        <v>5253258810503860</v>
      </c>
      <c r="F4174" s="2">
        <v>45292</v>
      </c>
      <c r="G4174">
        <v>847</v>
      </c>
      <c r="H4174" t="s">
        <v>15</v>
      </c>
      <c r="I4174">
        <v>1</v>
      </c>
      <c r="J4174" s="3">
        <v>19100</v>
      </c>
      <c r="K4174" s="2">
        <v>39508</v>
      </c>
      <c r="L4174">
        <v>2009</v>
      </c>
      <c r="M4174" t="s">
        <v>16</v>
      </c>
    </row>
    <row r="4175" spans="1:13" x14ac:dyDescent="0.3">
      <c r="A4175">
        <v>4259</v>
      </c>
      <c r="B4175">
        <v>1756</v>
      </c>
      <c r="C4175" t="s">
        <v>19</v>
      </c>
      <c r="D4175" t="s">
        <v>17</v>
      </c>
      <c r="E4175" s="1">
        <v>5151057837968130</v>
      </c>
      <c r="F4175" s="2">
        <v>44197</v>
      </c>
      <c r="G4175">
        <v>303</v>
      </c>
      <c r="H4175" t="s">
        <v>15</v>
      </c>
      <c r="I4175">
        <v>2</v>
      </c>
      <c r="J4175" s="3">
        <v>11600</v>
      </c>
      <c r="K4175" s="2">
        <v>39661</v>
      </c>
      <c r="L4175">
        <v>2012</v>
      </c>
      <c r="M4175" t="s">
        <v>16</v>
      </c>
    </row>
    <row r="4176" spans="1:13" x14ac:dyDescent="0.3">
      <c r="A4176">
        <v>6060</v>
      </c>
      <c r="B4176">
        <v>197</v>
      </c>
      <c r="C4176" t="s">
        <v>13</v>
      </c>
      <c r="D4176" t="s">
        <v>14</v>
      </c>
      <c r="E4176" s="1">
        <v>4339137888179150</v>
      </c>
      <c r="F4176" s="2">
        <v>41791</v>
      </c>
      <c r="G4176">
        <v>503</v>
      </c>
      <c r="H4176" t="s">
        <v>15</v>
      </c>
      <c r="I4176">
        <v>2</v>
      </c>
      <c r="J4176" s="3">
        <v>8144</v>
      </c>
      <c r="K4176" s="2">
        <v>40878</v>
      </c>
      <c r="L4176">
        <v>2012</v>
      </c>
      <c r="M4176" t="s">
        <v>16</v>
      </c>
    </row>
    <row r="4177" spans="1:13" x14ac:dyDescent="0.3">
      <c r="A4177">
        <v>1932</v>
      </c>
      <c r="B4177">
        <v>197</v>
      </c>
      <c r="C4177" t="s">
        <v>13</v>
      </c>
      <c r="D4177" t="s">
        <v>20</v>
      </c>
      <c r="E4177" s="1">
        <v>4897762471214010</v>
      </c>
      <c r="F4177" s="2">
        <v>45444</v>
      </c>
      <c r="G4177">
        <v>599</v>
      </c>
      <c r="H4177" t="s">
        <v>15</v>
      </c>
      <c r="I4177">
        <v>2</v>
      </c>
      <c r="J4177" s="3">
        <v>53</v>
      </c>
      <c r="K4177" s="2">
        <v>43862</v>
      </c>
      <c r="L4177">
        <v>2020</v>
      </c>
      <c r="M4177" t="s">
        <v>16</v>
      </c>
    </row>
    <row r="4178" spans="1:13" x14ac:dyDescent="0.3">
      <c r="A4178">
        <v>1933</v>
      </c>
      <c r="B4178">
        <v>197</v>
      </c>
      <c r="C4178" t="s">
        <v>13</v>
      </c>
      <c r="D4178" t="s">
        <v>17</v>
      </c>
      <c r="E4178" s="1">
        <v>4021220662934810</v>
      </c>
      <c r="F4178" s="2">
        <v>43862</v>
      </c>
      <c r="G4178">
        <v>943</v>
      </c>
      <c r="H4178" t="s">
        <v>15</v>
      </c>
      <c r="I4178">
        <v>2</v>
      </c>
      <c r="J4178" s="3">
        <v>8000</v>
      </c>
      <c r="K4178" s="2">
        <v>43862</v>
      </c>
      <c r="L4178">
        <v>2020</v>
      </c>
      <c r="M4178" t="s">
        <v>16</v>
      </c>
    </row>
    <row r="4179" spans="1:13" x14ac:dyDescent="0.3">
      <c r="A4179">
        <v>2357</v>
      </c>
      <c r="B4179">
        <v>197</v>
      </c>
      <c r="C4179" t="s">
        <v>19</v>
      </c>
      <c r="D4179" t="s">
        <v>14</v>
      </c>
      <c r="E4179" s="1">
        <v>5341022658860510</v>
      </c>
      <c r="F4179" s="2">
        <v>45627</v>
      </c>
      <c r="G4179">
        <v>542</v>
      </c>
      <c r="H4179" t="s">
        <v>15</v>
      </c>
      <c r="I4179">
        <v>1</v>
      </c>
      <c r="J4179" s="3">
        <v>11919</v>
      </c>
      <c r="K4179" s="2">
        <v>42430</v>
      </c>
      <c r="L4179">
        <v>2016</v>
      </c>
      <c r="M4179" t="s">
        <v>16</v>
      </c>
    </row>
    <row r="4180" spans="1:13" x14ac:dyDescent="0.3">
      <c r="A4180">
        <v>1302</v>
      </c>
      <c r="B4180">
        <v>197</v>
      </c>
      <c r="C4180" t="s">
        <v>19</v>
      </c>
      <c r="D4180" t="s">
        <v>14</v>
      </c>
      <c r="E4180" s="1">
        <v>5237861402927600</v>
      </c>
      <c r="F4180" s="2">
        <v>44562</v>
      </c>
      <c r="G4180">
        <v>536</v>
      </c>
      <c r="H4180" t="s">
        <v>15</v>
      </c>
      <c r="I4180">
        <v>1</v>
      </c>
      <c r="J4180" s="3">
        <v>17889</v>
      </c>
      <c r="K4180" s="2">
        <v>40940</v>
      </c>
      <c r="L4180">
        <v>2012</v>
      </c>
      <c r="M4180" t="s">
        <v>16</v>
      </c>
    </row>
    <row r="4181" spans="1:13" x14ac:dyDescent="0.3">
      <c r="A4181">
        <v>5853</v>
      </c>
      <c r="B4181">
        <v>219</v>
      </c>
      <c r="C4181" t="s">
        <v>21</v>
      </c>
      <c r="D4181" t="s">
        <v>17</v>
      </c>
      <c r="E4181" s="1">
        <v>6784663816408210</v>
      </c>
      <c r="F4181" s="2">
        <v>44835</v>
      </c>
      <c r="G4181">
        <v>850</v>
      </c>
      <c r="H4181" t="s">
        <v>15</v>
      </c>
      <c r="I4181">
        <v>2</v>
      </c>
      <c r="J4181" s="3">
        <v>6300</v>
      </c>
      <c r="K4181" s="2">
        <v>39052</v>
      </c>
      <c r="L4181">
        <v>2006</v>
      </c>
      <c r="M4181" t="s">
        <v>16</v>
      </c>
    </row>
    <row r="4182" spans="1:13" x14ac:dyDescent="0.3">
      <c r="A4182">
        <v>4994</v>
      </c>
      <c r="B4182">
        <v>219</v>
      </c>
      <c r="C4182" t="s">
        <v>13</v>
      </c>
      <c r="D4182" t="s">
        <v>17</v>
      </c>
      <c r="E4182" s="1">
        <v>4968397264653210</v>
      </c>
      <c r="F4182" s="2">
        <v>44348</v>
      </c>
      <c r="G4182">
        <v>571</v>
      </c>
      <c r="H4182" t="s">
        <v>15</v>
      </c>
      <c r="I4182">
        <v>2</v>
      </c>
      <c r="J4182" s="3">
        <v>7900</v>
      </c>
      <c r="K4182" s="2">
        <v>37895</v>
      </c>
      <c r="L4182">
        <v>2006</v>
      </c>
      <c r="M4182" t="s">
        <v>16</v>
      </c>
    </row>
    <row r="4183" spans="1:13" x14ac:dyDescent="0.3">
      <c r="A4183">
        <v>4609</v>
      </c>
      <c r="B4183">
        <v>219</v>
      </c>
      <c r="C4183" t="s">
        <v>19</v>
      </c>
      <c r="D4183" t="s">
        <v>14</v>
      </c>
      <c r="E4183" s="1">
        <v>5006759821122980</v>
      </c>
      <c r="F4183" s="2">
        <v>43983</v>
      </c>
      <c r="G4183">
        <v>152</v>
      </c>
      <c r="H4183" t="s">
        <v>15</v>
      </c>
      <c r="I4183">
        <v>2</v>
      </c>
      <c r="J4183" s="3">
        <v>7995</v>
      </c>
      <c r="K4183" s="2">
        <v>38961</v>
      </c>
      <c r="L4183">
        <v>2006</v>
      </c>
      <c r="M4183" t="s">
        <v>16</v>
      </c>
    </row>
    <row r="4184" spans="1:13" x14ac:dyDescent="0.3">
      <c r="A4184">
        <v>2431</v>
      </c>
      <c r="B4184">
        <v>1820</v>
      </c>
      <c r="C4184" t="s">
        <v>19</v>
      </c>
      <c r="D4184" t="s">
        <v>17</v>
      </c>
      <c r="E4184" s="1">
        <v>5023190732647200</v>
      </c>
      <c r="F4184" s="2">
        <v>44562</v>
      </c>
      <c r="G4184">
        <v>785</v>
      </c>
      <c r="H4184" t="s">
        <v>15</v>
      </c>
      <c r="I4184">
        <v>1</v>
      </c>
      <c r="J4184" s="3">
        <v>7900</v>
      </c>
      <c r="K4184" s="2">
        <v>37347</v>
      </c>
      <c r="L4184">
        <v>2013</v>
      </c>
      <c r="M4184" t="s">
        <v>16</v>
      </c>
    </row>
    <row r="4185" spans="1:13" x14ac:dyDescent="0.3">
      <c r="A4185">
        <v>2339</v>
      </c>
      <c r="B4185">
        <v>1820</v>
      </c>
      <c r="C4185" t="s">
        <v>22</v>
      </c>
      <c r="D4185" t="s">
        <v>17</v>
      </c>
      <c r="E4185" s="1">
        <v>344075477910403</v>
      </c>
      <c r="F4185" s="2">
        <v>44835</v>
      </c>
      <c r="G4185">
        <v>808</v>
      </c>
      <c r="H4185" t="s">
        <v>15</v>
      </c>
      <c r="I4185">
        <v>1</v>
      </c>
      <c r="J4185" s="3">
        <v>5900</v>
      </c>
      <c r="K4185" s="2">
        <v>42064</v>
      </c>
      <c r="L4185">
        <v>2015</v>
      </c>
      <c r="M4185" t="s">
        <v>16</v>
      </c>
    </row>
    <row r="4186" spans="1:13" x14ac:dyDescent="0.3">
      <c r="A4186">
        <v>3937</v>
      </c>
      <c r="B4186">
        <v>1820</v>
      </c>
      <c r="C4186" t="s">
        <v>19</v>
      </c>
      <c r="D4186" t="s">
        <v>14</v>
      </c>
      <c r="E4186" s="1">
        <v>5243433372742990</v>
      </c>
      <c r="F4186" s="2">
        <v>43831</v>
      </c>
      <c r="G4186">
        <v>279</v>
      </c>
      <c r="H4186" t="s">
        <v>15</v>
      </c>
      <c r="I4186">
        <v>1</v>
      </c>
      <c r="J4186" s="3">
        <v>18200</v>
      </c>
      <c r="K4186" s="2">
        <v>40360</v>
      </c>
      <c r="L4186">
        <v>2010</v>
      </c>
      <c r="M4186" t="s">
        <v>16</v>
      </c>
    </row>
    <row r="4187" spans="1:13" x14ac:dyDescent="0.3">
      <c r="A4187">
        <v>5201</v>
      </c>
      <c r="B4187">
        <v>1820</v>
      </c>
      <c r="C4187" t="s">
        <v>19</v>
      </c>
      <c r="D4187" t="s">
        <v>14</v>
      </c>
      <c r="E4187" s="1">
        <v>5414951977172230</v>
      </c>
      <c r="F4187" s="2">
        <v>44562</v>
      </c>
      <c r="G4187">
        <v>674</v>
      </c>
      <c r="H4187" t="s">
        <v>15</v>
      </c>
      <c r="I4187">
        <v>1</v>
      </c>
      <c r="J4187" s="3">
        <v>16502</v>
      </c>
      <c r="K4187" s="2">
        <v>40452</v>
      </c>
      <c r="L4187">
        <v>2010</v>
      </c>
      <c r="M4187" t="s">
        <v>16</v>
      </c>
    </row>
    <row r="4188" spans="1:13" x14ac:dyDescent="0.3">
      <c r="A4188">
        <v>3535</v>
      </c>
      <c r="B4188">
        <v>1820</v>
      </c>
      <c r="C4188" t="s">
        <v>13</v>
      </c>
      <c r="D4188" t="s">
        <v>14</v>
      </c>
      <c r="E4188" s="1">
        <v>4111163314027060</v>
      </c>
      <c r="F4188" s="2">
        <v>45017</v>
      </c>
      <c r="G4188">
        <v>851</v>
      </c>
      <c r="H4188" t="s">
        <v>15</v>
      </c>
      <c r="I4188">
        <v>1</v>
      </c>
      <c r="J4188" s="3">
        <v>16726</v>
      </c>
      <c r="K4188" s="2">
        <v>40695</v>
      </c>
      <c r="L4188">
        <v>2011</v>
      </c>
      <c r="M4188" t="s">
        <v>16</v>
      </c>
    </row>
    <row r="4189" spans="1:13" x14ac:dyDescent="0.3">
      <c r="A4189">
        <v>879</v>
      </c>
      <c r="B4189">
        <v>405</v>
      </c>
      <c r="C4189" t="s">
        <v>13</v>
      </c>
      <c r="D4189" t="s">
        <v>14</v>
      </c>
      <c r="E4189" s="1">
        <v>4011874239423520</v>
      </c>
      <c r="F4189" s="2">
        <v>45536</v>
      </c>
      <c r="G4189">
        <v>337</v>
      </c>
      <c r="H4189" t="s">
        <v>15</v>
      </c>
      <c r="I4189">
        <v>2</v>
      </c>
      <c r="J4189" s="3">
        <v>4140</v>
      </c>
      <c r="K4189" s="2">
        <v>43831</v>
      </c>
      <c r="L4189">
        <v>2020</v>
      </c>
      <c r="M4189" t="s">
        <v>16</v>
      </c>
    </row>
    <row r="4190" spans="1:13" x14ac:dyDescent="0.3">
      <c r="A4190">
        <v>4171</v>
      </c>
      <c r="B4190">
        <v>726</v>
      </c>
      <c r="C4190" t="s">
        <v>22</v>
      </c>
      <c r="D4190" t="s">
        <v>17</v>
      </c>
      <c r="E4190" s="1">
        <v>364268721229101</v>
      </c>
      <c r="F4190" s="2">
        <v>41913</v>
      </c>
      <c r="G4190">
        <v>60</v>
      </c>
      <c r="H4190" t="s">
        <v>15</v>
      </c>
      <c r="I4190">
        <v>1</v>
      </c>
      <c r="J4190" s="3">
        <v>9000</v>
      </c>
      <c r="K4190" s="2">
        <v>38930</v>
      </c>
      <c r="L4190">
        <v>2016</v>
      </c>
      <c r="M4190" t="s">
        <v>16</v>
      </c>
    </row>
    <row r="4191" spans="1:13" x14ac:dyDescent="0.3">
      <c r="A4191">
        <v>3391</v>
      </c>
      <c r="B4191">
        <v>726</v>
      </c>
      <c r="C4191" t="s">
        <v>19</v>
      </c>
      <c r="D4191" t="s">
        <v>14</v>
      </c>
      <c r="E4191" s="1">
        <v>5620945785367030</v>
      </c>
      <c r="F4191" s="2">
        <v>44896</v>
      </c>
      <c r="G4191">
        <v>723</v>
      </c>
      <c r="H4191" t="s">
        <v>15</v>
      </c>
      <c r="I4191">
        <v>1</v>
      </c>
      <c r="J4191" s="3">
        <v>12868</v>
      </c>
      <c r="K4191" s="2">
        <v>39600</v>
      </c>
      <c r="L4191">
        <v>2011</v>
      </c>
      <c r="M4191" t="s">
        <v>16</v>
      </c>
    </row>
    <row r="4192" spans="1:13" x14ac:dyDescent="0.3">
      <c r="A4192">
        <v>3431</v>
      </c>
      <c r="B4192">
        <v>726</v>
      </c>
      <c r="C4192" t="s">
        <v>19</v>
      </c>
      <c r="D4192" t="s">
        <v>14</v>
      </c>
      <c r="E4192" s="1">
        <v>5932422810479250</v>
      </c>
      <c r="F4192" s="2">
        <v>43862</v>
      </c>
      <c r="G4192">
        <v>180</v>
      </c>
      <c r="H4192" t="s">
        <v>15</v>
      </c>
      <c r="I4192">
        <v>1</v>
      </c>
      <c r="J4192" s="3">
        <v>27773</v>
      </c>
      <c r="K4192" s="2">
        <v>39965</v>
      </c>
      <c r="L4192">
        <v>2012</v>
      </c>
      <c r="M4192" t="s">
        <v>16</v>
      </c>
    </row>
    <row r="4193" spans="1:13" x14ac:dyDescent="0.3">
      <c r="A4193">
        <v>5535</v>
      </c>
      <c r="B4193">
        <v>20</v>
      </c>
      <c r="C4193" t="s">
        <v>19</v>
      </c>
      <c r="D4193" t="s">
        <v>17</v>
      </c>
      <c r="E4193" s="1">
        <v>5866750746796730</v>
      </c>
      <c r="F4193" s="2">
        <v>41640</v>
      </c>
      <c r="G4193">
        <v>754</v>
      </c>
      <c r="H4193" t="s">
        <v>15</v>
      </c>
      <c r="I4193">
        <v>1</v>
      </c>
      <c r="J4193" s="3">
        <v>16400</v>
      </c>
      <c r="K4193" s="2">
        <v>39753</v>
      </c>
      <c r="L4193">
        <v>2008</v>
      </c>
      <c r="M4193" t="s">
        <v>16</v>
      </c>
    </row>
    <row r="4194" spans="1:13" x14ac:dyDescent="0.3">
      <c r="A4194">
        <v>376</v>
      </c>
      <c r="B4194">
        <v>20</v>
      </c>
      <c r="C4194" t="s">
        <v>13</v>
      </c>
      <c r="D4194" t="s">
        <v>17</v>
      </c>
      <c r="E4194" s="1">
        <v>4812182592435260</v>
      </c>
      <c r="F4194" s="2">
        <v>44593</v>
      </c>
      <c r="G4194">
        <v>213</v>
      </c>
      <c r="H4194" t="s">
        <v>15</v>
      </c>
      <c r="I4194">
        <v>1</v>
      </c>
      <c r="J4194" s="3">
        <v>13000</v>
      </c>
      <c r="K4194" s="2">
        <v>43101</v>
      </c>
      <c r="L4194">
        <v>2018</v>
      </c>
      <c r="M4194" t="s">
        <v>16</v>
      </c>
    </row>
    <row r="4195" spans="1:13" x14ac:dyDescent="0.3">
      <c r="A4195">
        <v>1291</v>
      </c>
      <c r="B4195">
        <v>20</v>
      </c>
      <c r="C4195" t="s">
        <v>13</v>
      </c>
      <c r="D4195" t="s">
        <v>14</v>
      </c>
      <c r="E4195" s="1">
        <v>4326462005421380</v>
      </c>
      <c r="F4195" s="2">
        <v>44805</v>
      </c>
      <c r="G4195">
        <v>83</v>
      </c>
      <c r="H4195" t="s">
        <v>15</v>
      </c>
      <c r="I4195">
        <v>1</v>
      </c>
      <c r="J4195" s="3">
        <v>16465</v>
      </c>
      <c r="K4195" s="2">
        <v>40575</v>
      </c>
      <c r="L4195">
        <v>2011</v>
      </c>
      <c r="M4195" t="s">
        <v>16</v>
      </c>
    </row>
    <row r="4196" spans="1:13" x14ac:dyDescent="0.3">
      <c r="A4196">
        <v>5011</v>
      </c>
      <c r="B4196">
        <v>20</v>
      </c>
      <c r="C4196" t="s">
        <v>19</v>
      </c>
      <c r="D4196" t="s">
        <v>17</v>
      </c>
      <c r="E4196" s="1">
        <v>5881351669070740</v>
      </c>
      <c r="F4196" s="2">
        <v>44256</v>
      </c>
      <c r="G4196">
        <v>834</v>
      </c>
      <c r="H4196" t="s">
        <v>15</v>
      </c>
      <c r="I4196">
        <v>2</v>
      </c>
      <c r="J4196" s="3">
        <v>9000</v>
      </c>
      <c r="K4196" s="2">
        <v>38261</v>
      </c>
      <c r="L4196">
        <v>2011</v>
      </c>
      <c r="M4196" t="s">
        <v>16</v>
      </c>
    </row>
    <row r="4197" spans="1:13" x14ac:dyDescent="0.3">
      <c r="A4197">
        <v>3895</v>
      </c>
      <c r="B4197">
        <v>20</v>
      </c>
      <c r="C4197" t="s">
        <v>19</v>
      </c>
      <c r="D4197" t="s">
        <v>14</v>
      </c>
      <c r="E4197" s="1">
        <v>5648768892251580</v>
      </c>
      <c r="F4197" s="2">
        <v>45566</v>
      </c>
      <c r="G4197">
        <v>862</v>
      </c>
      <c r="H4197" t="s">
        <v>15</v>
      </c>
      <c r="I4197">
        <v>2</v>
      </c>
      <c r="J4197" s="3">
        <v>14961</v>
      </c>
      <c r="K4197" s="2">
        <v>39995</v>
      </c>
      <c r="L4197">
        <v>2015</v>
      </c>
      <c r="M4197" t="s">
        <v>16</v>
      </c>
    </row>
    <row r="4198" spans="1:13" x14ac:dyDescent="0.3">
      <c r="A4198">
        <v>4995</v>
      </c>
      <c r="B4198">
        <v>20</v>
      </c>
      <c r="C4198" t="s">
        <v>13</v>
      </c>
      <c r="D4198" t="s">
        <v>14</v>
      </c>
      <c r="E4198" s="1">
        <v>4213518971978550</v>
      </c>
      <c r="F4198" s="2">
        <v>45139</v>
      </c>
      <c r="G4198">
        <v>66</v>
      </c>
      <c r="H4198" t="s">
        <v>15</v>
      </c>
      <c r="I4198">
        <v>1</v>
      </c>
      <c r="J4198" s="3">
        <v>19791</v>
      </c>
      <c r="K4198" s="2">
        <v>37895</v>
      </c>
      <c r="L4198">
        <v>2014</v>
      </c>
      <c r="M4198" t="s">
        <v>16</v>
      </c>
    </row>
    <row r="4199" spans="1:13" x14ac:dyDescent="0.3">
      <c r="A4199">
        <v>3857</v>
      </c>
      <c r="B4199">
        <v>20</v>
      </c>
      <c r="C4199" t="s">
        <v>19</v>
      </c>
      <c r="D4199" t="s">
        <v>14</v>
      </c>
      <c r="E4199" s="1">
        <v>5375421607189920</v>
      </c>
      <c r="F4199" s="2">
        <v>42552</v>
      </c>
      <c r="G4199">
        <v>213</v>
      </c>
      <c r="H4199" t="s">
        <v>15</v>
      </c>
      <c r="I4199">
        <v>1</v>
      </c>
      <c r="J4199" s="3">
        <v>15771</v>
      </c>
      <c r="K4199" s="2">
        <v>39630</v>
      </c>
      <c r="L4199">
        <v>2016</v>
      </c>
      <c r="M4199" t="s">
        <v>16</v>
      </c>
    </row>
    <row r="4200" spans="1:13" x14ac:dyDescent="0.3">
      <c r="A4200">
        <v>1228</v>
      </c>
      <c r="B4200">
        <v>20</v>
      </c>
      <c r="C4200" t="s">
        <v>19</v>
      </c>
      <c r="D4200" t="s">
        <v>14</v>
      </c>
      <c r="E4200" s="1">
        <v>5706360016972470</v>
      </c>
      <c r="F4200" s="2">
        <v>45383</v>
      </c>
      <c r="G4200">
        <v>34</v>
      </c>
      <c r="H4200" t="s">
        <v>15</v>
      </c>
      <c r="I4200">
        <v>1</v>
      </c>
      <c r="J4200" s="3">
        <v>7702</v>
      </c>
      <c r="K4200" s="2">
        <v>40210</v>
      </c>
      <c r="L4200">
        <v>2010</v>
      </c>
      <c r="M4200" t="s">
        <v>16</v>
      </c>
    </row>
    <row r="4201" spans="1:13" x14ac:dyDescent="0.3">
      <c r="A4201">
        <v>2063</v>
      </c>
      <c r="B4201">
        <v>216</v>
      </c>
      <c r="C4201" t="s">
        <v>19</v>
      </c>
      <c r="D4201" t="s">
        <v>14</v>
      </c>
      <c r="E4201" s="1">
        <v>5099980998946050</v>
      </c>
      <c r="F4201" s="2">
        <v>45323</v>
      </c>
      <c r="G4201">
        <v>142</v>
      </c>
      <c r="H4201" t="s">
        <v>15</v>
      </c>
      <c r="I4201">
        <v>1</v>
      </c>
      <c r="J4201" s="3">
        <v>18729</v>
      </c>
      <c r="K4201" s="2">
        <v>38047</v>
      </c>
      <c r="L4201">
        <v>2011</v>
      </c>
      <c r="M4201" t="s">
        <v>16</v>
      </c>
    </row>
    <row r="4202" spans="1:13" x14ac:dyDescent="0.3">
      <c r="A4202">
        <v>4367</v>
      </c>
      <c r="B4202">
        <v>216</v>
      </c>
      <c r="C4202" t="s">
        <v>19</v>
      </c>
      <c r="D4202" t="s">
        <v>20</v>
      </c>
      <c r="E4202" s="1">
        <v>5094200042825360</v>
      </c>
      <c r="F4202" s="2">
        <v>45200</v>
      </c>
      <c r="G4202">
        <v>696</v>
      </c>
      <c r="H4202" t="s">
        <v>18</v>
      </c>
      <c r="I4202">
        <v>1</v>
      </c>
      <c r="J4202" s="3">
        <v>80</v>
      </c>
      <c r="K4202" s="2">
        <v>40756</v>
      </c>
      <c r="L4202">
        <v>2011</v>
      </c>
      <c r="M4202" t="s">
        <v>16</v>
      </c>
    </row>
    <row r="4203" spans="1:13" x14ac:dyDescent="0.3">
      <c r="A4203">
        <v>3404</v>
      </c>
      <c r="B4203">
        <v>216</v>
      </c>
      <c r="C4203" t="s">
        <v>13</v>
      </c>
      <c r="D4203" t="s">
        <v>20</v>
      </c>
      <c r="E4203" s="1">
        <v>4685370690710090</v>
      </c>
      <c r="F4203" s="2">
        <v>45352</v>
      </c>
      <c r="G4203">
        <v>450</v>
      </c>
      <c r="H4203" t="s">
        <v>15</v>
      </c>
      <c r="I4203">
        <v>1</v>
      </c>
      <c r="J4203" s="3">
        <v>86</v>
      </c>
      <c r="K4203" s="2">
        <v>39600</v>
      </c>
      <c r="L4203">
        <v>2010</v>
      </c>
      <c r="M4203" t="s">
        <v>16</v>
      </c>
    </row>
    <row r="4204" spans="1:13" x14ac:dyDescent="0.3">
      <c r="A4204">
        <v>4260</v>
      </c>
      <c r="B4204">
        <v>293</v>
      </c>
      <c r="C4204" t="s">
        <v>19</v>
      </c>
      <c r="D4204" t="s">
        <v>14</v>
      </c>
      <c r="E4204" s="1">
        <v>5417249342822900</v>
      </c>
      <c r="F4204" s="2">
        <v>43983</v>
      </c>
      <c r="G4204">
        <v>471</v>
      </c>
      <c r="H4204" t="s">
        <v>18</v>
      </c>
      <c r="I4204">
        <v>2</v>
      </c>
      <c r="J4204" s="3">
        <v>20138</v>
      </c>
      <c r="K4204" s="2">
        <v>39661</v>
      </c>
      <c r="L4204">
        <v>2011</v>
      </c>
      <c r="M4204" t="s">
        <v>16</v>
      </c>
    </row>
    <row r="4205" spans="1:13" x14ac:dyDescent="0.3">
      <c r="A4205">
        <v>1675</v>
      </c>
      <c r="B4205">
        <v>293</v>
      </c>
      <c r="C4205" t="s">
        <v>19</v>
      </c>
      <c r="D4205" t="s">
        <v>14</v>
      </c>
      <c r="E4205" s="1">
        <v>5972618168179470</v>
      </c>
      <c r="F4205" s="2">
        <v>43862</v>
      </c>
      <c r="G4205">
        <v>125</v>
      </c>
      <c r="H4205" t="s">
        <v>18</v>
      </c>
      <c r="I4205">
        <v>1</v>
      </c>
      <c r="J4205" s="3">
        <v>21335</v>
      </c>
      <c r="K4205" s="2">
        <v>43862</v>
      </c>
      <c r="L4205">
        <v>2020</v>
      </c>
      <c r="M4205" t="s">
        <v>16</v>
      </c>
    </row>
    <row r="4206" spans="1:13" x14ac:dyDescent="0.3">
      <c r="A4206">
        <v>1676</v>
      </c>
      <c r="B4206">
        <v>293</v>
      </c>
      <c r="C4206" t="s">
        <v>19</v>
      </c>
      <c r="D4206" t="s">
        <v>17</v>
      </c>
      <c r="E4206" s="1">
        <v>5622260338088910</v>
      </c>
      <c r="F4206" s="2">
        <v>44621</v>
      </c>
      <c r="G4206">
        <v>353</v>
      </c>
      <c r="H4206" t="s">
        <v>15</v>
      </c>
      <c r="I4206">
        <v>1</v>
      </c>
      <c r="J4206" s="3">
        <v>9300</v>
      </c>
      <c r="K4206" s="2">
        <v>43862</v>
      </c>
      <c r="L4206">
        <v>2020</v>
      </c>
      <c r="M4206" t="s">
        <v>16</v>
      </c>
    </row>
    <row r="4207" spans="1:13" x14ac:dyDescent="0.3">
      <c r="A4207">
        <v>1677</v>
      </c>
      <c r="B4207">
        <v>293</v>
      </c>
      <c r="C4207" t="s">
        <v>19</v>
      </c>
      <c r="D4207" t="s">
        <v>17</v>
      </c>
      <c r="E4207" s="1">
        <v>5113831870392060</v>
      </c>
      <c r="F4207" s="2">
        <v>43862</v>
      </c>
      <c r="G4207">
        <v>861</v>
      </c>
      <c r="H4207" t="s">
        <v>15</v>
      </c>
      <c r="I4207">
        <v>1</v>
      </c>
      <c r="J4207" s="3">
        <v>12600</v>
      </c>
      <c r="K4207" s="2">
        <v>43862</v>
      </c>
      <c r="L4207">
        <v>2020</v>
      </c>
      <c r="M4207" t="s">
        <v>16</v>
      </c>
    </row>
    <row r="4208" spans="1:13" x14ac:dyDescent="0.3">
      <c r="A4208">
        <v>635</v>
      </c>
      <c r="B4208">
        <v>293</v>
      </c>
      <c r="C4208" t="s">
        <v>19</v>
      </c>
      <c r="D4208" t="s">
        <v>14</v>
      </c>
      <c r="E4208" s="1">
        <v>5253561686917610</v>
      </c>
      <c r="F4208" s="2">
        <v>45078</v>
      </c>
      <c r="G4208">
        <v>467</v>
      </c>
      <c r="H4208" t="s">
        <v>15</v>
      </c>
      <c r="I4208">
        <v>1</v>
      </c>
      <c r="J4208" s="3">
        <v>12899</v>
      </c>
      <c r="K4208" s="2">
        <v>43831</v>
      </c>
      <c r="L4208">
        <v>2020</v>
      </c>
      <c r="M4208" t="s">
        <v>16</v>
      </c>
    </row>
    <row r="4209" spans="1:13" x14ac:dyDescent="0.3">
      <c r="A4209">
        <v>1678</v>
      </c>
      <c r="B4209">
        <v>1868</v>
      </c>
      <c r="C4209" t="s">
        <v>19</v>
      </c>
      <c r="D4209" t="s">
        <v>17</v>
      </c>
      <c r="E4209" s="1">
        <v>5892320192852350</v>
      </c>
      <c r="F4209" s="2">
        <v>43862</v>
      </c>
      <c r="G4209">
        <v>635</v>
      </c>
      <c r="H4209" t="s">
        <v>15</v>
      </c>
      <c r="I4209">
        <v>2</v>
      </c>
      <c r="J4209" s="3">
        <v>13500</v>
      </c>
      <c r="K4209" s="2">
        <v>43862</v>
      </c>
      <c r="L4209">
        <v>2020</v>
      </c>
      <c r="M4209" t="s">
        <v>16</v>
      </c>
    </row>
    <row r="4210" spans="1:13" x14ac:dyDescent="0.3">
      <c r="A4210">
        <v>880</v>
      </c>
      <c r="B4210">
        <v>1868</v>
      </c>
      <c r="C4210" t="s">
        <v>13</v>
      </c>
      <c r="D4210" t="s">
        <v>14</v>
      </c>
      <c r="E4210" s="1">
        <v>4338567970725030</v>
      </c>
      <c r="F4210" s="2">
        <v>45536</v>
      </c>
      <c r="G4210">
        <v>800</v>
      </c>
      <c r="H4210" t="s">
        <v>15</v>
      </c>
      <c r="I4210">
        <v>1</v>
      </c>
      <c r="J4210" s="3">
        <v>17432</v>
      </c>
      <c r="K4210" s="2">
        <v>43831</v>
      </c>
      <c r="L4210">
        <v>2020</v>
      </c>
      <c r="M4210" t="s">
        <v>16</v>
      </c>
    </row>
    <row r="4211" spans="1:13" x14ac:dyDescent="0.3">
      <c r="A4211">
        <v>4744</v>
      </c>
      <c r="B4211">
        <v>1996</v>
      </c>
      <c r="C4211" t="s">
        <v>13</v>
      </c>
      <c r="D4211" t="s">
        <v>17</v>
      </c>
      <c r="E4211" s="1">
        <v>4339413642488220</v>
      </c>
      <c r="F4211" s="2">
        <v>41244</v>
      </c>
      <c r="G4211">
        <v>77</v>
      </c>
      <c r="H4211" t="s">
        <v>18</v>
      </c>
      <c r="I4211">
        <v>2</v>
      </c>
      <c r="J4211" s="3">
        <v>9700</v>
      </c>
      <c r="K4211" s="2">
        <v>40057</v>
      </c>
      <c r="L4211">
        <v>2017</v>
      </c>
      <c r="M4211" t="s">
        <v>16</v>
      </c>
    </row>
    <row r="4212" spans="1:13" x14ac:dyDescent="0.3">
      <c r="A4212">
        <v>4212</v>
      </c>
      <c r="B4212">
        <v>1996</v>
      </c>
      <c r="C4212" t="s">
        <v>19</v>
      </c>
      <c r="D4212" t="s">
        <v>14</v>
      </c>
      <c r="E4212" s="1">
        <v>5635628685160210</v>
      </c>
      <c r="F4212" s="2">
        <v>45627</v>
      </c>
      <c r="G4212">
        <v>168</v>
      </c>
      <c r="H4212" t="s">
        <v>15</v>
      </c>
      <c r="I4212">
        <v>2</v>
      </c>
      <c r="J4212" s="3">
        <v>13016</v>
      </c>
      <c r="K4212" s="2">
        <v>39295</v>
      </c>
      <c r="L4212">
        <v>2015</v>
      </c>
      <c r="M4212" t="s">
        <v>16</v>
      </c>
    </row>
    <row r="4213" spans="1:13" x14ac:dyDescent="0.3">
      <c r="A4213">
        <v>2008</v>
      </c>
      <c r="B4213">
        <v>1996</v>
      </c>
      <c r="C4213" t="s">
        <v>13</v>
      </c>
      <c r="D4213" t="s">
        <v>14</v>
      </c>
      <c r="E4213" s="1">
        <v>4378499154074850</v>
      </c>
      <c r="F4213" s="2">
        <v>38231</v>
      </c>
      <c r="G4213">
        <v>181</v>
      </c>
      <c r="H4213" t="s">
        <v>15</v>
      </c>
      <c r="I4213">
        <v>2</v>
      </c>
      <c r="J4213" s="3">
        <v>24459</v>
      </c>
      <c r="K4213" s="2">
        <v>35490</v>
      </c>
      <c r="L4213">
        <v>2009</v>
      </c>
      <c r="M4213" t="s">
        <v>16</v>
      </c>
    </row>
    <row r="4214" spans="1:13" x14ac:dyDescent="0.3">
      <c r="A4214">
        <v>3237</v>
      </c>
      <c r="B4214">
        <v>1171</v>
      </c>
      <c r="C4214" t="s">
        <v>19</v>
      </c>
      <c r="D4214" t="s">
        <v>20</v>
      </c>
      <c r="E4214" s="1">
        <v>5454433543896440</v>
      </c>
      <c r="F4214" s="2">
        <v>45078</v>
      </c>
      <c r="G4214">
        <v>8</v>
      </c>
      <c r="H4214" t="s">
        <v>15</v>
      </c>
      <c r="I4214">
        <v>2</v>
      </c>
      <c r="J4214" s="3">
        <v>87</v>
      </c>
      <c r="K4214" s="2">
        <v>37408</v>
      </c>
      <c r="L4214">
        <v>2007</v>
      </c>
      <c r="M4214" t="s">
        <v>16</v>
      </c>
    </row>
    <row r="4215" spans="1:13" x14ac:dyDescent="0.3">
      <c r="A4215">
        <v>4213</v>
      </c>
      <c r="B4215">
        <v>1171</v>
      </c>
      <c r="C4215" t="s">
        <v>19</v>
      </c>
      <c r="D4215" t="s">
        <v>17</v>
      </c>
      <c r="E4215" s="1">
        <v>5496928595053350</v>
      </c>
      <c r="F4215" s="2">
        <v>45108</v>
      </c>
      <c r="G4215">
        <v>165</v>
      </c>
      <c r="H4215" t="s">
        <v>15</v>
      </c>
      <c r="I4215">
        <v>2</v>
      </c>
      <c r="J4215" s="3">
        <v>13500</v>
      </c>
      <c r="K4215" s="2">
        <v>39295</v>
      </c>
      <c r="L4215">
        <v>2007</v>
      </c>
      <c r="M4215" t="s">
        <v>16</v>
      </c>
    </row>
    <row r="4216" spans="1:13" x14ac:dyDescent="0.3">
      <c r="A4216">
        <v>5354</v>
      </c>
      <c r="B4216">
        <v>1171</v>
      </c>
      <c r="C4216" t="s">
        <v>13</v>
      </c>
      <c r="D4216" t="s">
        <v>20</v>
      </c>
      <c r="E4216" s="1">
        <v>4958617093286800</v>
      </c>
      <c r="F4216" s="2">
        <v>44958</v>
      </c>
      <c r="G4216">
        <v>218</v>
      </c>
      <c r="H4216" t="s">
        <v>15</v>
      </c>
      <c r="I4216">
        <v>2</v>
      </c>
      <c r="J4216" s="3">
        <v>89</v>
      </c>
      <c r="K4216" s="2">
        <v>35735</v>
      </c>
      <c r="L4216">
        <v>2003</v>
      </c>
      <c r="M4216" t="s">
        <v>16</v>
      </c>
    </row>
    <row r="4217" spans="1:13" x14ac:dyDescent="0.3">
      <c r="A4217">
        <v>4530</v>
      </c>
      <c r="B4217">
        <v>1171</v>
      </c>
      <c r="C4217" t="s">
        <v>21</v>
      </c>
      <c r="D4217" t="s">
        <v>17</v>
      </c>
      <c r="E4217" s="1">
        <v>6282899513197820</v>
      </c>
      <c r="F4217" s="2">
        <v>44501</v>
      </c>
      <c r="G4217">
        <v>66</v>
      </c>
      <c r="H4217" t="s">
        <v>15</v>
      </c>
      <c r="I4217">
        <v>2</v>
      </c>
      <c r="J4217" s="3">
        <v>8300</v>
      </c>
      <c r="K4217" s="2">
        <v>37865</v>
      </c>
      <c r="L4217">
        <v>2011</v>
      </c>
      <c r="M4217" t="s">
        <v>16</v>
      </c>
    </row>
    <row r="4218" spans="1:13" x14ac:dyDescent="0.3">
      <c r="A4218">
        <v>5614</v>
      </c>
      <c r="B4218">
        <v>1171</v>
      </c>
      <c r="C4218" t="s">
        <v>19</v>
      </c>
      <c r="D4218" t="s">
        <v>14</v>
      </c>
      <c r="E4218" s="1">
        <v>5726460417448350</v>
      </c>
      <c r="F4218" s="2">
        <v>44197</v>
      </c>
      <c r="G4218">
        <v>26</v>
      </c>
      <c r="H4218" t="s">
        <v>15</v>
      </c>
      <c r="I4218">
        <v>1</v>
      </c>
      <c r="J4218" s="3">
        <v>24481</v>
      </c>
      <c r="K4218" s="2">
        <v>40483</v>
      </c>
      <c r="L4218">
        <v>2010</v>
      </c>
      <c r="M4218" t="s">
        <v>16</v>
      </c>
    </row>
    <row r="4219" spans="1:13" x14ac:dyDescent="0.3">
      <c r="A4219">
        <v>5536</v>
      </c>
      <c r="B4219">
        <v>1154</v>
      </c>
      <c r="C4219" t="s">
        <v>19</v>
      </c>
      <c r="D4219" t="s">
        <v>14</v>
      </c>
      <c r="E4219" s="1">
        <v>5118842073296420</v>
      </c>
      <c r="F4219" s="2">
        <v>42736</v>
      </c>
      <c r="G4219">
        <v>143</v>
      </c>
      <c r="H4219" t="s">
        <v>18</v>
      </c>
      <c r="I4219">
        <v>1</v>
      </c>
      <c r="J4219" s="3">
        <v>2808</v>
      </c>
      <c r="K4219" s="2">
        <v>39753</v>
      </c>
      <c r="L4219">
        <v>2013</v>
      </c>
      <c r="M4219" t="s">
        <v>16</v>
      </c>
    </row>
    <row r="4220" spans="1:13" x14ac:dyDescent="0.3">
      <c r="A4220">
        <v>3536</v>
      </c>
      <c r="B4220">
        <v>1154</v>
      </c>
      <c r="C4220" t="s">
        <v>13</v>
      </c>
      <c r="D4220" t="s">
        <v>14</v>
      </c>
      <c r="E4220" s="1">
        <v>4762563612895670</v>
      </c>
      <c r="F4220" s="2">
        <v>41944</v>
      </c>
      <c r="G4220">
        <v>466</v>
      </c>
      <c r="H4220" t="s">
        <v>15</v>
      </c>
      <c r="I4220">
        <v>2</v>
      </c>
      <c r="J4220" s="3">
        <v>24835</v>
      </c>
      <c r="K4220" s="2">
        <v>40695</v>
      </c>
      <c r="L4220">
        <v>2011</v>
      </c>
      <c r="M4220" t="s">
        <v>16</v>
      </c>
    </row>
    <row r="4221" spans="1:13" x14ac:dyDescent="0.3">
      <c r="A4221">
        <v>4996</v>
      </c>
      <c r="B4221">
        <v>1154</v>
      </c>
      <c r="C4221" t="s">
        <v>13</v>
      </c>
      <c r="D4221" t="s">
        <v>14</v>
      </c>
      <c r="E4221" s="1">
        <v>4623545252878070</v>
      </c>
      <c r="F4221" s="2">
        <v>38322</v>
      </c>
      <c r="G4221">
        <v>186</v>
      </c>
      <c r="H4221" t="s">
        <v>15</v>
      </c>
      <c r="I4221">
        <v>1</v>
      </c>
      <c r="J4221" s="3">
        <v>12078</v>
      </c>
      <c r="K4221" s="2">
        <v>37895</v>
      </c>
      <c r="L4221">
        <v>2018</v>
      </c>
      <c r="M4221" t="s">
        <v>16</v>
      </c>
    </row>
    <row r="4222" spans="1:13" x14ac:dyDescent="0.3">
      <c r="A4222">
        <v>2064</v>
      </c>
      <c r="B4222">
        <v>1154</v>
      </c>
      <c r="C4222" t="s">
        <v>19</v>
      </c>
      <c r="D4222" t="s">
        <v>14</v>
      </c>
      <c r="E4222" s="1">
        <v>5896338139736320</v>
      </c>
      <c r="F4222" s="2">
        <v>44682</v>
      </c>
      <c r="G4222">
        <v>578</v>
      </c>
      <c r="H4222" t="s">
        <v>15</v>
      </c>
      <c r="I4222">
        <v>1</v>
      </c>
      <c r="J4222" s="3">
        <v>6257</v>
      </c>
      <c r="K4222" s="2">
        <v>38047</v>
      </c>
      <c r="L4222">
        <v>2014</v>
      </c>
      <c r="M4222" t="s">
        <v>16</v>
      </c>
    </row>
    <row r="4223" spans="1:13" x14ac:dyDescent="0.3">
      <c r="A4223">
        <v>3245</v>
      </c>
      <c r="B4223">
        <v>819</v>
      </c>
      <c r="C4223" t="s">
        <v>13</v>
      </c>
      <c r="D4223" t="s">
        <v>17</v>
      </c>
      <c r="E4223" s="1">
        <v>4067933636132210</v>
      </c>
      <c r="F4223" s="2">
        <v>44958</v>
      </c>
      <c r="G4223">
        <v>693</v>
      </c>
      <c r="H4223" t="s">
        <v>15</v>
      </c>
      <c r="I4223">
        <v>1</v>
      </c>
      <c r="J4223" s="3">
        <v>8400</v>
      </c>
      <c r="K4223" s="2">
        <v>37408</v>
      </c>
      <c r="L4223">
        <v>2010</v>
      </c>
      <c r="M4223" t="s">
        <v>16</v>
      </c>
    </row>
    <row r="4224" spans="1:13" x14ac:dyDescent="0.3">
      <c r="A4224">
        <v>4424</v>
      </c>
      <c r="B4224">
        <v>819</v>
      </c>
      <c r="C4224" t="s">
        <v>21</v>
      </c>
      <c r="D4224" t="s">
        <v>17</v>
      </c>
      <c r="E4224" s="1">
        <v>6664949105585590</v>
      </c>
      <c r="F4224" s="2">
        <v>44044</v>
      </c>
      <c r="G4224">
        <v>79</v>
      </c>
      <c r="H4224" t="s">
        <v>15</v>
      </c>
      <c r="I4224">
        <v>2</v>
      </c>
      <c r="J4224" s="3">
        <v>9900</v>
      </c>
      <c r="K4224" s="2">
        <v>41852</v>
      </c>
      <c r="L4224">
        <v>2014</v>
      </c>
      <c r="M4224" t="s">
        <v>16</v>
      </c>
    </row>
    <row r="4225" spans="1:13" x14ac:dyDescent="0.3">
      <c r="A4225">
        <v>1322</v>
      </c>
      <c r="B4225">
        <v>819</v>
      </c>
      <c r="C4225" t="s">
        <v>19</v>
      </c>
      <c r="D4225" t="s">
        <v>14</v>
      </c>
      <c r="E4225" s="1">
        <v>5196085406728700</v>
      </c>
      <c r="F4225" s="2">
        <v>44896</v>
      </c>
      <c r="G4225">
        <v>937</v>
      </c>
      <c r="H4225" t="s">
        <v>15</v>
      </c>
      <c r="I4225">
        <v>1</v>
      </c>
      <c r="J4225" s="3">
        <v>11818</v>
      </c>
      <c r="K4225" s="2">
        <v>41306</v>
      </c>
      <c r="L4225">
        <v>2013</v>
      </c>
      <c r="M4225" t="s">
        <v>16</v>
      </c>
    </row>
    <row r="4226" spans="1:13" x14ac:dyDescent="0.3">
      <c r="A4226">
        <v>5303</v>
      </c>
      <c r="B4226">
        <v>1554</v>
      </c>
      <c r="C4226" t="s">
        <v>21</v>
      </c>
      <c r="D4226" t="s">
        <v>17</v>
      </c>
      <c r="E4226" s="1">
        <v>6427553403865840</v>
      </c>
      <c r="F4226" s="2">
        <v>44682</v>
      </c>
      <c r="G4226">
        <v>298</v>
      </c>
      <c r="H4226" t="s">
        <v>15</v>
      </c>
      <c r="I4226">
        <v>2</v>
      </c>
      <c r="J4226" s="3">
        <v>11300</v>
      </c>
      <c r="K4226" s="2">
        <v>42278</v>
      </c>
      <c r="L4226">
        <v>2015</v>
      </c>
      <c r="M4226" t="s">
        <v>16</v>
      </c>
    </row>
    <row r="4227" spans="1:13" x14ac:dyDescent="0.3">
      <c r="A4227">
        <v>3813</v>
      </c>
      <c r="B4227">
        <v>1079</v>
      </c>
      <c r="C4227" t="s">
        <v>19</v>
      </c>
      <c r="D4227" t="s">
        <v>14</v>
      </c>
      <c r="E4227" s="1">
        <v>5744052952747610</v>
      </c>
      <c r="F4227" s="2">
        <v>45597</v>
      </c>
      <c r="G4227">
        <v>907</v>
      </c>
      <c r="H4227" t="s">
        <v>15</v>
      </c>
      <c r="I4227">
        <v>1</v>
      </c>
      <c r="J4227" s="3">
        <v>8833</v>
      </c>
      <c r="K4227" s="2">
        <v>39264</v>
      </c>
      <c r="L4227">
        <v>2016</v>
      </c>
      <c r="M4227" t="s">
        <v>16</v>
      </c>
    </row>
    <row r="4228" spans="1:13" x14ac:dyDescent="0.3">
      <c r="A4228">
        <v>5826</v>
      </c>
      <c r="B4228">
        <v>1079</v>
      </c>
      <c r="C4228" t="s">
        <v>22</v>
      </c>
      <c r="D4228" t="s">
        <v>17</v>
      </c>
      <c r="E4228" s="1">
        <v>362822137135948</v>
      </c>
      <c r="F4228" s="2">
        <v>44835</v>
      </c>
      <c r="G4228">
        <v>44</v>
      </c>
      <c r="H4228" t="s">
        <v>15</v>
      </c>
      <c r="I4228">
        <v>1</v>
      </c>
      <c r="J4228" s="3">
        <v>13400</v>
      </c>
      <c r="K4228" s="2">
        <v>38687</v>
      </c>
      <c r="L4228">
        <v>2010</v>
      </c>
      <c r="M4228" t="s">
        <v>16</v>
      </c>
    </row>
    <row r="4229" spans="1:13" x14ac:dyDescent="0.3">
      <c r="A4229">
        <v>2842</v>
      </c>
      <c r="B4229">
        <v>1079</v>
      </c>
      <c r="C4229" t="s">
        <v>19</v>
      </c>
      <c r="D4229" t="s">
        <v>14</v>
      </c>
      <c r="E4229" s="1">
        <v>5504827836625700</v>
      </c>
      <c r="F4229" s="2">
        <v>45323</v>
      </c>
      <c r="G4229">
        <v>847</v>
      </c>
      <c r="H4229" t="s">
        <v>15</v>
      </c>
      <c r="I4229">
        <v>1</v>
      </c>
      <c r="J4229" s="3">
        <v>30753</v>
      </c>
      <c r="K4229" s="2">
        <v>37742</v>
      </c>
      <c r="L4229">
        <v>2008</v>
      </c>
      <c r="M4229" t="s">
        <v>16</v>
      </c>
    </row>
    <row r="4230" spans="1:13" x14ac:dyDescent="0.3">
      <c r="A4230">
        <v>1679</v>
      </c>
      <c r="B4230">
        <v>681</v>
      </c>
      <c r="C4230" t="s">
        <v>19</v>
      </c>
      <c r="D4230" t="s">
        <v>14</v>
      </c>
      <c r="E4230" s="1">
        <v>5385090311326940</v>
      </c>
      <c r="F4230" s="2">
        <v>44287</v>
      </c>
      <c r="G4230">
        <v>909</v>
      </c>
      <c r="H4230" t="s">
        <v>15</v>
      </c>
      <c r="I4230">
        <v>2</v>
      </c>
      <c r="J4230" s="3">
        <v>735</v>
      </c>
      <c r="K4230" s="2">
        <v>43862</v>
      </c>
      <c r="L4230">
        <v>2020</v>
      </c>
      <c r="M4230" t="s">
        <v>16</v>
      </c>
    </row>
    <row r="4231" spans="1:13" x14ac:dyDescent="0.3">
      <c r="A4231">
        <v>2147</v>
      </c>
      <c r="B4231">
        <v>240</v>
      </c>
      <c r="C4231" t="s">
        <v>19</v>
      </c>
      <c r="D4231" t="s">
        <v>14</v>
      </c>
      <c r="E4231" s="1">
        <v>5555919926157130</v>
      </c>
      <c r="F4231" s="2">
        <v>43862</v>
      </c>
      <c r="G4231">
        <v>725</v>
      </c>
      <c r="H4231" t="s">
        <v>15</v>
      </c>
      <c r="I4231">
        <v>1</v>
      </c>
      <c r="J4231" s="3">
        <v>17667</v>
      </c>
      <c r="K4231" s="2">
        <v>39142</v>
      </c>
      <c r="L4231">
        <v>2011</v>
      </c>
      <c r="M4231" t="s">
        <v>16</v>
      </c>
    </row>
    <row r="4232" spans="1:13" x14ac:dyDescent="0.3">
      <c r="A4232">
        <v>1680</v>
      </c>
      <c r="B4232">
        <v>240</v>
      </c>
      <c r="C4232" t="s">
        <v>19</v>
      </c>
      <c r="D4232" t="s">
        <v>14</v>
      </c>
      <c r="E4232" s="1">
        <v>5398809165910930</v>
      </c>
      <c r="F4232" s="2">
        <v>43862</v>
      </c>
      <c r="G4232">
        <v>379</v>
      </c>
      <c r="H4232" t="s">
        <v>15</v>
      </c>
      <c r="I4232">
        <v>1</v>
      </c>
      <c r="J4232" s="3">
        <v>14665</v>
      </c>
      <c r="K4232" s="2">
        <v>43862</v>
      </c>
      <c r="L4232">
        <v>2020</v>
      </c>
      <c r="M4232" t="s">
        <v>16</v>
      </c>
    </row>
    <row r="4233" spans="1:13" x14ac:dyDescent="0.3">
      <c r="A4233">
        <v>4348</v>
      </c>
      <c r="B4233">
        <v>240</v>
      </c>
      <c r="C4233" t="s">
        <v>13</v>
      </c>
      <c r="D4233" t="s">
        <v>14</v>
      </c>
      <c r="E4233" s="1">
        <v>4266531803641460</v>
      </c>
      <c r="F4233" s="2">
        <v>42125</v>
      </c>
      <c r="G4233">
        <v>229</v>
      </c>
      <c r="H4233" t="s">
        <v>15</v>
      </c>
      <c r="I4233">
        <v>2</v>
      </c>
      <c r="J4233" s="3">
        <v>14392</v>
      </c>
      <c r="K4233" s="2">
        <v>40391</v>
      </c>
      <c r="L4233">
        <v>2011</v>
      </c>
      <c r="M4233" t="s">
        <v>16</v>
      </c>
    </row>
    <row r="4234" spans="1:13" x14ac:dyDescent="0.3">
      <c r="A4234">
        <v>1323</v>
      </c>
      <c r="B4234">
        <v>751</v>
      </c>
      <c r="C4234" t="s">
        <v>19</v>
      </c>
      <c r="D4234" t="s">
        <v>17</v>
      </c>
      <c r="E4234" s="1">
        <v>5044418694504570</v>
      </c>
      <c r="F4234" s="2">
        <v>44378</v>
      </c>
      <c r="G4234">
        <v>693</v>
      </c>
      <c r="H4234" t="s">
        <v>15</v>
      </c>
      <c r="I4234">
        <v>2</v>
      </c>
      <c r="J4234" s="3">
        <v>14900</v>
      </c>
      <c r="K4234" s="2">
        <v>41306</v>
      </c>
      <c r="L4234">
        <v>2013</v>
      </c>
      <c r="M4234" t="s">
        <v>16</v>
      </c>
    </row>
    <row r="4235" spans="1:13" x14ac:dyDescent="0.3">
      <c r="A4235">
        <v>5711</v>
      </c>
      <c r="B4235">
        <v>751</v>
      </c>
      <c r="C4235" t="s">
        <v>19</v>
      </c>
      <c r="D4235" t="s">
        <v>14</v>
      </c>
      <c r="E4235" s="1">
        <v>5368688278025200</v>
      </c>
      <c r="F4235" s="2">
        <v>42644</v>
      </c>
      <c r="G4235">
        <v>854</v>
      </c>
      <c r="H4235" t="s">
        <v>15</v>
      </c>
      <c r="I4235">
        <v>1</v>
      </c>
      <c r="J4235" s="3">
        <v>19488</v>
      </c>
      <c r="K4235" s="2">
        <v>42309</v>
      </c>
      <c r="L4235">
        <v>2015</v>
      </c>
      <c r="M4235" t="s">
        <v>16</v>
      </c>
    </row>
    <row r="4236" spans="1:13" x14ac:dyDescent="0.3">
      <c r="A4236">
        <v>4745</v>
      </c>
      <c r="B4236">
        <v>751</v>
      </c>
      <c r="C4236" t="s">
        <v>13</v>
      </c>
      <c r="D4236" t="s">
        <v>20</v>
      </c>
      <c r="E4236" s="1">
        <v>4329543360913740</v>
      </c>
      <c r="F4236" s="2">
        <v>40087</v>
      </c>
      <c r="G4236">
        <v>540</v>
      </c>
      <c r="H4236" t="s">
        <v>15</v>
      </c>
      <c r="I4236">
        <v>1</v>
      </c>
      <c r="J4236" s="3">
        <v>84</v>
      </c>
      <c r="K4236" s="2">
        <v>40057</v>
      </c>
      <c r="L4236">
        <v>2009</v>
      </c>
      <c r="M4236" t="s">
        <v>16</v>
      </c>
    </row>
    <row r="4237" spans="1:13" x14ac:dyDescent="0.3">
      <c r="A4237">
        <v>5552</v>
      </c>
      <c r="B4237">
        <v>751</v>
      </c>
      <c r="C4237" t="s">
        <v>13</v>
      </c>
      <c r="D4237" t="s">
        <v>17</v>
      </c>
      <c r="E4237" s="1">
        <v>4288018843262280</v>
      </c>
      <c r="F4237" s="2">
        <v>42370</v>
      </c>
      <c r="G4237">
        <v>627</v>
      </c>
      <c r="H4237" t="s">
        <v>15</v>
      </c>
      <c r="I4237">
        <v>1</v>
      </c>
      <c r="J4237" s="3">
        <v>20100</v>
      </c>
      <c r="K4237" s="2">
        <v>39753</v>
      </c>
      <c r="L4237">
        <v>2015</v>
      </c>
      <c r="M4237" t="s">
        <v>16</v>
      </c>
    </row>
    <row r="4238" spans="1:13" x14ac:dyDescent="0.3">
      <c r="A4238">
        <v>6046</v>
      </c>
      <c r="B4238">
        <v>773</v>
      </c>
      <c r="C4238" t="s">
        <v>19</v>
      </c>
      <c r="D4238" t="s">
        <v>20</v>
      </c>
      <c r="E4238" s="1">
        <v>5767723037402330</v>
      </c>
      <c r="F4238" s="2">
        <v>43891</v>
      </c>
      <c r="G4238">
        <v>38</v>
      </c>
      <c r="H4238" t="s">
        <v>15</v>
      </c>
      <c r="I4238">
        <v>1</v>
      </c>
      <c r="J4238" s="3">
        <v>101</v>
      </c>
      <c r="K4238" s="2">
        <v>40878</v>
      </c>
      <c r="L4238">
        <v>2011</v>
      </c>
      <c r="M4238" t="s">
        <v>16</v>
      </c>
    </row>
    <row r="4239" spans="1:13" x14ac:dyDescent="0.3">
      <c r="A4239">
        <v>2570</v>
      </c>
      <c r="B4239">
        <v>773</v>
      </c>
      <c r="C4239" t="s">
        <v>19</v>
      </c>
      <c r="D4239" t="s">
        <v>14</v>
      </c>
      <c r="E4239" s="1">
        <v>5364347373974580</v>
      </c>
      <c r="F4239" s="2">
        <v>43647</v>
      </c>
      <c r="G4239">
        <v>197</v>
      </c>
      <c r="H4239" t="s">
        <v>15</v>
      </c>
      <c r="I4239">
        <v>1</v>
      </c>
      <c r="J4239" s="3">
        <v>11372</v>
      </c>
      <c r="K4239" s="2">
        <v>39539</v>
      </c>
      <c r="L4239">
        <v>2009</v>
      </c>
      <c r="M4239" t="s">
        <v>16</v>
      </c>
    </row>
    <row r="4240" spans="1:13" x14ac:dyDescent="0.3">
      <c r="A4240">
        <v>4011</v>
      </c>
      <c r="B4240">
        <v>773</v>
      </c>
      <c r="C4240" t="s">
        <v>19</v>
      </c>
      <c r="D4240" t="s">
        <v>14</v>
      </c>
      <c r="E4240" s="1">
        <v>5850047861986260</v>
      </c>
      <c r="F4240" s="2">
        <v>42826</v>
      </c>
      <c r="G4240">
        <v>450</v>
      </c>
      <c r="H4240" t="s">
        <v>15</v>
      </c>
      <c r="I4240">
        <v>1</v>
      </c>
      <c r="J4240" s="3">
        <v>21448</v>
      </c>
      <c r="K4240" s="2">
        <v>41456</v>
      </c>
      <c r="L4240">
        <v>2013</v>
      </c>
      <c r="M4240" t="s">
        <v>16</v>
      </c>
    </row>
    <row r="4241" spans="1:13" x14ac:dyDescent="0.3">
      <c r="A4241">
        <v>4629</v>
      </c>
      <c r="B4241">
        <v>1294</v>
      </c>
      <c r="C4241" t="s">
        <v>13</v>
      </c>
      <c r="D4241" t="s">
        <v>14</v>
      </c>
      <c r="E4241" s="1">
        <v>4341572026253680</v>
      </c>
      <c r="F4241" s="2">
        <v>43891</v>
      </c>
      <c r="G4241">
        <v>774</v>
      </c>
      <c r="H4241" t="s">
        <v>15</v>
      </c>
      <c r="I4241">
        <v>2</v>
      </c>
      <c r="J4241" s="3">
        <v>19691</v>
      </c>
      <c r="K4241" s="2">
        <v>38961</v>
      </c>
      <c r="L4241">
        <v>2011</v>
      </c>
      <c r="M4241" t="s">
        <v>16</v>
      </c>
    </row>
    <row r="4242" spans="1:13" x14ac:dyDescent="0.3">
      <c r="A4242">
        <v>2591</v>
      </c>
      <c r="B4242">
        <v>1294</v>
      </c>
      <c r="C4242" t="s">
        <v>13</v>
      </c>
      <c r="D4242" t="s">
        <v>14</v>
      </c>
      <c r="E4242" s="1">
        <v>4306973519740030</v>
      </c>
      <c r="F4242" s="2">
        <v>45413</v>
      </c>
      <c r="G4242">
        <v>139</v>
      </c>
      <c r="H4242" t="s">
        <v>15</v>
      </c>
      <c r="I4242">
        <v>2</v>
      </c>
      <c r="J4242" s="3">
        <v>14477</v>
      </c>
      <c r="K4242" s="2">
        <v>39539</v>
      </c>
      <c r="L4242">
        <v>2008</v>
      </c>
      <c r="M4242" t="s">
        <v>16</v>
      </c>
    </row>
    <row r="4243" spans="1:13" x14ac:dyDescent="0.3">
      <c r="A4243">
        <v>2916</v>
      </c>
      <c r="B4243">
        <v>1567</v>
      </c>
      <c r="C4243" t="s">
        <v>13</v>
      </c>
      <c r="D4243" t="s">
        <v>14</v>
      </c>
      <c r="E4243" s="1">
        <v>4516862441362740</v>
      </c>
      <c r="F4243" s="2">
        <v>41426</v>
      </c>
      <c r="G4243">
        <v>641</v>
      </c>
      <c r="H4243" t="s">
        <v>15</v>
      </c>
      <c r="I4243">
        <v>2</v>
      </c>
      <c r="J4243" s="3">
        <v>17559</v>
      </c>
      <c r="K4243" s="2">
        <v>38838</v>
      </c>
      <c r="L4243">
        <v>2006</v>
      </c>
      <c r="M4243" t="s">
        <v>16</v>
      </c>
    </row>
    <row r="4244" spans="1:13" x14ac:dyDescent="0.3">
      <c r="A4244">
        <v>3956</v>
      </c>
      <c r="B4244">
        <v>1567</v>
      </c>
      <c r="C4244" t="s">
        <v>13</v>
      </c>
      <c r="D4244" t="s">
        <v>14</v>
      </c>
      <c r="E4244" s="1">
        <v>4866682990431110</v>
      </c>
      <c r="F4244" s="2">
        <v>45200</v>
      </c>
      <c r="G4244">
        <v>818</v>
      </c>
      <c r="H4244" t="s">
        <v>15</v>
      </c>
      <c r="I4244">
        <v>1</v>
      </c>
      <c r="J4244" s="3">
        <v>24302</v>
      </c>
      <c r="K4244" s="2">
        <v>40360</v>
      </c>
      <c r="L4244">
        <v>2010</v>
      </c>
      <c r="M4244" t="s">
        <v>16</v>
      </c>
    </row>
    <row r="4245" spans="1:13" x14ac:dyDescent="0.3">
      <c r="A4245">
        <v>5513</v>
      </c>
      <c r="B4245">
        <v>132</v>
      </c>
      <c r="C4245" t="s">
        <v>13</v>
      </c>
      <c r="D4245" t="s">
        <v>14</v>
      </c>
      <c r="E4245" s="1">
        <v>4143669555806350</v>
      </c>
      <c r="F4245" s="2">
        <v>45231</v>
      </c>
      <c r="G4245">
        <v>958</v>
      </c>
      <c r="H4245" t="s">
        <v>15</v>
      </c>
      <c r="I4245">
        <v>2</v>
      </c>
      <c r="J4245" s="3">
        <v>8105</v>
      </c>
      <c r="K4245" s="2">
        <v>39387</v>
      </c>
      <c r="L4245">
        <v>2009</v>
      </c>
      <c r="M4245" t="s">
        <v>16</v>
      </c>
    </row>
    <row r="4246" spans="1:13" x14ac:dyDescent="0.3">
      <c r="A4246">
        <v>230</v>
      </c>
      <c r="B4246">
        <v>132</v>
      </c>
      <c r="C4246" t="s">
        <v>19</v>
      </c>
      <c r="D4246" t="s">
        <v>20</v>
      </c>
      <c r="E4246" s="1">
        <v>5935629380160000</v>
      </c>
      <c r="F4246" s="2">
        <v>44105</v>
      </c>
      <c r="G4246">
        <v>160</v>
      </c>
      <c r="H4246" t="s">
        <v>15</v>
      </c>
      <c r="I4246">
        <v>2</v>
      </c>
      <c r="J4246" s="3">
        <v>59</v>
      </c>
      <c r="K4246" s="2">
        <v>40179</v>
      </c>
      <c r="L4246">
        <v>2011</v>
      </c>
      <c r="M4246" t="s">
        <v>16</v>
      </c>
    </row>
    <row r="4247" spans="1:13" x14ac:dyDescent="0.3">
      <c r="A4247">
        <v>2707</v>
      </c>
      <c r="B4247">
        <v>132</v>
      </c>
      <c r="C4247" t="s">
        <v>13</v>
      </c>
      <c r="D4247" t="s">
        <v>17</v>
      </c>
      <c r="E4247" s="1">
        <v>4832180811213550</v>
      </c>
      <c r="F4247" s="2">
        <v>44197</v>
      </c>
      <c r="G4247">
        <v>231</v>
      </c>
      <c r="H4247" t="s">
        <v>15</v>
      </c>
      <c r="I4247">
        <v>2</v>
      </c>
      <c r="J4247" s="3">
        <v>0</v>
      </c>
      <c r="K4247" s="2">
        <v>41000</v>
      </c>
      <c r="L4247">
        <v>2012</v>
      </c>
      <c r="M4247" t="s">
        <v>16</v>
      </c>
    </row>
    <row r="4248" spans="1:13" x14ac:dyDescent="0.3">
      <c r="A4248">
        <v>2679</v>
      </c>
      <c r="B4248">
        <v>132</v>
      </c>
      <c r="C4248" t="s">
        <v>19</v>
      </c>
      <c r="D4248" t="s">
        <v>14</v>
      </c>
      <c r="E4248" s="1">
        <v>5959099643778590</v>
      </c>
      <c r="F4248" s="2">
        <v>44562</v>
      </c>
      <c r="G4248">
        <v>625</v>
      </c>
      <c r="H4248" t="s">
        <v>15</v>
      </c>
      <c r="I4248">
        <v>2</v>
      </c>
      <c r="J4248" s="3">
        <v>15022</v>
      </c>
      <c r="K4248" s="2">
        <v>40634</v>
      </c>
      <c r="L4248">
        <v>2011</v>
      </c>
      <c r="M4248" t="s">
        <v>16</v>
      </c>
    </row>
    <row r="4249" spans="1:13" x14ac:dyDescent="0.3">
      <c r="A4249">
        <v>2884</v>
      </c>
      <c r="B4249">
        <v>512</v>
      </c>
      <c r="C4249" t="s">
        <v>19</v>
      </c>
      <c r="D4249" t="s">
        <v>14</v>
      </c>
      <c r="E4249" s="1">
        <v>5796522269741790</v>
      </c>
      <c r="F4249" s="2">
        <v>44531</v>
      </c>
      <c r="G4249">
        <v>918</v>
      </c>
      <c r="H4249" t="s">
        <v>15</v>
      </c>
      <c r="I4249">
        <v>2</v>
      </c>
      <c r="J4249" s="3">
        <v>27677</v>
      </c>
      <c r="K4249" s="2">
        <v>38473</v>
      </c>
      <c r="L4249">
        <v>2006</v>
      </c>
      <c r="M4249" t="s">
        <v>16</v>
      </c>
    </row>
    <row r="4250" spans="1:13" x14ac:dyDescent="0.3">
      <c r="A4250">
        <v>1934</v>
      </c>
      <c r="B4250">
        <v>501</v>
      </c>
      <c r="C4250" t="s">
        <v>13</v>
      </c>
      <c r="D4250" t="s">
        <v>14</v>
      </c>
      <c r="E4250" s="1">
        <v>4033834745437540</v>
      </c>
      <c r="F4250" s="2">
        <v>43862</v>
      </c>
      <c r="G4250">
        <v>326</v>
      </c>
      <c r="H4250" t="s">
        <v>15</v>
      </c>
      <c r="I4250">
        <v>1</v>
      </c>
      <c r="J4250" s="3">
        <v>11779</v>
      </c>
      <c r="K4250" s="2">
        <v>43862</v>
      </c>
      <c r="L4250">
        <v>2020</v>
      </c>
      <c r="M4250" t="s">
        <v>16</v>
      </c>
    </row>
    <row r="4251" spans="1:13" x14ac:dyDescent="0.3">
      <c r="A4251">
        <v>636</v>
      </c>
      <c r="B4251">
        <v>501</v>
      </c>
      <c r="C4251" t="s">
        <v>19</v>
      </c>
      <c r="D4251" t="s">
        <v>17</v>
      </c>
      <c r="E4251" s="1">
        <v>5119325503441470</v>
      </c>
      <c r="F4251" s="2">
        <v>44562</v>
      </c>
      <c r="G4251">
        <v>925</v>
      </c>
      <c r="H4251" t="s">
        <v>15</v>
      </c>
      <c r="I4251">
        <v>1</v>
      </c>
      <c r="J4251" s="3">
        <v>9400</v>
      </c>
      <c r="K4251" s="2">
        <v>43831</v>
      </c>
      <c r="L4251">
        <v>2020</v>
      </c>
      <c r="M4251" t="s">
        <v>16</v>
      </c>
    </row>
    <row r="4252" spans="1:13" x14ac:dyDescent="0.3">
      <c r="A4252">
        <v>4261</v>
      </c>
      <c r="B4252">
        <v>178</v>
      </c>
      <c r="C4252" t="s">
        <v>19</v>
      </c>
      <c r="D4252" t="s">
        <v>14</v>
      </c>
      <c r="E4252" s="1">
        <v>5041406633994150</v>
      </c>
      <c r="F4252" s="2">
        <v>44927</v>
      </c>
      <c r="G4252">
        <v>155</v>
      </c>
      <c r="H4252" t="s">
        <v>15</v>
      </c>
      <c r="I4252">
        <v>2</v>
      </c>
      <c r="J4252" s="3">
        <v>17206</v>
      </c>
      <c r="K4252" s="2">
        <v>39661</v>
      </c>
      <c r="L4252">
        <v>2010</v>
      </c>
      <c r="M4252" t="s">
        <v>16</v>
      </c>
    </row>
    <row r="4253" spans="1:13" x14ac:dyDescent="0.3">
      <c r="A4253">
        <v>4214</v>
      </c>
      <c r="B4253">
        <v>178</v>
      </c>
      <c r="C4253" t="s">
        <v>19</v>
      </c>
      <c r="D4253" t="s">
        <v>14</v>
      </c>
      <c r="E4253" s="1">
        <v>5907281274492240</v>
      </c>
      <c r="F4253" s="2">
        <v>45444</v>
      </c>
      <c r="G4253">
        <v>856</v>
      </c>
      <c r="H4253" t="s">
        <v>15</v>
      </c>
      <c r="I4253">
        <v>1</v>
      </c>
      <c r="J4253" s="3">
        <v>18235</v>
      </c>
      <c r="K4253" s="2">
        <v>39295</v>
      </c>
      <c r="L4253">
        <v>2007</v>
      </c>
      <c r="M4253" t="s">
        <v>16</v>
      </c>
    </row>
    <row r="4254" spans="1:13" x14ac:dyDescent="0.3">
      <c r="A4254">
        <v>1681</v>
      </c>
      <c r="B4254">
        <v>178</v>
      </c>
      <c r="C4254" t="s">
        <v>19</v>
      </c>
      <c r="D4254" t="s">
        <v>14</v>
      </c>
      <c r="E4254" s="1">
        <v>5271523097116920</v>
      </c>
      <c r="F4254" s="2">
        <v>44166</v>
      </c>
      <c r="G4254">
        <v>148</v>
      </c>
      <c r="H4254" t="s">
        <v>15</v>
      </c>
      <c r="I4254">
        <v>1</v>
      </c>
      <c r="J4254" s="3">
        <v>25376</v>
      </c>
      <c r="K4254" s="2">
        <v>43862</v>
      </c>
      <c r="L4254">
        <v>2020</v>
      </c>
      <c r="M4254" t="s">
        <v>16</v>
      </c>
    </row>
    <row r="4255" spans="1:13" x14ac:dyDescent="0.3">
      <c r="A4255">
        <v>2539</v>
      </c>
      <c r="B4255">
        <v>1077</v>
      </c>
      <c r="C4255" t="s">
        <v>19</v>
      </c>
      <c r="D4255" t="s">
        <v>14</v>
      </c>
      <c r="E4255" s="1">
        <v>5324493090826390</v>
      </c>
      <c r="F4255" s="2">
        <v>41944</v>
      </c>
      <c r="G4255">
        <v>819</v>
      </c>
      <c r="H4255" t="s">
        <v>15</v>
      </c>
      <c r="I4255">
        <v>2</v>
      </c>
      <c r="J4255" s="3">
        <v>17034</v>
      </c>
      <c r="K4255" s="2">
        <v>39173</v>
      </c>
      <c r="L4255">
        <v>2007</v>
      </c>
      <c r="M4255" t="s">
        <v>16</v>
      </c>
    </row>
    <row r="4256" spans="1:13" x14ac:dyDescent="0.3">
      <c r="A4256">
        <v>4104</v>
      </c>
      <c r="B4256">
        <v>1077</v>
      </c>
      <c r="C4256" t="s">
        <v>13</v>
      </c>
      <c r="D4256" t="s">
        <v>20</v>
      </c>
      <c r="E4256" s="1">
        <v>4849525193834900</v>
      </c>
      <c r="F4256" s="2">
        <v>43952</v>
      </c>
      <c r="G4256">
        <v>704</v>
      </c>
      <c r="H4256" t="s">
        <v>15</v>
      </c>
      <c r="I4256">
        <v>2</v>
      </c>
      <c r="J4256" s="3">
        <v>33</v>
      </c>
      <c r="K4256" s="2">
        <v>37104</v>
      </c>
      <c r="L4256">
        <v>2009</v>
      </c>
      <c r="M4256" t="s">
        <v>16</v>
      </c>
    </row>
    <row r="4257" spans="1:13" x14ac:dyDescent="0.3">
      <c r="A4257">
        <v>214</v>
      </c>
      <c r="B4257">
        <v>1077</v>
      </c>
      <c r="C4257" t="s">
        <v>13</v>
      </c>
      <c r="D4257" t="s">
        <v>14</v>
      </c>
      <c r="E4257" s="1">
        <v>4411367352091200</v>
      </c>
      <c r="F4257" s="2">
        <v>43922</v>
      </c>
      <c r="G4257">
        <v>508</v>
      </c>
      <c r="H4257" t="s">
        <v>15</v>
      </c>
      <c r="I4257">
        <v>2</v>
      </c>
      <c r="J4257" s="3">
        <v>20114</v>
      </c>
      <c r="K4257" s="2">
        <v>39814</v>
      </c>
      <c r="L4257">
        <v>2009</v>
      </c>
      <c r="M4257" t="s">
        <v>16</v>
      </c>
    </row>
    <row r="4258" spans="1:13" x14ac:dyDescent="0.3">
      <c r="A4258">
        <v>2859</v>
      </c>
      <c r="B4258">
        <v>914</v>
      </c>
      <c r="C4258" t="s">
        <v>19</v>
      </c>
      <c r="D4258" t="s">
        <v>14</v>
      </c>
      <c r="E4258" s="1">
        <v>5608287824056670</v>
      </c>
      <c r="F4258" s="2">
        <v>45536</v>
      </c>
      <c r="G4258">
        <v>345</v>
      </c>
      <c r="H4258" t="s">
        <v>15</v>
      </c>
      <c r="I4258">
        <v>2</v>
      </c>
      <c r="J4258" s="3">
        <v>21074</v>
      </c>
      <c r="K4258" s="2">
        <v>38108</v>
      </c>
      <c r="L4258">
        <v>2010</v>
      </c>
      <c r="M4258" t="s">
        <v>16</v>
      </c>
    </row>
    <row r="4259" spans="1:13" x14ac:dyDescent="0.3">
      <c r="A4259">
        <v>1274</v>
      </c>
      <c r="B4259">
        <v>914</v>
      </c>
      <c r="C4259" t="s">
        <v>19</v>
      </c>
      <c r="D4259" t="s">
        <v>14</v>
      </c>
      <c r="E4259" s="1">
        <v>5493872171755050</v>
      </c>
      <c r="F4259" s="2">
        <v>42705</v>
      </c>
      <c r="G4259">
        <v>757</v>
      </c>
      <c r="H4259" t="s">
        <v>15</v>
      </c>
      <c r="I4259">
        <v>2</v>
      </c>
      <c r="J4259" s="3">
        <v>17522</v>
      </c>
      <c r="K4259" s="2">
        <v>40575</v>
      </c>
      <c r="L4259">
        <v>2011</v>
      </c>
      <c r="M4259" t="s">
        <v>16</v>
      </c>
    </row>
    <row r="4260" spans="1:13" x14ac:dyDescent="0.3">
      <c r="A4260">
        <v>5835</v>
      </c>
      <c r="B4260">
        <v>914</v>
      </c>
      <c r="C4260" t="s">
        <v>19</v>
      </c>
      <c r="D4260" t="s">
        <v>14</v>
      </c>
      <c r="E4260" s="1">
        <v>5130385664990830</v>
      </c>
      <c r="F4260" s="2">
        <v>44317</v>
      </c>
      <c r="G4260">
        <v>256</v>
      </c>
      <c r="H4260" t="s">
        <v>15</v>
      </c>
      <c r="I4260">
        <v>2</v>
      </c>
      <c r="J4260" s="3">
        <v>18547</v>
      </c>
      <c r="K4260" s="2">
        <v>38687</v>
      </c>
      <c r="L4260">
        <v>2007</v>
      </c>
      <c r="M4260" t="s">
        <v>16</v>
      </c>
    </row>
    <row r="4261" spans="1:13" x14ac:dyDescent="0.3">
      <c r="A4261">
        <v>2148</v>
      </c>
      <c r="B4261">
        <v>914</v>
      </c>
      <c r="C4261" t="s">
        <v>19</v>
      </c>
      <c r="D4261" t="s">
        <v>17</v>
      </c>
      <c r="E4261" s="1">
        <v>5010223259259250</v>
      </c>
      <c r="F4261" s="2">
        <v>44743</v>
      </c>
      <c r="G4261">
        <v>664</v>
      </c>
      <c r="H4261" t="s">
        <v>15</v>
      </c>
      <c r="I4261">
        <v>1</v>
      </c>
      <c r="J4261" s="3">
        <v>11700</v>
      </c>
      <c r="K4261" s="2">
        <v>39142</v>
      </c>
      <c r="L4261">
        <v>2012</v>
      </c>
      <c r="M4261" t="s">
        <v>16</v>
      </c>
    </row>
    <row r="4262" spans="1:13" x14ac:dyDescent="0.3">
      <c r="A4262">
        <v>5915</v>
      </c>
      <c r="B4262">
        <v>1840</v>
      </c>
      <c r="C4262" t="s">
        <v>13</v>
      </c>
      <c r="D4262" t="s">
        <v>17</v>
      </c>
      <c r="E4262" s="1">
        <v>4336242728631010</v>
      </c>
      <c r="F4262" s="2">
        <v>44105</v>
      </c>
      <c r="G4262">
        <v>263</v>
      </c>
      <c r="H4262" t="s">
        <v>15</v>
      </c>
      <c r="I4262">
        <v>1</v>
      </c>
      <c r="J4262" s="3">
        <v>14600</v>
      </c>
      <c r="K4262" s="2">
        <v>39417</v>
      </c>
      <c r="L4262">
        <v>2008</v>
      </c>
      <c r="M4262" t="s">
        <v>16</v>
      </c>
    </row>
    <row r="4263" spans="1:13" x14ac:dyDescent="0.3">
      <c r="A4263">
        <v>3660</v>
      </c>
      <c r="B4263">
        <v>1840</v>
      </c>
      <c r="C4263" t="s">
        <v>13</v>
      </c>
      <c r="D4263" t="s">
        <v>17</v>
      </c>
      <c r="E4263" s="1">
        <v>4605343796235500</v>
      </c>
      <c r="F4263" s="2">
        <v>44621</v>
      </c>
      <c r="G4263">
        <v>188</v>
      </c>
      <c r="H4263" t="s">
        <v>15</v>
      </c>
      <c r="I4263">
        <v>1</v>
      </c>
      <c r="J4263" s="3">
        <v>4600</v>
      </c>
      <c r="K4263" s="2">
        <v>36708</v>
      </c>
      <c r="L4263">
        <v>2011</v>
      </c>
      <c r="M4263" t="s">
        <v>16</v>
      </c>
    </row>
    <row r="4264" spans="1:13" x14ac:dyDescent="0.3">
      <c r="A4264">
        <v>6047</v>
      </c>
      <c r="B4264">
        <v>1840</v>
      </c>
      <c r="C4264" t="s">
        <v>19</v>
      </c>
      <c r="D4264" t="s">
        <v>17</v>
      </c>
      <c r="E4264" s="1">
        <v>5009312174031050</v>
      </c>
      <c r="F4264" s="2">
        <v>44743</v>
      </c>
      <c r="G4264">
        <v>172</v>
      </c>
      <c r="H4264" t="s">
        <v>15</v>
      </c>
      <c r="I4264">
        <v>1</v>
      </c>
      <c r="J4264" s="3">
        <v>13200</v>
      </c>
      <c r="K4264" s="2">
        <v>40878</v>
      </c>
      <c r="L4264">
        <v>2011</v>
      </c>
      <c r="M4264" t="s">
        <v>16</v>
      </c>
    </row>
    <row r="4265" spans="1:13" x14ac:dyDescent="0.3">
      <c r="A4265">
        <v>3322</v>
      </c>
      <c r="B4265">
        <v>1840</v>
      </c>
      <c r="C4265" t="s">
        <v>19</v>
      </c>
      <c r="D4265" t="s">
        <v>14</v>
      </c>
      <c r="E4265" s="1">
        <v>5359109609282450</v>
      </c>
      <c r="F4265" s="2">
        <v>45047</v>
      </c>
      <c r="G4265">
        <v>933</v>
      </c>
      <c r="H4265" t="s">
        <v>15</v>
      </c>
      <c r="I4265">
        <v>2</v>
      </c>
      <c r="J4265" s="3">
        <v>21701</v>
      </c>
      <c r="K4265" s="2">
        <v>38869</v>
      </c>
      <c r="L4265">
        <v>2007</v>
      </c>
      <c r="M4265" t="s">
        <v>16</v>
      </c>
    </row>
    <row r="4266" spans="1:13" x14ac:dyDescent="0.3">
      <c r="A4266">
        <v>4568</v>
      </c>
      <c r="B4266">
        <v>1840</v>
      </c>
      <c r="C4266" t="s">
        <v>13</v>
      </c>
      <c r="D4266" t="s">
        <v>20</v>
      </c>
      <c r="E4266" s="1">
        <v>4733359418335580</v>
      </c>
      <c r="F4266" s="2">
        <v>44440</v>
      </c>
      <c r="G4266">
        <v>67</v>
      </c>
      <c r="H4266" t="s">
        <v>15</v>
      </c>
      <c r="I4266">
        <v>2</v>
      </c>
      <c r="J4266" s="3">
        <v>4</v>
      </c>
      <c r="K4266" s="2">
        <v>38231</v>
      </c>
      <c r="L4266">
        <v>2008</v>
      </c>
      <c r="M4266" t="s">
        <v>16</v>
      </c>
    </row>
    <row r="4267" spans="1:13" x14ac:dyDescent="0.3">
      <c r="A4267">
        <v>1</v>
      </c>
      <c r="B4267">
        <v>550</v>
      </c>
      <c r="C4267" t="s">
        <v>19</v>
      </c>
      <c r="D4267" t="s">
        <v>17</v>
      </c>
      <c r="E4267" s="1">
        <v>5278231764792290</v>
      </c>
      <c r="F4267" s="2">
        <v>45444</v>
      </c>
      <c r="G4267">
        <v>396</v>
      </c>
      <c r="H4267" t="s">
        <v>15</v>
      </c>
      <c r="I4267">
        <v>1</v>
      </c>
      <c r="J4267" s="3">
        <v>11600</v>
      </c>
      <c r="K4267" s="2">
        <v>34335</v>
      </c>
      <c r="L4267">
        <v>2013</v>
      </c>
      <c r="M4267" t="s">
        <v>16</v>
      </c>
    </row>
    <row r="4268" spans="1:13" x14ac:dyDescent="0.3">
      <c r="A4268">
        <v>3478</v>
      </c>
      <c r="B4268">
        <v>550</v>
      </c>
      <c r="C4268" t="s">
        <v>19</v>
      </c>
      <c r="D4268" t="s">
        <v>20</v>
      </c>
      <c r="E4268" s="1">
        <v>5463279277464700</v>
      </c>
      <c r="F4268" s="2">
        <v>44197</v>
      </c>
      <c r="G4268">
        <v>63</v>
      </c>
      <c r="H4268" t="s">
        <v>15</v>
      </c>
      <c r="I4268">
        <v>2</v>
      </c>
      <c r="J4268" s="3">
        <v>99</v>
      </c>
      <c r="K4268" s="2">
        <v>40330</v>
      </c>
      <c r="L4268">
        <v>2011</v>
      </c>
      <c r="M4268" t="s">
        <v>16</v>
      </c>
    </row>
    <row r="4269" spans="1:13" x14ac:dyDescent="0.3">
      <c r="A4269">
        <v>163</v>
      </c>
      <c r="B4269">
        <v>550</v>
      </c>
      <c r="C4269" t="s">
        <v>19</v>
      </c>
      <c r="D4269" t="s">
        <v>17</v>
      </c>
      <c r="E4269" s="1">
        <v>5413639113191400</v>
      </c>
      <c r="F4269" s="2">
        <v>44652</v>
      </c>
      <c r="G4269">
        <v>398</v>
      </c>
      <c r="H4269" t="s">
        <v>15</v>
      </c>
      <c r="I4269">
        <v>2</v>
      </c>
      <c r="J4269" s="3">
        <v>4200</v>
      </c>
      <c r="K4269" s="2">
        <v>39448</v>
      </c>
      <c r="L4269">
        <v>2008</v>
      </c>
      <c r="M4269" t="s">
        <v>16</v>
      </c>
    </row>
    <row r="4270" spans="1:13" x14ac:dyDescent="0.3">
      <c r="A4270">
        <v>4857</v>
      </c>
      <c r="B4270">
        <v>550</v>
      </c>
      <c r="C4270" t="s">
        <v>19</v>
      </c>
      <c r="D4270" t="s">
        <v>14</v>
      </c>
      <c r="E4270" s="1">
        <v>5157919465684890</v>
      </c>
      <c r="F4270" s="2">
        <v>42767</v>
      </c>
      <c r="G4270">
        <v>587</v>
      </c>
      <c r="H4270" t="s">
        <v>15</v>
      </c>
      <c r="I4270">
        <v>2</v>
      </c>
      <c r="J4270" s="3">
        <v>21988</v>
      </c>
      <c r="K4270" s="2">
        <v>41518</v>
      </c>
      <c r="L4270">
        <v>2013</v>
      </c>
      <c r="M4270" t="s">
        <v>16</v>
      </c>
    </row>
    <row r="4271" spans="1:13" x14ac:dyDescent="0.3">
      <c r="A4271">
        <v>881</v>
      </c>
      <c r="B4271">
        <v>1869</v>
      </c>
      <c r="C4271" t="s">
        <v>13</v>
      </c>
      <c r="D4271" t="s">
        <v>14</v>
      </c>
      <c r="E4271" s="1">
        <v>4525502702319980</v>
      </c>
      <c r="F4271" s="2">
        <v>43831</v>
      </c>
      <c r="G4271">
        <v>780</v>
      </c>
      <c r="H4271" t="s">
        <v>15</v>
      </c>
      <c r="I4271">
        <v>2</v>
      </c>
      <c r="J4271" s="3">
        <v>12186</v>
      </c>
      <c r="K4271" s="2">
        <v>43831</v>
      </c>
      <c r="L4271">
        <v>2020</v>
      </c>
      <c r="M4271" t="s">
        <v>16</v>
      </c>
    </row>
    <row r="4272" spans="1:13" x14ac:dyDescent="0.3">
      <c r="A4272">
        <v>5045</v>
      </c>
      <c r="B4272">
        <v>977</v>
      </c>
      <c r="C4272" t="s">
        <v>22</v>
      </c>
      <c r="D4272" t="s">
        <v>17</v>
      </c>
      <c r="E4272" s="1">
        <v>325568769110415</v>
      </c>
      <c r="F4272" s="2">
        <v>44166</v>
      </c>
      <c r="G4272">
        <v>220</v>
      </c>
      <c r="H4272" t="s">
        <v>15</v>
      </c>
      <c r="I4272">
        <v>1</v>
      </c>
      <c r="J4272" s="3">
        <v>8900</v>
      </c>
      <c r="K4272" s="2">
        <v>38991</v>
      </c>
      <c r="L4272">
        <v>2011</v>
      </c>
      <c r="M4272" t="s">
        <v>16</v>
      </c>
    </row>
    <row r="4273" spans="1:13" x14ac:dyDescent="0.3">
      <c r="A4273">
        <v>4402</v>
      </c>
      <c r="B4273">
        <v>977</v>
      </c>
      <c r="C4273" t="s">
        <v>22</v>
      </c>
      <c r="D4273" t="s">
        <v>17</v>
      </c>
      <c r="E4273" s="1">
        <v>322453324871897</v>
      </c>
      <c r="F4273" s="2">
        <v>42186</v>
      </c>
      <c r="G4273">
        <v>164</v>
      </c>
      <c r="H4273" t="s">
        <v>15</v>
      </c>
      <c r="I4273">
        <v>2</v>
      </c>
      <c r="J4273" s="3">
        <v>4000</v>
      </c>
      <c r="K4273" s="2">
        <v>41487</v>
      </c>
      <c r="L4273">
        <v>2013</v>
      </c>
      <c r="M4273" t="s">
        <v>16</v>
      </c>
    </row>
    <row r="4274" spans="1:13" x14ac:dyDescent="0.3">
      <c r="A4274">
        <v>3026</v>
      </c>
      <c r="B4274">
        <v>977</v>
      </c>
      <c r="C4274" t="s">
        <v>13</v>
      </c>
      <c r="D4274" t="s">
        <v>17</v>
      </c>
      <c r="E4274" s="1">
        <v>4152641013108390</v>
      </c>
      <c r="F4274" s="2">
        <v>45078</v>
      </c>
      <c r="G4274">
        <v>561</v>
      </c>
      <c r="H4274" t="s">
        <v>15</v>
      </c>
      <c r="I4274">
        <v>2</v>
      </c>
      <c r="J4274" s="3">
        <v>10200</v>
      </c>
      <c r="K4274" s="2">
        <v>39934</v>
      </c>
      <c r="L4274">
        <v>2009</v>
      </c>
      <c r="M4274" t="s">
        <v>16</v>
      </c>
    </row>
    <row r="4275" spans="1:13" x14ac:dyDescent="0.3">
      <c r="A4275">
        <v>1150</v>
      </c>
      <c r="B4275">
        <v>977</v>
      </c>
      <c r="C4275" t="s">
        <v>19</v>
      </c>
      <c r="D4275" t="s">
        <v>14</v>
      </c>
      <c r="E4275" s="1">
        <v>5352993424347800</v>
      </c>
      <c r="F4275" s="2">
        <v>44562</v>
      </c>
      <c r="G4275">
        <v>551</v>
      </c>
      <c r="H4275" t="s">
        <v>15</v>
      </c>
      <c r="I4275">
        <v>2</v>
      </c>
      <c r="J4275" s="3">
        <v>5649</v>
      </c>
      <c r="K4275" s="2">
        <v>39479</v>
      </c>
      <c r="L4275">
        <v>2016</v>
      </c>
      <c r="M4275" t="s">
        <v>16</v>
      </c>
    </row>
    <row r="4276" spans="1:13" x14ac:dyDescent="0.3">
      <c r="A4276">
        <v>5101</v>
      </c>
      <c r="B4276">
        <v>977</v>
      </c>
      <c r="C4276" t="s">
        <v>13</v>
      </c>
      <c r="D4276" t="s">
        <v>14</v>
      </c>
      <c r="E4276" s="1">
        <v>4071488613985670</v>
      </c>
      <c r="F4276" s="2">
        <v>44044</v>
      </c>
      <c r="G4276">
        <v>661</v>
      </c>
      <c r="H4276" t="s">
        <v>15</v>
      </c>
      <c r="I4276">
        <v>1</v>
      </c>
      <c r="J4276" s="3">
        <v>18934</v>
      </c>
      <c r="K4276" s="2">
        <v>39356</v>
      </c>
      <c r="L4276">
        <v>2013</v>
      </c>
      <c r="M4276" t="s">
        <v>16</v>
      </c>
    </row>
    <row r="4277" spans="1:13" x14ac:dyDescent="0.3">
      <c r="A4277">
        <v>2523</v>
      </c>
      <c r="B4277">
        <v>933</v>
      </c>
      <c r="C4277" t="s">
        <v>22</v>
      </c>
      <c r="D4277" t="s">
        <v>17</v>
      </c>
      <c r="E4277" s="1">
        <v>394004838665108</v>
      </c>
      <c r="F4277" s="2">
        <v>45292</v>
      </c>
      <c r="G4277">
        <v>400</v>
      </c>
      <c r="H4277" t="s">
        <v>15</v>
      </c>
      <c r="I4277">
        <v>1</v>
      </c>
      <c r="J4277" s="3">
        <v>11500</v>
      </c>
      <c r="K4277" s="2">
        <v>39173</v>
      </c>
      <c r="L4277">
        <v>2010</v>
      </c>
      <c r="M4277" t="s">
        <v>16</v>
      </c>
    </row>
    <row r="4278" spans="1:13" x14ac:dyDescent="0.3">
      <c r="A4278">
        <v>1426</v>
      </c>
      <c r="B4278">
        <v>933</v>
      </c>
      <c r="C4278" t="s">
        <v>22</v>
      </c>
      <c r="D4278" t="s">
        <v>17</v>
      </c>
      <c r="E4278" s="1">
        <v>312591080633831</v>
      </c>
      <c r="F4278" s="2">
        <v>44652</v>
      </c>
      <c r="G4278">
        <v>910</v>
      </c>
      <c r="H4278" t="s">
        <v>15</v>
      </c>
      <c r="I4278">
        <v>1</v>
      </c>
      <c r="J4278" s="3">
        <v>5100</v>
      </c>
      <c r="K4278" s="2">
        <v>43862</v>
      </c>
      <c r="L4278">
        <v>2020</v>
      </c>
      <c r="M4278" t="s">
        <v>16</v>
      </c>
    </row>
    <row r="4279" spans="1:13" x14ac:dyDescent="0.3">
      <c r="A4279">
        <v>4997</v>
      </c>
      <c r="B4279">
        <v>933</v>
      </c>
      <c r="C4279" t="s">
        <v>13</v>
      </c>
      <c r="D4279" t="s">
        <v>20</v>
      </c>
      <c r="E4279" s="1">
        <v>4708598144257740</v>
      </c>
      <c r="F4279" s="2">
        <v>44228</v>
      </c>
      <c r="G4279">
        <v>977</v>
      </c>
      <c r="H4279" t="s">
        <v>15</v>
      </c>
      <c r="I4279">
        <v>1</v>
      </c>
      <c r="J4279" s="3">
        <v>57</v>
      </c>
      <c r="K4279" s="2">
        <v>37895</v>
      </c>
      <c r="L4279">
        <v>2009</v>
      </c>
      <c r="M4279" t="s">
        <v>16</v>
      </c>
    </row>
    <row r="4280" spans="1:13" x14ac:dyDescent="0.3">
      <c r="A4280">
        <v>2254</v>
      </c>
      <c r="B4280">
        <v>933</v>
      </c>
      <c r="C4280" t="s">
        <v>19</v>
      </c>
      <c r="D4280" t="s">
        <v>17</v>
      </c>
      <c r="E4280" s="1">
        <v>5583371284231660</v>
      </c>
      <c r="F4280" s="2">
        <v>42705</v>
      </c>
      <c r="G4280">
        <v>536</v>
      </c>
      <c r="H4280" t="s">
        <v>15</v>
      </c>
      <c r="I4280">
        <v>1</v>
      </c>
      <c r="J4280" s="3">
        <v>11800</v>
      </c>
      <c r="K4280" s="2">
        <v>40238</v>
      </c>
      <c r="L4280">
        <v>2010</v>
      </c>
      <c r="M4280" t="s">
        <v>16</v>
      </c>
    </row>
    <row r="4281" spans="1:13" x14ac:dyDescent="0.3">
      <c r="A4281">
        <v>231</v>
      </c>
      <c r="B4281">
        <v>938</v>
      </c>
      <c r="C4281" t="s">
        <v>19</v>
      </c>
      <c r="D4281" t="s">
        <v>17</v>
      </c>
      <c r="E4281" s="1">
        <v>5664342346978780</v>
      </c>
      <c r="F4281" s="2">
        <v>45170</v>
      </c>
      <c r="G4281">
        <v>123</v>
      </c>
      <c r="H4281" t="s">
        <v>15</v>
      </c>
      <c r="I4281">
        <v>1</v>
      </c>
      <c r="J4281" s="3">
        <v>12500</v>
      </c>
      <c r="K4281" s="2">
        <v>40179</v>
      </c>
      <c r="L4281">
        <v>2012</v>
      </c>
      <c r="M4281" t="s">
        <v>16</v>
      </c>
    </row>
    <row r="4282" spans="1:13" x14ac:dyDescent="0.3">
      <c r="A4282">
        <v>882</v>
      </c>
      <c r="B4282">
        <v>938</v>
      </c>
      <c r="C4282" t="s">
        <v>13</v>
      </c>
      <c r="D4282" t="s">
        <v>20</v>
      </c>
      <c r="E4282" s="1">
        <v>4454985129050190</v>
      </c>
      <c r="F4282" s="2">
        <v>45078</v>
      </c>
      <c r="G4282">
        <v>993</v>
      </c>
      <c r="H4282" t="s">
        <v>15</v>
      </c>
      <c r="I4282">
        <v>2</v>
      </c>
      <c r="J4282" s="3">
        <v>116</v>
      </c>
      <c r="K4282" s="2">
        <v>43831</v>
      </c>
      <c r="L4282">
        <v>2020</v>
      </c>
      <c r="M4282" t="s">
        <v>16</v>
      </c>
    </row>
    <row r="4283" spans="1:13" x14ac:dyDescent="0.3">
      <c r="A4283">
        <v>1682</v>
      </c>
      <c r="B4283">
        <v>938</v>
      </c>
      <c r="C4283" t="s">
        <v>19</v>
      </c>
      <c r="D4283" t="s">
        <v>14</v>
      </c>
      <c r="E4283" s="1">
        <v>5248799897622190</v>
      </c>
      <c r="F4283" s="2">
        <v>43862</v>
      </c>
      <c r="G4283">
        <v>836</v>
      </c>
      <c r="H4283" t="s">
        <v>15</v>
      </c>
      <c r="I4283">
        <v>2</v>
      </c>
      <c r="J4283" s="3">
        <v>17447</v>
      </c>
      <c r="K4283" s="2">
        <v>43862</v>
      </c>
      <c r="L4283">
        <v>2020</v>
      </c>
      <c r="M4283" t="s">
        <v>16</v>
      </c>
    </row>
    <row r="4284" spans="1:13" x14ac:dyDescent="0.3">
      <c r="A4284">
        <v>1935</v>
      </c>
      <c r="B4284">
        <v>622</v>
      </c>
      <c r="C4284" t="s">
        <v>13</v>
      </c>
      <c r="D4284" t="s">
        <v>20</v>
      </c>
      <c r="E4284" s="1">
        <v>4786118873835530</v>
      </c>
      <c r="F4284" s="2">
        <v>43862</v>
      </c>
      <c r="G4284">
        <v>119</v>
      </c>
      <c r="H4284" t="s">
        <v>15</v>
      </c>
      <c r="I4284">
        <v>1</v>
      </c>
      <c r="J4284" s="3">
        <v>126</v>
      </c>
      <c r="K4284" s="2">
        <v>43862</v>
      </c>
      <c r="L4284">
        <v>2020</v>
      </c>
      <c r="M4284" t="s">
        <v>16</v>
      </c>
    </row>
    <row r="4285" spans="1:13" x14ac:dyDescent="0.3">
      <c r="A4285">
        <v>4884</v>
      </c>
      <c r="B4285">
        <v>622</v>
      </c>
      <c r="C4285" t="s">
        <v>19</v>
      </c>
      <c r="D4285" t="s">
        <v>20</v>
      </c>
      <c r="E4285" s="1">
        <v>5520515906391650</v>
      </c>
      <c r="F4285" s="2">
        <v>42278</v>
      </c>
      <c r="G4285">
        <v>769</v>
      </c>
      <c r="H4285" t="s">
        <v>15</v>
      </c>
      <c r="I4285">
        <v>2</v>
      </c>
      <c r="J4285" s="3">
        <v>86</v>
      </c>
      <c r="K4285" s="2">
        <v>42248</v>
      </c>
      <c r="L4285">
        <v>2015</v>
      </c>
      <c r="M4285" t="s">
        <v>16</v>
      </c>
    </row>
    <row r="4286" spans="1:13" x14ac:dyDescent="0.3">
      <c r="A4286">
        <v>637</v>
      </c>
      <c r="B4286">
        <v>796</v>
      </c>
      <c r="C4286" t="s">
        <v>19</v>
      </c>
      <c r="D4286" t="s">
        <v>14</v>
      </c>
      <c r="E4286" s="1">
        <v>5680156886098550</v>
      </c>
      <c r="F4286" s="2">
        <v>43862</v>
      </c>
      <c r="G4286">
        <v>437</v>
      </c>
      <c r="H4286" t="s">
        <v>15</v>
      </c>
      <c r="I4286">
        <v>2</v>
      </c>
      <c r="J4286" s="3">
        <v>12695</v>
      </c>
      <c r="K4286" s="2">
        <v>43831</v>
      </c>
      <c r="L4286">
        <v>2020</v>
      </c>
      <c r="M4286" t="s">
        <v>16</v>
      </c>
    </row>
    <row r="4287" spans="1:13" x14ac:dyDescent="0.3">
      <c r="A4287">
        <v>2314</v>
      </c>
      <c r="B4287">
        <v>796</v>
      </c>
      <c r="C4287" t="s">
        <v>19</v>
      </c>
      <c r="D4287" t="s">
        <v>17</v>
      </c>
      <c r="E4287" s="1">
        <v>5819556137893460</v>
      </c>
      <c r="F4287" s="2">
        <v>43617</v>
      </c>
      <c r="G4287">
        <v>933</v>
      </c>
      <c r="H4287" t="s">
        <v>15</v>
      </c>
      <c r="I4287">
        <v>2</v>
      </c>
      <c r="J4287" s="3">
        <v>11800</v>
      </c>
      <c r="K4287" s="2">
        <v>41334</v>
      </c>
      <c r="L4287">
        <v>2013</v>
      </c>
      <c r="M4287" t="s">
        <v>16</v>
      </c>
    </row>
    <row r="4288" spans="1:13" x14ac:dyDescent="0.3">
      <c r="A4288">
        <v>638</v>
      </c>
      <c r="B4288">
        <v>796</v>
      </c>
      <c r="C4288" t="s">
        <v>19</v>
      </c>
      <c r="D4288" t="s">
        <v>14</v>
      </c>
      <c r="E4288" s="1">
        <v>5423464464264600</v>
      </c>
      <c r="F4288" s="2">
        <v>44866</v>
      </c>
      <c r="G4288">
        <v>264</v>
      </c>
      <c r="H4288" t="s">
        <v>18</v>
      </c>
      <c r="I4288">
        <v>1</v>
      </c>
      <c r="J4288" s="3">
        <v>18800</v>
      </c>
      <c r="K4288" s="2">
        <v>43831</v>
      </c>
      <c r="L4288">
        <v>2020</v>
      </c>
      <c r="M4288" t="s">
        <v>16</v>
      </c>
    </row>
    <row r="4289" spans="1:13" x14ac:dyDescent="0.3">
      <c r="A4289">
        <v>4944</v>
      </c>
      <c r="B4289">
        <v>621</v>
      </c>
      <c r="C4289" t="s">
        <v>19</v>
      </c>
      <c r="D4289" t="s">
        <v>14</v>
      </c>
      <c r="E4289" s="1">
        <v>5103132578062940</v>
      </c>
      <c r="F4289" s="2">
        <v>44501</v>
      </c>
      <c r="G4289">
        <v>309</v>
      </c>
      <c r="H4289" t="s">
        <v>15</v>
      </c>
      <c r="I4289">
        <v>1</v>
      </c>
      <c r="J4289" s="3">
        <v>1368</v>
      </c>
      <c r="K4289" s="2">
        <v>36800</v>
      </c>
      <c r="L4289">
        <v>2004</v>
      </c>
      <c r="M4289" t="s">
        <v>16</v>
      </c>
    </row>
    <row r="4290" spans="1:13" x14ac:dyDescent="0.3">
      <c r="A4290">
        <v>408</v>
      </c>
      <c r="B4290">
        <v>1038</v>
      </c>
      <c r="C4290" t="s">
        <v>22</v>
      </c>
      <c r="D4290" t="s">
        <v>17</v>
      </c>
      <c r="E4290" s="1">
        <v>335883869377870</v>
      </c>
      <c r="F4290" s="2">
        <v>45413</v>
      </c>
      <c r="G4290">
        <v>701</v>
      </c>
      <c r="H4290" t="s">
        <v>15</v>
      </c>
      <c r="I4290">
        <v>1</v>
      </c>
      <c r="J4290" s="3">
        <v>8800</v>
      </c>
      <c r="K4290" s="2">
        <v>43831</v>
      </c>
      <c r="L4290">
        <v>2020</v>
      </c>
      <c r="M4290" t="s">
        <v>16</v>
      </c>
    </row>
    <row r="4291" spans="1:13" x14ac:dyDescent="0.3">
      <c r="A4291">
        <v>1683</v>
      </c>
      <c r="B4291">
        <v>1038</v>
      </c>
      <c r="C4291" t="s">
        <v>19</v>
      </c>
      <c r="D4291" t="s">
        <v>17</v>
      </c>
      <c r="E4291" s="1">
        <v>5218366662865530</v>
      </c>
      <c r="F4291" s="2">
        <v>43862</v>
      </c>
      <c r="G4291">
        <v>935</v>
      </c>
      <c r="H4291" t="s">
        <v>15</v>
      </c>
      <c r="I4291">
        <v>2</v>
      </c>
      <c r="J4291" s="3">
        <v>8200</v>
      </c>
      <c r="K4291" s="2">
        <v>43862</v>
      </c>
      <c r="L4291">
        <v>2020</v>
      </c>
      <c r="M4291" t="s">
        <v>16</v>
      </c>
    </row>
    <row r="4292" spans="1:13" x14ac:dyDescent="0.3">
      <c r="A4292">
        <v>2509</v>
      </c>
      <c r="B4292">
        <v>1687</v>
      </c>
      <c r="C4292" t="s">
        <v>19</v>
      </c>
      <c r="D4292" t="s">
        <v>14</v>
      </c>
      <c r="E4292" s="1">
        <v>5818461677005750</v>
      </c>
      <c r="F4292" s="2">
        <v>44805</v>
      </c>
      <c r="G4292">
        <v>826</v>
      </c>
      <c r="H4292" t="s">
        <v>15</v>
      </c>
      <c r="I4292">
        <v>2</v>
      </c>
      <c r="J4292" s="3">
        <v>2450</v>
      </c>
      <c r="K4292" s="2">
        <v>38808</v>
      </c>
      <c r="L4292">
        <v>2014</v>
      </c>
      <c r="M4292" t="s">
        <v>16</v>
      </c>
    </row>
    <row r="4293" spans="1:13" x14ac:dyDescent="0.3">
      <c r="A4293">
        <v>3193</v>
      </c>
      <c r="B4293">
        <v>1890</v>
      </c>
      <c r="C4293" t="s">
        <v>19</v>
      </c>
      <c r="D4293" t="s">
        <v>14</v>
      </c>
      <c r="E4293" s="1">
        <v>5696067026976480</v>
      </c>
      <c r="F4293" s="2">
        <v>45352</v>
      </c>
      <c r="G4293">
        <v>895</v>
      </c>
      <c r="H4293" t="s">
        <v>15</v>
      </c>
      <c r="I4293">
        <v>2</v>
      </c>
      <c r="J4293" s="3">
        <v>10582</v>
      </c>
      <c r="K4293" s="2">
        <v>42856</v>
      </c>
      <c r="L4293">
        <v>2017</v>
      </c>
      <c r="M4293" t="s">
        <v>16</v>
      </c>
    </row>
    <row r="4294" spans="1:13" x14ac:dyDescent="0.3">
      <c r="A4294">
        <v>4308</v>
      </c>
      <c r="B4294">
        <v>544</v>
      </c>
      <c r="C4294" t="s">
        <v>13</v>
      </c>
      <c r="D4294" t="s">
        <v>20</v>
      </c>
      <c r="E4294" s="1">
        <v>4675676595760280</v>
      </c>
      <c r="F4294" s="2">
        <v>44927</v>
      </c>
      <c r="G4294">
        <v>456</v>
      </c>
      <c r="H4294" t="s">
        <v>15</v>
      </c>
      <c r="I4294">
        <v>1</v>
      </c>
      <c r="J4294" s="3">
        <v>22</v>
      </c>
      <c r="K4294" s="2">
        <v>40026</v>
      </c>
      <c r="L4294">
        <v>2019</v>
      </c>
      <c r="M4294" t="s">
        <v>16</v>
      </c>
    </row>
    <row r="4295" spans="1:13" x14ac:dyDescent="0.3">
      <c r="A4295">
        <v>4309</v>
      </c>
      <c r="B4295">
        <v>810</v>
      </c>
      <c r="C4295" t="s">
        <v>13</v>
      </c>
      <c r="D4295" t="s">
        <v>17</v>
      </c>
      <c r="E4295" s="1">
        <v>4906111160520300</v>
      </c>
      <c r="F4295" s="2">
        <v>44774</v>
      </c>
      <c r="G4295">
        <v>595</v>
      </c>
      <c r="H4295" t="s">
        <v>15</v>
      </c>
      <c r="I4295">
        <v>1</v>
      </c>
      <c r="J4295" s="3">
        <v>6900</v>
      </c>
      <c r="K4295" s="2">
        <v>40026</v>
      </c>
      <c r="L4295">
        <v>2010</v>
      </c>
      <c r="M4295" t="s">
        <v>16</v>
      </c>
    </row>
    <row r="4296" spans="1:13" x14ac:dyDescent="0.3">
      <c r="A4296">
        <v>4262</v>
      </c>
      <c r="B4296">
        <v>810</v>
      </c>
      <c r="C4296" t="s">
        <v>19</v>
      </c>
      <c r="D4296" t="s">
        <v>14</v>
      </c>
      <c r="E4296" s="1">
        <v>5250368406087290</v>
      </c>
      <c r="F4296" s="2">
        <v>44713</v>
      </c>
      <c r="G4296">
        <v>688</v>
      </c>
      <c r="H4296" t="s">
        <v>15</v>
      </c>
      <c r="I4296">
        <v>2</v>
      </c>
      <c r="J4296" s="3">
        <v>12664</v>
      </c>
      <c r="K4296" s="2">
        <v>39661</v>
      </c>
      <c r="L4296">
        <v>2011</v>
      </c>
      <c r="M4296" t="s">
        <v>16</v>
      </c>
    </row>
    <row r="4297" spans="1:13" x14ac:dyDescent="0.3">
      <c r="A4297">
        <v>5517</v>
      </c>
      <c r="B4297">
        <v>810</v>
      </c>
      <c r="C4297" t="s">
        <v>21</v>
      </c>
      <c r="D4297" t="s">
        <v>17</v>
      </c>
      <c r="E4297" s="1">
        <v>6324447565023510</v>
      </c>
      <c r="F4297" s="2">
        <v>39783</v>
      </c>
      <c r="G4297">
        <v>928</v>
      </c>
      <c r="H4297" t="s">
        <v>15</v>
      </c>
      <c r="I4297">
        <v>2</v>
      </c>
      <c r="J4297" s="3">
        <v>3700</v>
      </c>
      <c r="K4297" s="2">
        <v>39753</v>
      </c>
      <c r="L4297">
        <v>2011</v>
      </c>
      <c r="M4297" t="s">
        <v>16</v>
      </c>
    </row>
    <row r="4298" spans="1:13" x14ac:dyDescent="0.3">
      <c r="A4298">
        <v>2149</v>
      </c>
      <c r="B4298">
        <v>810</v>
      </c>
      <c r="C4298" t="s">
        <v>19</v>
      </c>
      <c r="D4298" t="s">
        <v>14</v>
      </c>
      <c r="E4298" s="1">
        <v>5991613423087630</v>
      </c>
      <c r="F4298" s="2">
        <v>43862</v>
      </c>
      <c r="G4298">
        <v>498</v>
      </c>
      <c r="H4298" t="s">
        <v>15</v>
      </c>
      <c r="I4298">
        <v>1</v>
      </c>
      <c r="J4298" s="3">
        <v>15620</v>
      </c>
      <c r="K4298" s="2">
        <v>39142</v>
      </c>
      <c r="L4298">
        <v>2010</v>
      </c>
      <c r="M4298" t="s">
        <v>16</v>
      </c>
    </row>
    <row r="4299" spans="1:13" x14ac:dyDescent="0.3">
      <c r="A4299">
        <v>2414</v>
      </c>
      <c r="B4299">
        <v>810</v>
      </c>
      <c r="C4299" t="s">
        <v>22</v>
      </c>
      <c r="D4299" t="s">
        <v>17</v>
      </c>
      <c r="E4299" s="1">
        <v>310875942602694</v>
      </c>
      <c r="F4299" s="2">
        <v>40057</v>
      </c>
      <c r="G4299">
        <v>236</v>
      </c>
      <c r="H4299" t="s">
        <v>15</v>
      </c>
      <c r="I4299">
        <v>2</v>
      </c>
      <c r="J4299" s="3">
        <v>10800</v>
      </c>
      <c r="K4299" s="2">
        <v>36982</v>
      </c>
      <c r="L4299">
        <v>2011</v>
      </c>
      <c r="M4299" t="s">
        <v>16</v>
      </c>
    </row>
    <row r="4300" spans="1:13" x14ac:dyDescent="0.3">
      <c r="A4300">
        <v>5254</v>
      </c>
      <c r="B4300">
        <v>810</v>
      </c>
      <c r="C4300" t="s">
        <v>13</v>
      </c>
      <c r="D4300" t="s">
        <v>14</v>
      </c>
      <c r="E4300" s="1">
        <v>4058117674791880</v>
      </c>
      <c r="F4300" s="2">
        <v>44470</v>
      </c>
      <c r="G4300">
        <v>881</v>
      </c>
      <c r="H4300" t="s">
        <v>15</v>
      </c>
      <c r="I4300">
        <v>2</v>
      </c>
      <c r="J4300" s="3">
        <v>7014</v>
      </c>
      <c r="K4300" s="2">
        <v>40817</v>
      </c>
      <c r="L4300">
        <v>2011</v>
      </c>
      <c r="M4300" t="s">
        <v>16</v>
      </c>
    </row>
    <row r="4301" spans="1:13" x14ac:dyDescent="0.3">
      <c r="A4301">
        <v>1324</v>
      </c>
      <c r="B4301">
        <v>58</v>
      </c>
      <c r="C4301" t="s">
        <v>19</v>
      </c>
      <c r="D4301" t="s">
        <v>14</v>
      </c>
      <c r="E4301" s="1">
        <v>5850540702416610</v>
      </c>
      <c r="F4301" s="2">
        <v>44682</v>
      </c>
      <c r="G4301">
        <v>840</v>
      </c>
      <c r="H4301" t="s">
        <v>15</v>
      </c>
      <c r="I4301">
        <v>2</v>
      </c>
      <c r="J4301" s="3">
        <v>23838</v>
      </c>
      <c r="K4301" s="2">
        <v>41306</v>
      </c>
      <c r="L4301">
        <v>2013</v>
      </c>
      <c r="M4301" t="s">
        <v>16</v>
      </c>
    </row>
    <row r="4302" spans="1:13" x14ac:dyDescent="0.3">
      <c r="A4302">
        <v>883</v>
      </c>
      <c r="B4302">
        <v>58</v>
      </c>
      <c r="C4302" t="s">
        <v>13</v>
      </c>
      <c r="D4302" t="s">
        <v>14</v>
      </c>
      <c r="E4302" s="1">
        <v>4744550421746160</v>
      </c>
      <c r="F4302" s="2">
        <v>45627</v>
      </c>
      <c r="G4302">
        <v>524</v>
      </c>
      <c r="H4302" t="s">
        <v>15</v>
      </c>
      <c r="I4302">
        <v>1</v>
      </c>
      <c r="J4302" s="3">
        <v>17355</v>
      </c>
      <c r="K4302" s="2">
        <v>43831</v>
      </c>
      <c r="L4302">
        <v>2020</v>
      </c>
      <c r="M4302" t="s">
        <v>16</v>
      </c>
    </row>
    <row r="4303" spans="1:13" x14ac:dyDescent="0.3">
      <c r="A4303">
        <v>5496</v>
      </c>
      <c r="B4303">
        <v>1986</v>
      </c>
      <c r="C4303" t="s">
        <v>19</v>
      </c>
      <c r="D4303" t="s">
        <v>14</v>
      </c>
      <c r="E4303" s="1">
        <v>5235412796411230</v>
      </c>
      <c r="F4303" s="2">
        <v>43862</v>
      </c>
      <c r="G4303">
        <v>789</v>
      </c>
      <c r="H4303" t="s">
        <v>15</v>
      </c>
      <c r="I4303">
        <v>1</v>
      </c>
      <c r="J4303" s="3">
        <v>16249</v>
      </c>
      <c r="K4303" s="2">
        <v>39387</v>
      </c>
      <c r="L4303">
        <v>2010</v>
      </c>
      <c r="M4303" t="s">
        <v>16</v>
      </c>
    </row>
    <row r="4304" spans="1:13" x14ac:dyDescent="0.3">
      <c r="A4304">
        <v>5443</v>
      </c>
      <c r="B4304">
        <v>1986</v>
      </c>
      <c r="C4304" t="s">
        <v>13</v>
      </c>
      <c r="D4304" t="s">
        <v>14</v>
      </c>
      <c r="E4304" s="1">
        <v>4696464603505740</v>
      </c>
      <c r="F4304" s="2">
        <v>44501</v>
      </c>
      <c r="G4304">
        <v>762</v>
      </c>
      <c r="H4304" t="s">
        <v>15</v>
      </c>
      <c r="I4304">
        <v>2</v>
      </c>
      <c r="J4304" s="3">
        <v>14036</v>
      </c>
      <c r="K4304" s="2">
        <v>38657</v>
      </c>
      <c r="L4304">
        <v>2010</v>
      </c>
      <c r="M4304" t="s">
        <v>16</v>
      </c>
    </row>
    <row r="4305" spans="1:13" x14ac:dyDescent="0.3">
      <c r="A4305">
        <v>3064</v>
      </c>
      <c r="B4305">
        <v>1084</v>
      </c>
      <c r="C4305" t="s">
        <v>19</v>
      </c>
      <c r="D4305" t="s">
        <v>14</v>
      </c>
      <c r="E4305" s="1">
        <v>5424410190052620</v>
      </c>
      <c r="F4305" s="2">
        <v>44287</v>
      </c>
      <c r="G4305">
        <v>437</v>
      </c>
      <c r="H4305" t="s">
        <v>15</v>
      </c>
      <c r="I4305">
        <v>1</v>
      </c>
      <c r="J4305" s="3">
        <v>19807</v>
      </c>
      <c r="K4305" s="2">
        <v>40299</v>
      </c>
      <c r="L4305">
        <v>2010</v>
      </c>
      <c r="M4305" t="s">
        <v>16</v>
      </c>
    </row>
    <row r="4306" spans="1:13" x14ac:dyDescent="0.3">
      <c r="A4306">
        <v>3232</v>
      </c>
      <c r="B4306">
        <v>1084</v>
      </c>
      <c r="C4306" t="s">
        <v>22</v>
      </c>
      <c r="D4306" t="s">
        <v>17</v>
      </c>
      <c r="E4306" s="1">
        <v>338539852038786</v>
      </c>
      <c r="F4306" s="2">
        <v>42856</v>
      </c>
      <c r="G4306">
        <v>921</v>
      </c>
      <c r="H4306" t="s">
        <v>15</v>
      </c>
      <c r="I4306">
        <v>1</v>
      </c>
      <c r="J4306" s="3">
        <v>20900</v>
      </c>
      <c r="K4306" s="2">
        <v>37408</v>
      </c>
      <c r="L4306">
        <v>2011</v>
      </c>
      <c r="M4306" t="s">
        <v>16</v>
      </c>
    </row>
    <row r="4307" spans="1:13" x14ac:dyDescent="0.3">
      <c r="A4307">
        <v>5987</v>
      </c>
      <c r="B4307">
        <v>1084</v>
      </c>
      <c r="C4307" t="s">
        <v>13</v>
      </c>
      <c r="D4307" t="s">
        <v>17</v>
      </c>
      <c r="E4307" s="1">
        <v>4230182755483440</v>
      </c>
      <c r="F4307" s="2">
        <v>43952</v>
      </c>
      <c r="G4307">
        <v>741</v>
      </c>
      <c r="H4307" t="s">
        <v>15</v>
      </c>
      <c r="I4307">
        <v>1</v>
      </c>
      <c r="J4307" s="3">
        <v>7400</v>
      </c>
      <c r="K4307" s="2">
        <v>40148</v>
      </c>
      <c r="L4307">
        <v>2009</v>
      </c>
      <c r="M4307" t="s">
        <v>16</v>
      </c>
    </row>
    <row r="4308" spans="1:13" x14ac:dyDescent="0.3">
      <c r="A4308">
        <v>3454</v>
      </c>
      <c r="B4308">
        <v>1084</v>
      </c>
      <c r="C4308" t="s">
        <v>13</v>
      </c>
      <c r="D4308" t="s">
        <v>14</v>
      </c>
      <c r="E4308" s="1">
        <v>4105025447291570</v>
      </c>
      <c r="F4308" s="2">
        <v>45108</v>
      </c>
      <c r="G4308">
        <v>810</v>
      </c>
      <c r="H4308" t="s">
        <v>15</v>
      </c>
      <c r="I4308">
        <v>1</v>
      </c>
      <c r="J4308" s="3">
        <v>35268</v>
      </c>
      <c r="K4308" s="2">
        <v>39965</v>
      </c>
      <c r="L4308">
        <v>2009</v>
      </c>
      <c r="M4308" t="s">
        <v>16</v>
      </c>
    </row>
    <row r="4309" spans="1:13" x14ac:dyDescent="0.3">
      <c r="A4309">
        <v>3260</v>
      </c>
      <c r="B4309">
        <v>1349</v>
      </c>
      <c r="C4309" t="s">
        <v>13</v>
      </c>
      <c r="D4309" t="s">
        <v>17</v>
      </c>
      <c r="E4309" s="1">
        <v>4983219034734700</v>
      </c>
      <c r="F4309" s="2">
        <v>44470</v>
      </c>
      <c r="G4309">
        <v>787</v>
      </c>
      <c r="H4309" t="s">
        <v>15</v>
      </c>
      <c r="I4309">
        <v>2</v>
      </c>
      <c r="J4309" s="3">
        <v>4600</v>
      </c>
      <c r="K4309" s="2">
        <v>37773</v>
      </c>
      <c r="L4309">
        <v>2003</v>
      </c>
      <c r="M4309" t="s">
        <v>16</v>
      </c>
    </row>
    <row r="4310" spans="1:13" x14ac:dyDescent="0.3">
      <c r="A4310">
        <v>5920</v>
      </c>
      <c r="B4310">
        <v>1349</v>
      </c>
      <c r="C4310" t="s">
        <v>22</v>
      </c>
      <c r="D4310" t="s">
        <v>17</v>
      </c>
      <c r="E4310" s="1">
        <v>387033663036057</v>
      </c>
      <c r="F4310" s="2">
        <v>44562</v>
      </c>
      <c r="G4310">
        <v>146</v>
      </c>
      <c r="H4310" t="s">
        <v>15</v>
      </c>
      <c r="I4310">
        <v>1</v>
      </c>
      <c r="J4310" s="3">
        <v>6200</v>
      </c>
      <c r="K4310" s="2">
        <v>39783</v>
      </c>
      <c r="L4310">
        <v>2014</v>
      </c>
      <c r="M4310" t="s">
        <v>16</v>
      </c>
    </row>
    <row r="4311" spans="1:13" x14ac:dyDescent="0.3">
      <c r="A4311">
        <v>2089</v>
      </c>
      <c r="B4311">
        <v>1349</v>
      </c>
      <c r="C4311" t="s">
        <v>19</v>
      </c>
      <c r="D4311" t="s">
        <v>14</v>
      </c>
      <c r="E4311" s="1">
        <v>5370680073384830</v>
      </c>
      <c r="F4311" s="2">
        <v>43647</v>
      </c>
      <c r="G4311">
        <v>639</v>
      </c>
      <c r="H4311" t="s">
        <v>18</v>
      </c>
      <c r="I4311">
        <v>2</v>
      </c>
      <c r="J4311" s="3">
        <v>4139</v>
      </c>
      <c r="K4311" s="2">
        <v>38412</v>
      </c>
      <c r="L4311">
        <v>2008</v>
      </c>
      <c r="M4311" t="s">
        <v>16</v>
      </c>
    </row>
    <row r="4312" spans="1:13" x14ac:dyDescent="0.3">
      <c r="A4312">
        <v>4310</v>
      </c>
      <c r="B4312">
        <v>1825</v>
      </c>
      <c r="C4312" t="s">
        <v>13</v>
      </c>
      <c r="D4312" t="s">
        <v>14</v>
      </c>
      <c r="E4312" s="1">
        <v>4588131276802660</v>
      </c>
      <c r="F4312" s="2">
        <v>44105</v>
      </c>
      <c r="G4312">
        <v>194</v>
      </c>
      <c r="H4312" t="s">
        <v>15</v>
      </c>
      <c r="I4312">
        <v>1</v>
      </c>
      <c r="J4312" s="3">
        <v>23878</v>
      </c>
      <c r="K4312" s="2">
        <v>40026</v>
      </c>
      <c r="L4312">
        <v>2011</v>
      </c>
      <c r="M4312" t="s">
        <v>16</v>
      </c>
    </row>
    <row r="4313" spans="1:13" x14ac:dyDescent="0.3">
      <c r="A4313">
        <v>4182</v>
      </c>
      <c r="B4313">
        <v>1825</v>
      </c>
      <c r="C4313" t="s">
        <v>19</v>
      </c>
      <c r="D4313" t="s">
        <v>17</v>
      </c>
      <c r="E4313" s="1">
        <v>5003014471739100</v>
      </c>
      <c r="F4313" s="2">
        <v>44652</v>
      </c>
      <c r="G4313">
        <v>159</v>
      </c>
      <c r="H4313" t="s">
        <v>15</v>
      </c>
      <c r="I4313">
        <v>2</v>
      </c>
      <c r="J4313" s="3">
        <v>10200</v>
      </c>
      <c r="K4313" s="2">
        <v>38930</v>
      </c>
      <c r="L4313">
        <v>2013</v>
      </c>
      <c r="M4313" t="s">
        <v>16</v>
      </c>
    </row>
    <row r="4314" spans="1:13" x14ac:dyDescent="0.3">
      <c r="A4314">
        <v>5636</v>
      </c>
      <c r="B4314">
        <v>1825</v>
      </c>
      <c r="C4314" t="s">
        <v>13</v>
      </c>
      <c r="D4314" t="s">
        <v>20</v>
      </c>
      <c r="E4314" s="1">
        <v>4946017526806500</v>
      </c>
      <c r="F4314" s="2">
        <v>44287</v>
      </c>
      <c r="G4314">
        <v>331</v>
      </c>
      <c r="H4314" t="s">
        <v>15</v>
      </c>
      <c r="I4314">
        <v>2</v>
      </c>
      <c r="J4314" s="3">
        <v>48</v>
      </c>
      <c r="K4314" s="2">
        <v>40483</v>
      </c>
      <c r="L4314">
        <v>2014</v>
      </c>
      <c r="M4314" t="s">
        <v>16</v>
      </c>
    </row>
    <row r="4315" spans="1:13" x14ac:dyDescent="0.3">
      <c r="A4315">
        <v>5713</v>
      </c>
      <c r="B4315">
        <v>1825</v>
      </c>
      <c r="C4315" t="s">
        <v>13</v>
      </c>
      <c r="D4315" t="s">
        <v>17</v>
      </c>
      <c r="E4315" s="1">
        <v>4774719998524070</v>
      </c>
      <c r="F4315" s="2">
        <v>44440</v>
      </c>
      <c r="G4315">
        <v>912</v>
      </c>
      <c r="H4315" t="s">
        <v>15</v>
      </c>
      <c r="I4315">
        <v>1</v>
      </c>
      <c r="J4315" s="3">
        <v>11300</v>
      </c>
      <c r="K4315" s="2">
        <v>42309</v>
      </c>
      <c r="L4315">
        <v>2015</v>
      </c>
      <c r="M4315" t="s">
        <v>16</v>
      </c>
    </row>
    <row r="4316" spans="1:13" x14ac:dyDescent="0.3">
      <c r="A4316">
        <v>4237</v>
      </c>
      <c r="B4316">
        <v>98</v>
      </c>
      <c r="C4316" t="s">
        <v>22</v>
      </c>
      <c r="D4316" t="s">
        <v>17</v>
      </c>
      <c r="E4316" s="1">
        <v>364639871761447</v>
      </c>
      <c r="F4316" s="2">
        <v>45597</v>
      </c>
      <c r="G4316">
        <v>54</v>
      </c>
      <c r="H4316" t="s">
        <v>15</v>
      </c>
      <c r="I4316">
        <v>2</v>
      </c>
      <c r="J4316" s="3">
        <v>7700</v>
      </c>
      <c r="K4316" s="2">
        <v>39661</v>
      </c>
      <c r="L4316">
        <v>2010</v>
      </c>
      <c r="M4316" t="s">
        <v>16</v>
      </c>
    </row>
    <row r="4317" spans="1:13" x14ac:dyDescent="0.3">
      <c r="A4317">
        <v>4143</v>
      </c>
      <c r="B4317">
        <v>98</v>
      </c>
      <c r="C4317" t="s">
        <v>13</v>
      </c>
      <c r="D4317" t="s">
        <v>17</v>
      </c>
      <c r="E4317" s="1">
        <v>4502471811797980</v>
      </c>
      <c r="F4317" s="2">
        <v>43922</v>
      </c>
      <c r="G4317">
        <v>477</v>
      </c>
      <c r="H4317" t="s">
        <v>15</v>
      </c>
      <c r="I4317">
        <v>1</v>
      </c>
      <c r="J4317" s="3">
        <v>8700</v>
      </c>
      <c r="K4317" s="2">
        <v>38200</v>
      </c>
      <c r="L4317">
        <v>2006</v>
      </c>
      <c r="M4317" t="s">
        <v>16</v>
      </c>
    </row>
    <row r="4318" spans="1:13" x14ac:dyDescent="0.3">
      <c r="A4318">
        <v>1128</v>
      </c>
      <c r="B4318">
        <v>615</v>
      </c>
      <c r="C4318" t="s">
        <v>13</v>
      </c>
      <c r="D4318" t="s">
        <v>14</v>
      </c>
      <c r="E4318" s="1">
        <v>4609580292509610</v>
      </c>
      <c r="F4318" s="2">
        <v>44409</v>
      </c>
      <c r="G4318">
        <v>303</v>
      </c>
      <c r="H4318" t="s">
        <v>15</v>
      </c>
      <c r="I4318">
        <v>1</v>
      </c>
      <c r="J4318" s="3">
        <v>15338</v>
      </c>
      <c r="K4318" s="2">
        <v>39114</v>
      </c>
      <c r="L4318">
        <v>2011</v>
      </c>
      <c r="M4318" t="s">
        <v>16</v>
      </c>
    </row>
    <row r="4319" spans="1:13" x14ac:dyDescent="0.3">
      <c r="A4319">
        <v>5479</v>
      </c>
      <c r="B4319">
        <v>615</v>
      </c>
      <c r="C4319" t="s">
        <v>22</v>
      </c>
      <c r="D4319" t="s">
        <v>17</v>
      </c>
      <c r="E4319" s="1">
        <v>391140616580579</v>
      </c>
      <c r="F4319" s="2">
        <v>44287</v>
      </c>
      <c r="G4319">
        <v>207</v>
      </c>
      <c r="H4319" t="s">
        <v>15</v>
      </c>
      <c r="I4319">
        <v>1</v>
      </c>
      <c r="J4319" s="3">
        <v>19900</v>
      </c>
      <c r="K4319" s="2">
        <v>39387</v>
      </c>
      <c r="L4319">
        <v>2011</v>
      </c>
      <c r="M4319" t="s">
        <v>16</v>
      </c>
    </row>
    <row r="4320" spans="1:13" x14ac:dyDescent="0.3">
      <c r="A4320">
        <v>4901</v>
      </c>
      <c r="B4320">
        <v>1488</v>
      </c>
      <c r="C4320" t="s">
        <v>13</v>
      </c>
      <c r="D4320" t="s">
        <v>14</v>
      </c>
      <c r="E4320" s="1">
        <v>4450244246196930</v>
      </c>
      <c r="F4320" s="2">
        <v>45047</v>
      </c>
      <c r="G4320">
        <v>339</v>
      </c>
      <c r="H4320" t="s">
        <v>15</v>
      </c>
      <c r="I4320">
        <v>1</v>
      </c>
      <c r="J4320" s="3">
        <v>14249</v>
      </c>
      <c r="K4320" s="2">
        <v>42614</v>
      </c>
      <c r="L4320">
        <v>2016</v>
      </c>
      <c r="M4320" t="s">
        <v>16</v>
      </c>
    </row>
    <row r="4321" spans="1:13" x14ac:dyDescent="0.3">
      <c r="A4321">
        <v>1098</v>
      </c>
      <c r="B4321">
        <v>1488</v>
      </c>
      <c r="C4321" t="s">
        <v>13</v>
      </c>
      <c r="D4321" t="s">
        <v>14</v>
      </c>
      <c r="E4321" s="1">
        <v>4799094840755470</v>
      </c>
      <c r="F4321" s="2">
        <v>40603</v>
      </c>
      <c r="G4321">
        <v>152</v>
      </c>
      <c r="H4321" t="s">
        <v>15</v>
      </c>
      <c r="I4321">
        <v>1</v>
      </c>
      <c r="J4321" s="3">
        <v>22124</v>
      </c>
      <c r="K4321" s="2">
        <v>38749</v>
      </c>
      <c r="L4321">
        <v>2010</v>
      </c>
      <c r="M4321" t="s">
        <v>16</v>
      </c>
    </row>
    <row r="4322" spans="1:13" x14ac:dyDescent="0.3">
      <c r="A4322">
        <v>5685</v>
      </c>
      <c r="B4322">
        <v>1488</v>
      </c>
      <c r="C4322" t="s">
        <v>19</v>
      </c>
      <c r="D4322" t="s">
        <v>14</v>
      </c>
      <c r="E4322" s="1">
        <v>5504145195168150</v>
      </c>
      <c r="F4322" s="2">
        <v>44652</v>
      </c>
      <c r="G4322">
        <v>611</v>
      </c>
      <c r="H4322" t="s">
        <v>15</v>
      </c>
      <c r="I4322">
        <v>1</v>
      </c>
      <c r="J4322" s="3">
        <v>28580</v>
      </c>
      <c r="K4322" s="2">
        <v>41579</v>
      </c>
      <c r="L4322">
        <v>2013</v>
      </c>
      <c r="M4322" t="s">
        <v>16</v>
      </c>
    </row>
    <row r="4323" spans="1:13" x14ac:dyDescent="0.3">
      <c r="A4323">
        <v>2995</v>
      </c>
      <c r="B4323">
        <v>1488</v>
      </c>
      <c r="C4323" t="s">
        <v>21</v>
      </c>
      <c r="D4323" t="s">
        <v>17</v>
      </c>
      <c r="E4323" s="1">
        <v>6362095888524270</v>
      </c>
      <c r="F4323" s="2">
        <v>43862</v>
      </c>
      <c r="G4323">
        <v>180</v>
      </c>
      <c r="H4323" t="s">
        <v>15</v>
      </c>
      <c r="I4323">
        <v>1</v>
      </c>
      <c r="J4323" s="3">
        <v>11900</v>
      </c>
      <c r="K4323" s="2">
        <v>39934</v>
      </c>
      <c r="L4323">
        <v>2011</v>
      </c>
      <c r="M4323" t="s">
        <v>16</v>
      </c>
    </row>
    <row r="4324" spans="1:13" x14ac:dyDescent="0.3">
      <c r="A4324">
        <v>1684</v>
      </c>
      <c r="B4324">
        <v>1488</v>
      </c>
      <c r="C4324" t="s">
        <v>19</v>
      </c>
      <c r="D4324" t="s">
        <v>14</v>
      </c>
      <c r="E4324" s="1">
        <v>5999258860780530</v>
      </c>
      <c r="F4324" s="2">
        <v>45444</v>
      </c>
      <c r="G4324">
        <v>737</v>
      </c>
      <c r="H4324" t="s">
        <v>15</v>
      </c>
      <c r="I4324">
        <v>2</v>
      </c>
      <c r="J4324" s="3">
        <v>16731</v>
      </c>
      <c r="K4324" s="2">
        <v>43862</v>
      </c>
      <c r="L4324">
        <v>2020</v>
      </c>
      <c r="M4324" t="s">
        <v>16</v>
      </c>
    </row>
    <row r="4325" spans="1:13" x14ac:dyDescent="0.3">
      <c r="A4325">
        <v>4874</v>
      </c>
      <c r="B4325">
        <v>1488</v>
      </c>
      <c r="C4325" t="s">
        <v>19</v>
      </c>
      <c r="D4325" t="s">
        <v>17</v>
      </c>
      <c r="E4325" s="1">
        <v>5409789881160700</v>
      </c>
      <c r="F4325" s="2">
        <v>44287</v>
      </c>
      <c r="G4325">
        <v>252</v>
      </c>
      <c r="H4325" t="s">
        <v>18</v>
      </c>
      <c r="I4325">
        <v>1</v>
      </c>
      <c r="J4325" s="3">
        <v>8500</v>
      </c>
      <c r="K4325" s="2">
        <v>41883</v>
      </c>
      <c r="L4325">
        <v>2014</v>
      </c>
      <c r="M4325" t="s">
        <v>16</v>
      </c>
    </row>
    <row r="4326" spans="1:13" x14ac:dyDescent="0.3">
      <c r="A4326">
        <v>3739</v>
      </c>
      <c r="B4326">
        <v>211</v>
      </c>
      <c r="C4326" t="s">
        <v>19</v>
      </c>
      <c r="D4326" t="s">
        <v>14</v>
      </c>
      <c r="E4326" s="1">
        <v>5751390473198110</v>
      </c>
      <c r="F4326" s="2">
        <v>44166</v>
      </c>
      <c r="G4326">
        <v>287</v>
      </c>
      <c r="H4326" t="s">
        <v>15</v>
      </c>
      <c r="I4326">
        <v>2</v>
      </c>
      <c r="J4326" s="3">
        <v>12757</v>
      </c>
      <c r="K4326" s="2">
        <v>38534</v>
      </c>
      <c r="L4326">
        <v>2009</v>
      </c>
      <c r="M4326" t="s">
        <v>16</v>
      </c>
    </row>
    <row r="4327" spans="1:13" x14ac:dyDescent="0.3">
      <c r="A4327">
        <v>4746</v>
      </c>
      <c r="B4327">
        <v>211</v>
      </c>
      <c r="C4327" t="s">
        <v>13</v>
      </c>
      <c r="D4327" t="s">
        <v>14</v>
      </c>
      <c r="E4327" s="1">
        <v>4134647729232450</v>
      </c>
      <c r="F4327" s="2">
        <v>44044</v>
      </c>
      <c r="G4327">
        <v>517</v>
      </c>
      <c r="H4327" t="s">
        <v>15</v>
      </c>
      <c r="I4327">
        <v>2</v>
      </c>
      <c r="J4327" s="3">
        <v>17013</v>
      </c>
      <c r="K4327" s="2">
        <v>40057</v>
      </c>
      <c r="L4327">
        <v>2009</v>
      </c>
      <c r="M4327" t="s">
        <v>16</v>
      </c>
    </row>
    <row r="4328" spans="1:13" x14ac:dyDescent="0.3">
      <c r="A4328">
        <v>1035</v>
      </c>
      <c r="B4328">
        <v>211</v>
      </c>
      <c r="C4328" t="s">
        <v>19</v>
      </c>
      <c r="D4328" t="s">
        <v>14</v>
      </c>
      <c r="E4328" s="1">
        <v>5266252138581560</v>
      </c>
      <c r="F4328" s="2">
        <v>38078</v>
      </c>
      <c r="G4328">
        <v>911</v>
      </c>
      <c r="H4328" t="s">
        <v>15</v>
      </c>
      <c r="I4328">
        <v>2</v>
      </c>
      <c r="J4328" s="3">
        <v>11757</v>
      </c>
      <c r="K4328" s="2">
        <v>38018</v>
      </c>
      <c r="L4328">
        <v>2011</v>
      </c>
      <c r="M4328" t="s">
        <v>16</v>
      </c>
    </row>
    <row r="4329" spans="1:13" x14ac:dyDescent="0.3">
      <c r="A4329">
        <v>4730</v>
      </c>
      <c r="B4329">
        <v>1443</v>
      </c>
      <c r="C4329" t="s">
        <v>19</v>
      </c>
      <c r="D4329" t="s">
        <v>14</v>
      </c>
      <c r="E4329" s="1">
        <v>5449645261322610</v>
      </c>
      <c r="F4329" s="2">
        <v>44621</v>
      </c>
      <c r="G4329">
        <v>354</v>
      </c>
      <c r="H4329" t="s">
        <v>15</v>
      </c>
      <c r="I4329">
        <v>2</v>
      </c>
      <c r="J4329" s="3">
        <v>16392</v>
      </c>
      <c r="K4329" s="2">
        <v>40057</v>
      </c>
      <c r="L4329">
        <v>2011</v>
      </c>
      <c r="M4329" t="s">
        <v>16</v>
      </c>
    </row>
    <row r="4330" spans="1:13" x14ac:dyDescent="0.3">
      <c r="A4330">
        <v>3749</v>
      </c>
      <c r="B4330">
        <v>1443</v>
      </c>
      <c r="C4330" t="s">
        <v>13</v>
      </c>
      <c r="D4330" t="s">
        <v>17</v>
      </c>
      <c r="E4330" s="1">
        <v>4982238579349180</v>
      </c>
      <c r="F4330" s="2">
        <v>44348</v>
      </c>
      <c r="G4330">
        <v>718</v>
      </c>
      <c r="H4330" t="s">
        <v>15</v>
      </c>
      <c r="I4330">
        <v>1</v>
      </c>
      <c r="J4330" s="3">
        <v>8500</v>
      </c>
      <c r="K4330" s="2">
        <v>38534</v>
      </c>
      <c r="L4330">
        <v>2009</v>
      </c>
      <c r="M4330" t="s">
        <v>16</v>
      </c>
    </row>
    <row r="4331" spans="1:13" x14ac:dyDescent="0.3">
      <c r="A4331">
        <v>254</v>
      </c>
      <c r="B4331">
        <v>1443</v>
      </c>
      <c r="C4331" t="s">
        <v>13</v>
      </c>
      <c r="D4331" t="s">
        <v>14</v>
      </c>
      <c r="E4331" s="1">
        <v>4384381555415270</v>
      </c>
      <c r="F4331" s="2">
        <v>43252</v>
      </c>
      <c r="G4331">
        <v>608</v>
      </c>
      <c r="H4331" t="s">
        <v>15</v>
      </c>
      <c r="I4331">
        <v>2</v>
      </c>
      <c r="J4331" s="3">
        <v>3973</v>
      </c>
      <c r="K4331" s="2">
        <v>40179</v>
      </c>
      <c r="L4331">
        <v>2016</v>
      </c>
      <c r="M4331" t="s">
        <v>16</v>
      </c>
    </row>
    <row r="4332" spans="1:13" x14ac:dyDescent="0.3">
      <c r="A4332">
        <v>3194</v>
      </c>
      <c r="B4332">
        <v>801</v>
      </c>
      <c r="C4332" t="s">
        <v>19</v>
      </c>
      <c r="D4332" t="s">
        <v>14</v>
      </c>
      <c r="E4332" s="1">
        <v>5933370673358510</v>
      </c>
      <c r="F4332" s="2">
        <v>43891</v>
      </c>
      <c r="G4332">
        <v>729</v>
      </c>
      <c r="H4332" t="s">
        <v>15</v>
      </c>
      <c r="I4332">
        <v>2</v>
      </c>
      <c r="J4332" s="3">
        <v>15042</v>
      </c>
      <c r="K4332" s="2">
        <v>42856</v>
      </c>
      <c r="L4332">
        <v>2017</v>
      </c>
      <c r="M4332" t="s">
        <v>16</v>
      </c>
    </row>
    <row r="4333" spans="1:13" x14ac:dyDescent="0.3">
      <c r="A4333">
        <v>215</v>
      </c>
      <c r="B4333">
        <v>801</v>
      </c>
      <c r="C4333" t="s">
        <v>13</v>
      </c>
      <c r="D4333" t="s">
        <v>17</v>
      </c>
      <c r="E4333" s="1">
        <v>4237390837653260</v>
      </c>
      <c r="F4333" s="2">
        <v>45536</v>
      </c>
      <c r="G4333">
        <v>620</v>
      </c>
      <c r="H4333" t="s">
        <v>15</v>
      </c>
      <c r="I4333">
        <v>1</v>
      </c>
      <c r="J4333" s="3">
        <v>8600</v>
      </c>
      <c r="K4333" s="2">
        <v>39814</v>
      </c>
      <c r="L4333">
        <v>2010</v>
      </c>
      <c r="M4333" t="s">
        <v>16</v>
      </c>
    </row>
    <row r="4334" spans="1:13" x14ac:dyDescent="0.3">
      <c r="A4334">
        <v>3366</v>
      </c>
      <c r="B4334">
        <v>801</v>
      </c>
      <c r="C4334" t="s">
        <v>13</v>
      </c>
      <c r="D4334" t="s">
        <v>17</v>
      </c>
      <c r="E4334" s="1">
        <v>4093859688530590</v>
      </c>
      <c r="F4334" s="2">
        <v>44743</v>
      </c>
      <c r="G4334">
        <v>643</v>
      </c>
      <c r="H4334" t="s">
        <v>15</v>
      </c>
      <c r="I4334">
        <v>2</v>
      </c>
      <c r="J4334" s="3">
        <v>7100</v>
      </c>
      <c r="K4334" s="2">
        <v>39234</v>
      </c>
      <c r="L4334">
        <v>2007</v>
      </c>
      <c r="M4334" t="s">
        <v>16</v>
      </c>
    </row>
    <row r="4335" spans="1:13" x14ac:dyDescent="0.3">
      <c r="A4335">
        <v>3261</v>
      </c>
      <c r="B4335">
        <v>801</v>
      </c>
      <c r="C4335" t="s">
        <v>13</v>
      </c>
      <c r="D4335" t="s">
        <v>14</v>
      </c>
      <c r="E4335" s="1">
        <v>4116069421023160</v>
      </c>
      <c r="F4335" s="2">
        <v>45566</v>
      </c>
      <c r="G4335">
        <v>820</v>
      </c>
      <c r="H4335" t="s">
        <v>15</v>
      </c>
      <c r="I4335">
        <v>2</v>
      </c>
      <c r="J4335" s="3">
        <v>9551</v>
      </c>
      <c r="K4335" s="2">
        <v>37773</v>
      </c>
      <c r="L4335">
        <v>2009</v>
      </c>
      <c r="M4335" t="s">
        <v>16</v>
      </c>
    </row>
    <row r="4336" spans="1:13" x14ac:dyDescent="0.3">
      <c r="A4336">
        <v>5772</v>
      </c>
      <c r="B4336">
        <v>801</v>
      </c>
      <c r="C4336" t="s">
        <v>19</v>
      </c>
      <c r="D4336" t="s">
        <v>14</v>
      </c>
      <c r="E4336" s="1">
        <v>5384803944238560</v>
      </c>
      <c r="F4336" s="2">
        <v>44044</v>
      </c>
      <c r="G4336">
        <v>811</v>
      </c>
      <c r="H4336" t="s">
        <v>15</v>
      </c>
      <c r="I4336">
        <v>1</v>
      </c>
      <c r="J4336" s="3">
        <v>10311</v>
      </c>
      <c r="K4336" s="2">
        <v>37226</v>
      </c>
      <c r="L4336">
        <v>2006</v>
      </c>
      <c r="M4336" t="s">
        <v>16</v>
      </c>
    </row>
    <row r="4337" spans="1:13" x14ac:dyDescent="0.3">
      <c r="A4337">
        <v>4005</v>
      </c>
      <c r="B4337">
        <v>655</v>
      </c>
      <c r="C4337" t="s">
        <v>22</v>
      </c>
      <c r="D4337" t="s">
        <v>17</v>
      </c>
      <c r="E4337" s="1">
        <v>329049697835823</v>
      </c>
      <c r="F4337" s="2">
        <v>42736</v>
      </c>
      <c r="G4337">
        <v>852</v>
      </c>
      <c r="H4337" t="s">
        <v>15</v>
      </c>
      <c r="I4337">
        <v>1</v>
      </c>
      <c r="J4337" s="3">
        <v>7700</v>
      </c>
      <c r="K4337" s="2">
        <v>41456</v>
      </c>
      <c r="L4337">
        <v>2013</v>
      </c>
      <c r="M4337" t="s">
        <v>16</v>
      </c>
    </row>
    <row r="4338" spans="1:13" x14ac:dyDescent="0.3">
      <c r="A4338">
        <v>4134</v>
      </c>
      <c r="B4338">
        <v>655</v>
      </c>
      <c r="C4338" t="s">
        <v>19</v>
      </c>
      <c r="D4338" t="s">
        <v>14</v>
      </c>
      <c r="E4338" s="1">
        <v>5775179305795300</v>
      </c>
      <c r="F4338" s="2">
        <v>44896</v>
      </c>
      <c r="G4338">
        <v>857</v>
      </c>
      <c r="H4338" t="s">
        <v>15</v>
      </c>
      <c r="I4338">
        <v>2</v>
      </c>
      <c r="J4338" s="3">
        <v>11638</v>
      </c>
      <c r="K4338" s="2">
        <v>38200</v>
      </c>
      <c r="L4338">
        <v>2011</v>
      </c>
      <c r="M4338" t="s">
        <v>16</v>
      </c>
    </row>
    <row r="4339" spans="1:13" x14ac:dyDescent="0.3">
      <c r="A4339">
        <v>2133</v>
      </c>
      <c r="B4339">
        <v>655</v>
      </c>
      <c r="C4339" t="s">
        <v>13</v>
      </c>
      <c r="D4339" t="s">
        <v>14</v>
      </c>
      <c r="E4339" s="1">
        <v>4304623994462590</v>
      </c>
      <c r="F4339" s="2">
        <v>45170</v>
      </c>
      <c r="G4339">
        <v>750</v>
      </c>
      <c r="H4339" t="s">
        <v>15</v>
      </c>
      <c r="I4339">
        <v>2</v>
      </c>
      <c r="J4339" s="3">
        <v>9285</v>
      </c>
      <c r="K4339" s="2">
        <v>38777</v>
      </c>
      <c r="L4339">
        <v>2011</v>
      </c>
      <c r="M4339" t="s">
        <v>16</v>
      </c>
    </row>
    <row r="4340" spans="1:13" x14ac:dyDescent="0.3">
      <c r="A4340">
        <v>1151</v>
      </c>
      <c r="B4340">
        <v>669</v>
      </c>
      <c r="C4340" t="s">
        <v>19</v>
      </c>
      <c r="D4340" t="s">
        <v>14</v>
      </c>
      <c r="E4340" s="1">
        <v>5816338605169380</v>
      </c>
      <c r="F4340" s="2">
        <v>43983</v>
      </c>
      <c r="G4340">
        <v>932</v>
      </c>
      <c r="H4340" t="s">
        <v>15</v>
      </c>
      <c r="I4340">
        <v>1</v>
      </c>
      <c r="J4340" s="3">
        <v>11164</v>
      </c>
      <c r="K4340" s="2">
        <v>39479</v>
      </c>
      <c r="L4340">
        <v>2009</v>
      </c>
      <c r="M4340" t="s">
        <v>16</v>
      </c>
    </row>
    <row r="4341" spans="1:13" x14ac:dyDescent="0.3">
      <c r="A4341">
        <v>3793</v>
      </c>
      <c r="B4341">
        <v>669</v>
      </c>
      <c r="C4341" t="s">
        <v>13</v>
      </c>
      <c r="D4341" t="s">
        <v>17</v>
      </c>
      <c r="E4341" s="1">
        <v>4993477414094950</v>
      </c>
      <c r="F4341" s="2">
        <v>45566</v>
      </c>
      <c r="G4341">
        <v>698</v>
      </c>
      <c r="H4341" t="s">
        <v>15</v>
      </c>
      <c r="I4341">
        <v>1</v>
      </c>
      <c r="J4341" s="3">
        <v>9900</v>
      </c>
      <c r="K4341" s="2">
        <v>38899</v>
      </c>
      <c r="L4341">
        <v>2011</v>
      </c>
      <c r="M4341" t="s">
        <v>16</v>
      </c>
    </row>
    <row r="4342" spans="1:13" x14ac:dyDescent="0.3">
      <c r="A4342">
        <v>4630</v>
      </c>
      <c r="B4342">
        <v>1726</v>
      </c>
      <c r="C4342" t="s">
        <v>13</v>
      </c>
      <c r="D4342" t="s">
        <v>14</v>
      </c>
      <c r="E4342" s="1">
        <v>4801854572462060</v>
      </c>
      <c r="F4342" s="2">
        <v>40787</v>
      </c>
      <c r="G4342">
        <v>591</v>
      </c>
      <c r="H4342" t="s">
        <v>15</v>
      </c>
      <c r="I4342">
        <v>1</v>
      </c>
      <c r="J4342" s="3">
        <v>16750</v>
      </c>
      <c r="K4342" s="2">
        <v>38961</v>
      </c>
      <c r="L4342">
        <v>2012</v>
      </c>
      <c r="M4342" t="s">
        <v>16</v>
      </c>
    </row>
    <row r="4343" spans="1:13" x14ac:dyDescent="0.3">
      <c r="A4343">
        <v>1936</v>
      </c>
      <c r="B4343">
        <v>444</v>
      </c>
      <c r="C4343" t="s">
        <v>13</v>
      </c>
      <c r="D4343" t="s">
        <v>20</v>
      </c>
      <c r="E4343" s="1">
        <v>4897531644645190</v>
      </c>
      <c r="F4343" s="2">
        <v>44044</v>
      </c>
      <c r="G4343">
        <v>326</v>
      </c>
      <c r="H4343" t="s">
        <v>15</v>
      </c>
      <c r="I4343">
        <v>1</v>
      </c>
      <c r="J4343" s="3">
        <v>80</v>
      </c>
      <c r="K4343" s="2">
        <v>43862</v>
      </c>
      <c r="L4343">
        <v>2020</v>
      </c>
      <c r="M4343" t="s">
        <v>16</v>
      </c>
    </row>
    <row r="4344" spans="1:13" x14ac:dyDescent="0.3">
      <c r="A4344">
        <v>1685</v>
      </c>
      <c r="B4344">
        <v>444</v>
      </c>
      <c r="C4344" t="s">
        <v>19</v>
      </c>
      <c r="D4344" t="s">
        <v>14</v>
      </c>
      <c r="E4344" s="1">
        <v>5084870986694890</v>
      </c>
      <c r="F4344" s="2">
        <v>44927</v>
      </c>
      <c r="G4344">
        <v>429</v>
      </c>
      <c r="H4344" t="s">
        <v>15</v>
      </c>
      <c r="I4344">
        <v>1</v>
      </c>
      <c r="J4344" s="3">
        <v>12233</v>
      </c>
      <c r="K4344" s="2">
        <v>43862</v>
      </c>
      <c r="L4344">
        <v>2020</v>
      </c>
      <c r="M4344" t="s">
        <v>16</v>
      </c>
    </row>
    <row r="4345" spans="1:13" x14ac:dyDescent="0.3">
      <c r="A4345">
        <v>2236</v>
      </c>
      <c r="B4345">
        <v>418</v>
      </c>
      <c r="C4345" t="s">
        <v>13</v>
      </c>
      <c r="D4345" t="s">
        <v>14</v>
      </c>
      <c r="E4345" s="1">
        <v>4892957791439450</v>
      </c>
      <c r="F4345" s="2">
        <v>40087</v>
      </c>
      <c r="G4345">
        <v>711</v>
      </c>
      <c r="H4345" t="s">
        <v>15</v>
      </c>
      <c r="I4345">
        <v>2</v>
      </c>
      <c r="J4345" s="3">
        <v>5216</v>
      </c>
      <c r="K4345" s="2">
        <v>39873</v>
      </c>
      <c r="L4345">
        <v>2009</v>
      </c>
      <c r="M4345" t="s">
        <v>16</v>
      </c>
    </row>
    <row r="4346" spans="1:13" x14ac:dyDescent="0.3">
      <c r="A4346">
        <v>639</v>
      </c>
      <c r="B4346">
        <v>418</v>
      </c>
      <c r="C4346" t="s">
        <v>19</v>
      </c>
      <c r="D4346" t="s">
        <v>14</v>
      </c>
      <c r="E4346" s="1">
        <v>5424759091285900</v>
      </c>
      <c r="F4346" s="2">
        <v>45536</v>
      </c>
      <c r="G4346">
        <v>971</v>
      </c>
      <c r="H4346" t="s">
        <v>15</v>
      </c>
      <c r="I4346">
        <v>2</v>
      </c>
      <c r="J4346" s="3">
        <v>9082</v>
      </c>
      <c r="K4346" s="2">
        <v>43831</v>
      </c>
      <c r="L4346">
        <v>2020</v>
      </c>
      <c r="M4346" t="s">
        <v>16</v>
      </c>
    </row>
    <row r="4347" spans="1:13" x14ac:dyDescent="0.3">
      <c r="A4347">
        <v>434</v>
      </c>
      <c r="B4347">
        <v>418</v>
      </c>
      <c r="C4347" t="s">
        <v>21</v>
      </c>
      <c r="D4347" t="s">
        <v>17</v>
      </c>
      <c r="E4347" s="1">
        <v>6037017552543620</v>
      </c>
      <c r="F4347" s="2">
        <v>45352</v>
      </c>
      <c r="G4347">
        <v>945</v>
      </c>
      <c r="H4347" t="s">
        <v>15</v>
      </c>
      <c r="I4347">
        <v>2</v>
      </c>
      <c r="J4347" s="3">
        <v>18100</v>
      </c>
      <c r="K4347" s="2">
        <v>43831</v>
      </c>
      <c r="L4347">
        <v>2020</v>
      </c>
      <c r="M4347" t="s">
        <v>16</v>
      </c>
    </row>
    <row r="4348" spans="1:13" x14ac:dyDescent="0.3">
      <c r="A4348">
        <v>1937</v>
      </c>
      <c r="B4348">
        <v>418</v>
      </c>
      <c r="C4348" t="s">
        <v>13</v>
      </c>
      <c r="D4348" t="s">
        <v>17</v>
      </c>
      <c r="E4348" s="1">
        <v>4474089244704700</v>
      </c>
      <c r="F4348" s="2">
        <v>43862</v>
      </c>
      <c r="G4348">
        <v>228</v>
      </c>
      <c r="H4348" t="s">
        <v>15</v>
      </c>
      <c r="I4348">
        <v>1</v>
      </c>
      <c r="J4348" s="3">
        <v>11100</v>
      </c>
      <c r="K4348" s="2">
        <v>43862</v>
      </c>
      <c r="L4348">
        <v>2020</v>
      </c>
      <c r="M4348" t="s">
        <v>16</v>
      </c>
    </row>
    <row r="4349" spans="1:13" x14ac:dyDescent="0.3">
      <c r="A4349">
        <v>5591</v>
      </c>
      <c r="B4349">
        <v>242</v>
      </c>
      <c r="C4349" t="s">
        <v>13</v>
      </c>
      <c r="D4349" t="s">
        <v>14</v>
      </c>
      <c r="E4349" s="1">
        <v>4635113983149320</v>
      </c>
      <c r="F4349" s="2">
        <v>45536</v>
      </c>
      <c r="G4349">
        <v>511</v>
      </c>
      <c r="H4349" t="s">
        <v>15</v>
      </c>
      <c r="I4349">
        <v>1</v>
      </c>
      <c r="J4349" s="3">
        <v>19158</v>
      </c>
      <c r="K4349" s="2">
        <v>40118</v>
      </c>
      <c r="L4349">
        <v>2010</v>
      </c>
      <c r="M4349" t="s">
        <v>16</v>
      </c>
    </row>
    <row r="4350" spans="1:13" x14ac:dyDescent="0.3">
      <c r="A4350">
        <v>5737</v>
      </c>
      <c r="B4350">
        <v>242</v>
      </c>
      <c r="C4350" t="s">
        <v>19</v>
      </c>
      <c r="D4350" t="s">
        <v>14</v>
      </c>
      <c r="E4350" s="1">
        <v>5431693041561230</v>
      </c>
      <c r="F4350" s="2">
        <v>43983</v>
      </c>
      <c r="G4350">
        <v>10</v>
      </c>
      <c r="H4350" t="s">
        <v>15</v>
      </c>
      <c r="I4350">
        <v>1</v>
      </c>
      <c r="J4350" s="3">
        <v>19788</v>
      </c>
      <c r="K4350" s="2">
        <v>43405</v>
      </c>
      <c r="L4350">
        <v>2018</v>
      </c>
      <c r="M4350" t="s">
        <v>16</v>
      </c>
    </row>
    <row r="4351" spans="1:13" x14ac:dyDescent="0.3">
      <c r="A4351">
        <v>1229</v>
      </c>
      <c r="B4351">
        <v>242</v>
      </c>
      <c r="C4351" t="s">
        <v>19</v>
      </c>
      <c r="D4351" t="s">
        <v>14</v>
      </c>
      <c r="E4351" s="1">
        <v>5000761209331070</v>
      </c>
      <c r="F4351" s="2">
        <v>44228</v>
      </c>
      <c r="G4351">
        <v>797</v>
      </c>
      <c r="H4351" t="s">
        <v>15</v>
      </c>
      <c r="I4351">
        <v>1</v>
      </c>
      <c r="J4351" s="3">
        <v>15259</v>
      </c>
      <c r="K4351" s="2">
        <v>40210</v>
      </c>
      <c r="L4351">
        <v>2010</v>
      </c>
      <c r="M4351" t="s">
        <v>16</v>
      </c>
    </row>
    <row r="4352" spans="1:13" x14ac:dyDescent="0.3">
      <c r="A4352">
        <v>2315</v>
      </c>
      <c r="B4352">
        <v>242</v>
      </c>
      <c r="C4352" t="s">
        <v>19</v>
      </c>
      <c r="D4352" t="s">
        <v>14</v>
      </c>
      <c r="E4352" s="1">
        <v>5250424530939340</v>
      </c>
      <c r="F4352" s="2">
        <v>44075</v>
      </c>
      <c r="G4352">
        <v>354</v>
      </c>
      <c r="H4352" t="s">
        <v>15</v>
      </c>
      <c r="I4352">
        <v>2</v>
      </c>
      <c r="J4352" s="3">
        <v>19728</v>
      </c>
      <c r="K4352" s="2">
        <v>41334</v>
      </c>
      <c r="L4352">
        <v>2013</v>
      </c>
      <c r="M4352" t="s">
        <v>16</v>
      </c>
    </row>
    <row r="4353" spans="1:13" x14ac:dyDescent="0.3">
      <c r="A4353">
        <v>4144</v>
      </c>
      <c r="B4353">
        <v>242</v>
      </c>
      <c r="C4353" t="s">
        <v>13</v>
      </c>
      <c r="D4353" t="s">
        <v>14</v>
      </c>
      <c r="E4353" s="1">
        <v>4060108859418720</v>
      </c>
      <c r="F4353" s="2">
        <v>40026</v>
      </c>
      <c r="G4353">
        <v>710</v>
      </c>
      <c r="H4353" t="s">
        <v>15</v>
      </c>
      <c r="I4353">
        <v>1</v>
      </c>
      <c r="J4353" s="3">
        <v>13530</v>
      </c>
      <c r="K4353" s="2">
        <v>38200</v>
      </c>
      <c r="L4353">
        <v>2011</v>
      </c>
      <c r="M4353" t="s">
        <v>16</v>
      </c>
    </row>
    <row r="4354" spans="1:13" x14ac:dyDescent="0.3">
      <c r="A4354">
        <v>2971</v>
      </c>
      <c r="B4354">
        <v>168</v>
      </c>
      <c r="C4354" t="s">
        <v>19</v>
      </c>
      <c r="D4354" t="s">
        <v>14</v>
      </c>
      <c r="E4354" s="1">
        <v>5417072753532780</v>
      </c>
      <c r="F4354" s="2">
        <v>43678</v>
      </c>
      <c r="G4354">
        <v>346</v>
      </c>
      <c r="H4354" t="s">
        <v>15</v>
      </c>
      <c r="I4354">
        <v>1</v>
      </c>
      <c r="J4354" s="3">
        <v>142</v>
      </c>
      <c r="K4354" s="2">
        <v>39569</v>
      </c>
      <c r="L4354">
        <v>2012</v>
      </c>
      <c r="M4354" t="s">
        <v>16</v>
      </c>
    </row>
    <row r="4355" spans="1:13" x14ac:dyDescent="0.3">
      <c r="A4355">
        <v>1377</v>
      </c>
      <c r="B4355">
        <v>960</v>
      </c>
      <c r="C4355" t="s">
        <v>13</v>
      </c>
      <c r="D4355" t="s">
        <v>14</v>
      </c>
      <c r="E4355" s="1">
        <v>4008395642072930</v>
      </c>
      <c r="F4355" s="2">
        <v>44440</v>
      </c>
      <c r="G4355">
        <v>740</v>
      </c>
      <c r="H4355" t="s">
        <v>15</v>
      </c>
      <c r="I4355">
        <v>1</v>
      </c>
      <c r="J4355" s="3">
        <v>16210</v>
      </c>
      <c r="K4355" s="2">
        <v>42767</v>
      </c>
      <c r="L4355">
        <v>2017</v>
      </c>
      <c r="M4355" t="s">
        <v>16</v>
      </c>
    </row>
    <row r="4356" spans="1:13" x14ac:dyDescent="0.3">
      <c r="A4356">
        <v>884</v>
      </c>
      <c r="B4356">
        <v>960</v>
      </c>
      <c r="C4356" t="s">
        <v>13</v>
      </c>
      <c r="D4356" t="s">
        <v>17</v>
      </c>
      <c r="E4356" s="1">
        <v>4641536059627810</v>
      </c>
      <c r="F4356" s="2">
        <v>43862</v>
      </c>
      <c r="G4356">
        <v>760</v>
      </c>
      <c r="H4356" t="s">
        <v>15</v>
      </c>
      <c r="I4356">
        <v>1</v>
      </c>
      <c r="J4356" s="3">
        <v>15200</v>
      </c>
      <c r="K4356" s="2">
        <v>43831</v>
      </c>
      <c r="L4356">
        <v>2020</v>
      </c>
      <c r="M4356" t="s">
        <v>16</v>
      </c>
    </row>
    <row r="4357" spans="1:13" x14ac:dyDescent="0.3">
      <c r="A4357">
        <v>640</v>
      </c>
      <c r="B4357">
        <v>960</v>
      </c>
      <c r="C4357" t="s">
        <v>19</v>
      </c>
      <c r="D4357" t="s">
        <v>14</v>
      </c>
      <c r="E4357" s="1">
        <v>5863465955533490</v>
      </c>
      <c r="F4357" s="2">
        <v>45200</v>
      </c>
      <c r="G4357">
        <v>577</v>
      </c>
      <c r="H4357" t="s">
        <v>15</v>
      </c>
      <c r="I4357">
        <v>2</v>
      </c>
      <c r="J4357" s="3">
        <v>24200</v>
      </c>
      <c r="K4357" s="2">
        <v>43831</v>
      </c>
      <c r="L4357">
        <v>2020</v>
      </c>
      <c r="M4357" t="s">
        <v>16</v>
      </c>
    </row>
    <row r="4358" spans="1:13" x14ac:dyDescent="0.3">
      <c r="A4358">
        <v>3351</v>
      </c>
      <c r="B4358">
        <v>1911</v>
      </c>
      <c r="C4358" t="s">
        <v>19</v>
      </c>
      <c r="D4358" t="s">
        <v>20</v>
      </c>
      <c r="E4358" s="1">
        <v>5958774087904380</v>
      </c>
      <c r="F4358" s="2">
        <v>39508</v>
      </c>
      <c r="G4358">
        <v>758</v>
      </c>
      <c r="H4358" t="s">
        <v>15</v>
      </c>
      <c r="I4358">
        <v>1</v>
      </c>
      <c r="J4358" s="3">
        <v>82</v>
      </c>
      <c r="K4358" s="2">
        <v>39234</v>
      </c>
      <c r="L4358">
        <v>2009</v>
      </c>
      <c r="M4358" t="s">
        <v>16</v>
      </c>
    </row>
    <row r="4359" spans="1:13" x14ac:dyDescent="0.3">
      <c r="A4359">
        <v>4801</v>
      </c>
      <c r="B4359">
        <v>1911</v>
      </c>
      <c r="C4359" t="s">
        <v>13</v>
      </c>
      <c r="D4359" t="s">
        <v>14</v>
      </c>
      <c r="E4359" s="1">
        <v>4756126690850860</v>
      </c>
      <c r="F4359" s="2">
        <v>43983</v>
      </c>
      <c r="G4359">
        <v>872</v>
      </c>
      <c r="H4359" t="s">
        <v>15</v>
      </c>
      <c r="I4359">
        <v>1</v>
      </c>
      <c r="J4359" s="3">
        <v>21057</v>
      </c>
      <c r="K4359" s="2">
        <v>40422</v>
      </c>
      <c r="L4359">
        <v>2010</v>
      </c>
      <c r="M4359" t="s">
        <v>16</v>
      </c>
    </row>
    <row r="4360" spans="1:13" x14ac:dyDescent="0.3">
      <c r="A4360">
        <v>4961</v>
      </c>
      <c r="B4360">
        <v>1911</v>
      </c>
      <c r="C4360" t="s">
        <v>22</v>
      </c>
      <c r="D4360" t="s">
        <v>17</v>
      </c>
      <c r="E4360" s="1">
        <v>360634127644380</v>
      </c>
      <c r="F4360" s="2">
        <v>44287</v>
      </c>
      <c r="G4360">
        <v>94</v>
      </c>
      <c r="H4360" t="s">
        <v>15</v>
      </c>
      <c r="I4360">
        <v>1</v>
      </c>
      <c r="J4360" s="3">
        <v>8900</v>
      </c>
      <c r="K4360" s="2">
        <v>37530</v>
      </c>
      <c r="L4360">
        <v>2012</v>
      </c>
      <c r="M4360" t="s">
        <v>16</v>
      </c>
    </row>
    <row r="4361" spans="1:13" x14ac:dyDescent="0.3">
      <c r="A4361">
        <v>964</v>
      </c>
      <c r="B4361">
        <v>1911</v>
      </c>
      <c r="C4361" t="s">
        <v>13</v>
      </c>
      <c r="D4361" t="s">
        <v>14</v>
      </c>
      <c r="E4361" s="1">
        <v>4146154993993960</v>
      </c>
      <c r="F4361" s="2">
        <v>44805</v>
      </c>
      <c r="G4361">
        <v>26</v>
      </c>
      <c r="H4361" t="s">
        <v>18</v>
      </c>
      <c r="I4361">
        <v>2</v>
      </c>
      <c r="J4361" s="3">
        <v>17789</v>
      </c>
      <c r="K4361" s="2">
        <v>35827</v>
      </c>
      <c r="L4361">
        <v>2019</v>
      </c>
      <c r="M4361" t="s">
        <v>16</v>
      </c>
    </row>
    <row r="4362" spans="1:13" x14ac:dyDescent="0.3">
      <c r="A4362">
        <v>3352</v>
      </c>
      <c r="B4362">
        <v>259</v>
      </c>
      <c r="C4362" t="s">
        <v>19</v>
      </c>
      <c r="D4362" t="s">
        <v>14</v>
      </c>
      <c r="E4362" s="1">
        <v>5738274444891250</v>
      </c>
      <c r="F4362" s="2">
        <v>45017</v>
      </c>
      <c r="G4362">
        <v>253</v>
      </c>
      <c r="H4362" t="s">
        <v>15</v>
      </c>
      <c r="I4362">
        <v>2</v>
      </c>
      <c r="J4362" s="3">
        <v>14388</v>
      </c>
      <c r="K4362" s="2">
        <v>39234</v>
      </c>
      <c r="L4362">
        <v>2007</v>
      </c>
      <c r="M4362" t="s">
        <v>16</v>
      </c>
    </row>
    <row r="4363" spans="1:13" x14ac:dyDescent="0.3">
      <c r="A4363">
        <v>4569</v>
      </c>
      <c r="B4363">
        <v>259</v>
      </c>
      <c r="C4363" t="s">
        <v>13</v>
      </c>
      <c r="D4363" t="s">
        <v>14</v>
      </c>
      <c r="E4363" s="1">
        <v>4992225653748600</v>
      </c>
      <c r="F4363" s="2">
        <v>45505</v>
      </c>
      <c r="G4363">
        <v>385</v>
      </c>
      <c r="H4363" t="s">
        <v>15</v>
      </c>
      <c r="I4363">
        <v>1</v>
      </c>
      <c r="J4363" s="3">
        <v>26582</v>
      </c>
      <c r="K4363" s="2">
        <v>38231</v>
      </c>
      <c r="L4363">
        <v>2005</v>
      </c>
      <c r="M4363" t="s">
        <v>16</v>
      </c>
    </row>
    <row r="4364" spans="1:13" x14ac:dyDescent="0.3">
      <c r="A4364">
        <v>358</v>
      </c>
      <c r="B4364">
        <v>259</v>
      </c>
      <c r="C4364" t="s">
        <v>13</v>
      </c>
      <c r="D4364" t="s">
        <v>14</v>
      </c>
      <c r="E4364" s="1">
        <v>4820068957704850</v>
      </c>
      <c r="F4364" s="2">
        <v>45047</v>
      </c>
      <c r="G4364">
        <v>694</v>
      </c>
      <c r="H4364" t="s">
        <v>15</v>
      </c>
      <c r="I4364">
        <v>1</v>
      </c>
      <c r="J4364" s="3">
        <v>21619</v>
      </c>
      <c r="K4364" s="2">
        <v>42370</v>
      </c>
      <c r="L4364">
        <v>2016</v>
      </c>
      <c r="M4364" t="s">
        <v>16</v>
      </c>
    </row>
    <row r="4365" spans="1:13" x14ac:dyDescent="0.3">
      <c r="A4365">
        <v>3814</v>
      </c>
      <c r="B4365">
        <v>300</v>
      </c>
      <c r="C4365" t="s">
        <v>19</v>
      </c>
      <c r="D4365" t="s">
        <v>14</v>
      </c>
      <c r="E4365" s="1">
        <v>5809580055839540</v>
      </c>
      <c r="F4365" s="2">
        <v>44166</v>
      </c>
      <c r="G4365">
        <v>908</v>
      </c>
      <c r="H4365" t="s">
        <v>15</v>
      </c>
      <c r="I4365">
        <v>1</v>
      </c>
      <c r="J4365" s="3">
        <v>32704</v>
      </c>
      <c r="K4365" s="2">
        <v>39264</v>
      </c>
      <c r="L4365">
        <v>2008</v>
      </c>
      <c r="M4365" t="s">
        <v>16</v>
      </c>
    </row>
    <row r="4366" spans="1:13" x14ac:dyDescent="0.3">
      <c r="A4366">
        <v>4494</v>
      </c>
      <c r="B4366">
        <v>1967</v>
      </c>
      <c r="C4366" t="s">
        <v>19</v>
      </c>
      <c r="D4366" t="s">
        <v>20</v>
      </c>
      <c r="E4366" s="1">
        <v>5369067205369590</v>
      </c>
      <c r="F4366" s="2">
        <v>41640</v>
      </c>
      <c r="G4366">
        <v>902</v>
      </c>
      <c r="H4366" t="s">
        <v>15</v>
      </c>
      <c r="I4366">
        <v>1</v>
      </c>
      <c r="J4366" s="3">
        <v>70</v>
      </c>
      <c r="K4366" s="2">
        <v>36039</v>
      </c>
      <c r="L4366">
        <v>2006</v>
      </c>
      <c r="M4366" t="s">
        <v>16</v>
      </c>
    </row>
    <row r="4367" spans="1:13" x14ac:dyDescent="0.3">
      <c r="A4367">
        <v>2243</v>
      </c>
      <c r="B4367">
        <v>1967</v>
      </c>
      <c r="C4367" t="s">
        <v>22</v>
      </c>
      <c r="D4367" t="s">
        <v>17</v>
      </c>
      <c r="E4367" s="1">
        <v>315253583009303</v>
      </c>
      <c r="F4367" s="2">
        <v>41000</v>
      </c>
      <c r="G4367">
        <v>103</v>
      </c>
      <c r="H4367" t="s">
        <v>18</v>
      </c>
      <c r="I4367">
        <v>1</v>
      </c>
      <c r="J4367" s="3">
        <v>23900</v>
      </c>
      <c r="K4367" s="2">
        <v>40238</v>
      </c>
      <c r="L4367">
        <v>2017</v>
      </c>
      <c r="M4367" t="s">
        <v>16</v>
      </c>
    </row>
    <row r="4368" spans="1:13" x14ac:dyDescent="0.3">
      <c r="A4368">
        <v>3367</v>
      </c>
      <c r="B4368">
        <v>1967</v>
      </c>
      <c r="C4368" t="s">
        <v>13</v>
      </c>
      <c r="D4368" t="s">
        <v>14</v>
      </c>
      <c r="E4368" s="1">
        <v>4738213924782740</v>
      </c>
      <c r="F4368" s="2">
        <v>44075</v>
      </c>
      <c r="G4368">
        <v>383</v>
      </c>
      <c r="H4368" t="s">
        <v>15</v>
      </c>
      <c r="I4368">
        <v>2</v>
      </c>
      <c r="J4368" s="3">
        <v>38120</v>
      </c>
      <c r="K4368" s="2">
        <v>39234</v>
      </c>
      <c r="L4368">
        <v>2011</v>
      </c>
      <c r="M4368" t="s">
        <v>16</v>
      </c>
    </row>
    <row r="4369" spans="1:13" x14ac:dyDescent="0.3">
      <c r="A4369">
        <v>5088</v>
      </c>
      <c r="B4369">
        <v>1967</v>
      </c>
      <c r="C4369" t="s">
        <v>19</v>
      </c>
      <c r="D4369" t="s">
        <v>14</v>
      </c>
      <c r="E4369" s="1">
        <v>5718325041563270</v>
      </c>
      <c r="F4369" s="2">
        <v>43525</v>
      </c>
      <c r="G4369">
        <v>487</v>
      </c>
      <c r="H4369" t="s">
        <v>15</v>
      </c>
      <c r="I4369">
        <v>1</v>
      </c>
      <c r="J4369" s="3">
        <v>5753</v>
      </c>
      <c r="K4369" s="2">
        <v>39356</v>
      </c>
      <c r="L4369">
        <v>2009</v>
      </c>
      <c r="M4369" t="s">
        <v>16</v>
      </c>
    </row>
    <row r="4370" spans="1:13" x14ac:dyDescent="0.3">
      <c r="A4370">
        <v>3463</v>
      </c>
      <c r="B4370">
        <v>434</v>
      </c>
      <c r="C4370" t="s">
        <v>22</v>
      </c>
      <c r="D4370" t="s">
        <v>17</v>
      </c>
      <c r="E4370" s="1">
        <v>386984033021293</v>
      </c>
      <c r="F4370" s="2">
        <v>44197</v>
      </c>
      <c r="G4370">
        <v>449</v>
      </c>
      <c r="H4370" t="s">
        <v>15</v>
      </c>
      <c r="I4370">
        <v>2</v>
      </c>
      <c r="J4370" s="3">
        <v>15500</v>
      </c>
      <c r="K4370" s="2">
        <v>40330</v>
      </c>
      <c r="L4370">
        <v>2012</v>
      </c>
      <c r="M4370" t="s">
        <v>16</v>
      </c>
    </row>
    <row r="4371" spans="1:13" x14ac:dyDescent="0.3">
      <c r="A4371">
        <v>885</v>
      </c>
      <c r="B4371">
        <v>434</v>
      </c>
      <c r="C4371" t="s">
        <v>13</v>
      </c>
      <c r="D4371" t="s">
        <v>14</v>
      </c>
      <c r="E4371" s="1">
        <v>4006144248025420</v>
      </c>
      <c r="F4371" s="2">
        <v>44652</v>
      </c>
      <c r="G4371">
        <v>423</v>
      </c>
      <c r="H4371" t="s">
        <v>15</v>
      </c>
      <c r="I4371">
        <v>2</v>
      </c>
      <c r="J4371" s="3">
        <v>21916</v>
      </c>
      <c r="K4371" s="2">
        <v>43831</v>
      </c>
      <c r="L4371">
        <v>2020</v>
      </c>
      <c r="M4371" t="s">
        <v>16</v>
      </c>
    </row>
    <row r="4372" spans="1:13" x14ac:dyDescent="0.3">
      <c r="A4372">
        <v>886</v>
      </c>
      <c r="B4372">
        <v>434</v>
      </c>
      <c r="C4372" t="s">
        <v>13</v>
      </c>
      <c r="D4372" t="s">
        <v>14</v>
      </c>
      <c r="E4372" s="1">
        <v>4400720809625430</v>
      </c>
      <c r="F4372" s="2">
        <v>43862</v>
      </c>
      <c r="G4372">
        <v>142</v>
      </c>
      <c r="H4372" t="s">
        <v>15</v>
      </c>
      <c r="I4372">
        <v>1</v>
      </c>
      <c r="J4372" s="3">
        <v>25579</v>
      </c>
      <c r="K4372" s="2">
        <v>43831</v>
      </c>
      <c r="L4372">
        <v>2020</v>
      </c>
      <c r="M4372" t="s">
        <v>16</v>
      </c>
    </row>
    <row r="4373" spans="1:13" x14ac:dyDescent="0.3">
      <c r="A4373">
        <v>1021</v>
      </c>
      <c r="B4373">
        <v>1076</v>
      </c>
      <c r="C4373" t="s">
        <v>19</v>
      </c>
      <c r="D4373" t="s">
        <v>14</v>
      </c>
      <c r="E4373" s="1">
        <v>5612519597863970</v>
      </c>
      <c r="F4373" s="2">
        <v>45108</v>
      </c>
      <c r="G4373">
        <v>575</v>
      </c>
      <c r="H4373" t="s">
        <v>15</v>
      </c>
      <c r="I4373">
        <v>1</v>
      </c>
      <c r="J4373" s="3">
        <v>16144</v>
      </c>
      <c r="K4373" s="2">
        <v>37653</v>
      </c>
      <c r="L4373">
        <v>2011</v>
      </c>
      <c r="M4373" t="s">
        <v>16</v>
      </c>
    </row>
    <row r="4374" spans="1:13" x14ac:dyDescent="0.3">
      <c r="A4374">
        <v>5742</v>
      </c>
      <c r="B4374">
        <v>1076</v>
      </c>
      <c r="C4374" t="s">
        <v>19</v>
      </c>
      <c r="D4374" t="s">
        <v>14</v>
      </c>
      <c r="E4374" s="1">
        <v>5085325105432050</v>
      </c>
      <c r="F4374" s="2">
        <v>45413</v>
      </c>
      <c r="G4374">
        <v>720</v>
      </c>
      <c r="H4374" t="s">
        <v>18</v>
      </c>
      <c r="I4374">
        <v>1</v>
      </c>
      <c r="J4374" s="3">
        <v>12535</v>
      </c>
      <c r="K4374" s="2">
        <v>43770</v>
      </c>
      <c r="L4374">
        <v>2019</v>
      </c>
      <c r="M4374" t="s">
        <v>16</v>
      </c>
    </row>
    <row r="4375" spans="1:13" x14ac:dyDescent="0.3">
      <c r="A4375">
        <v>3027</v>
      </c>
      <c r="B4375">
        <v>1076</v>
      </c>
      <c r="C4375" t="s">
        <v>13</v>
      </c>
      <c r="D4375" t="s">
        <v>17</v>
      </c>
      <c r="E4375" s="1">
        <v>4579975371658950</v>
      </c>
      <c r="F4375" s="2">
        <v>43983</v>
      </c>
      <c r="G4375">
        <v>13</v>
      </c>
      <c r="H4375" t="s">
        <v>15</v>
      </c>
      <c r="I4375">
        <v>2</v>
      </c>
      <c r="J4375" s="3">
        <v>7600</v>
      </c>
      <c r="K4375" s="2">
        <v>39934</v>
      </c>
      <c r="L4375">
        <v>2013</v>
      </c>
      <c r="M4375" t="s">
        <v>16</v>
      </c>
    </row>
    <row r="4376" spans="1:13" x14ac:dyDescent="0.3">
      <c r="A4376">
        <v>3858</v>
      </c>
      <c r="B4376">
        <v>1076</v>
      </c>
      <c r="C4376" t="s">
        <v>19</v>
      </c>
      <c r="D4376" t="s">
        <v>14</v>
      </c>
      <c r="E4376" s="1">
        <v>5288183247403840</v>
      </c>
      <c r="F4376" s="2">
        <v>43070</v>
      </c>
      <c r="G4376">
        <v>391</v>
      </c>
      <c r="H4376" t="s">
        <v>15</v>
      </c>
      <c r="I4376">
        <v>1</v>
      </c>
      <c r="J4376" s="3">
        <v>14514</v>
      </c>
      <c r="K4376" s="2">
        <v>39630</v>
      </c>
      <c r="L4376">
        <v>2008</v>
      </c>
      <c r="M4376" t="s">
        <v>16</v>
      </c>
    </row>
    <row r="4377" spans="1:13" x14ac:dyDescent="0.3">
      <c r="A4377">
        <v>2358</v>
      </c>
      <c r="B4377">
        <v>1076</v>
      </c>
      <c r="C4377" t="s">
        <v>19</v>
      </c>
      <c r="D4377" t="s">
        <v>17</v>
      </c>
      <c r="E4377" s="1">
        <v>5410016015074470</v>
      </c>
      <c r="F4377" s="2">
        <v>43831</v>
      </c>
      <c r="G4377">
        <v>674</v>
      </c>
      <c r="H4377" t="s">
        <v>15</v>
      </c>
      <c r="I4377">
        <v>2</v>
      </c>
      <c r="J4377" s="3">
        <v>7500</v>
      </c>
      <c r="K4377" s="2">
        <v>42430</v>
      </c>
      <c r="L4377">
        <v>2016</v>
      </c>
      <c r="M4377" t="s">
        <v>16</v>
      </c>
    </row>
    <row r="4378" spans="1:13" x14ac:dyDescent="0.3">
      <c r="A4378">
        <v>6033</v>
      </c>
      <c r="B4378">
        <v>723</v>
      </c>
      <c r="C4378" t="s">
        <v>13</v>
      </c>
      <c r="D4378" t="s">
        <v>17</v>
      </c>
      <c r="E4378" s="1">
        <v>4783560032101200</v>
      </c>
      <c r="F4378" s="2">
        <v>44896</v>
      </c>
      <c r="G4378">
        <v>606</v>
      </c>
      <c r="H4378" t="s">
        <v>15</v>
      </c>
      <c r="I4378">
        <v>2</v>
      </c>
      <c r="J4378" s="3">
        <v>9700</v>
      </c>
      <c r="K4378" s="2">
        <v>40513</v>
      </c>
      <c r="L4378">
        <v>2011</v>
      </c>
      <c r="M4378" t="s">
        <v>16</v>
      </c>
    </row>
    <row r="4379" spans="1:13" x14ac:dyDescent="0.3">
      <c r="A4379">
        <v>6071</v>
      </c>
      <c r="B4379">
        <v>723</v>
      </c>
      <c r="C4379" t="s">
        <v>19</v>
      </c>
      <c r="D4379" t="s">
        <v>14</v>
      </c>
      <c r="E4379" s="1">
        <v>5984424268414250</v>
      </c>
      <c r="F4379" s="2">
        <v>44228</v>
      </c>
      <c r="G4379">
        <v>794</v>
      </c>
      <c r="H4379" t="s">
        <v>18</v>
      </c>
      <c r="I4379">
        <v>1</v>
      </c>
      <c r="J4379" s="3">
        <v>18450</v>
      </c>
      <c r="K4379" s="2">
        <v>41244</v>
      </c>
      <c r="L4379">
        <v>2012</v>
      </c>
      <c r="M4379" t="s">
        <v>16</v>
      </c>
    </row>
    <row r="4380" spans="1:13" x14ac:dyDescent="0.3">
      <c r="A4380">
        <v>3368</v>
      </c>
      <c r="B4380">
        <v>723</v>
      </c>
      <c r="C4380" t="s">
        <v>13</v>
      </c>
      <c r="D4380" t="s">
        <v>20</v>
      </c>
      <c r="E4380" s="1">
        <v>4455523301338730</v>
      </c>
      <c r="F4380" s="2">
        <v>44317</v>
      </c>
      <c r="G4380">
        <v>617</v>
      </c>
      <c r="H4380" t="s">
        <v>15</v>
      </c>
      <c r="I4380">
        <v>1</v>
      </c>
      <c r="J4380" s="3">
        <v>65</v>
      </c>
      <c r="K4380" s="2">
        <v>39234</v>
      </c>
      <c r="L4380">
        <v>2008</v>
      </c>
      <c r="M4380" t="s">
        <v>16</v>
      </c>
    </row>
    <row r="4381" spans="1:13" x14ac:dyDescent="0.3">
      <c r="A4381">
        <v>232</v>
      </c>
      <c r="B4381">
        <v>723</v>
      </c>
      <c r="C4381" t="s">
        <v>19</v>
      </c>
      <c r="D4381" t="s">
        <v>14</v>
      </c>
      <c r="E4381" s="1">
        <v>5737194797232030</v>
      </c>
      <c r="F4381" s="2">
        <v>44958</v>
      </c>
      <c r="G4381">
        <v>310</v>
      </c>
      <c r="H4381" t="s">
        <v>15</v>
      </c>
      <c r="I4381">
        <v>2</v>
      </c>
      <c r="J4381" s="3">
        <v>13529</v>
      </c>
      <c r="K4381" s="2">
        <v>40179</v>
      </c>
      <c r="L4381">
        <v>2010</v>
      </c>
      <c r="M4381" t="s">
        <v>16</v>
      </c>
    </row>
    <row r="4382" spans="1:13" x14ac:dyDescent="0.3">
      <c r="A4382">
        <v>1206</v>
      </c>
      <c r="B4382">
        <v>723</v>
      </c>
      <c r="C4382" t="s">
        <v>21</v>
      </c>
      <c r="D4382" t="s">
        <v>17</v>
      </c>
      <c r="E4382" s="1">
        <v>6155749284043200</v>
      </c>
      <c r="F4382" s="2">
        <v>45261</v>
      </c>
      <c r="G4382">
        <v>616</v>
      </c>
      <c r="H4382" t="s">
        <v>15</v>
      </c>
      <c r="I4382">
        <v>1</v>
      </c>
      <c r="J4382" s="3">
        <v>10300</v>
      </c>
      <c r="K4382" s="2">
        <v>40210</v>
      </c>
      <c r="L4382">
        <v>2013</v>
      </c>
      <c r="M4382" t="s">
        <v>16</v>
      </c>
    </row>
    <row r="4383" spans="1:13" x14ac:dyDescent="0.3">
      <c r="A4383">
        <v>3524</v>
      </c>
      <c r="B4383">
        <v>1398</v>
      </c>
      <c r="C4383" t="s">
        <v>19</v>
      </c>
      <c r="D4383" t="s">
        <v>17</v>
      </c>
      <c r="E4383" s="1">
        <v>5061425671526060</v>
      </c>
      <c r="F4383" s="2">
        <v>44805</v>
      </c>
      <c r="G4383">
        <v>21</v>
      </c>
      <c r="H4383" t="s">
        <v>18</v>
      </c>
      <c r="I4383">
        <v>1</v>
      </c>
      <c r="J4383" s="3">
        <v>20100</v>
      </c>
      <c r="K4383" s="2">
        <v>40695</v>
      </c>
      <c r="L4383">
        <v>2012</v>
      </c>
      <c r="M4383" t="s">
        <v>16</v>
      </c>
    </row>
    <row r="4384" spans="1:13" x14ac:dyDescent="0.3">
      <c r="A4384">
        <v>200</v>
      </c>
      <c r="B4384">
        <v>1398</v>
      </c>
      <c r="C4384" t="s">
        <v>19</v>
      </c>
      <c r="D4384" t="s">
        <v>20</v>
      </c>
      <c r="E4384" s="1">
        <v>5446786190259540</v>
      </c>
      <c r="F4384" s="2">
        <v>45566</v>
      </c>
      <c r="G4384">
        <v>287</v>
      </c>
      <c r="H4384" t="s">
        <v>18</v>
      </c>
      <c r="I4384">
        <v>2</v>
      </c>
      <c r="J4384" s="3">
        <v>61</v>
      </c>
      <c r="K4384" s="2">
        <v>39814</v>
      </c>
      <c r="L4384">
        <v>2016</v>
      </c>
      <c r="M4384" t="s">
        <v>16</v>
      </c>
    </row>
    <row r="4385" spans="1:13" x14ac:dyDescent="0.3">
      <c r="A4385">
        <v>5222</v>
      </c>
      <c r="B4385">
        <v>1398</v>
      </c>
      <c r="C4385" t="s">
        <v>13</v>
      </c>
      <c r="D4385" t="s">
        <v>17</v>
      </c>
      <c r="E4385" s="1">
        <v>4784578119131330</v>
      </c>
      <c r="F4385" s="2">
        <v>43344</v>
      </c>
      <c r="G4385">
        <v>526</v>
      </c>
      <c r="H4385" t="s">
        <v>15</v>
      </c>
      <c r="I4385">
        <v>2</v>
      </c>
      <c r="J4385" s="3">
        <v>18100</v>
      </c>
      <c r="K4385" s="2">
        <v>40452</v>
      </c>
      <c r="L4385">
        <v>2010</v>
      </c>
      <c r="M4385" t="s">
        <v>16</v>
      </c>
    </row>
    <row r="4386" spans="1:13" x14ac:dyDescent="0.3">
      <c r="A4386">
        <v>4930</v>
      </c>
      <c r="B4386">
        <v>1398</v>
      </c>
      <c r="C4386" t="s">
        <v>19</v>
      </c>
      <c r="D4386" t="s">
        <v>14</v>
      </c>
      <c r="E4386" s="1">
        <v>5225250785593490</v>
      </c>
      <c r="F4386" s="2">
        <v>45627</v>
      </c>
      <c r="G4386">
        <v>71</v>
      </c>
      <c r="H4386" t="s">
        <v>15</v>
      </c>
      <c r="I4386">
        <v>2</v>
      </c>
      <c r="J4386" s="3">
        <v>34731</v>
      </c>
      <c r="K4386" s="2">
        <v>35704</v>
      </c>
      <c r="L4386">
        <v>2011</v>
      </c>
      <c r="M4386" t="s">
        <v>16</v>
      </c>
    </row>
    <row r="4387" spans="1:13" x14ac:dyDescent="0.3">
      <c r="A4387">
        <v>216</v>
      </c>
      <c r="B4387">
        <v>1398</v>
      </c>
      <c r="C4387" t="s">
        <v>13</v>
      </c>
      <c r="D4387" t="s">
        <v>14</v>
      </c>
      <c r="E4387" s="1">
        <v>4290693805811510</v>
      </c>
      <c r="F4387" s="2">
        <v>42614</v>
      </c>
      <c r="G4387">
        <v>32</v>
      </c>
      <c r="H4387" t="s">
        <v>15</v>
      </c>
      <c r="I4387">
        <v>1</v>
      </c>
      <c r="J4387" s="3">
        <v>23392</v>
      </c>
      <c r="K4387" s="2">
        <v>39814</v>
      </c>
      <c r="L4387">
        <v>2011</v>
      </c>
      <c r="M4387" t="s">
        <v>16</v>
      </c>
    </row>
    <row r="4388" spans="1:13" x14ac:dyDescent="0.3">
      <c r="A4388">
        <v>3008</v>
      </c>
      <c r="B4388">
        <v>1464</v>
      </c>
      <c r="C4388" t="s">
        <v>19</v>
      </c>
      <c r="D4388" t="s">
        <v>20</v>
      </c>
      <c r="E4388" s="1">
        <v>5930584948662060</v>
      </c>
      <c r="F4388" s="2">
        <v>43891</v>
      </c>
      <c r="G4388">
        <v>601</v>
      </c>
      <c r="H4388" t="s">
        <v>15</v>
      </c>
      <c r="I4388">
        <v>2</v>
      </c>
      <c r="J4388" s="3">
        <v>52</v>
      </c>
      <c r="K4388" s="2">
        <v>39934</v>
      </c>
      <c r="L4388">
        <v>2012</v>
      </c>
      <c r="M4388" t="s">
        <v>16</v>
      </c>
    </row>
    <row r="4389" spans="1:13" x14ac:dyDescent="0.3">
      <c r="A4389">
        <v>3677</v>
      </c>
      <c r="B4389">
        <v>1464</v>
      </c>
      <c r="C4389" t="s">
        <v>19</v>
      </c>
      <c r="D4389" t="s">
        <v>14</v>
      </c>
      <c r="E4389" s="1">
        <v>5357083238089200</v>
      </c>
      <c r="F4389" s="2">
        <v>43983</v>
      </c>
      <c r="G4389">
        <v>131</v>
      </c>
      <c r="H4389" t="s">
        <v>15</v>
      </c>
      <c r="I4389">
        <v>2</v>
      </c>
      <c r="J4389" s="3">
        <v>24129</v>
      </c>
      <c r="K4389" s="2">
        <v>37438</v>
      </c>
      <c r="L4389">
        <v>2018</v>
      </c>
      <c r="M4389" t="s">
        <v>16</v>
      </c>
    </row>
    <row r="4390" spans="1:13" x14ac:dyDescent="0.3">
      <c r="A4390">
        <v>3432</v>
      </c>
      <c r="B4390">
        <v>1505</v>
      </c>
      <c r="C4390" t="s">
        <v>19</v>
      </c>
      <c r="D4390" t="s">
        <v>14</v>
      </c>
      <c r="E4390" s="1">
        <v>5060989844010070</v>
      </c>
      <c r="F4390" s="2">
        <v>44228</v>
      </c>
      <c r="G4390">
        <v>181</v>
      </c>
      <c r="H4390" t="s">
        <v>18</v>
      </c>
      <c r="I4390">
        <v>1</v>
      </c>
      <c r="J4390" s="3">
        <v>27847</v>
      </c>
      <c r="K4390" s="2">
        <v>39965</v>
      </c>
      <c r="L4390">
        <v>2011</v>
      </c>
      <c r="M4390" t="s">
        <v>16</v>
      </c>
    </row>
    <row r="4391" spans="1:13" x14ac:dyDescent="0.3">
      <c r="A4391">
        <v>1686</v>
      </c>
      <c r="B4391">
        <v>1505</v>
      </c>
      <c r="C4391" t="s">
        <v>19</v>
      </c>
      <c r="D4391" t="s">
        <v>17</v>
      </c>
      <c r="E4391" s="1">
        <v>5197842817300170</v>
      </c>
      <c r="F4391" s="2">
        <v>44896</v>
      </c>
      <c r="G4391">
        <v>763</v>
      </c>
      <c r="H4391" t="s">
        <v>15</v>
      </c>
      <c r="I4391">
        <v>1</v>
      </c>
      <c r="J4391" s="3">
        <v>12100</v>
      </c>
      <c r="K4391" s="2">
        <v>43862</v>
      </c>
      <c r="L4391">
        <v>2020</v>
      </c>
      <c r="M4391" t="s">
        <v>16</v>
      </c>
    </row>
    <row r="4392" spans="1:13" x14ac:dyDescent="0.3">
      <c r="A4392">
        <v>2446</v>
      </c>
      <c r="B4392">
        <v>1130</v>
      </c>
      <c r="C4392" t="s">
        <v>19</v>
      </c>
      <c r="D4392" t="s">
        <v>14</v>
      </c>
      <c r="E4392" s="1">
        <v>5813380740656050</v>
      </c>
      <c r="F4392" s="2">
        <v>44228</v>
      </c>
      <c r="G4392">
        <v>778</v>
      </c>
      <c r="H4392" t="s">
        <v>15</v>
      </c>
      <c r="I4392">
        <v>1</v>
      </c>
      <c r="J4392" s="3">
        <v>15847</v>
      </c>
      <c r="K4392" s="2">
        <v>37712</v>
      </c>
      <c r="L4392">
        <v>2010</v>
      </c>
      <c r="M4392" t="s">
        <v>16</v>
      </c>
    </row>
    <row r="4393" spans="1:13" x14ac:dyDescent="0.3">
      <c r="A4393">
        <v>92</v>
      </c>
      <c r="B4393">
        <v>1130</v>
      </c>
      <c r="C4393" t="s">
        <v>22</v>
      </c>
      <c r="D4393" t="s">
        <v>17</v>
      </c>
      <c r="E4393" s="1">
        <v>366703189364969</v>
      </c>
      <c r="F4393" s="2">
        <v>45292</v>
      </c>
      <c r="G4393">
        <v>3</v>
      </c>
      <c r="H4393" t="s">
        <v>15</v>
      </c>
      <c r="I4393">
        <v>1</v>
      </c>
      <c r="J4393" s="3">
        <v>13500</v>
      </c>
      <c r="K4393" s="2">
        <v>38718</v>
      </c>
      <c r="L4393">
        <v>2010</v>
      </c>
      <c r="M4393" t="s">
        <v>16</v>
      </c>
    </row>
    <row r="4394" spans="1:13" x14ac:dyDescent="0.3">
      <c r="A4394">
        <v>4004</v>
      </c>
      <c r="B4394">
        <v>1130</v>
      </c>
      <c r="C4394" t="s">
        <v>13</v>
      </c>
      <c r="D4394" t="s">
        <v>17</v>
      </c>
      <c r="E4394" s="1">
        <v>4831171485300760</v>
      </c>
      <c r="F4394" s="2">
        <v>44743</v>
      </c>
      <c r="G4394">
        <v>704</v>
      </c>
      <c r="H4394" t="s">
        <v>15</v>
      </c>
      <c r="I4394">
        <v>2</v>
      </c>
      <c r="J4394" s="3">
        <v>11400</v>
      </c>
      <c r="K4394" s="2">
        <v>41091</v>
      </c>
      <c r="L4394">
        <v>2012</v>
      </c>
      <c r="M4394" t="s">
        <v>16</v>
      </c>
    </row>
    <row r="4395" spans="1:13" x14ac:dyDescent="0.3">
      <c r="A4395">
        <v>2667</v>
      </c>
      <c r="B4395">
        <v>62</v>
      </c>
      <c r="C4395" t="s">
        <v>13</v>
      </c>
      <c r="D4395" t="s">
        <v>14</v>
      </c>
      <c r="E4395" s="1">
        <v>4511173067957920</v>
      </c>
      <c r="F4395" s="2">
        <v>44774</v>
      </c>
      <c r="G4395">
        <v>468</v>
      </c>
      <c r="H4395" t="s">
        <v>15</v>
      </c>
      <c r="I4395">
        <v>2</v>
      </c>
      <c r="J4395" s="3">
        <v>5520</v>
      </c>
      <c r="K4395" s="2">
        <v>40269</v>
      </c>
      <c r="L4395">
        <v>2010</v>
      </c>
      <c r="M4395" t="s">
        <v>16</v>
      </c>
    </row>
    <row r="4396" spans="1:13" x14ac:dyDescent="0.3">
      <c r="A4396">
        <v>3369</v>
      </c>
      <c r="B4396">
        <v>62</v>
      </c>
      <c r="C4396" t="s">
        <v>13</v>
      </c>
      <c r="D4396" t="s">
        <v>14</v>
      </c>
      <c r="E4396" s="1">
        <v>4228336071745120</v>
      </c>
      <c r="F4396" s="2">
        <v>45078</v>
      </c>
      <c r="G4396">
        <v>445</v>
      </c>
      <c r="H4396" t="s">
        <v>18</v>
      </c>
      <c r="I4396">
        <v>1</v>
      </c>
      <c r="J4396" s="3">
        <v>1559</v>
      </c>
      <c r="K4396" s="2">
        <v>39234</v>
      </c>
      <c r="L4396">
        <v>2010</v>
      </c>
      <c r="M4396" t="s">
        <v>16</v>
      </c>
    </row>
    <row r="4397" spans="1:13" x14ac:dyDescent="0.3">
      <c r="A4397">
        <v>3262</v>
      </c>
      <c r="B4397">
        <v>62</v>
      </c>
      <c r="C4397" t="s">
        <v>13</v>
      </c>
      <c r="D4397" t="s">
        <v>14</v>
      </c>
      <c r="E4397" s="1">
        <v>4129299581714210</v>
      </c>
      <c r="F4397" s="2">
        <v>44713</v>
      </c>
      <c r="G4397">
        <v>296</v>
      </c>
      <c r="H4397" t="s">
        <v>15</v>
      </c>
      <c r="I4397">
        <v>2</v>
      </c>
      <c r="J4397" s="3">
        <v>11836</v>
      </c>
      <c r="K4397" s="2">
        <v>37773</v>
      </c>
      <c r="L4397">
        <v>2015</v>
      </c>
      <c r="M4397" t="s">
        <v>16</v>
      </c>
    </row>
    <row r="4398" spans="1:13" x14ac:dyDescent="0.3">
      <c r="A4398">
        <v>55</v>
      </c>
      <c r="B4398">
        <v>62</v>
      </c>
      <c r="C4398" t="s">
        <v>19</v>
      </c>
      <c r="D4398" t="s">
        <v>14</v>
      </c>
      <c r="E4398" s="1">
        <v>5966550024798420</v>
      </c>
      <c r="F4398" s="2">
        <v>45536</v>
      </c>
      <c r="G4398">
        <v>577</v>
      </c>
      <c r="H4398" t="s">
        <v>15</v>
      </c>
      <c r="I4398">
        <v>1</v>
      </c>
      <c r="J4398" s="3">
        <v>19211</v>
      </c>
      <c r="K4398" s="2">
        <v>37987</v>
      </c>
      <c r="L4398">
        <v>2015</v>
      </c>
      <c r="M4398" t="s">
        <v>16</v>
      </c>
    </row>
    <row r="4399" spans="1:13" x14ac:dyDescent="0.3">
      <c r="A4399">
        <v>5138</v>
      </c>
      <c r="B4399">
        <v>62</v>
      </c>
      <c r="C4399" t="s">
        <v>13</v>
      </c>
      <c r="D4399" t="s">
        <v>14</v>
      </c>
      <c r="E4399" s="1">
        <v>4984630717840060</v>
      </c>
      <c r="F4399" s="2">
        <v>43678</v>
      </c>
      <c r="G4399">
        <v>910</v>
      </c>
      <c r="H4399" t="s">
        <v>15</v>
      </c>
      <c r="I4399">
        <v>2</v>
      </c>
      <c r="J4399" s="3">
        <v>5909</v>
      </c>
      <c r="K4399" s="2">
        <v>39722</v>
      </c>
      <c r="L4399">
        <v>2012</v>
      </c>
      <c r="M4399" t="s">
        <v>16</v>
      </c>
    </row>
    <row r="4400" spans="1:13" x14ac:dyDescent="0.3">
      <c r="A4400">
        <v>2425</v>
      </c>
      <c r="B4400">
        <v>62</v>
      </c>
      <c r="C4400" t="s">
        <v>13</v>
      </c>
      <c r="D4400" t="s">
        <v>14</v>
      </c>
      <c r="E4400" s="1">
        <v>4888494328219550</v>
      </c>
      <c r="F4400" s="2">
        <v>43191</v>
      </c>
      <c r="G4400">
        <v>40</v>
      </c>
      <c r="H4400" t="s">
        <v>15</v>
      </c>
      <c r="I4400">
        <v>2</v>
      </c>
      <c r="J4400" s="3">
        <v>16410</v>
      </c>
      <c r="K4400" s="2">
        <v>36982</v>
      </c>
      <c r="L4400">
        <v>2011</v>
      </c>
      <c r="M4400" t="s">
        <v>16</v>
      </c>
    </row>
    <row r="4401" spans="1:13" x14ac:dyDescent="0.3">
      <c r="A4401">
        <v>5142</v>
      </c>
      <c r="B4401">
        <v>1623</v>
      </c>
      <c r="C4401" t="s">
        <v>22</v>
      </c>
      <c r="D4401" t="s">
        <v>17</v>
      </c>
      <c r="E4401" s="1">
        <v>336043262314937</v>
      </c>
      <c r="F4401" s="2">
        <v>43922</v>
      </c>
      <c r="G4401">
        <v>467</v>
      </c>
      <c r="H4401" t="s">
        <v>15</v>
      </c>
      <c r="I4401">
        <v>1</v>
      </c>
      <c r="J4401" s="3">
        <v>13300</v>
      </c>
      <c r="K4401" s="2">
        <v>40087</v>
      </c>
      <c r="L4401">
        <v>2009</v>
      </c>
      <c r="M4401" t="s">
        <v>16</v>
      </c>
    </row>
    <row r="4402" spans="1:13" x14ac:dyDescent="0.3">
      <c r="A4402">
        <v>4417</v>
      </c>
      <c r="B4402">
        <v>1623</v>
      </c>
      <c r="C4402" t="s">
        <v>13</v>
      </c>
      <c r="D4402" t="s">
        <v>17</v>
      </c>
      <c r="E4402" s="1">
        <v>4874803935373540</v>
      </c>
      <c r="F4402" s="2">
        <v>42309</v>
      </c>
      <c r="G4402">
        <v>840</v>
      </c>
      <c r="H4402" t="s">
        <v>15</v>
      </c>
      <c r="I4402">
        <v>2</v>
      </c>
      <c r="J4402" s="3">
        <v>9300</v>
      </c>
      <c r="K4402" s="2">
        <v>41487</v>
      </c>
      <c r="L4402">
        <v>2013</v>
      </c>
      <c r="M4402" t="s">
        <v>16</v>
      </c>
    </row>
    <row r="4403" spans="1:13" x14ac:dyDescent="0.3">
      <c r="A4403">
        <v>1687</v>
      </c>
      <c r="B4403">
        <v>1623</v>
      </c>
      <c r="C4403" t="s">
        <v>19</v>
      </c>
      <c r="D4403" t="s">
        <v>17</v>
      </c>
      <c r="E4403" s="1">
        <v>5430424247547750</v>
      </c>
      <c r="F4403" s="2">
        <v>43862</v>
      </c>
      <c r="G4403">
        <v>262</v>
      </c>
      <c r="H4403" t="s">
        <v>15</v>
      </c>
      <c r="I4403">
        <v>2</v>
      </c>
      <c r="J4403" s="3">
        <v>7200</v>
      </c>
      <c r="K4403" s="2">
        <v>43862</v>
      </c>
      <c r="L4403">
        <v>2020</v>
      </c>
      <c r="M4403" t="s">
        <v>16</v>
      </c>
    </row>
    <row r="4404" spans="1:13" x14ac:dyDescent="0.3">
      <c r="A4404">
        <v>6061</v>
      </c>
      <c r="B4404">
        <v>1416</v>
      </c>
      <c r="C4404" t="s">
        <v>13</v>
      </c>
      <c r="D4404" t="s">
        <v>17</v>
      </c>
      <c r="E4404" s="1">
        <v>4317393372526100</v>
      </c>
      <c r="F4404" s="2">
        <v>44743</v>
      </c>
      <c r="G4404">
        <v>837</v>
      </c>
      <c r="H4404" t="s">
        <v>15</v>
      </c>
      <c r="I4404">
        <v>1</v>
      </c>
      <c r="J4404" s="3">
        <v>11900</v>
      </c>
      <c r="K4404" s="2">
        <v>40878</v>
      </c>
      <c r="L4404">
        <v>2011</v>
      </c>
      <c r="M4404" t="s">
        <v>16</v>
      </c>
    </row>
    <row r="4405" spans="1:13" x14ac:dyDescent="0.3">
      <c r="A4405">
        <v>4891</v>
      </c>
      <c r="B4405">
        <v>1416</v>
      </c>
      <c r="C4405" t="s">
        <v>13</v>
      </c>
      <c r="D4405" t="s">
        <v>17</v>
      </c>
      <c r="E4405" s="1">
        <v>4959412347021850</v>
      </c>
      <c r="F4405" s="2">
        <v>45017</v>
      </c>
      <c r="G4405">
        <v>714</v>
      </c>
      <c r="H4405" t="s">
        <v>15</v>
      </c>
      <c r="I4405">
        <v>2</v>
      </c>
      <c r="J4405" s="3">
        <v>10500</v>
      </c>
      <c r="K4405" s="2">
        <v>42248</v>
      </c>
      <c r="L4405">
        <v>2015</v>
      </c>
      <c r="M4405" t="s">
        <v>16</v>
      </c>
    </row>
    <row r="4406" spans="1:13" x14ac:dyDescent="0.3">
      <c r="A4406">
        <v>2363</v>
      </c>
      <c r="B4406">
        <v>1416</v>
      </c>
      <c r="C4406" t="s">
        <v>19</v>
      </c>
      <c r="D4406" t="s">
        <v>14</v>
      </c>
      <c r="E4406" s="1">
        <v>5254338671695550</v>
      </c>
      <c r="F4406" s="2">
        <v>43313</v>
      </c>
      <c r="G4406">
        <v>492</v>
      </c>
      <c r="H4406" t="s">
        <v>15</v>
      </c>
      <c r="I4406">
        <v>1</v>
      </c>
      <c r="J4406" s="3">
        <v>14865</v>
      </c>
      <c r="K4406" s="2">
        <v>42795</v>
      </c>
      <c r="L4406">
        <v>2017</v>
      </c>
      <c r="M4406" t="s">
        <v>16</v>
      </c>
    </row>
    <row r="4407" spans="1:13" x14ac:dyDescent="0.3">
      <c r="A4407">
        <v>3779</v>
      </c>
      <c r="B4407">
        <v>1416</v>
      </c>
      <c r="C4407" t="s">
        <v>19</v>
      </c>
      <c r="D4407" t="s">
        <v>14</v>
      </c>
      <c r="E4407" s="1">
        <v>5694994900500570</v>
      </c>
      <c r="F4407" s="2">
        <v>43983</v>
      </c>
      <c r="G4407">
        <v>517</v>
      </c>
      <c r="H4407" t="s">
        <v>15</v>
      </c>
      <c r="I4407">
        <v>2</v>
      </c>
      <c r="J4407" s="3">
        <v>15298</v>
      </c>
      <c r="K4407" s="2">
        <v>38899</v>
      </c>
      <c r="L4407">
        <v>2009</v>
      </c>
      <c r="M4407" t="s">
        <v>16</v>
      </c>
    </row>
    <row r="4408" spans="1:13" x14ac:dyDescent="0.3">
      <c r="A4408">
        <v>3204</v>
      </c>
      <c r="B4408">
        <v>1416</v>
      </c>
      <c r="C4408" t="s">
        <v>19</v>
      </c>
      <c r="D4408" t="s">
        <v>14</v>
      </c>
      <c r="E4408" s="1">
        <v>5804559102457690</v>
      </c>
      <c r="F4408" s="2">
        <v>43983</v>
      </c>
      <c r="G4408">
        <v>32</v>
      </c>
      <c r="H4408" t="s">
        <v>15</v>
      </c>
      <c r="I4408">
        <v>1</v>
      </c>
      <c r="J4408" s="3">
        <v>23481</v>
      </c>
      <c r="K4408" s="2">
        <v>35217</v>
      </c>
      <c r="L4408">
        <v>2012</v>
      </c>
      <c r="M4408" t="s">
        <v>16</v>
      </c>
    </row>
    <row r="4409" spans="1:13" x14ac:dyDescent="0.3">
      <c r="A4409">
        <v>2951</v>
      </c>
      <c r="B4409">
        <v>1416</v>
      </c>
      <c r="C4409" t="s">
        <v>13</v>
      </c>
      <c r="D4409" t="s">
        <v>17</v>
      </c>
      <c r="E4409" s="1">
        <v>4093144761309720</v>
      </c>
      <c r="F4409" s="2">
        <v>44562</v>
      </c>
      <c r="G4409">
        <v>231</v>
      </c>
      <c r="H4409" t="s">
        <v>15</v>
      </c>
      <c r="I4409">
        <v>1</v>
      </c>
      <c r="J4409" s="3">
        <v>14700</v>
      </c>
      <c r="K4409" s="2">
        <v>39203</v>
      </c>
      <c r="L4409">
        <v>2014</v>
      </c>
      <c r="M4409" t="s">
        <v>16</v>
      </c>
    </row>
    <row r="4410" spans="1:13" x14ac:dyDescent="0.3">
      <c r="A4410">
        <v>3254</v>
      </c>
      <c r="B4410">
        <v>1416</v>
      </c>
      <c r="C4410" t="s">
        <v>19</v>
      </c>
      <c r="D4410" t="s">
        <v>20</v>
      </c>
      <c r="E4410" s="1">
        <v>5765279389616520</v>
      </c>
      <c r="F4410" s="2">
        <v>45474</v>
      </c>
      <c r="G4410">
        <v>43</v>
      </c>
      <c r="H4410" t="s">
        <v>15</v>
      </c>
      <c r="I4410">
        <v>2</v>
      </c>
      <c r="J4410" s="3">
        <v>47</v>
      </c>
      <c r="K4410" s="2">
        <v>37773</v>
      </c>
      <c r="L4410">
        <v>2013</v>
      </c>
      <c r="M4410" t="s">
        <v>16</v>
      </c>
    </row>
    <row r="4411" spans="1:13" x14ac:dyDescent="0.3">
      <c r="A4411">
        <v>4644</v>
      </c>
      <c r="B4411">
        <v>1416</v>
      </c>
      <c r="C4411" t="s">
        <v>19</v>
      </c>
      <c r="D4411" t="s">
        <v>14</v>
      </c>
      <c r="E4411" s="1">
        <v>5804202825966460</v>
      </c>
      <c r="F4411" s="2">
        <v>45139</v>
      </c>
      <c r="G4411">
        <v>21</v>
      </c>
      <c r="H4411" t="s">
        <v>15</v>
      </c>
      <c r="I4411">
        <v>1</v>
      </c>
      <c r="J4411" s="3">
        <v>22625</v>
      </c>
      <c r="K4411" s="2">
        <v>39326</v>
      </c>
      <c r="L4411">
        <v>2008</v>
      </c>
      <c r="M4411" t="s">
        <v>16</v>
      </c>
    </row>
    <row r="4412" spans="1:13" x14ac:dyDescent="0.3">
      <c r="A4412">
        <v>2160</v>
      </c>
      <c r="B4412">
        <v>1998</v>
      </c>
      <c r="C4412" t="s">
        <v>13</v>
      </c>
      <c r="D4412" t="s">
        <v>20</v>
      </c>
      <c r="E4412" s="1">
        <v>4969817527377030</v>
      </c>
      <c r="F4412" s="2">
        <v>44866</v>
      </c>
      <c r="G4412">
        <v>756</v>
      </c>
      <c r="H4412" t="s">
        <v>15</v>
      </c>
      <c r="I4412">
        <v>1</v>
      </c>
      <c r="J4412" s="3">
        <v>110</v>
      </c>
      <c r="K4412" s="2">
        <v>39142</v>
      </c>
      <c r="L4412">
        <v>2007</v>
      </c>
      <c r="M4412" t="s">
        <v>16</v>
      </c>
    </row>
    <row r="4413" spans="1:13" x14ac:dyDescent="0.3">
      <c r="A4413">
        <v>4892</v>
      </c>
      <c r="B4413">
        <v>1998</v>
      </c>
      <c r="C4413" t="s">
        <v>13</v>
      </c>
      <c r="D4413" t="s">
        <v>14</v>
      </c>
      <c r="E4413" s="1">
        <v>4138210173016900</v>
      </c>
      <c r="F4413" s="2">
        <v>44348</v>
      </c>
      <c r="G4413">
        <v>76</v>
      </c>
      <c r="H4413" t="s">
        <v>15</v>
      </c>
      <c r="I4413">
        <v>1</v>
      </c>
      <c r="J4413" s="3">
        <v>328</v>
      </c>
      <c r="K4413" s="2">
        <v>42248</v>
      </c>
      <c r="L4413">
        <v>2015</v>
      </c>
      <c r="M4413" t="s">
        <v>16</v>
      </c>
    </row>
    <row r="4414" spans="1:13" x14ac:dyDescent="0.3">
      <c r="A4414">
        <v>1258</v>
      </c>
      <c r="B4414">
        <v>1998</v>
      </c>
      <c r="C4414" t="s">
        <v>13</v>
      </c>
      <c r="D4414" t="s">
        <v>17</v>
      </c>
      <c r="E4414" s="1">
        <v>4573665962578720</v>
      </c>
      <c r="F4414" s="2">
        <v>44136</v>
      </c>
      <c r="G4414">
        <v>452</v>
      </c>
      <c r="H4414" t="s">
        <v>15</v>
      </c>
      <c r="I4414">
        <v>2</v>
      </c>
      <c r="J4414" s="3">
        <v>100</v>
      </c>
      <c r="K4414" s="2">
        <v>40210</v>
      </c>
      <c r="L4414">
        <v>2011</v>
      </c>
      <c r="M4414" t="s">
        <v>16</v>
      </c>
    </row>
    <row r="4415" spans="1:13" x14ac:dyDescent="0.3">
      <c r="A4415">
        <v>3263</v>
      </c>
      <c r="B4415">
        <v>1299</v>
      </c>
      <c r="C4415" t="s">
        <v>13</v>
      </c>
      <c r="D4415" t="s">
        <v>17</v>
      </c>
      <c r="E4415" s="1">
        <v>4515199158031460</v>
      </c>
      <c r="F4415" s="2">
        <v>44470</v>
      </c>
      <c r="G4415">
        <v>329</v>
      </c>
      <c r="H4415" t="s">
        <v>15</v>
      </c>
      <c r="I4415">
        <v>2</v>
      </c>
      <c r="J4415" s="3">
        <v>8800</v>
      </c>
      <c r="K4415" s="2">
        <v>37773</v>
      </c>
      <c r="L4415">
        <v>2016</v>
      </c>
      <c r="M4415" t="s">
        <v>16</v>
      </c>
    </row>
    <row r="4416" spans="1:13" x14ac:dyDescent="0.3">
      <c r="A4416">
        <v>3913</v>
      </c>
      <c r="B4416">
        <v>1299</v>
      </c>
      <c r="C4416" t="s">
        <v>13</v>
      </c>
      <c r="D4416" t="s">
        <v>14</v>
      </c>
      <c r="E4416" s="1">
        <v>4372530411325670</v>
      </c>
      <c r="F4416" s="2">
        <v>44136</v>
      </c>
      <c r="G4416">
        <v>694</v>
      </c>
      <c r="H4416" t="s">
        <v>15</v>
      </c>
      <c r="I4416">
        <v>1</v>
      </c>
      <c r="J4416" s="3">
        <v>3942</v>
      </c>
      <c r="K4416" s="2">
        <v>39995</v>
      </c>
      <c r="L4416">
        <v>2016</v>
      </c>
      <c r="M4416" t="s">
        <v>16</v>
      </c>
    </row>
    <row r="4417" spans="1:13" x14ac:dyDescent="0.3">
      <c r="A4417">
        <v>6010</v>
      </c>
      <c r="B4417">
        <v>303</v>
      </c>
      <c r="C4417" t="s">
        <v>19</v>
      </c>
      <c r="D4417" t="s">
        <v>14</v>
      </c>
      <c r="E4417" s="1">
        <v>5505845036892820</v>
      </c>
      <c r="F4417" s="2">
        <v>44470</v>
      </c>
      <c r="G4417">
        <v>658</v>
      </c>
      <c r="H4417" t="s">
        <v>15</v>
      </c>
      <c r="I4417">
        <v>1</v>
      </c>
      <c r="J4417" s="3">
        <v>32488</v>
      </c>
      <c r="K4417" s="2">
        <v>40513</v>
      </c>
      <c r="L4417">
        <v>2010</v>
      </c>
      <c r="M4417" t="s">
        <v>16</v>
      </c>
    </row>
    <row r="4418" spans="1:13" x14ac:dyDescent="0.3">
      <c r="A4418">
        <v>4194</v>
      </c>
      <c r="B4418">
        <v>303</v>
      </c>
      <c r="C4418" t="s">
        <v>22</v>
      </c>
      <c r="D4418" t="s">
        <v>17</v>
      </c>
      <c r="E4418" s="1">
        <v>387958574593201</v>
      </c>
      <c r="F4418" s="2">
        <v>44409</v>
      </c>
      <c r="G4418">
        <v>842</v>
      </c>
      <c r="H4418" t="s">
        <v>15</v>
      </c>
      <c r="I4418">
        <v>1</v>
      </c>
      <c r="J4418" s="3">
        <v>20000</v>
      </c>
      <c r="K4418" s="2">
        <v>39295</v>
      </c>
      <c r="L4418">
        <v>2020</v>
      </c>
      <c r="M4418" t="s">
        <v>16</v>
      </c>
    </row>
    <row r="4419" spans="1:13" x14ac:dyDescent="0.3">
      <c r="A4419">
        <v>149</v>
      </c>
      <c r="B4419">
        <v>303</v>
      </c>
      <c r="C4419" t="s">
        <v>22</v>
      </c>
      <c r="D4419" t="s">
        <v>17</v>
      </c>
      <c r="E4419" s="1">
        <v>336029900720764</v>
      </c>
      <c r="F4419" s="2">
        <v>44105</v>
      </c>
      <c r="G4419">
        <v>696</v>
      </c>
      <c r="H4419" t="s">
        <v>18</v>
      </c>
      <c r="I4419">
        <v>1</v>
      </c>
      <c r="J4419" s="3">
        <v>14500</v>
      </c>
      <c r="K4419" s="2">
        <v>39448</v>
      </c>
      <c r="L4419">
        <v>2011</v>
      </c>
      <c r="M4419" t="s">
        <v>16</v>
      </c>
    </row>
    <row r="4420" spans="1:13" x14ac:dyDescent="0.3">
      <c r="A4420">
        <v>4783</v>
      </c>
      <c r="B4420">
        <v>303</v>
      </c>
      <c r="C4420" t="s">
        <v>19</v>
      </c>
      <c r="D4420" t="s">
        <v>14</v>
      </c>
      <c r="E4420" s="1">
        <v>5064319723077990</v>
      </c>
      <c r="F4420" s="2">
        <v>44927</v>
      </c>
      <c r="G4420">
        <v>109</v>
      </c>
      <c r="H4420" t="s">
        <v>15</v>
      </c>
      <c r="I4420">
        <v>1</v>
      </c>
      <c r="J4420" s="3">
        <v>25900</v>
      </c>
      <c r="K4420" s="2">
        <v>40422</v>
      </c>
      <c r="L4420">
        <v>2010</v>
      </c>
      <c r="M4420" t="s">
        <v>16</v>
      </c>
    </row>
    <row r="4421" spans="1:13" x14ac:dyDescent="0.3">
      <c r="A4421">
        <v>984</v>
      </c>
      <c r="B4421">
        <v>303</v>
      </c>
      <c r="C4421" t="s">
        <v>13</v>
      </c>
      <c r="D4421" t="s">
        <v>17</v>
      </c>
      <c r="E4421" s="1">
        <v>4077302487318690</v>
      </c>
      <c r="F4421" s="2">
        <v>44562</v>
      </c>
      <c r="G4421">
        <v>537</v>
      </c>
      <c r="H4421" t="s">
        <v>15</v>
      </c>
      <c r="I4421">
        <v>1</v>
      </c>
      <c r="J4421" s="3">
        <v>14800</v>
      </c>
      <c r="K4421" s="2">
        <v>36557</v>
      </c>
      <c r="L4421">
        <v>2012</v>
      </c>
      <c r="M4421" t="s">
        <v>16</v>
      </c>
    </row>
    <row r="4422" spans="1:13" x14ac:dyDescent="0.3">
      <c r="A4422">
        <v>4824</v>
      </c>
      <c r="B4422">
        <v>303</v>
      </c>
      <c r="C4422" t="s">
        <v>13</v>
      </c>
      <c r="D4422" t="s">
        <v>17</v>
      </c>
      <c r="E4422" s="1">
        <v>4554398515333300</v>
      </c>
      <c r="F4422" s="2">
        <v>44958</v>
      </c>
      <c r="G4422">
        <v>112</v>
      </c>
      <c r="H4422" t="s">
        <v>15</v>
      </c>
      <c r="I4422">
        <v>2</v>
      </c>
      <c r="J4422" s="3">
        <v>15600</v>
      </c>
      <c r="K4422" s="2">
        <v>40787</v>
      </c>
      <c r="L4422">
        <v>2011</v>
      </c>
      <c r="M4422" t="s">
        <v>16</v>
      </c>
    </row>
    <row r="4423" spans="1:13" x14ac:dyDescent="0.3">
      <c r="A4423">
        <v>2122</v>
      </c>
      <c r="B4423">
        <v>1138</v>
      </c>
      <c r="C4423" t="s">
        <v>19</v>
      </c>
      <c r="D4423" t="s">
        <v>20</v>
      </c>
      <c r="E4423" s="1">
        <v>5579265768450760</v>
      </c>
      <c r="F4423" s="2">
        <v>43862</v>
      </c>
      <c r="G4423">
        <v>223</v>
      </c>
      <c r="H4423" t="s">
        <v>15</v>
      </c>
      <c r="I4423">
        <v>2</v>
      </c>
      <c r="J4423" s="3">
        <v>51</v>
      </c>
      <c r="K4423" s="2">
        <v>38777</v>
      </c>
      <c r="L4423">
        <v>2011</v>
      </c>
      <c r="M4423" t="s">
        <v>16</v>
      </c>
    </row>
    <row r="4424" spans="1:13" x14ac:dyDescent="0.3">
      <c r="A4424">
        <v>3139</v>
      </c>
      <c r="B4424">
        <v>1138</v>
      </c>
      <c r="C4424" t="s">
        <v>13</v>
      </c>
      <c r="D4424" t="s">
        <v>17</v>
      </c>
      <c r="E4424" s="1">
        <v>4103345732677830</v>
      </c>
      <c r="F4424" s="2">
        <v>44774</v>
      </c>
      <c r="G4424">
        <v>996</v>
      </c>
      <c r="H4424" t="s">
        <v>15</v>
      </c>
      <c r="I4424">
        <v>2</v>
      </c>
      <c r="J4424" s="3">
        <v>5600</v>
      </c>
      <c r="K4424" s="2">
        <v>41395</v>
      </c>
      <c r="L4424">
        <v>2013</v>
      </c>
      <c r="M4424" t="s">
        <v>16</v>
      </c>
    </row>
    <row r="4425" spans="1:13" x14ac:dyDescent="0.3">
      <c r="A4425">
        <v>5292</v>
      </c>
      <c r="B4425">
        <v>1138</v>
      </c>
      <c r="C4425" t="s">
        <v>19</v>
      </c>
      <c r="D4425" t="s">
        <v>14</v>
      </c>
      <c r="E4425" s="1">
        <v>5788572539288230</v>
      </c>
      <c r="F4425" s="2">
        <v>44197</v>
      </c>
      <c r="G4425">
        <v>352</v>
      </c>
      <c r="H4425" t="s">
        <v>15</v>
      </c>
      <c r="I4425">
        <v>2</v>
      </c>
      <c r="J4425" s="3">
        <v>13235</v>
      </c>
      <c r="K4425" s="2">
        <v>41913</v>
      </c>
      <c r="L4425">
        <v>2014</v>
      </c>
      <c r="M4425" t="s">
        <v>16</v>
      </c>
    </row>
    <row r="4426" spans="1:13" x14ac:dyDescent="0.3">
      <c r="A4426">
        <v>5801</v>
      </c>
      <c r="B4426">
        <v>1750</v>
      </c>
      <c r="C4426" t="s">
        <v>13</v>
      </c>
      <c r="D4426" t="s">
        <v>20</v>
      </c>
      <c r="E4426" s="1">
        <v>4999469198380750</v>
      </c>
      <c r="F4426" s="2">
        <v>44593</v>
      </c>
      <c r="G4426">
        <v>551</v>
      </c>
      <c r="H4426" t="s">
        <v>15</v>
      </c>
      <c r="I4426">
        <v>2</v>
      </c>
      <c r="J4426" s="3">
        <v>33</v>
      </c>
      <c r="K4426" s="2">
        <v>37956</v>
      </c>
      <c r="L4426">
        <v>2010</v>
      </c>
      <c r="M4426" t="s">
        <v>16</v>
      </c>
    </row>
    <row r="4427" spans="1:13" x14ac:dyDescent="0.3">
      <c r="A4427">
        <v>3714</v>
      </c>
      <c r="B4427">
        <v>1750</v>
      </c>
      <c r="C4427" t="s">
        <v>19</v>
      </c>
      <c r="D4427" t="s">
        <v>14</v>
      </c>
      <c r="E4427" s="1">
        <v>5117465520730130</v>
      </c>
      <c r="F4427" s="2">
        <v>43922</v>
      </c>
      <c r="G4427">
        <v>950</v>
      </c>
      <c r="H4427" t="s">
        <v>15</v>
      </c>
      <c r="I4427">
        <v>2</v>
      </c>
      <c r="J4427" s="3">
        <v>34675</v>
      </c>
      <c r="K4427" s="2">
        <v>38169</v>
      </c>
      <c r="L4427">
        <v>2018</v>
      </c>
      <c r="M4427" t="s">
        <v>16</v>
      </c>
    </row>
    <row r="4428" spans="1:13" x14ac:dyDescent="0.3">
      <c r="A4428">
        <v>4476</v>
      </c>
      <c r="B4428">
        <v>1117</v>
      </c>
      <c r="C4428" t="s">
        <v>13</v>
      </c>
      <c r="D4428" t="s">
        <v>14</v>
      </c>
      <c r="E4428" s="1">
        <v>4416198606646670</v>
      </c>
      <c r="F4428" s="2">
        <v>44166</v>
      </c>
      <c r="G4428">
        <v>143</v>
      </c>
      <c r="H4428" t="s">
        <v>15</v>
      </c>
      <c r="I4428">
        <v>1</v>
      </c>
      <c r="J4428" s="3">
        <v>19824</v>
      </c>
      <c r="K4428" s="2">
        <v>43313</v>
      </c>
      <c r="L4428">
        <v>2018</v>
      </c>
      <c r="M4428" t="s">
        <v>16</v>
      </c>
    </row>
    <row r="4429" spans="1:13" x14ac:dyDescent="0.3">
      <c r="A4429">
        <v>1162</v>
      </c>
      <c r="B4429">
        <v>1117</v>
      </c>
      <c r="C4429" t="s">
        <v>13</v>
      </c>
      <c r="D4429" t="s">
        <v>14</v>
      </c>
      <c r="E4429" s="1">
        <v>4101718321165420</v>
      </c>
      <c r="F4429" s="2">
        <v>43862</v>
      </c>
      <c r="G4429">
        <v>388</v>
      </c>
      <c r="H4429" t="s">
        <v>15</v>
      </c>
      <c r="I4429">
        <v>1</v>
      </c>
      <c r="J4429" s="3">
        <v>9827</v>
      </c>
      <c r="K4429" s="2">
        <v>39479</v>
      </c>
      <c r="L4429">
        <v>2009</v>
      </c>
      <c r="M4429" t="s">
        <v>16</v>
      </c>
    </row>
    <row r="4430" spans="1:13" x14ac:dyDescent="0.3">
      <c r="A4430">
        <v>3827</v>
      </c>
      <c r="B4430">
        <v>1322</v>
      </c>
      <c r="C4430" t="s">
        <v>13</v>
      </c>
      <c r="D4430" t="s">
        <v>17</v>
      </c>
      <c r="E4430" s="1">
        <v>4303989107608840</v>
      </c>
      <c r="F4430" s="2">
        <v>45474</v>
      </c>
      <c r="G4430">
        <v>515</v>
      </c>
      <c r="H4430" t="s">
        <v>15</v>
      </c>
      <c r="I4430">
        <v>2</v>
      </c>
      <c r="J4430" s="3">
        <v>9700</v>
      </c>
      <c r="K4430" s="2">
        <v>39264</v>
      </c>
      <c r="L4430">
        <v>2009</v>
      </c>
      <c r="M4430" t="s">
        <v>16</v>
      </c>
    </row>
    <row r="4431" spans="1:13" x14ac:dyDescent="0.3">
      <c r="A4431">
        <v>366</v>
      </c>
      <c r="B4431">
        <v>878</v>
      </c>
      <c r="C4431" t="s">
        <v>22</v>
      </c>
      <c r="D4431" t="s">
        <v>17</v>
      </c>
      <c r="E4431" s="1">
        <v>314664594016772</v>
      </c>
      <c r="F4431" s="2">
        <v>45047</v>
      </c>
      <c r="G4431">
        <v>957</v>
      </c>
      <c r="H4431" t="s">
        <v>15</v>
      </c>
      <c r="I4431">
        <v>2</v>
      </c>
      <c r="J4431" s="3">
        <v>5400</v>
      </c>
      <c r="K4431" s="2">
        <v>43101</v>
      </c>
      <c r="L4431">
        <v>2018</v>
      </c>
      <c r="M4431" t="s">
        <v>16</v>
      </c>
    </row>
    <row r="4432" spans="1:13" x14ac:dyDescent="0.3">
      <c r="A4432">
        <v>2770</v>
      </c>
      <c r="B4432">
        <v>878</v>
      </c>
      <c r="C4432" t="s">
        <v>19</v>
      </c>
      <c r="D4432" t="s">
        <v>14</v>
      </c>
      <c r="E4432" s="1">
        <v>5016370406985580</v>
      </c>
      <c r="F4432" s="2">
        <v>43160</v>
      </c>
      <c r="G4432">
        <v>313</v>
      </c>
      <c r="H4432" t="s">
        <v>15</v>
      </c>
      <c r="I4432">
        <v>1</v>
      </c>
      <c r="J4432" s="3">
        <v>12079</v>
      </c>
      <c r="K4432" s="2">
        <v>42826</v>
      </c>
      <c r="L4432">
        <v>2017</v>
      </c>
      <c r="M4432" t="s">
        <v>16</v>
      </c>
    </row>
    <row r="4433" spans="1:13" x14ac:dyDescent="0.3">
      <c r="A4433">
        <v>2290</v>
      </c>
      <c r="B4433">
        <v>609</v>
      </c>
      <c r="C4433" t="s">
        <v>13</v>
      </c>
      <c r="D4433" t="s">
        <v>14</v>
      </c>
      <c r="E4433" s="1">
        <v>4162004533229290</v>
      </c>
      <c r="F4433" s="2">
        <v>44013</v>
      </c>
      <c r="G4433">
        <v>851</v>
      </c>
      <c r="H4433" t="s">
        <v>15</v>
      </c>
      <c r="I4433">
        <v>2</v>
      </c>
      <c r="J4433" s="3">
        <v>19436</v>
      </c>
      <c r="K4433" s="2">
        <v>40603</v>
      </c>
      <c r="L4433">
        <v>2011</v>
      </c>
      <c r="M4433" t="s">
        <v>16</v>
      </c>
    </row>
    <row r="4434" spans="1:13" x14ac:dyDescent="0.3">
      <c r="A4434">
        <v>2892</v>
      </c>
      <c r="B4434">
        <v>609</v>
      </c>
      <c r="C4434" t="s">
        <v>13</v>
      </c>
      <c r="D4434" t="s">
        <v>17</v>
      </c>
      <c r="E4434" s="1">
        <v>4979556172920760</v>
      </c>
      <c r="F4434" s="2">
        <v>45505</v>
      </c>
      <c r="G4434">
        <v>507</v>
      </c>
      <c r="H4434" t="s">
        <v>15</v>
      </c>
      <c r="I4434">
        <v>2</v>
      </c>
      <c r="J4434" s="3">
        <v>10600</v>
      </c>
      <c r="K4434" s="2">
        <v>38473</v>
      </c>
      <c r="L4434">
        <v>2005</v>
      </c>
      <c r="M4434" t="s">
        <v>16</v>
      </c>
    </row>
    <row r="4435" spans="1:13" x14ac:dyDescent="0.3">
      <c r="A4435">
        <v>4215</v>
      </c>
      <c r="B4435">
        <v>609</v>
      </c>
      <c r="C4435" t="s">
        <v>19</v>
      </c>
      <c r="D4435" t="s">
        <v>17</v>
      </c>
      <c r="E4435" s="1">
        <v>5396816689935400</v>
      </c>
      <c r="F4435" s="2">
        <v>44986</v>
      </c>
      <c r="G4435">
        <v>414</v>
      </c>
      <c r="H4435" t="s">
        <v>15</v>
      </c>
      <c r="I4435">
        <v>1</v>
      </c>
      <c r="J4435" s="3">
        <v>9600</v>
      </c>
      <c r="K4435" s="2">
        <v>39295</v>
      </c>
      <c r="L4435">
        <v>2011</v>
      </c>
      <c r="M4435" t="s">
        <v>16</v>
      </c>
    </row>
    <row r="4436" spans="1:13" x14ac:dyDescent="0.3">
      <c r="A4436">
        <v>641</v>
      </c>
      <c r="B4436">
        <v>761</v>
      </c>
      <c r="C4436" t="s">
        <v>19</v>
      </c>
      <c r="D4436" t="s">
        <v>14</v>
      </c>
      <c r="E4436" s="1">
        <v>5269665726380860</v>
      </c>
      <c r="F4436" s="2">
        <v>43922</v>
      </c>
      <c r="G4436">
        <v>980</v>
      </c>
      <c r="H4436" t="s">
        <v>15</v>
      </c>
      <c r="I4436">
        <v>1</v>
      </c>
      <c r="J4436" s="3">
        <v>17500</v>
      </c>
      <c r="K4436" s="2">
        <v>43831</v>
      </c>
      <c r="L4436">
        <v>2020</v>
      </c>
      <c r="M4436" t="s">
        <v>16</v>
      </c>
    </row>
    <row r="4437" spans="1:13" x14ac:dyDescent="0.3">
      <c r="A4437">
        <v>1688</v>
      </c>
      <c r="B4437">
        <v>761</v>
      </c>
      <c r="C4437" t="s">
        <v>19</v>
      </c>
      <c r="D4437" t="s">
        <v>14</v>
      </c>
      <c r="E4437" s="1">
        <v>5190760062981850</v>
      </c>
      <c r="F4437" s="2">
        <v>43891</v>
      </c>
      <c r="G4437">
        <v>810</v>
      </c>
      <c r="H4437" t="s">
        <v>15</v>
      </c>
      <c r="I4437">
        <v>2</v>
      </c>
      <c r="J4437" s="3">
        <v>21797</v>
      </c>
      <c r="K4437" s="2">
        <v>43862</v>
      </c>
      <c r="L4437">
        <v>2020</v>
      </c>
      <c r="M4437" t="s">
        <v>16</v>
      </c>
    </row>
    <row r="4438" spans="1:13" x14ac:dyDescent="0.3">
      <c r="A4438">
        <v>1689</v>
      </c>
      <c r="B4438">
        <v>761</v>
      </c>
      <c r="C4438" t="s">
        <v>19</v>
      </c>
      <c r="D4438" t="s">
        <v>17</v>
      </c>
      <c r="E4438" s="1">
        <v>5705900872232410</v>
      </c>
      <c r="F4438" s="2">
        <v>44713</v>
      </c>
      <c r="G4438">
        <v>550</v>
      </c>
      <c r="H4438" t="s">
        <v>15</v>
      </c>
      <c r="I4438">
        <v>1</v>
      </c>
      <c r="J4438" s="3">
        <v>16700</v>
      </c>
      <c r="K4438" s="2">
        <v>43862</v>
      </c>
      <c r="L4438">
        <v>2020</v>
      </c>
      <c r="M4438" t="s">
        <v>16</v>
      </c>
    </row>
    <row r="4439" spans="1:13" x14ac:dyDescent="0.3">
      <c r="A4439">
        <v>409</v>
      </c>
      <c r="B4439">
        <v>761</v>
      </c>
      <c r="C4439" t="s">
        <v>22</v>
      </c>
      <c r="D4439" t="s">
        <v>17</v>
      </c>
      <c r="E4439" s="1">
        <v>318070021444265</v>
      </c>
      <c r="F4439" s="2">
        <v>44896</v>
      </c>
      <c r="G4439">
        <v>160</v>
      </c>
      <c r="H4439" t="s">
        <v>15</v>
      </c>
      <c r="I4439">
        <v>1</v>
      </c>
      <c r="J4439" s="3">
        <v>8800</v>
      </c>
      <c r="K4439" s="2">
        <v>43831</v>
      </c>
      <c r="L4439">
        <v>2020</v>
      </c>
      <c r="M4439" t="s">
        <v>16</v>
      </c>
    </row>
    <row r="4440" spans="1:13" x14ac:dyDescent="0.3">
      <c r="A4440">
        <v>4183</v>
      </c>
      <c r="B4440">
        <v>1313</v>
      </c>
      <c r="C4440" t="s">
        <v>19</v>
      </c>
      <c r="D4440" t="s">
        <v>20</v>
      </c>
      <c r="E4440" s="1">
        <v>5983193668955520</v>
      </c>
      <c r="F4440" s="2">
        <v>44317</v>
      </c>
      <c r="G4440">
        <v>265</v>
      </c>
      <c r="H4440" t="s">
        <v>15</v>
      </c>
      <c r="I4440">
        <v>2</v>
      </c>
      <c r="J4440" s="3">
        <v>87</v>
      </c>
      <c r="K4440" s="2">
        <v>38930</v>
      </c>
      <c r="L4440">
        <v>2016</v>
      </c>
      <c r="M4440" t="s">
        <v>16</v>
      </c>
    </row>
    <row r="4441" spans="1:13" x14ac:dyDescent="0.3">
      <c r="A4441">
        <v>4135</v>
      </c>
      <c r="B4441">
        <v>1313</v>
      </c>
      <c r="C4441" t="s">
        <v>19</v>
      </c>
      <c r="D4441" t="s">
        <v>17</v>
      </c>
      <c r="E4441" s="1">
        <v>5533719099929400</v>
      </c>
      <c r="F4441" s="2">
        <v>39326</v>
      </c>
      <c r="G4441">
        <v>945</v>
      </c>
      <c r="H4441" t="s">
        <v>15</v>
      </c>
      <c r="I4441">
        <v>2</v>
      </c>
      <c r="J4441" s="3">
        <v>6000</v>
      </c>
      <c r="K4441" s="2">
        <v>38200</v>
      </c>
      <c r="L4441">
        <v>2010</v>
      </c>
      <c r="M4441" t="s">
        <v>16</v>
      </c>
    </row>
    <row r="4442" spans="1:13" x14ac:dyDescent="0.3">
      <c r="A4442">
        <v>3750</v>
      </c>
      <c r="B4442">
        <v>1558</v>
      </c>
      <c r="C4442" t="s">
        <v>13</v>
      </c>
      <c r="D4442" t="s">
        <v>14</v>
      </c>
      <c r="E4442" s="1">
        <v>4836616684752340</v>
      </c>
      <c r="F4442" s="2">
        <v>44378</v>
      </c>
      <c r="G4442">
        <v>399</v>
      </c>
      <c r="H4442" t="s">
        <v>15</v>
      </c>
      <c r="I4442">
        <v>2</v>
      </c>
      <c r="J4442" s="3">
        <v>10182</v>
      </c>
      <c r="K4442" s="2">
        <v>38534</v>
      </c>
      <c r="L4442">
        <v>2011</v>
      </c>
      <c r="M4442" t="s">
        <v>16</v>
      </c>
    </row>
    <row r="4443" spans="1:13" x14ac:dyDescent="0.3">
      <c r="A4443">
        <v>4747</v>
      </c>
      <c r="B4443">
        <v>1558</v>
      </c>
      <c r="C4443" t="s">
        <v>13</v>
      </c>
      <c r="D4443" t="s">
        <v>14</v>
      </c>
      <c r="E4443" s="1">
        <v>4114768485287180</v>
      </c>
      <c r="F4443" s="2">
        <v>44986</v>
      </c>
      <c r="G4443">
        <v>234</v>
      </c>
      <c r="H4443" t="s">
        <v>15</v>
      </c>
      <c r="I4443">
        <v>1</v>
      </c>
      <c r="J4443" s="3">
        <v>2566</v>
      </c>
      <c r="K4443" s="2">
        <v>40057</v>
      </c>
      <c r="L4443">
        <v>2012</v>
      </c>
      <c r="M4443" t="s">
        <v>16</v>
      </c>
    </row>
    <row r="4444" spans="1:13" x14ac:dyDescent="0.3">
      <c r="A4444">
        <v>642</v>
      </c>
      <c r="B4444">
        <v>399</v>
      </c>
      <c r="C4444" t="s">
        <v>19</v>
      </c>
      <c r="D4444" t="s">
        <v>14</v>
      </c>
      <c r="E4444" s="1">
        <v>5104427511153640</v>
      </c>
      <c r="F4444" s="2">
        <v>44440</v>
      </c>
      <c r="G4444">
        <v>720</v>
      </c>
      <c r="H4444" t="s">
        <v>15</v>
      </c>
      <c r="I4444">
        <v>1</v>
      </c>
      <c r="J4444" s="3">
        <v>25693</v>
      </c>
      <c r="K4444" s="2">
        <v>43831</v>
      </c>
      <c r="L4444">
        <v>2020</v>
      </c>
      <c r="M4444" t="s">
        <v>16</v>
      </c>
    </row>
    <row r="4445" spans="1:13" x14ac:dyDescent="0.3">
      <c r="A4445">
        <v>4970</v>
      </c>
      <c r="B4445">
        <v>399</v>
      </c>
      <c r="C4445" t="s">
        <v>19</v>
      </c>
      <c r="D4445" t="s">
        <v>14</v>
      </c>
      <c r="E4445" s="1">
        <v>5034696278823230</v>
      </c>
      <c r="F4445" s="2">
        <v>44136</v>
      </c>
      <c r="G4445">
        <v>154</v>
      </c>
      <c r="H4445" t="s">
        <v>15</v>
      </c>
      <c r="I4445">
        <v>1</v>
      </c>
      <c r="J4445" s="3">
        <v>43122</v>
      </c>
      <c r="K4445" s="2">
        <v>37530</v>
      </c>
      <c r="L4445">
        <v>2011</v>
      </c>
      <c r="M4445" t="s">
        <v>16</v>
      </c>
    </row>
    <row r="4446" spans="1:13" x14ac:dyDescent="0.3">
      <c r="A4446">
        <v>3696</v>
      </c>
      <c r="B4446">
        <v>325</v>
      </c>
      <c r="C4446" t="s">
        <v>19</v>
      </c>
      <c r="D4446" t="s">
        <v>14</v>
      </c>
      <c r="E4446" s="1">
        <v>5416630687506720</v>
      </c>
      <c r="F4446" s="2">
        <v>44986</v>
      </c>
      <c r="G4446">
        <v>240</v>
      </c>
      <c r="H4446" t="s">
        <v>15</v>
      </c>
      <c r="I4446">
        <v>2</v>
      </c>
      <c r="J4446" s="3">
        <v>5793</v>
      </c>
      <c r="K4446" s="2">
        <v>37803</v>
      </c>
      <c r="L4446">
        <v>2013</v>
      </c>
      <c r="M4446" t="s">
        <v>16</v>
      </c>
    </row>
    <row r="4447" spans="1:13" x14ac:dyDescent="0.3">
      <c r="A4447">
        <v>5035</v>
      </c>
      <c r="B4447">
        <v>325</v>
      </c>
      <c r="C4447" t="s">
        <v>13</v>
      </c>
      <c r="D4447" t="s">
        <v>14</v>
      </c>
      <c r="E4447" s="1">
        <v>4355016101875990</v>
      </c>
      <c r="F4447" s="2">
        <v>45108</v>
      </c>
      <c r="G4447">
        <v>864</v>
      </c>
      <c r="H4447" t="s">
        <v>15</v>
      </c>
      <c r="I4447">
        <v>1</v>
      </c>
      <c r="J4447" s="3">
        <v>2950</v>
      </c>
      <c r="K4447" s="2">
        <v>38626</v>
      </c>
      <c r="L4447">
        <v>2014</v>
      </c>
      <c r="M4447" t="s">
        <v>16</v>
      </c>
    </row>
    <row r="4448" spans="1:13" x14ac:dyDescent="0.3">
      <c r="A4448">
        <v>4019</v>
      </c>
      <c r="B4448">
        <v>325</v>
      </c>
      <c r="C4448" t="s">
        <v>21</v>
      </c>
      <c r="D4448" t="s">
        <v>17</v>
      </c>
      <c r="E4448" s="1">
        <v>6635329128734620</v>
      </c>
      <c r="F4448" s="2">
        <v>42064</v>
      </c>
      <c r="G4448">
        <v>405</v>
      </c>
      <c r="H4448" t="s">
        <v>15</v>
      </c>
      <c r="I4448">
        <v>1</v>
      </c>
      <c r="J4448" s="3">
        <v>6600</v>
      </c>
      <c r="K4448" s="2">
        <v>41821</v>
      </c>
      <c r="L4448">
        <v>2014</v>
      </c>
      <c r="M4448" t="s">
        <v>16</v>
      </c>
    </row>
    <row r="4449" spans="1:13" x14ac:dyDescent="0.3">
      <c r="A4449">
        <v>2344</v>
      </c>
      <c r="B4449">
        <v>325</v>
      </c>
      <c r="C4449" t="s">
        <v>19</v>
      </c>
      <c r="D4449" t="s">
        <v>14</v>
      </c>
      <c r="E4449" s="1">
        <v>5157654602857020</v>
      </c>
      <c r="F4449" s="2">
        <v>44197</v>
      </c>
      <c r="G4449">
        <v>61</v>
      </c>
      <c r="H4449" t="s">
        <v>15</v>
      </c>
      <c r="I4449">
        <v>1</v>
      </c>
      <c r="J4449" s="3">
        <v>21378</v>
      </c>
      <c r="K4449" s="2">
        <v>42064</v>
      </c>
      <c r="L4449">
        <v>2015</v>
      </c>
      <c r="M4449" t="s">
        <v>16</v>
      </c>
    </row>
    <row r="4450" spans="1:13" x14ac:dyDescent="0.3">
      <c r="A4450">
        <v>2843</v>
      </c>
      <c r="B4450">
        <v>689</v>
      </c>
      <c r="C4450" t="s">
        <v>19</v>
      </c>
      <c r="D4450" t="s">
        <v>14</v>
      </c>
      <c r="E4450" s="1">
        <v>5132514461067100</v>
      </c>
      <c r="F4450" s="2">
        <v>39417</v>
      </c>
      <c r="G4450">
        <v>356</v>
      </c>
      <c r="H4450" t="s">
        <v>15</v>
      </c>
      <c r="I4450">
        <v>1</v>
      </c>
      <c r="J4450" s="3">
        <v>29283</v>
      </c>
      <c r="K4450" s="2">
        <v>37742</v>
      </c>
      <c r="L4450">
        <v>2012</v>
      </c>
      <c r="M4450" t="s">
        <v>16</v>
      </c>
    </row>
    <row r="4451" spans="1:13" x14ac:dyDescent="0.3">
      <c r="A4451">
        <v>4486</v>
      </c>
      <c r="B4451">
        <v>1763</v>
      </c>
      <c r="C4451" t="s">
        <v>13</v>
      </c>
      <c r="D4451" t="s">
        <v>14</v>
      </c>
      <c r="E4451" s="1">
        <v>4680710047774160</v>
      </c>
      <c r="F4451" s="2">
        <v>43952</v>
      </c>
      <c r="G4451">
        <v>450</v>
      </c>
      <c r="H4451" t="s">
        <v>15</v>
      </c>
      <c r="I4451">
        <v>1</v>
      </c>
      <c r="J4451" s="3">
        <v>12220</v>
      </c>
      <c r="K4451" s="2">
        <v>34213</v>
      </c>
      <c r="L4451">
        <v>2011</v>
      </c>
      <c r="M4451" t="s">
        <v>16</v>
      </c>
    </row>
    <row r="4452" spans="1:13" x14ac:dyDescent="0.3">
      <c r="A4452">
        <v>4297</v>
      </c>
      <c r="B4452">
        <v>1763</v>
      </c>
      <c r="C4452" t="s">
        <v>19</v>
      </c>
      <c r="D4452" t="s">
        <v>14</v>
      </c>
      <c r="E4452" s="1">
        <v>5300904662487170</v>
      </c>
      <c r="F4452" s="2">
        <v>44256</v>
      </c>
      <c r="G4452">
        <v>946</v>
      </c>
      <c r="H4452" t="s">
        <v>18</v>
      </c>
      <c r="I4452">
        <v>1</v>
      </c>
      <c r="J4452" s="3">
        <v>30096</v>
      </c>
      <c r="K4452" s="2">
        <v>40026</v>
      </c>
      <c r="L4452">
        <v>2009</v>
      </c>
      <c r="M4452" t="s">
        <v>16</v>
      </c>
    </row>
    <row r="4453" spans="1:13" x14ac:dyDescent="0.3">
      <c r="A4453">
        <v>643</v>
      </c>
      <c r="B4453">
        <v>1763</v>
      </c>
      <c r="C4453" t="s">
        <v>19</v>
      </c>
      <c r="D4453" t="s">
        <v>14</v>
      </c>
      <c r="E4453" s="1">
        <v>5773517601936210</v>
      </c>
      <c r="F4453" s="2">
        <v>43862</v>
      </c>
      <c r="G4453">
        <v>656</v>
      </c>
      <c r="H4453" t="s">
        <v>15</v>
      </c>
      <c r="I4453">
        <v>2</v>
      </c>
      <c r="J4453" s="3">
        <v>12068</v>
      </c>
      <c r="K4453" s="2">
        <v>43831</v>
      </c>
      <c r="L4453">
        <v>2020</v>
      </c>
      <c r="M4453" t="s">
        <v>16</v>
      </c>
    </row>
    <row r="4454" spans="1:13" x14ac:dyDescent="0.3">
      <c r="A4454">
        <v>644</v>
      </c>
      <c r="B4454">
        <v>717</v>
      </c>
      <c r="C4454" t="s">
        <v>19</v>
      </c>
      <c r="D4454" t="s">
        <v>14</v>
      </c>
      <c r="E4454" s="1">
        <v>5903210987711410</v>
      </c>
      <c r="F4454" s="2">
        <v>45566</v>
      </c>
      <c r="G4454">
        <v>288</v>
      </c>
      <c r="H4454" t="s">
        <v>15</v>
      </c>
      <c r="I4454">
        <v>2</v>
      </c>
      <c r="J4454" s="3">
        <v>10039</v>
      </c>
      <c r="K4454" s="2">
        <v>43831</v>
      </c>
      <c r="L4454">
        <v>2020</v>
      </c>
      <c r="M4454" t="s">
        <v>16</v>
      </c>
    </row>
    <row r="4455" spans="1:13" x14ac:dyDescent="0.3">
      <c r="A4455">
        <v>1690</v>
      </c>
      <c r="B4455">
        <v>717</v>
      </c>
      <c r="C4455" t="s">
        <v>19</v>
      </c>
      <c r="D4455" t="s">
        <v>20</v>
      </c>
      <c r="E4455" s="1">
        <v>5709214226013910</v>
      </c>
      <c r="F4455" s="2">
        <v>43862</v>
      </c>
      <c r="G4455">
        <v>12</v>
      </c>
      <c r="H4455" t="s">
        <v>18</v>
      </c>
      <c r="I4455">
        <v>2</v>
      </c>
      <c r="J4455" s="3">
        <v>66</v>
      </c>
      <c r="K4455" s="2">
        <v>43862</v>
      </c>
      <c r="L4455">
        <v>2020</v>
      </c>
      <c r="M4455" t="s">
        <v>16</v>
      </c>
    </row>
    <row r="4456" spans="1:13" x14ac:dyDescent="0.3">
      <c r="A4456">
        <v>645</v>
      </c>
      <c r="B4456">
        <v>717</v>
      </c>
      <c r="C4456" t="s">
        <v>19</v>
      </c>
      <c r="D4456" t="s">
        <v>14</v>
      </c>
      <c r="E4456" s="1">
        <v>5408447393977140</v>
      </c>
      <c r="F4456" s="2">
        <v>43862</v>
      </c>
      <c r="G4456">
        <v>466</v>
      </c>
      <c r="H4456" t="s">
        <v>15</v>
      </c>
      <c r="I4456">
        <v>2</v>
      </c>
      <c r="J4456" s="3">
        <v>22043</v>
      </c>
      <c r="K4456" s="2">
        <v>43831</v>
      </c>
      <c r="L4456">
        <v>2020</v>
      </c>
      <c r="M4456" t="s">
        <v>16</v>
      </c>
    </row>
    <row r="4457" spans="1:13" x14ac:dyDescent="0.3">
      <c r="A4457">
        <v>887</v>
      </c>
      <c r="B4457">
        <v>717</v>
      </c>
      <c r="C4457" t="s">
        <v>13</v>
      </c>
      <c r="D4457" t="s">
        <v>20</v>
      </c>
      <c r="E4457" s="1">
        <v>4668401810025170</v>
      </c>
      <c r="F4457" s="2">
        <v>44713</v>
      </c>
      <c r="G4457">
        <v>651</v>
      </c>
      <c r="H4457" t="s">
        <v>15</v>
      </c>
      <c r="I4457">
        <v>2</v>
      </c>
      <c r="J4457" s="3">
        <v>56</v>
      </c>
      <c r="K4457" s="2">
        <v>43831</v>
      </c>
      <c r="L4457">
        <v>2020</v>
      </c>
      <c r="M4457" t="s">
        <v>16</v>
      </c>
    </row>
    <row r="4458" spans="1:13" x14ac:dyDescent="0.3">
      <c r="A4458">
        <v>5738</v>
      </c>
      <c r="B4458">
        <v>717</v>
      </c>
      <c r="C4458" t="s">
        <v>19</v>
      </c>
      <c r="D4458" t="s">
        <v>17</v>
      </c>
      <c r="E4458" s="1">
        <v>5444281905653210</v>
      </c>
      <c r="F4458" s="2">
        <v>45170</v>
      </c>
      <c r="G4458">
        <v>74</v>
      </c>
      <c r="H4458" t="s">
        <v>15</v>
      </c>
      <c r="I4458">
        <v>2</v>
      </c>
      <c r="J4458" s="3">
        <v>7100</v>
      </c>
      <c r="K4458" s="2">
        <v>43405</v>
      </c>
      <c r="L4458">
        <v>2018</v>
      </c>
      <c r="M4458" t="s">
        <v>16</v>
      </c>
    </row>
    <row r="4459" spans="1:13" x14ac:dyDescent="0.3">
      <c r="A4459">
        <v>145</v>
      </c>
      <c r="B4459">
        <v>884</v>
      </c>
      <c r="C4459" t="s">
        <v>13</v>
      </c>
      <c r="D4459" t="s">
        <v>14</v>
      </c>
      <c r="E4459" s="1">
        <v>4603341026600180</v>
      </c>
      <c r="F4459" s="2">
        <v>41030</v>
      </c>
      <c r="G4459">
        <v>611</v>
      </c>
      <c r="H4459" t="s">
        <v>15</v>
      </c>
      <c r="I4459">
        <v>2</v>
      </c>
      <c r="J4459" s="3">
        <v>1112</v>
      </c>
      <c r="K4459" s="2">
        <v>39083</v>
      </c>
      <c r="L4459">
        <v>2013</v>
      </c>
      <c r="M4459" t="s">
        <v>16</v>
      </c>
    </row>
    <row r="4460" spans="1:13" x14ac:dyDescent="0.3">
      <c r="A4460">
        <v>2237</v>
      </c>
      <c r="B4460">
        <v>884</v>
      </c>
      <c r="C4460" t="s">
        <v>13</v>
      </c>
      <c r="D4460" t="s">
        <v>14</v>
      </c>
      <c r="E4460" s="1">
        <v>4219385006716240</v>
      </c>
      <c r="F4460" s="2">
        <v>45108</v>
      </c>
      <c r="G4460">
        <v>676</v>
      </c>
      <c r="H4460" t="s">
        <v>15</v>
      </c>
      <c r="I4460">
        <v>2</v>
      </c>
      <c r="J4460" s="3">
        <v>8643</v>
      </c>
      <c r="K4460" s="2">
        <v>39873</v>
      </c>
      <c r="L4460">
        <v>2015</v>
      </c>
      <c r="M4460" t="s">
        <v>16</v>
      </c>
    </row>
    <row r="4461" spans="1:13" x14ac:dyDescent="0.3">
      <c r="A4461">
        <v>4748</v>
      </c>
      <c r="B4461">
        <v>884</v>
      </c>
      <c r="C4461" t="s">
        <v>13</v>
      </c>
      <c r="D4461" t="s">
        <v>17</v>
      </c>
      <c r="E4461" s="1">
        <v>4376956078073120</v>
      </c>
      <c r="F4461" s="2">
        <v>44136</v>
      </c>
      <c r="G4461">
        <v>45</v>
      </c>
      <c r="H4461" t="s">
        <v>15</v>
      </c>
      <c r="I4461">
        <v>1</v>
      </c>
      <c r="J4461" s="3">
        <v>8800</v>
      </c>
      <c r="K4461" s="2">
        <v>40057</v>
      </c>
      <c r="L4461">
        <v>2012</v>
      </c>
      <c r="M4461" t="s">
        <v>16</v>
      </c>
    </row>
    <row r="4462" spans="1:13" x14ac:dyDescent="0.3">
      <c r="A4462">
        <v>1373</v>
      </c>
      <c r="B4462">
        <v>884</v>
      </c>
      <c r="C4462" t="s">
        <v>19</v>
      </c>
      <c r="D4462" t="s">
        <v>20</v>
      </c>
      <c r="E4462" s="1">
        <v>5457193458056810</v>
      </c>
      <c r="F4462" s="2">
        <v>45505</v>
      </c>
      <c r="G4462">
        <v>138</v>
      </c>
      <c r="H4462" t="s">
        <v>15</v>
      </c>
      <c r="I4462">
        <v>2</v>
      </c>
      <c r="J4462" s="3">
        <v>68</v>
      </c>
      <c r="K4462" s="2">
        <v>42767</v>
      </c>
      <c r="L4462">
        <v>2017</v>
      </c>
      <c r="M4462" t="s">
        <v>16</v>
      </c>
    </row>
    <row r="4463" spans="1:13" x14ac:dyDescent="0.3">
      <c r="A4463">
        <v>1022</v>
      </c>
      <c r="B4463">
        <v>1701</v>
      </c>
      <c r="C4463" t="s">
        <v>19</v>
      </c>
      <c r="D4463" t="s">
        <v>14</v>
      </c>
      <c r="E4463" s="1">
        <v>5659646110824730</v>
      </c>
      <c r="F4463" s="2">
        <v>42552</v>
      </c>
      <c r="G4463">
        <v>243</v>
      </c>
      <c r="H4463" t="s">
        <v>15</v>
      </c>
      <c r="I4463">
        <v>1</v>
      </c>
      <c r="J4463" s="3">
        <v>6949</v>
      </c>
      <c r="K4463" s="2">
        <v>37653</v>
      </c>
      <c r="L4463">
        <v>2008</v>
      </c>
      <c r="M4463" t="s">
        <v>16</v>
      </c>
    </row>
    <row r="4464" spans="1:13" x14ac:dyDescent="0.3">
      <c r="A4464">
        <v>5900</v>
      </c>
      <c r="B4464">
        <v>1701</v>
      </c>
      <c r="C4464" t="s">
        <v>19</v>
      </c>
      <c r="D4464" t="s">
        <v>14</v>
      </c>
      <c r="E4464" s="1">
        <v>5046483953202630</v>
      </c>
      <c r="F4464" s="2">
        <v>44501</v>
      </c>
      <c r="G4464">
        <v>440</v>
      </c>
      <c r="H4464" t="s">
        <v>15</v>
      </c>
      <c r="I4464">
        <v>2</v>
      </c>
      <c r="J4464" s="3">
        <v>8169</v>
      </c>
      <c r="K4464" s="2">
        <v>39417</v>
      </c>
      <c r="L4464">
        <v>2007</v>
      </c>
      <c r="M4464" t="s">
        <v>16</v>
      </c>
    </row>
    <row r="4465" spans="1:13" x14ac:dyDescent="0.3">
      <c r="A4465">
        <v>3009</v>
      </c>
      <c r="B4465">
        <v>1701</v>
      </c>
      <c r="C4465" t="s">
        <v>19</v>
      </c>
      <c r="D4465" t="s">
        <v>17</v>
      </c>
      <c r="E4465" s="1">
        <v>5172226378448320</v>
      </c>
      <c r="F4465" s="2">
        <v>44896</v>
      </c>
      <c r="G4465">
        <v>648</v>
      </c>
      <c r="H4465" t="s">
        <v>15</v>
      </c>
      <c r="I4465">
        <v>1</v>
      </c>
      <c r="J4465" s="3">
        <v>6400</v>
      </c>
      <c r="K4465" s="2">
        <v>39934</v>
      </c>
      <c r="L4465">
        <v>2010</v>
      </c>
      <c r="M4465" t="s">
        <v>16</v>
      </c>
    </row>
    <row r="4466" spans="1:13" x14ac:dyDescent="0.3">
      <c r="A4466">
        <v>646</v>
      </c>
      <c r="B4466">
        <v>117</v>
      </c>
      <c r="C4466" t="s">
        <v>19</v>
      </c>
      <c r="D4466" t="s">
        <v>20</v>
      </c>
      <c r="E4466" s="1">
        <v>5858496467111390</v>
      </c>
      <c r="F4466" s="2">
        <v>45170</v>
      </c>
      <c r="G4466">
        <v>491</v>
      </c>
      <c r="H4466" t="s">
        <v>18</v>
      </c>
      <c r="I4466">
        <v>1</v>
      </c>
      <c r="J4466" s="3">
        <v>45</v>
      </c>
      <c r="K4466" s="2">
        <v>43831</v>
      </c>
      <c r="L4466">
        <v>2020</v>
      </c>
      <c r="M4466" t="s">
        <v>16</v>
      </c>
    </row>
    <row r="4467" spans="1:13" x14ac:dyDescent="0.3">
      <c r="A4467">
        <v>647</v>
      </c>
      <c r="B4467">
        <v>117</v>
      </c>
      <c r="C4467" t="s">
        <v>19</v>
      </c>
      <c r="D4467" t="s">
        <v>14</v>
      </c>
      <c r="E4467" s="1">
        <v>5207888548617780</v>
      </c>
      <c r="F4467" s="2">
        <v>43831</v>
      </c>
      <c r="G4467">
        <v>537</v>
      </c>
      <c r="H4467" t="s">
        <v>15</v>
      </c>
      <c r="I4467">
        <v>2</v>
      </c>
      <c r="J4467" s="3">
        <v>14759</v>
      </c>
      <c r="K4467" s="2">
        <v>43831</v>
      </c>
      <c r="L4467">
        <v>2020</v>
      </c>
      <c r="M4467" t="s">
        <v>16</v>
      </c>
    </row>
    <row r="4468" spans="1:13" x14ac:dyDescent="0.3">
      <c r="A4468">
        <v>1691</v>
      </c>
      <c r="B4468">
        <v>117</v>
      </c>
      <c r="C4468" t="s">
        <v>19</v>
      </c>
      <c r="D4468" t="s">
        <v>14</v>
      </c>
      <c r="E4468" s="1">
        <v>5365464128698340</v>
      </c>
      <c r="F4468" s="2">
        <v>44256</v>
      </c>
      <c r="G4468">
        <v>127</v>
      </c>
      <c r="H4468" t="s">
        <v>15</v>
      </c>
      <c r="I4468">
        <v>2</v>
      </c>
      <c r="J4468" s="3">
        <v>5372</v>
      </c>
      <c r="K4468" s="2">
        <v>43862</v>
      </c>
      <c r="L4468">
        <v>2020</v>
      </c>
      <c r="M4468" t="s">
        <v>16</v>
      </c>
    </row>
    <row r="4469" spans="1:13" x14ac:dyDescent="0.3">
      <c r="A4469">
        <v>5466</v>
      </c>
      <c r="B4469">
        <v>126</v>
      </c>
      <c r="C4469" t="s">
        <v>19</v>
      </c>
      <c r="D4469" t="s">
        <v>14</v>
      </c>
      <c r="E4469" s="1">
        <v>5877150082253440</v>
      </c>
      <c r="F4469" s="2">
        <v>45261</v>
      </c>
      <c r="G4469">
        <v>299</v>
      </c>
      <c r="H4469" t="s">
        <v>18</v>
      </c>
      <c r="I4469">
        <v>1</v>
      </c>
      <c r="J4469" s="3">
        <v>12059</v>
      </c>
      <c r="K4469" s="2">
        <v>39022</v>
      </c>
      <c r="L4469">
        <v>2008</v>
      </c>
      <c r="M4469" t="s">
        <v>16</v>
      </c>
    </row>
    <row r="4470" spans="1:13" x14ac:dyDescent="0.3">
      <c r="A4470">
        <v>2191</v>
      </c>
      <c r="B4470">
        <v>126</v>
      </c>
      <c r="C4470" t="s">
        <v>19</v>
      </c>
      <c r="D4470" t="s">
        <v>14</v>
      </c>
      <c r="E4470" s="1">
        <v>5486956731385310</v>
      </c>
      <c r="F4470" s="2">
        <v>41579</v>
      </c>
      <c r="G4470">
        <v>963</v>
      </c>
      <c r="H4470" t="s">
        <v>15</v>
      </c>
      <c r="I4470">
        <v>1</v>
      </c>
      <c r="J4470" s="3">
        <v>13823</v>
      </c>
      <c r="K4470" s="2">
        <v>39508</v>
      </c>
      <c r="L4470">
        <v>2011</v>
      </c>
      <c r="M4470" t="s">
        <v>16</v>
      </c>
    </row>
    <row r="4471" spans="1:13" x14ac:dyDescent="0.3">
      <c r="A4471">
        <v>5497</v>
      </c>
      <c r="B4471">
        <v>126</v>
      </c>
      <c r="C4471" t="s">
        <v>19</v>
      </c>
      <c r="D4471" t="s">
        <v>14</v>
      </c>
      <c r="E4471" s="1">
        <v>5110177937842500</v>
      </c>
      <c r="F4471" s="2">
        <v>45017</v>
      </c>
      <c r="G4471">
        <v>932</v>
      </c>
      <c r="H4471" t="s">
        <v>15</v>
      </c>
      <c r="I4471">
        <v>1</v>
      </c>
      <c r="J4471" s="3">
        <v>13555</v>
      </c>
      <c r="K4471" s="2">
        <v>39387</v>
      </c>
      <c r="L4471">
        <v>2011</v>
      </c>
      <c r="M4471" t="s">
        <v>16</v>
      </c>
    </row>
    <row r="4472" spans="1:13" x14ac:dyDescent="0.3">
      <c r="A4472">
        <v>5872</v>
      </c>
      <c r="B4472">
        <v>126</v>
      </c>
      <c r="C4472" t="s">
        <v>13</v>
      </c>
      <c r="D4472" t="s">
        <v>14</v>
      </c>
      <c r="E4472" s="1">
        <v>4662466858823440</v>
      </c>
      <c r="F4472" s="2">
        <v>45413</v>
      </c>
      <c r="G4472">
        <v>280</v>
      </c>
      <c r="H4472" t="s">
        <v>15</v>
      </c>
      <c r="I4472">
        <v>2</v>
      </c>
      <c r="J4472" s="3">
        <v>7991</v>
      </c>
      <c r="K4472" s="2">
        <v>39052</v>
      </c>
      <c r="L4472">
        <v>2009</v>
      </c>
      <c r="M4472" t="s">
        <v>16</v>
      </c>
    </row>
    <row r="4473" spans="1:13" x14ac:dyDescent="0.3">
      <c r="A4473">
        <v>2935</v>
      </c>
      <c r="B4473">
        <v>1051</v>
      </c>
      <c r="C4473" t="s">
        <v>19</v>
      </c>
      <c r="D4473" t="s">
        <v>14</v>
      </c>
      <c r="E4473" s="1">
        <v>5601903712765460</v>
      </c>
      <c r="F4473" s="2">
        <v>43862</v>
      </c>
      <c r="G4473">
        <v>584</v>
      </c>
      <c r="H4473" t="s">
        <v>15</v>
      </c>
      <c r="I4473">
        <v>1</v>
      </c>
      <c r="J4473" s="3">
        <v>25935</v>
      </c>
      <c r="K4473" s="2">
        <v>39203</v>
      </c>
      <c r="L4473">
        <v>2012</v>
      </c>
      <c r="M4473" t="s">
        <v>16</v>
      </c>
    </row>
    <row r="4474" spans="1:13" x14ac:dyDescent="0.3">
      <c r="A4474">
        <v>1692</v>
      </c>
      <c r="B4474">
        <v>1051</v>
      </c>
      <c r="C4474" t="s">
        <v>19</v>
      </c>
      <c r="D4474" t="s">
        <v>17</v>
      </c>
      <c r="E4474" s="1">
        <v>5158541599253880</v>
      </c>
      <c r="F4474" s="2">
        <v>44470</v>
      </c>
      <c r="G4474">
        <v>471</v>
      </c>
      <c r="H4474" t="s">
        <v>15</v>
      </c>
      <c r="I4474">
        <v>2</v>
      </c>
      <c r="J4474" s="3">
        <v>14100</v>
      </c>
      <c r="K4474" s="2">
        <v>43862</v>
      </c>
      <c r="L4474">
        <v>2020</v>
      </c>
      <c r="M4474" t="s">
        <v>16</v>
      </c>
    </row>
    <row r="4475" spans="1:13" x14ac:dyDescent="0.3">
      <c r="A4475">
        <v>5988</v>
      </c>
      <c r="B4475">
        <v>462</v>
      </c>
      <c r="C4475" t="s">
        <v>13</v>
      </c>
      <c r="D4475" t="s">
        <v>14</v>
      </c>
      <c r="E4475" s="1">
        <v>4340145979701810</v>
      </c>
      <c r="F4475" s="2">
        <v>45536</v>
      </c>
      <c r="G4475">
        <v>242</v>
      </c>
      <c r="H4475" t="s">
        <v>15</v>
      </c>
      <c r="I4475">
        <v>1</v>
      </c>
      <c r="J4475" s="3">
        <v>18290</v>
      </c>
      <c r="K4475" s="2">
        <v>40148</v>
      </c>
      <c r="L4475">
        <v>2015</v>
      </c>
      <c r="M4475" t="s">
        <v>16</v>
      </c>
    </row>
    <row r="4476" spans="1:13" x14ac:dyDescent="0.3">
      <c r="A4476">
        <v>2397</v>
      </c>
      <c r="B4476">
        <v>462</v>
      </c>
      <c r="C4476" t="s">
        <v>13</v>
      </c>
      <c r="D4476" t="s">
        <v>14</v>
      </c>
      <c r="E4476" s="1">
        <v>4428689481735980</v>
      </c>
      <c r="F4476" s="2">
        <v>44621</v>
      </c>
      <c r="G4476">
        <v>698</v>
      </c>
      <c r="H4476" t="s">
        <v>15</v>
      </c>
      <c r="I4476">
        <v>2</v>
      </c>
      <c r="J4476" s="3">
        <v>15322</v>
      </c>
      <c r="K4476" s="2">
        <v>34425</v>
      </c>
      <c r="L4476">
        <v>2009</v>
      </c>
      <c r="M4476" t="s">
        <v>16</v>
      </c>
    </row>
    <row r="4477" spans="1:13" x14ac:dyDescent="0.3">
      <c r="A4477">
        <v>1259</v>
      </c>
      <c r="B4477">
        <v>462</v>
      </c>
      <c r="C4477" t="s">
        <v>13</v>
      </c>
      <c r="D4477" t="s">
        <v>20</v>
      </c>
      <c r="E4477" s="1">
        <v>4262959598704280</v>
      </c>
      <c r="F4477" s="2">
        <v>42370</v>
      </c>
      <c r="G4477">
        <v>710</v>
      </c>
      <c r="H4477" t="s">
        <v>15</v>
      </c>
      <c r="I4477">
        <v>1</v>
      </c>
      <c r="J4477" s="3">
        <v>22</v>
      </c>
      <c r="K4477" s="2">
        <v>40210</v>
      </c>
      <c r="L4477">
        <v>2013</v>
      </c>
      <c r="M4477" t="s">
        <v>16</v>
      </c>
    </row>
    <row r="4478" spans="1:13" x14ac:dyDescent="0.3">
      <c r="A4478">
        <v>3957</v>
      </c>
      <c r="B4478">
        <v>462</v>
      </c>
      <c r="C4478" t="s">
        <v>13</v>
      </c>
      <c r="D4478" t="s">
        <v>17</v>
      </c>
      <c r="E4478" s="1">
        <v>4955210270382740</v>
      </c>
      <c r="F4478" s="2">
        <v>45597</v>
      </c>
      <c r="G4478">
        <v>551</v>
      </c>
      <c r="H4478" t="s">
        <v>15</v>
      </c>
      <c r="I4478">
        <v>2</v>
      </c>
      <c r="J4478" s="3">
        <v>5700</v>
      </c>
      <c r="K4478" s="2">
        <v>40360</v>
      </c>
      <c r="L4478">
        <v>2010</v>
      </c>
      <c r="M4478" t="s">
        <v>16</v>
      </c>
    </row>
    <row r="4479" spans="1:13" x14ac:dyDescent="0.3">
      <c r="A4479">
        <v>76</v>
      </c>
      <c r="B4479">
        <v>462</v>
      </c>
      <c r="C4479" t="s">
        <v>19</v>
      </c>
      <c r="D4479" t="s">
        <v>14</v>
      </c>
      <c r="E4479" s="1">
        <v>5131584971414260</v>
      </c>
      <c r="F4479" s="2">
        <v>40269</v>
      </c>
      <c r="G4479">
        <v>655</v>
      </c>
      <c r="H4479" t="s">
        <v>15</v>
      </c>
      <c r="I4479">
        <v>2</v>
      </c>
      <c r="J4479" s="3">
        <v>26303</v>
      </c>
      <c r="K4479" s="2">
        <v>38353</v>
      </c>
      <c r="L4479">
        <v>2008</v>
      </c>
      <c r="M4479" t="s">
        <v>16</v>
      </c>
    </row>
    <row r="4480" spans="1:13" x14ac:dyDescent="0.3">
      <c r="A4480">
        <v>1938</v>
      </c>
      <c r="B4480">
        <v>1454</v>
      </c>
      <c r="C4480" t="s">
        <v>13</v>
      </c>
      <c r="D4480" t="s">
        <v>17</v>
      </c>
      <c r="E4480" s="1">
        <v>4268635785571600</v>
      </c>
      <c r="F4480" s="2">
        <v>44197</v>
      </c>
      <c r="G4480">
        <v>36</v>
      </c>
      <c r="H4480" t="s">
        <v>15</v>
      </c>
      <c r="I4480">
        <v>2</v>
      </c>
      <c r="J4480" s="3">
        <v>12400</v>
      </c>
      <c r="K4480" s="2">
        <v>43862</v>
      </c>
      <c r="L4480">
        <v>2020</v>
      </c>
      <c r="M4480" t="s">
        <v>16</v>
      </c>
    </row>
    <row r="4481" spans="1:13" x14ac:dyDescent="0.3">
      <c r="A4481">
        <v>1164</v>
      </c>
      <c r="B4481">
        <v>1454</v>
      </c>
      <c r="C4481" t="s">
        <v>22</v>
      </c>
      <c r="D4481" t="s">
        <v>17</v>
      </c>
      <c r="E4481" s="1">
        <v>379047099954355</v>
      </c>
      <c r="F4481" s="2">
        <v>45231</v>
      </c>
      <c r="G4481">
        <v>178</v>
      </c>
      <c r="H4481" t="s">
        <v>15</v>
      </c>
      <c r="I4481">
        <v>1</v>
      </c>
      <c r="J4481" s="3">
        <v>8200</v>
      </c>
      <c r="K4481" s="2">
        <v>39845</v>
      </c>
      <c r="L4481">
        <v>2009</v>
      </c>
      <c r="M4481" t="s">
        <v>16</v>
      </c>
    </row>
    <row r="4482" spans="1:13" x14ac:dyDescent="0.3">
      <c r="A4482">
        <v>4481</v>
      </c>
      <c r="B4482">
        <v>467</v>
      </c>
      <c r="C4482" t="s">
        <v>19</v>
      </c>
      <c r="D4482" t="s">
        <v>14</v>
      </c>
      <c r="E4482" s="1">
        <v>5318644266130470</v>
      </c>
      <c r="F4482" s="2">
        <v>44197</v>
      </c>
      <c r="G4482">
        <v>925</v>
      </c>
      <c r="H4482" t="s">
        <v>15</v>
      </c>
      <c r="I4482">
        <v>2</v>
      </c>
      <c r="J4482" s="3">
        <v>31741</v>
      </c>
      <c r="K4482" s="2">
        <v>43678</v>
      </c>
      <c r="L4482">
        <v>2019</v>
      </c>
      <c r="M4482" t="s">
        <v>16</v>
      </c>
    </row>
    <row r="4483" spans="1:13" x14ac:dyDescent="0.3">
      <c r="A4483">
        <v>4278</v>
      </c>
      <c r="B4483">
        <v>467</v>
      </c>
      <c r="C4483" t="s">
        <v>13</v>
      </c>
      <c r="D4483" t="s">
        <v>17</v>
      </c>
      <c r="E4483" s="1">
        <v>4112282514083000</v>
      </c>
      <c r="F4483" s="2">
        <v>44378</v>
      </c>
      <c r="G4483">
        <v>619</v>
      </c>
      <c r="H4483" t="s">
        <v>15</v>
      </c>
      <c r="I4483">
        <v>2</v>
      </c>
      <c r="J4483" s="3">
        <v>14500</v>
      </c>
      <c r="K4483" s="2">
        <v>39661</v>
      </c>
      <c r="L4483">
        <v>2010</v>
      </c>
      <c r="M4483" t="s">
        <v>16</v>
      </c>
    </row>
    <row r="4484" spans="1:13" x14ac:dyDescent="0.3">
      <c r="A4484">
        <v>3914</v>
      </c>
      <c r="B4484">
        <v>467</v>
      </c>
      <c r="C4484" t="s">
        <v>13</v>
      </c>
      <c r="D4484" t="s">
        <v>17</v>
      </c>
      <c r="E4484" s="1">
        <v>4622003534052010</v>
      </c>
      <c r="F4484" s="2">
        <v>45352</v>
      </c>
      <c r="G4484">
        <v>207</v>
      </c>
      <c r="H4484" t="s">
        <v>15</v>
      </c>
      <c r="I4484">
        <v>2</v>
      </c>
      <c r="J4484" s="3">
        <v>11200</v>
      </c>
      <c r="K4484" s="2">
        <v>39995</v>
      </c>
      <c r="L4484">
        <v>2011</v>
      </c>
      <c r="M4484" t="s">
        <v>16</v>
      </c>
    </row>
    <row r="4485" spans="1:13" x14ac:dyDescent="0.3">
      <c r="A4485">
        <v>2324</v>
      </c>
      <c r="B4485">
        <v>1802</v>
      </c>
      <c r="C4485" t="s">
        <v>13</v>
      </c>
      <c r="D4485" t="s">
        <v>17</v>
      </c>
      <c r="E4485" s="1">
        <v>4642554061349240</v>
      </c>
      <c r="F4485" s="2">
        <v>43862</v>
      </c>
      <c r="G4485">
        <v>763</v>
      </c>
      <c r="H4485" t="s">
        <v>15</v>
      </c>
      <c r="I4485">
        <v>2</v>
      </c>
      <c r="J4485" s="3">
        <v>8400</v>
      </c>
      <c r="K4485" s="2">
        <v>41334</v>
      </c>
      <c r="L4485">
        <v>2013</v>
      </c>
      <c r="M4485" t="s">
        <v>16</v>
      </c>
    </row>
    <row r="4486" spans="1:13" x14ac:dyDescent="0.3">
      <c r="A4486">
        <v>5836</v>
      </c>
      <c r="B4486">
        <v>1802</v>
      </c>
      <c r="C4486" t="s">
        <v>19</v>
      </c>
      <c r="D4486" t="s">
        <v>14</v>
      </c>
      <c r="E4486" s="1">
        <v>5189892950843580</v>
      </c>
      <c r="F4486" s="2">
        <v>43009</v>
      </c>
      <c r="G4486">
        <v>495</v>
      </c>
      <c r="H4486" t="s">
        <v>15</v>
      </c>
      <c r="I4486">
        <v>2</v>
      </c>
      <c r="J4486" s="3">
        <v>36920</v>
      </c>
      <c r="K4486" s="2">
        <v>38687</v>
      </c>
      <c r="L4486">
        <v>2011</v>
      </c>
      <c r="M4486" t="s">
        <v>16</v>
      </c>
    </row>
    <row r="4487" spans="1:13" x14ac:dyDescent="0.3">
      <c r="A4487">
        <v>5125</v>
      </c>
      <c r="B4487">
        <v>1563</v>
      </c>
      <c r="C4487" t="s">
        <v>19</v>
      </c>
      <c r="D4487" t="s">
        <v>14</v>
      </c>
      <c r="E4487" s="1">
        <v>5018455451330730</v>
      </c>
      <c r="F4487" s="2">
        <v>45597</v>
      </c>
      <c r="G4487">
        <v>904</v>
      </c>
      <c r="H4487" t="s">
        <v>15</v>
      </c>
      <c r="I4487">
        <v>3</v>
      </c>
      <c r="J4487" s="3">
        <v>1129</v>
      </c>
      <c r="K4487" s="2">
        <v>39722</v>
      </c>
      <c r="L4487">
        <v>2012</v>
      </c>
      <c r="M4487" t="s">
        <v>16</v>
      </c>
    </row>
    <row r="4488" spans="1:13" x14ac:dyDescent="0.3">
      <c r="A4488">
        <v>3479</v>
      </c>
      <c r="B4488">
        <v>1563</v>
      </c>
      <c r="C4488" t="s">
        <v>19</v>
      </c>
      <c r="D4488" t="s">
        <v>17</v>
      </c>
      <c r="E4488" s="1">
        <v>5377821284992060</v>
      </c>
      <c r="F4488" s="2">
        <v>44866</v>
      </c>
      <c r="G4488">
        <v>138</v>
      </c>
      <c r="H4488" t="s">
        <v>15</v>
      </c>
      <c r="I4488">
        <v>1</v>
      </c>
      <c r="J4488" s="3">
        <v>2900</v>
      </c>
      <c r="K4488" s="2">
        <v>40330</v>
      </c>
      <c r="L4488">
        <v>2010</v>
      </c>
      <c r="M4488" t="s">
        <v>16</v>
      </c>
    </row>
    <row r="4489" spans="1:13" x14ac:dyDescent="0.3">
      <c r="A4489">
        <v>4030</v>
      </c>
      <c r="B4489">
        <v>1563</v>
      </c>
      <c r="C4489" t="s">
        <v>13</v>
      </c>
      <c r="D4489" t="s">
        <v>14</v>
      </c>
      <c r="E4489" s="1">
        <v>4720829352602340</v>
      </c>
      <c r="F4489" s="2">
        <v>42826</v>
      </c>
      <c r="G4489">
        <v>702</v>
      </c>
      <c r="H4489" t="s">
        <v>15</v>
      </c>
      <c r="I4489">
        <v>2</v>
      </c>
      <c r="J4489" s="3">
        <v>11902</v>
      </c>
      <c r="K4489" s="2">
        <v>41821</v>
      </c>
      <c r="L4489">
        <v>2014</v>
      </c>
      <c r="M4489" t="s">
        <v>16</v>
      </c>
    </row>
    <row r="4490" spans="1:13" x14ac:dyDescent="0.3">
      <c r="A4490">
        <v>2054</v>
      </c>
      <c r="B4490">
        <v>1563</v>
      </c>
      <c r="C4490" t="s">
        <v>13</v>
      </c>
      <c r="D4490" t="s">
        <v>14</v>
      </c>
      <c r="E4490" s="1">
        <v>4793063304202940</v>
      </c>
      <c r="F4490" s="2">
        <v>45200</v>
      </c>
      <c r="G4490">
        <v>29</v>
      </c>
      <c r="H4490" t="s">
        <v>15</v>
      </c>
      <c r="I4490">
        <v>1</v>
      </c>
      <c r="J4490" s="3">
        <v>9290</v>
      </c>
      <c r="K4490" s="2">
        <v>37681</v>
      </c>
      <c r="L4490">
        <v>2009</v>
      </c>
      <c r="M4490" t="s">
        <v>16</v>
      </c>
    </row>
    <row r="4491" spans="1:13" x14ac:dyDescent="0.3">
      <c r="A4491">
        <v>1427</v>
      </c>
      <c r="B4491">
        <v>1235</v>
      </c>
      <c r="C4491" t="s">
        <v>22</v>
      </c>
      <c r="D4491" t="s">
        <v>17</v>
      </c>
      <c r="E4491" s="1">
        <v>389499805815638</v>
      </c>
      <c r="F4491" s="2">
        <v>45323</v>
      </c>
      <c r="G4491">
        <v>391</v>
      </c>
      <c r="H4491" t="s">
        <v>15</v>
      </c>
      <c r="I4491">
        <v>2</v>
      </c>
      <c r="J4491" s="3">
        <v>11500</v>
      </c>
      <c r="K4491" s="2">
        <v>43862</v>
      </c>
      <c r="L4491">
        <v>2020</v>
      </c>
      <c r="M4491" t="s">
        <v>16</v>
      </c>
    </row>
    <row r="4492" spans="1:13" x14ac:dyDescent="0.3">
      <c r="A4492">
        <v>1693</v>
      </c>
      <c r="B4492">
        <v>587</v>
      </c>
      <c r="C4492" t="s">
        <v>19</v>
      </c>
      <c r="D4492" t="s">
        <v>20</v>
      </c>
      <c r="E4492" s="1">
        <v>5209314764335780</v>
      </c>
      <c r="F4492" s="2">
        <v>45170</v>
      </c>
      <c r="G4492">
        <v>770</v>
      </c>
      <c r="H4492" t="s">
        <v>15</v>
      </c>
      <c r="I4492">
        <v>1</v>
      </c>
      <c r="J4492" s="3">
        <v>28</v>
      </c>
      <c r="K4492" s="2">
        <v>43862</v>
      </c>
      <c r="L4492">
        <v>2020</v>
      </c>
      <c r="M4492" t="s">
        <v>16</v>
      </c>
    </row>
    <row r="4493" spans="1:13" x14ac:dyDescent="0.3">
      <c r="A4493">
        <v>1694</v>
      </c>
      <c r="B4493">
        <v>587</v>
      </c>
      <c r="C4493" t="s">
        <v>19</v>
      </c>
      <c r="D4493" t="s">
        <v>14</v>
      </c>
      <c r="E4493" s="1">
        <v>5893624216668660</v>
      </c>
      <c r="F4493" s="2">
        <v>45047</v>
      </c>
      <c r="G4493">
        <v>56</v>
      </c>
      <c r="H4493" t="s">
        <v>15</v>
      </c>
      <c r="I4493">
        <v>2</v>
      </c>
      <c r="J4493" s="3">
        <v>10365</v>
      </c>
      <c r="K4493" s="2">
        <v>43862</v>
      </c>
      <c r="L4493">
        <v>2020</v>
      </c>
      <c r="M4493" t="s">
        <v>16</v>
      </c>
    </row>
    <row r="4494" spans="1:13" x14ac:dyDescent="0.3">
      <c r="A4494">
        <v>5259</v>
      </c>
      <c r="B4494">
        <v>709</v>
      </c>
      <c r="C4494" t="s">
        <v>19</v>
      </c>
      <c r="D4494" t="s">
        <v>14</v>
      </c>
      <c r="E4494" s="1">
        <v>5953738621410050</v>
      </c>
      <c r="F4494" s="2">
        <v>44896</v>
      </c>
      <c r="G4494">
        <v>144</v>
      </c>
      <c r="H4494" t="s">
        <v>15</v>
      </c>
      <c r="I4494">
        <v>1</v>
      </c>
      <c r="J4494" s="3">
        <v>27123</v>
      </c>
      <c r="K4494" s="2">
        <v>41183</v>
      </c>
      <c r="L4494">
        <v>2012</v>
      </c>
      <c r="M4494" t="s">
        <v>16</v>
      </c>
    </row>
    <row r="4495" spans="1:13" x14ac:dyDescent="0.3">
      <c r="A4495">
        <v>6121</v>
      </c>
      <c r="B4495">
        <v>709</v>
      </c>
      <c r="C4495" t="s">
        <v>19</v>
      </c>
      <c r="D4495" t="s">
        <v>14</v>
      </c>
      <c r="E4495" s="1">
        <v>5585130631780940</v>
      </c>
      <c r="F4495" s="2">
        <v>44378</v>
      </c>
      <c r="G4495">
        <v>782</v>
      </c>
      <c r="H4495" t="s">
        <v>15</v>
      </c>
      <c r="I4495">
        <v>2</v>
      </c>
      <c r="J4495" s="3">
        <v>26564</v>
      </c>
      <c r="K4495" s="2">
        <v>42705</v>
      </c>
      <c r="L4495">
        <v>2016</v>
      </c>
      <c r="M4495" t="s">
        <v>16</v>
      </c>
    </row>
    <row r="4496" spans="1:13" x14ac:dyDescent="0.3">
      <c r="A4496">
        <v>2747</v>
      </c>
      <c r="B4496">
        <v>709</v>
      </c>
      <c r="C4496" t="s">
        <v>19</v>
      </c>
      <c r="D4496" t="s">
        <v>14</v>
      </c>
      <c r="E4496" s="1">
        <v>5810782752163020</v>
      </c>
      <c r="F4496" s="2">
        <v>44470</v>
      </c>
      <c r="G4496">
        <v>359</v>
      </c>
      <c r="H4496" t="s">
        <v>15</v>
      </c>
      <c r="I4496">
        <v>2</v>
      </c>
      <c r="J4496" s="3">
        <v>19915</v>
      </c>
      <c r="K4496" s="2">
        <v>42095</v>
      </c>
      <c r="L4496">
        <v>2015</v>
      </c>
      <c r="M4496" t="s">
        <v>16</v>
      </c>
    </row>
    <row r="4497" spans="1:13" x14ac:dyDescent="0.3">
      <c r="A4497">
        <v>888</v>
      </c>
      <c r="B4497">
        <v>1036</v>
      </c>
      <c r="C4497" t="s">
        <v>13</v>
      </c>
      <c r="D4497" t="s">
        <v>14</v>
      </c>
      <c r="E4497" s="1">
        <v>4431855128075920</v>
      </c>
      <c r="F4497" s="2">
        <v>44835</v>
      </c>
      <c r="G4497">
        <v>165</v>
      </c>
      <c r="H4497" t="s">
        <v>15</v>
      </c>
      <c r="I4497">
        <v>1</v>
      </c>
      <c r="J4497" s="3">
        <v>17446</v>
      </c>
      <c r="K4497" s="2">
        <v>43831</v>
      </c>
      <c r="L4497">
        <v>2020</v>
      </c>
      <c r="M4497" t="s">
        <v>16</v>
      </c>
    </row>
    <row r="4498" spans="1:13" x14ac:dyDescent="0.3">
      <c r="A4498">
        <v>1939</v>
      </c>
      <c r="B4498">
        <v>1036</v>
      </c>
      <c r="C4498" t="s">
        <v>13</v>
      </c>
      <c r="D4498" t="s">
        <v>14</v>
      </c>
      <c r="E4498" s="1">
        <v>4732750497887750</v>
      </c>
      <c r="F4498" s="2">
        <v>44409</v>
      </c>
      <c r="G4498">
        <v>29</v>
      </c>
      <c r="H4498" t="s">
        <v>15</v>
      </c>
      <c r="I4498">
        <v>2</v>
      </c>
      <c r="J4498" s="3">
        <v>7330</v>
      </c>
      <c r="K4498" s="2">
        <v>43862</v>
      </c>
      <c r="L4498">
        <v>2020</v>
      </c>
      <c r="M4498" t="s">
        <v>16</v>
      </c>
    </row>
    <row r="4499" spans="1:13" x14ac:dyDescent="0.3">
      <c r="A4499">
        <v>1292</v>
      </c>
      <c r="B4499">
        <v>372</v>
      </c>
      <c r="C4499" t="s">
        <v>13</v>
      </c>
      <c r="D4499" t="s">
        <v>14</v>
      </c>
      <c r="E4499" s="1">
        <v>4391595396891550</v>
      </c>
      <c r="F4499" s="2">
        <v>44013</v>
      </c>
      <c r="G4499">
        <v>346</v>
      </c>
      <c r="H4499" t="s">
        <v>15</v>
      </c>
      <c r="I4499">
        <v>2</v>
      </c>
      <c r="J4499" s="3">
        <v>10876</v>
      </c>
      <c r="K4499" s="2">
        <v>40575</v>
      </c>
      <c r="L4499">
        <v>2011</v>
      </c>
      <c r="M4499" t="s">
        <v>16</v>
      </c>
    </row>
    <row r="4500" spans="1:13" x14ac:dyDescent="0.3">
      <c r="A4500">
        <v>64</v>
      </c>
      <c r="B4500">
        <v>929</v>
      </c>
      <c r="C4500" t="s">
        <v>22</v>
      </c>
      <c r="D4500" t="s">
        <v>17</v>
      </c>
      <c r="E4500" s="1">
        <v>375292277672255</v>
      </c>
      <c r="F4500" s="2">
        <v>44256</v>
      </c>
      <c r="G4500">
        <v>667</v>
      </c>
      <c r="H4500" t="s">
        <v>15</v>
      </c>
      <c r="I4500">
        <v>2</v>
      </c>
      <c r="J4500" s="3">
        <v>36200</v>
      </c>
      <c r="K4500" s="2">
        <v>38353</v>
      </c>
      <c r="L4500">
        <v>2007</v>
      </c>
      <c r="M4500" t="s">
        <v>16</v>
      </c>
    </row>
    <row r="4501" spans="1:13" x14ac:dyDescent="0.3">
      <c r="A4501">
        <v>2821</v>
      </c>
      <c r="B4501">
        <v>253</v>
      </c>
      <c r="C4501" t="s">
        <v>13</v>
      </c>
      <c r="D4501" t="s">
        <v>17</v>
      </c>
      <c r="E4501" s="1">
        <v>4198207686929970</v>
      </c>
      <c r="F4501" s="2">
        <v>44256</v>
      </c>
      <c r="G4501">
        <v>480</v>
      </c>
      <c r="H4501" t="s">
        <v>15</v>
      </c>
      <c r="I4501">
        <v>1</v>
      </c>
      <c r="J4501" s="3">
        <v>800</v>
      </c>
      <c r="K4501" s="2">
        <v>37012</v>
      </c>
      <c r="L4501">
        <v>2008</v>
      </c>
      <c r="M4501" t="s">
        <v>16</v>
      </c>
    </row>
    <row r="4502" spans="1:13" x14ac:dyDescent="0.3">
      <c r="A4502">
        <v>6143</v>
      </c>
      <c r="B4502">
        <v>253</v>
      </c>
      <c r="C4502" t="s">
        <v>19</v>
      </c>
      <c r="D4502" t="s">
        <v>14</v>
      </c>
      <c r="E4502" s="1">
        <v>5482273460029160</v>
      </c>
      <c r="F4502" s="2">
        <v>45474</v>
      </c>
      <c r="G4502">
        <v>79</v>
      </c>
      <c r="H4502" t="s">
        <v>18</v>
      </c>
      <c r="I4502">
        <v>1</v>
      </c>
      <c r="J4502" s="3">
        <v>24690</v>
      </c>
      <c r="K4502" s="2">
        <v>43800</v>
      </c>
      <c r="L4502">
        <v>2019</v>
      </c>
      <c r="M4502" t="s">
        <v>16</v>
      </c>
    </row>
    <row r="4503" spans="1:13" x14ac:dyDescent="0.3">
      <c r="A4503">
        <v>146</v>
      </c>
      <c r="B4503">
        <v>1549</v>
      </c>
      <c r="C4503" t="s">
        <v>13</v>
      </c>
      <c r="D4503" t="s">
        <v>20</v>
      </c>
      <c r="E4503" s="1">
        <v>4402937579552700</v>
      </c>
      <c r="F4503" s="2">
        <v>43770</v>
      </c>
      <c r="G4503">
        <v>585</v>
      </c>
      <c r="H4503" t="s">
        <v>18</v>
      </c>
      <c r="I4503">
        <v>2</v>
      </c>
      <c r="J4503" s="3">
        <v>85</v>
      </c>
      <c r="K4503" s="2">
        <v>39083</v>
      </c>
      <c r="L4503">
        <v>2018</v>
      </c>
      <c r="M4503" t="s">
        <v>16</v>
      </c>
    </row>
    <row r="4504" spans="1:13" x14ac:dyDescent="0.3">
      <c r="A4504">
        <v>4825</v>
      </c>
      <c r="B4504">
        <v>1549</v>
      </c>
      <c r="C4504" t="s">
        <v>13</v>
      </c>
      <c r="D4504" t="s">
        <v>17</v>
      </c>
      <c r="E4504" s="1">
        <v>4003846186083980</v>
      </c>
      <c r="F4504" s="2">
        <v>45505</v>
      </c>
      <c r="G4504">
        <v>474</v>
      </c>
      <c r="H4504" t="s">
        <v>15</v>
      </c>
      <c r="I4504">
        <v>2</v>
      </c>
      <c r="J4504" s="3">
        <v>8800</v>
      </c>
      <c r="K4504" s="2">
        <v>40787</v>
      </c>
      <c r="L4504">
        <v>2011</v>
      </c>
      <c r="M4504" t="s">
        <v>16</v>
      </c>
    </row>
    <row r="4505" spans="1:13" x14ac:dyDescent="0.3">
      <c r="A4505">
        <v>3780</v>
      </c>
      <c r="B4505">
        <v>1549</v>
      </c>
      <c r="C4505" t="s">
        <v>19</v>
      </c>
      <c r="D4505" t="s">
        <v>17</v>
      </c>
      <c r="E4505" s="1">
        <v>5682264285595880</v>
      </c>
      <c r="F4505" s="2">
        <v>43922</v>
      </c>
      <c r="G4505">
        <v>798</v>
      </c>
      <c r="H4505" t="s">
        <v>15</v>
      </c>
      <c r="I4505">
        <v>1</v>
      </c>
      <c r="J4505" s="3">
        <v>14200</v>
      </c>
      <c r="K4505" s="2">
        <v>38899</v>
      </c>
      <c r="L4505">
        <v>2009</v>
      </c>
      <c r="M4505" t="s">
        <v>16</v>
      </c>
    </row>
    <row r="4506" spans="1:13" x14ac:dyDescent="0.3">
      <c r="A4506">
        <v>3264</v>
      </c>
      <c r="B4506">
        <v>1549</v>
      </c>
      <c r="C4506" t="s">
        <v>13</v>
      </c>
      <c r="D4506" t="s">
        <v>14</v>
      </c>
      <c r="E4506" s="1">
        <v>4443781290442850</v>
      </c>
      <c r="F4506" s="2">
        <v>43983</v>
      </c>
      <c r="G4506">
        <v>841</v>
      </c>
      <c r="H4506" t="s">
        <v>18</v>
      </c>
      <c r="I4506">
        <v>2</v>
      </c>
      <c r="J4506" s="3">
        <v>40920</v>
      </c>
      <c r="K4506" s="2">
        <v>37773</v>
      </c>
      <c r="L4506">
        <v>2015</v>
      </c>
      <c r="M4506" t="s">
        <v>16</v>
      </c>
    </row>
    <row r="4507" spans="1:13" x14ac:dyDescent="0.3">
      <c r="A4507">
        <v>4784</v>
      </c>
      <c r="B4507">
        <v>1549</v>
      </c>
      <c r="C4507" t="s">
        <v>19</v>
      </c>
      <c r="D4507" t="s">
        <v>14</v>
      </c>
      <c r="E4507" s="1">
        <v>5831664882961720</v>
      </c>
      <c r="F4507" s="2">
        <v>45170</v>
      </c>
      <c r="G4507">
        <v>915</v>
      </c>
      <c r="H4507" t="s">
        <v>15</v>
      </c>
      <c r="I4507">
        <v>1</v>
      </c>
      <c r="J4507" s="3">
        <v>29936</v>
      </c>
      <c r="K4507" s="2">
        <v>40422</v>
      </c>
      <c r="L4507">
        <v>2011</v>
      </c>
      <c r="M4507" t="s">
        <v>16</v>
      </c>
    </row>
    <row r="4508" spans="1:13" x14ac:dyDescent="0.3">
      <c r="A4508">
        <v>5054</v>
      </c>
      <c r="B4508">
        <v>529</v>
      </c>
      <c r="C4508" t="s">
        <v>19</v>
      </c>
      <c r="D4508" t="s">
        <v>20</v>
      </c>
      <c r="E4508" s="1">
        <v>5951526923211190</v>
      </c>
      <c r="F4508" s="2">
        <v>44287</v>
      </c>
      <c r="G4508">
        <v>427</v>
      </c>
      <c r="H4508" t="s">
        <v>15</v>
      </c>
      <c r="I4508">
        <v>1</v>
      </c>
      <c r="J4508" s="3">
        <v>73</v>
      </c>
      <c r="K4508" s="2">
        <v>38991</v>
      </c>
      <c r="L4508">
        <v>2009</v>
      </c>
      <c r="M4508" t="s">
        <v>16</v>
      </c>
    </row>
    <row r="4509" spans="1:13" x14ac:dyDescent="0.3">
      <c r="A4509">
        <v>5734</v>
      </c>
      <c r="B4509">
        <v>529</v>
      </c>
      <c r="C4509" t="s">
        <v>13</v>
      </c>
      <c r="D4509" t="s">
        <v>14</v>
      </c>
      <c r="E4509" s="1">
        <v>4915211682981550</v>
      </c>
      <c r="F4509" s="2">
        <v>44835</v>
      </c>
      <c r="G4509">
        <v>886</v>
      </c>
      <c r="H4509" t="s">
        <v>15</v>
      </c>
      <c r="I4509">
        <v>1</v>
      </c>
      <c r="J4509" s="3">
        <v>18558</v>
      </c>
      <c r="K4509" s="2">
        <v>43040</v>
      </c>
      <c r="L4509">
        <v>2017</v>
      </c>
      <c r="M4509" t="s">
        <v>16</v>
      </c>
    </row>
    <row r="4510" spans="1:13" x14ac:dyDescent="0.3">
      <c r="A4510">
        <v>2621</v>
      </c>
      <c r="B4510">
        <v>529</v>
      </c>
      <c r="C4510" t="s">
        <v>13</v>
      </c>
      <c r="D4510" t="s">
        <v>17</v>
      </c>
      <c r="E4510" s="1">
        <v>4065997009484970</v>
      </c>
      <c r="F4510" s="2">
        <v>45292</v>
      </c>
      <c r="G4510">
        <v>446</v>
      </c>
      <c r="H4510" t="s">
        <v>15</v>
      </c>
      <c r="I4510">
        <v>1</v>
      </c>
      <c r="J4510" s="3">
        <v>9300</v>
      </c>
      <c r="K4510" s="2">
        <v>39904</v>
      </c>
      <c r="L4510">
        <v>2013</v>
      </c>
      <c r="M4510" t="s">
        <v>16</v>
      </c>
    </row>
    <row r="4511" spans="1:13" x14ac:dyDescent="0.3">
      <c r="A4511">
        <v>3114</v>
      </c>
      <c r="B4511">
        <v>529</v>
      </c>
      <c r="C4511" t="s">
        <v>22</v>
      </c>
      <c r="D4511" t="s">
        <v>17</v>
      </c>
      <c r="E4511" s="1">
        <v>348640265728493</v>
      </c>
      <c r="F4511" s="2">
        <v>45444</v>
      </c>
      <c r="G4511">
        <v>591</v>
      </c>
      <c r="H4511" t="s">
        <v>15</v>
      </c>
      <c r="I4511">
        <v>1</v>
      </c>
      <c r="J4511" s="3">
        <v>4500</v>
      </c>
      <c r="K4511" s="2">
        <v>41030</v>
      </c>
      <c r="L4511">
        <v>2012</v>
      </c>
      <c r="M4511" t="s">
        <v>16</v>
      </c>
    </row>
    <row r="4512" spans="1:13" x14ac:dyDescent="0.3">
      <c r="A4512">
        <v>183</v>
      </c>
      <c r="B4512">
        <v>1306</v>
      </c>
      <c r="C4512" t="s">
        <v>13</v>
      </c>
      <c r="D4512" t="s">
        <v>14</v>
      </c>
      <c r="E4512" s="1">
        <v>4840631262367430</v>
      </c>
      <c r="F4512" s="2">
        <v>45170</v>
      </c>
      <c r="G4512">
        <v>686</v>
      </c>
      <c r="H4512" t="s">
        <v>15</v>
      </c>
      <c r="I4512">
        <v>2</v>
      </c>
      <c r="J4512" s="3">
        <v>17120</v>
      </c>
      <c r="K4512" s="2">
        <v>39448</v>
      </c>
      <c r="L4512">
        <v>2017</v>
      </c>
      <c r="M4512" t="s">
        <v>16</v>
      </c>
    </row>
    <row r="4513" spans="1:13" x14ac:dyDescent="0.3">
      <c r="A4513">
        <v>4610</v>
      </c>
      <c r="B4513">
        <v>1306</v>
      </c>
      <c r="C4513" t="s">
        <v>19</v>
      </c>
      <c r="D4513" t="s">
        <v>17</v>
      </c>
      <c r="E4513" s="1">
        <v>5600916670945190</v>
      </c>
      <c r="F4513" s="2">
        <v>45352</v>
      </c>
      <c r="G4513">
        <v>252</v>
      </c>
      <c r="H4513" t="s">
        <v>15</v>
      </c>
      <c r="I4513">
        <v>1</v>
      </c>
      <c r="J4513" s="3">
        <v>0</v>
      </c>
      <c r="K4513" s="2">
        <v>38961</v>
      </c>
      <c r="L4513">
        <v>2010</v>
      </c>
      <c r="M4513" t="s">
        <v>16</v>
      </c>
    </row>
    <row r="4514" spans="1:13" x14ac:dyDescent="0.3">
      <c r="A4514">
        <v>5901</v>
      </c>
      <c r="B4514">
        <v>1798</v>
      </c>
      <c r="C4514" t="s">
        <v>19</v>
      </c>
      <c r="D4514" t="s">
        <v>14</v>
      </c>
      <c r="E4514" s="1">
        <v>5255777164020500</v>
      </c>
      <c r="F4514" s="2">
        <v>44652</v>
      </c>
      <c r="G4514">
        <v>678</v>
      </c>
      <c r="H4514" t="s">
        <v>15</v>
      </c>
      <c r="I4514">
        <v>1</v>
      </c>
      <c r="J4514" s="3">
        <v>14162</v>
      </c>
      <c r="K4514" s="2">
        <v>39417</v>
      </c>
      <c r="L4514">
        <v>2015</v>
      </c>
      <c r="M4514" t="s">
        <v>16</v>
      </c>
    </row>
    <row r="4515" spans="1:13" x14ac:dyDescent="0.3">
      <c r="A4515">
        <v>4656</v>
      </c>
      <c r="B4515">
        <v>1798</v>
      </c>
      <c r="C4515" t="s">
        <v>22</v>
      </c>
      <c r="D4515" t="s">
        <v>17</v>
      </c>
      <c r="E4515" s="1">
        <v>356971060636319</v>
      </c>
      <c r="F4515" s="2">
        <v>45139</v>
      </c>
      <c r="G4515">
        <v>531</v>
      </c>
      <c r="H4515" t="s">
        <v>15</v>
      </c>
      <c r="I4515">
        <v>1</v>
      </c>
      <c r="J4515" s="3">
        <v>9000</v>
      </c>
      <c r="K4515" s="2">
        <v>39692</v>
      </c>
      <c r="L4515">
        <v>2008</v>
      </c>
      <c r="M4515" t="s">
        <v>16</v>
      </c>
    </row>
    <row r="4516" spans="1:13" x14ac:dyDescent="0.3">
      <c r="A4516">
        <v>1940</v>
      </c>
      <c r="B4516">
        <v>389</v>
      </c>
      <c r="C4516" t="s">
        <v>13</v>
      </c>
      <c r="D4516" t="s">
        <v>14</v>
      </c>
      <c r="E4516" s="1">
        <v>4898395876038300</v>
      </c>
      <c r="F4516" s="2">
        <v>44378</v>
      </c>
      <c r="G4516">
        <v>574</v>
      </c>
      <c r="H4516" t="s">
        <v>15</v>
      </c>
      <c r="I4516">
        <v>1</v>
      </c>
      <c r="J4516" s="3">
        <v>18699</v>
      </c>
      <c r="K4516" s="2">
        <v>43862</v>
      </c>
      <c r="L4516">
        <v>2020</v>
      </c>
      <c r="M4516" t="s">
        <v>16</v>
      </c>
    </row>
    <row r="4517" spans="1:13" x14ac:dyDescent="0.3">
      <c r="A4517">
        <v>1695</v>
      </c>
      <c r="B4517">
        <v>389</v>
      </c>
      <c r="C4517" t="s">
        <v>19</v>
      </c>
      <c r="D4517" t="s">
        <v>14</v>
      </c>
      <c r="E4517" s="1">
        <v>5854024331185020</v>
      </c>
      <c r="F4517" s="2">
        <v>45383</v>
      </c>
      <c r="G4517">
        <v>531</v>
      </c>
      <c r="H4517" t="s">
        <v>15</v>
      </c>
      <c r="I4517">
        <v>2</v>
      </c>
      <c r="J4517" s="3">
        <v>13979</v>
      </c>
      <c r="K4517" s="2">
        <v>43862</v>
      </c>
      <c r="L4517">
        <v>2020</v>
      </c>
      <c r="M4517" t="s">
        <v>16</v>
      </c>
    </row>
    <row r="4518" spans="1:13" x14ac:dyDescent="0.3">
      <c r="A4518">
        <v>648</v>
      </c>
      <c r="B4518">
        <v>389</v>
      </c>
      <c r="C4518" t="s">
        <v>19</v>
      </c>
      <c r="D4518" t="s">
        <v>14</v>
      </c>
      <c r="E4518" s="1">
        <v>5520710322024810</v>
      </c>
      <c r="F4518" s="2">
        <v>45261</v>
      </c>
      <c r="G4518">
        <v>197</v>
      </c>
      <c r="H4518" t="s">
        <v>15</v>
      </c>
      <c r="I4518">
        <v>1</v>
      </c>
      <c r="J4518" s="3">
        <v>22218</v>
      </c>
      <c r="K4518" s="2">
        <v>43831</v>
      </c>
      <c r="L4518">
        <v>2020</v>
      </c>
      <c r="M4518" t="s">
        <v>16</v>
      </c>
    </row>
    <row r="4519" spans="1:13" x14ac:dyDescent="0.3">
      <c r="A4519">
        <v>356</v>
      </c>
      <c r="B4519">
        <v>1829</v>
      </c>
      <c r="C4519" t="s">
        <v>19</v>
      </c>
      <c r="D4519" t="s">
        <v>14</v>
      </c>
      <c r="E4519" s="1">
        <v>5993983094110290</v>
      </c>
      <c r="F4519" s="2">
        <v>44197</v>
      </c>
      <c r="G4519">
        <v>784</v>
      </c>
      <c r="H4519" t="s">
        <v>18</v>
      </c>
      <c r="I4519">
        <v>1</v>
      </c>
      <c r="J4519" s="3">
        <v>19884</v>
      </c>
      <c r="K4519" s="2">
        <v>42370</v>
      </c>
      <c r="L4519">
        <v>2016</v>
      </c>
      <c r="M4519" t="s">
        <v>16</v>
      </c>
    </row>
    <row r="4520" spans="1:13" x14ac:dyDescent="0.3">
      <c r="A4520">
        <v>649</v>
      </c>
      <c r="B4520">
        <v>1829</v>
      </c>
      <c r="C4520" t="s">
        <v>19</v>
      </c>
      <c r="D4520" t="s">
        <v>17</v>
      </c>
      <c r="E4520" s="1">
        <v>5693261287915410</v>
      </c>
      <c r="F4520" s="2">
        <v>43862</v>
      </c>
      <c r="G4520">
        <v>823</v>
      </c>
      <c r="H4520" t="s">
        <v>15</v>
      </c>
      <c r="I4520">
        <v>1</v>
      </c>
      <c r="J4520" s="3">
        <v>10700</v>
      </c>
      <c r="K4520" s="2">
        <v>43831</v>
      </c>
      <c r="L4520">
        <v>2020</v>
      </c>
      <c r="M4520" t="s">
        <v>16</v>
      </c>
    </row>
    <row r="4521" spans="1:13" x14ac:dyDescent="0.3">
      <c r="A4521">
        <v>1696</v>
      </c>
      <c r="B4521">
        <v>1829</v>
      </c>
      <c r="C4521" t="s">
        <v>19</v>
      </c>
      <c r="D4521" t="s">
        <v>17</v>
      </c>
      <c r="E4521" s="1">
        <v>5344350231485240</v>
      </c>
      <c r="F4521" s="2">
        <v>45474</v>
      </c>
      <c r="G4521">
        <v>361</v>
      </c>
      <c r="H4521" t="s">
        <v>15</v>
      </c>
      <c r="I4521">
        <v>1</v>
      </c>
      <c r="J4521" s="3">
        <v>6600</v>
      </c>
      <c r="K4521" s="2">
        <v>43862</v>
      </c>
      <c r="L4521">
        <v>2020</v>
      </c>
      <c r="M4521" t="s">
        <v>16</v>
      </c>
    </row>
    <row r="4522" spans="1:13" x14ac:dyDescent="0.3">
      <c r="A4522">
        <v>650</v>
      </c>
      <c r="B4522">
        <v>1392</v>
      </c>
      <c r="C4522" t="s">
        <v>19</v>
      </c>
      <c r="D4522" t="s">
        <v>14</v>
      </c>
      <c r="E4522" s="1">
        <v>5409055666511640</v>
      </c>
      <c r="F4522" s="2">
        <v>44256</v>
      </c>
      <c r="G4522">
        <v>923</v>
      </c>
      <c r="H4522" t="s">
        <v>18</v>
      </c>
      <c r="I4522">
        <v>2</v>
      </c>
      <c r="J4522" s="3">
        <v>12014</v>
      </c>
      <c r="K4522" s="2">
        <v>43831</v>
      </c>
      <c r="L4522">
        <v>2020</v>
      </c>
      <c r="M4522" t="s">
        <v>16</v>
      </c>
    </row>
    <row r="4523" spans="1:13" x14ac:dyDescent="0.3">
      <c r="A4523">
        <v>889</v>
      </c>
      <c r="B4523">
        <v>1392</v>
      </c>
      <c r="C4523" t="s">
        <v>13</v>
      </c>
      <c r="D4523" t="s">
        <v>14</v>
      </c>
      <c r="E4523" s="1">
        <v>4351233548162610</v>
      </c>
      <c r="F4523" s="2">
        <v>45078</v>
      </c>
      <c r="G4523">
        <v>288</v>
      </c>
      <c r="H4523" t="s">
        <v>15</v>
      </c>
      <c r="I4523">
        <v>2</v>
      </c>
      <c r="J4523" s="3">
        <v>8227</v>
      </c>
      <c r="K4523" s="2">
        <v>43831</v>
      </c>
      <c r="L4523">
        <v>2020</v>
      </c>
      <c r="M4523" t="s">
        <v>16</v>
      </c>
    </row>
    <row r="4524" spans="1:13" x14ac:dyDescent="0.3">
      <c r="A4524">
        <v>651</v>
      </c>
      <c r="B4524">
        <v>1392</v>
      </c>
      <c r="C4524" t="s">
        <v>19</v>
      </c>
      <c r="D4524" t="s">
        <v>17</v>
      </c>
      <c r="E4524" s="1">
        <v>5550873515782730</v>
      </c>
      <c r="F4524" s="2">
        <v>44743</v>
      </c>
      <c r="G4524">
        <v>556</v>
      </c>
      <c r="H4524" t="s">
        <v>15</v>
      </c>
      <c r="I4524">
        <v>2</v>
      </c>
      <c r="J4524" s="3">
        <v>10100</v>
      </c>
      <c r="K4524" s="2">
        <v>43831</v>
      </c>
      <c r="L4524">
        <v>2020</v>
      </c>
      <c r="M4524" t="s">
        <v>16</v>
      </c>
    </row>
    <row r="4525" spans="1:13" x14ac:dyDescent="0.3">
      <c r="A4525">
        <v>1941</v>
      </c>
      <c r="B4525">
        <v>1949</v>
      </c>
      <c r="C4525" t="s">
        <v>13</v>
      </c>
      <c r="D4525" t="s">
        <v>20</v>
      </c>
      <c r="E4525" s="1">
        <v>4739715375933690</v>
      </c>
      <c r="F4525" s="2">
        <v>44409</v>
      </c>
      <c r="G4525">
        <v>229</v>
      </c>
      <c r="H4525" t="s">
        <v>15</v>
      </c>
      <c r="I4525">
        <v>1</v>
      </c>
      <c r="J4525" s="3">
        <v>38</v>
      </c>
      <c r="K4525" s="2">
        <v>43862</v>
      </c>
      <c r="L4525">
        <v>2020</v>
      </c>
      <c r="M4525" t="s">
        <v>16</v>
      </c>
    </row>
    <row r="4526" spans="1:13" x14ac:dyDescent="0.3">
      <c r="A4526">
        <v>359</v>
      </c>
      <c r="B4526">
        <v>1881</v>
      </c>
      <c r="C4526" t="s">
        <v>13</v>
      </c>
      <c r="D4526" t="s">
        <v>14</v>
      </c>
      <c r="E4526" s="1">
        <v>4584347378978290</v>
      </c>
      <c r="F4526" s="2">
        <v>44256</v>
      </c>
      <c r="G4526">
        <v>249</v>
      </c>
      <c r="H4526" t="s">
        <v>15</v>
      </c>
      <c r="I4526">
        <v>2</v>
      </c>
      <c r="J4526" s="3">
        <v>18548</v>
      </c>
      <c r="K4526" s="2">
        <v>42370</v>
      </c>
      <c r="L4526">
        <v>2016</v>
      </c>
      <c r="M4526" t="s">
        <v>16</v>
      </c>
    </row>
    <row r="4527" spans="1:13" x14ac:dyDescent="0.3">
      <c r="A4527">
        <v>1036</v>
      </c>
      <c r="B4527">
        <v>1881</v>
      </c>
      <c r="C4527" t="s">
        <v>19</v>
      </c>
      <c r="D4527" t="s">
        <v>14</v>
      </c>
      <c r="E4527" s="1">
        <v>5301585827591730</v>
      </c>
      <c r="F4527" s="2">
        <v>38047</v>
      </c>
      <c r="G4527">
        <v>529</v>
      </c>
      <c r="H4527" t="s">
        <v>15</v>
      </c>
      <c r="I4527">
        <v>1</v>
      </c>
      <c r="J4527" s="3">
        <v>19030</v>
      </c>
      <c r="K4527" s="2">
        <v>38018</v>
      </c>
      <c r="L4527">
        <v>2007</v>
      </c>
      <c r="M4527" t="s">
        <v>16</v>
      </c>
    </row>
    <row r="4528" spans="1:13" x14ac:dyDescent="0.3">
      <c r="A4528">
        <v>2540</v>
      </c>
      <c r="B4528">
        <v>1881</v>
      </c>
      <c r="C4528" t="s">
        <v>19</v>
      </c>
      <c r="D4528" t="s">
        <v>20</v>
      </c>
      <c r="E4528" s="1">
        <v>5449948874033390</v>
      </c>
      <c r="F4528" s="2">
        <v>40087</v>
      </c>
      <c r="G4528">
        <v>208</v>
      </c>
      <c r="H4528" t="s">
        <v>15</v>
      </c>
      <c r="I4528">
        <v>1</v>
      </c>
      <c r="J4528" s="3">
        <v>94</v>
      </c>
      <c r="K4528" s="2">
        <v>39173</v>
      </c>
      <c r="L4528">
        <v>2009</v>
      </c>
      <c r="M4528" t="s">
        <v>16</v>
      </c>
    </row>
    <row r="4529" spans="1:13" x14ac:dyDescent="0.3">
      <c r="A4529">
        <v>5318</v>
      </c>
      <c r="B4529">
        <v>1881</v>
      </c>
      <c r="C4529" t="s">
        <v>13</v>
      </c>
      <c r="D4529" t="s">
        <v>14</v>
      </c>
      <c r="E4529" s="1">
        <v>4524007081801500</v>
      </c>
      <c r="F4529" s="2">
        <v>45261</v>
      </c>
      <c r="G4529">
        <v>4</v>
      </c>
      <c r="H4529" t="s">
        <v>15</v>
      </c>
      <c r="I4529">
        <v>1</v>
      </c>
      <c r="J4529" s="3">
        <v>17583</v>
      </c>
      <c r="K4529" s="2">
        <v>42644</v>
      </c>
      <c r="L4529">
        <v>2016</v>
      </c>
      <c r="M4529" t="s">
        <v>16</v>
      </c>
    </row>
    <row r="4530" spans="1:13" x14ac:dyDescent="0.3">
      <c r="A4530">
        <v>2554</v>
      </c>
      <c r="B4530">
        <v>1881</v>
      </c>
      <c r="C4530" t="s">
        <v>13</v>
      </c>
      <c r="D4530" t="s">
        <v>14</v>
      </c>
      <c r="E4530" s="1">
        <v>4592017788097890</v>
      </c>
      <c r="F4530" s="2">
        <v>44440</v>
      </c>
      <c r="G4530">
        <v>501</v>
      </c>
      <c r="H4530" t="s">
        <v>15</v>
      </c>
      <c r="I4530">
        <v>1</v>
      </c>
      <c r="J4530" s="3">
        <v>20943</v>
      </c>
      <c r="K4530" s="2">
        <v>39173</v>
      </c>
      <c r="L4530">
        <v>2008</v>
      </c>
      <c r="M4530" t="s">
        <v>16</v>
      </c>
    </row>
    <row r="4531" spans="1:13" x14ac:dyDescent="0.3">
      <c r="A4531">
        <v>4653</v>
      </c>
      <c r="B4531">
        <v>1881</v>
      </c>
      <c r="C4531" t="s">
        <v>13</v>
      </c>
      <c r="D4531" t="s">
        <v>17</v>
      </c>
      <c r="E4531" s="1">
        <v>4908654507582360</v>
      </c>
      <c r="F4531" s="2">
        <v>43922</v>
      </c>
      <c r="G4531">
        <v>24</v>
      </c>
      <c r="H4531" t="s">
        <v>15</v>
      </c>
      <c r="I4531">
        <v>2</v>
      </c>
      <c r="J4531" s="3">
        <v>15800</v>
      </c>
      <c r="K4531" s="2">
        <v>39326</v>
      </c>
      <c r="L4531">
        <v>2013</v>
      </c>
      <c r="M4531" t="s">
        <v>16</v>
      </c>
    </row>
    <row r="4532" spans="1:13" x14ac:dyDescent="0.3">
      <c r="A4532">
        <v>410</v>
      </c>
      <c r="B4532">
        <v>1706</v>
      </c>
      <c r="C4532" t="s">
        <v>22</v>
      </c>
      <c r="D4532" t="s">
        <v>17</v>
      </c>
      <c r="E4532" s="1">
        <v>348111868266561</v>
      </c>
      <c r="F4532" s="2">
        <v>44440</v>
      </c>
      <c r="G4532">
        <v>246</v>
      </c>
      <c r="H4532" t="s">
        <v>15</v>
      </c>
      <c r="I4532">
        <v>1</v>
      </c>
      <c r="J4532" s="3">
        <v>7300</v>
      </c>
      <c r="K4532" s="2">
        <v>43831</v>
      </c>
      <c r="L4532">
        <v>2020</v>
      </c>
      <c r="M4532" t="s">
        <v>16</v>
      </c>
    </row>
    <row r="4533" spans="1:13" x14ac:dyDescent="0.3">
      <c r="A4533">
        <v>4420</v>
      </c>
      <c r="B4533">
        <v>1706</v>
      </c>
      <c r="C4533" t="s">
        <v>22</v>
      </c>
      <c r="D4533" t="s">
        <v>17</v>
      </c>
      <c r="E4533" s="1">
        <v>375447713582380</v>
      </c>
      <c r="F4533" s="2">
        <v>42370</v>
      </c>
      <c r="G4533">
        <v>91</v>
      </c>
      <c r="H4533" t="s">
        <v>15</v>
      </c>
      <c r="I4533">
        <v>1</v>
      </c>
      <c r="J4533" s="3">
        <v>10600</v>
      </c>
      <c r="K4533" s="2">
        <v>41852</v>
      </c>
      <c r="L4533">
        <v>2014</v>
      </c>
      <c r="M4533" t="s">
        <v>16</v>
      </c>
    </row>
    <row r="4534" spans="1:13" x14ac:dyDescent="0.3">
      <c r="A4534">
        <v>3915</v>
      </c>
      <c r="B4534">
        <v>848</v>
      </c>
      <c r="C4534" t="s">
        <v>13</v>
      </c>
      <c r="D4534" t="s">
        <v>14</v>
      </c>
      <c r="E4534" s="1">
        <v>4354185735186650</v>
      </c>
      <c r="F4534" s="2">
        <v>43831</v>
      </c>
      <c r="G4534">
        <v>120</v>
      </c>
      <c r="H4534" t="s">
        <v>15</v>
      </c>
      <c r="I4534">
        <v>1</v>
      </c>
      <c r="J4534" s="3">
        <v>19113</v>
      </c>
      <c r="K4534" s="2">
        <v>39995</v>
      </c>
      <c r="L4534">
        <v>2014</v>
      </c>
      <c r="M4534" t="s">
        <v>16</v>
      </c>
    </row>
    <row r="4535" spans="1:13" x14ac:dyDescent="0.3">
      <c r="A4535">
        <v>5423</v>
      </c>
      <c r="B4535">
        <v>848</v>
      </c>
      <c r="C4535" t="s">
        <v>22</v>
      </c>
      <c r="D4535" t="s">
        <v>17</v>
      </c>
      <c r="E4535" s="1">
        <v>349882494435592</v>
      </c>
      <c r="F4535" s="2">
        <v>44927</v>
      </c>
      <c r="G4535">
        <v>647</v>
      </c>
      <c r="H4535" t="s">
        <v>15</v>
      </c>
      <c r="I4535">
        <v>1</v>
      </c>
      <c r="J4535" s="3">
        <v>13700</v>
      </c>
      <c r="K4535" s="2">
        <v>38657</v>
      </c>
      <c r="L4535">
        <v>2008</v>
      </c>
      <c r="M4535" t="s">
        <v>16</v>
      </c>
    </row>
    <row r="4536" spans="1:13" x14ac:dyDescent="0.3">
      <c r="A4536">
        <v>3938</v>
      </c>
      <c r="B4536">
        <v>1044</v>
      </c>
      <c r="C4536" t="s">
        <v>19</v>
      </c>
      <c r="D4536" t="s">
        <v>14</v>
      </c>
      <c r="E4536" s="1">
        <v>5934234383814300</v>
      </c>
      <c r="F4536" s="2">
        <v>43952</v>
      </c>
      <c r="G4536">
        <v>173</v>
      </c>
      <c r="H4536" t="s">
        <v>15</v>
      </c>
      <c r="I4536">
        <v>2</v>
      </c>
      <c r="J4536" s="3">
        <v>16317</v>
      </c>
      <c r="K4536" s="2">
        <v>40360</v>
      </c>
      <c r="L4536">
        <v>2011</v>
      </c>
      <c r="M4536" t="s">
        <v>16</v>
      </c>
    </row>
    <row r="4537" spans="1:13" x14ac:dyDescent="0.3">
      <c r="A4537">
        <v>3065</v>
      </c>
      <c r="B4537">
        <v>1112</v>
      </c>
      <c r="C4537" t="s">
        <v>19</v>
      </c>
      <c r="D4537" t="s">
        <v>17</v>
      </c>
      <c r="E4537" s="1">
        <v>5783231256300880</v>
      </c>
      <c r="F4537" s="2">
        <v>42036</v>
      </c>
      <c r="G4537">
        <v>872</v>
      </c>
      <c r="H4537" t="s">
        <v>15</v>
      </c>
      <c r="I4537">
        <v>1</v>
      </c>
      <c r="J4537" s="3">
        <v>6000</v>
      </c>
      <c r="K4537" s="2">
        <v>40299</v>
      </c>
      <c r="L4537">
        <v>2016</v>
      </c>
      <c r="M4537" t="s">
        <v>16</v>
      </c>
    </row>
    <row r="4538" spans="1:13" x14ac:dyDescent="0.3">
      <c r="A4538">
        <v>5848</v>
      </c>
      <c r="B4538">
        <v>1112</v>
      </c>
      <c r="C4538" t="s">
        <v>13</v>
      </c>
      <c r="D4538" t="s">
        <v>14</v>
      </c>
      <c r="E4538" s="1">
        <v>4087524697172920</v>
      </c>
      <c r="F4538" s="2">
        <v>43952</v>
      </c>
      <c r="G4538">
        <v>91</v>
      </c>
      <c r="H4538" t="s">
        <v>15</v>
      </c>
      <c r="I4538">
        <v>2</v>
      </c>
      <c r="J4538" s="3">
        <v>4909</v>
      </c>
      <c r="K4538" s="2">
        <v>38687</v>
      </c>
      <c r="L4538">
        <v>2007</v>
      </c>
      <c r="M4538" t="s">
        <v>16</v>
      </c>
    </row>
    <row r="4539" spans="1:13" x14ac:dyDescent="0.3">
      <c r="A4539">
        <v>4330</v>
      </c>
      <c r="B4539">
        <v>1112</v>
      </c>
      <c r="C4539" t="s">
        <v>19</v>
      </c>
      <c r="D4539" t="s">
        <v>14</v>
      </c>
      <c r="E4539" s="1">
        <v>5622555186345230</v>
      </c>
      <c r="F4539" s="2">
        <v>41487</v>
      </c>
      <c r="G4539">
        <v>409</v>
      </c>
      <c r="H4539" t="s">
        <v>15</v>
      </c>
      <c r="I4539">
        <v>2</v>
      </c>
      <c r="J4539" s="3">
        <v>14702</v>
      </c>
      <c r="K4539" s="2">
        <v>40391</v>
      </c>
      <c r="L4539">
        <v>2010</v>
      </c>
      <c r="M4539" t="s">
        <v>16</v>
      </c>
    </row>
    <row r="4540" spans="1:13" x14ac:dyDescent="0.3">
      <c r="A4540">
        <v>652</v>
      </c>
      <c r="B4540">
        <v>1112</v>
      </c>
      <c r="C4540" t="s">
        <v>19</v>
      </c>
      <c r="D4540" t="s">
        <v>14</v>
      </c>
      <c r="E4540" s="1">
        <v>5912994287217500</v>
      </c>
      <c r="F4540" s="2">
        <v>43983</v>
      </c>
      <c r="G4540">
        <v>291</v>
      </c>
      <c r="H4540" t="s">
        <v>15</v>
      </c>
      <c r="I4540">
        <v>1</v>
      </c>
      <c r="J4540" s="3">
        <v>10896</v>
      </c>
      <c r="K4540" s="2">
        <v>43831</v>
      </c>
      <c r="L4540">
        <v>2020</v>
      </c>
      <c r="M4540" t="s">
        <v>16</v>
      </c>
    </row>
    <row r="4541" spans="1:13" x14ac:dyDescent="0.3">
      <c r="A4541">
        <v>653</v>
      </c>
      <c r="B4541">
        <v>1112</v>
      </c>
      <c r="C4541" t="s">
        <v>19</v>
      </c>
      <c r="D4541" t="s">
        <v>14</v>
      </c>
      <c r="E4541" s="1">
        <v>5626395550412590</v>
      </c>
      <c r="F4541" s="2">
        <v>45017</v>
      </c>
      <c r="G4541">
        <v>678</v>
      </c>
      <c r="H4541" t="s">
        <v>15</v>
      </c>
      <c r="I4541">
        <v>1</v>
      </c>
      <c r="J4541" s="3">
        <v>3526</v>
      </c>
      <c r="K4541" s="2">
        <v>43831</v>
      </c>
      <c r="L4541">
        <v>2020</v>
      </c>
      <c r="M4541" t="s">
        <v>16</v>
      </c>
    </row>
    <row r="4542" spans="1:13" x14ac:dyDescent="0.3">
      <c r="A4542">
        <v>5202</v>
      </c>
      <c r="B4542">
        <v>1112</v>
      </c>
      <c r="C4542" t="s">
        <v>19</v>
      </c>
      <c r="D4542" t="s">
        <v>14</v>
      </c>
      <c r="E4542" s="1">
        <v>5329917409393420</v>
      </c>
      <c r="F4542" s="2">
        <v>45352</v>
      </c>
      <c r="G4542">
        <v>300</v>
      </c>
      <c r="H4542" t="s">
        <v>15</v>
      </c>
      <c r="I4542">
        <v>2</v>
      </c>
      <c r="J4542" s="3">
        <v>10083</v>
      </c>
      <c r="K4542" s="2">
        <v>40452</v>
      </c>
      <c r="L4542">
        <v>2010</v>
      </c>
      <c r="M4542" t="s">
        <v>16</v>
      </c>
    </row>
    <row r="4543" spans="1:13" x14ac:dyDescent="0.3">
      <c r="A4543">
        <v>5432</v>
      </c>
      <c r="B4543">
        <v>802</v>
      </c>
      <c r="C4543" t="s">
        <v>19</v>
      </c>
      <c r="D4543" t="s">
        <v>17</v>
      </c>
      <c r="E4543" s="1">
        <v>5444299345162200</v>
      </c>
      <c r="F4543" s="2">
        <v>45323</v>
      </c>
      <c r="G4543">
        <v>480</v>
      </c>
      <c r="H4543" t="s">
        <v>15</v>
      </c>
      <c r="I4543">
        <v>2</v>
      </c>
      <c r="J4543" s="3">
        <v>18300</v>
      </c>
      <c r="K4543" s="2">
        <v>38657</v>
      </c>
      <c r="L4543">
        <v>2014</v>
      </c>
      <c r="M4543" t="s">
        <v>16</v>
      </c>
    </row>
    <row r="4544" spans="1:13" x14ac:dyDescent="0.3">
      <c r="A4544">
        <v>2291</v>
      </c>
      <c r="B4544">
        <v>802</v>
      </c>
      <c r="C4544" t="s">
        <v>13</v>
      </c>
      <c r="D4544" t="s">
        <v>17</v>
      </c>
      <c r="E4544" s="1">
        <v>4637446539727370</v>
      </c>
      <c r="F4544" s="2">
        <v>44317</v>
      </c>
      <c r="G4544">
        <v>107</v>
      </c>
      <c r="H4544" t="s">
        <v>15</v>
      </c>
      <c r="I4544">
        <v>2</v>
      </c>
      <c r="J4544" s="3">
        <v>21400</v>
      </c>
      <c r="K4544" s="2">
        <v>40603</v>
      </c>
      <c r="L4544">
        <v>2011</v>
      </c>
      <c r="M4544" t="s">
        <v>16</v>
      </c>
    </row>
    <row r="4545" spans="1:13" x14ac:dyDescent="0.3">
      <c r="A4545">
        <v>5293</v>
      </c>
      <c r="B4545">
        <v>802</v>
      </c>
      <c r="C4545" t="s">
        <v>19</v>
      </c>
      <c r="D4545" t="s">
        <v>14</v>
      </c>
      <c r="E4545" s="1">
        <v>5564701470778710</v>
      </c>
      <c r="F4545" s="2">
        <v>45566</v>
      </c>
      <c r="G4545">
        <v>739</v>
      </c>
      <c r="H4545" t="s">
        <v>15</v>
      </c>
      <c r="I4545">
        <v>1</v>
      </c>
      <c r="J4545" s="3">
        <v>20886</v>
      </c>
      <c r="K4545" s="2">
        <v>41913</v>
      </c>
      <c r="L4545">
        <v>2014</v>
      </c>
      <c r="M4545" t="s">
        <v>16</v>
      </c>
    </row>
    <row r="4546" spans="1:13" x14ac:dyDescent="0.3">
      <c r="A4546">
        <v>5676</v>
      </c>
      <c r="B4546">
        <v>802</v>
      </c>
      <c r="C4546" t="s">
        <v>19</v>
      </c>
      <c r="D4546" t="s">
        <v>14</v>
      </c>
      <c r="E4546" s="1">
        <v>5907261370634840</v>
      </c>
      <c r="F4546" s="2">
        <v>45474</v>
      </c>
      <c r="G4546">
        <v>645</v>
      </c>
      <c r="H4546" t="s">
        <v>15</v>
      </c>
      <c r="I4546">
        <v>1</v>
      </c>
      <c r="J4546" s="3">
        <v>27701</v>
      </c>
      <c r="K4546" s="2">
        <v>41214</v>
      </c>
      <c r="L4546">
        <v>2012</v>
      </c>
      <c r="M4546" t="s">
        <v>16</v>
      </c>
    </row>
    <row r="4547" spans="1:13" x14ac:dyDescent="0.3">
      <c r="A4547">
        <v>233</v>
      </c>
      <c r="B4547">
        <v>859</v>
      </c>
      <c r="C4547" t="s">
        <v>19</v>
      </c>
      <c r="D4547" t="s">
        <v>17</v>
      </c>
      <c r="E4547" s="1">
        <v>5753025722639040</v>
      </c>
      <c r="F4547" s="2">
        <v>45170</v>
      </c>
      <c r="G4547">
        <v>224</v>
      </c>
      <c r="H4547" t="s">
        <v>15</v>
      </c>
      <c r="I4547">
        <v>2</v>
      </c>
      <c r="J4547" s="3">
        <v>8800</v>
      </c>
      <c r="K4547" s="2">
        <v>40179</v>
      </c>
      <c r="L4547">
        <v>2010</v>
      </c>
      <c r="M4547" t="s">
        <v>16</v>
      </c>
    </row>
    <row r="4548" spans="1:13" x14ac:dyDescent="0.3">
      <c r="A4548">
        <v>2304</v>
      </c>
      <c r="B4548">
        <v>859</v>
      </c>
      <c r="C4548" t="s">
        <v>19</v>
      </c>
      <c r="D4548" t="s">
        <v>14</v>
      </c>
      <c r="E4548" s="1">
        <v>5224418160535170</v>
      </c>
      <c r="F4548" s="2">
        <v>44378</v>
      </c>
      <c r="G4548">
        <v>724</v>
      </c>
      <c r="H4548" t="s">
        <v>15</v>
      </c>
      <c r="I4548">
        <v>2</v>
      </c>
      <c r="J4548" s="3">
        <v>20354</v>
      </c>
      <c r="K4548" s="2">
        <v>40969</v>
      </c>
      <c r="L4548">
        <v>2012</v>
      </c>
      <c r="M4548" t="s">
        <v>16</v>
      </c>
    </row>
    <row r="4549" spans="1:13" x14ac:dyDescent="0.3">
      <c r="A4549">
        <v>4014</v>
      </c>
      <c r="B4549">
        <v>859</v>
      </c>
      <c r="C4549" t="s">
        <v>13</v>
      </c>
      <c r="D4549" t="s">
        <v>14</v>
      </c>
      <c r="E4549" s="1">
        <v>4318671654054710</v>
      </c>
      <c r="F4549" s="2">
        <v>44105</v>
      </c>
      <c r="G4549">
        <v>37</v>
      </c>
      <c r="H4549" t="s">
        <v>15</v>
      </c>
      <c r="I4549">
        <v>2</v>
      </c>
      <c r="J4549" s="3">
        <v>14695</v>
      </c>
      <c r="K4549" s="2">
        <v>41456</v>
      </c>
      <c r="L4549">
        <v>2013</v>
      </c>
      <c r="M4549" t="s">
        <v>16</v>
      </c>
    </row>
    <row r="4550" spans="1:13" x14ac:dyDescent="0.3">
      <c r="A4550">
        <v>3480</v>
      </c>
      <c r="B4550">
        <v>859</v>
      </c>
      <c r="C4550" t="s">
        <v>19</v>
      </c>
      <c r="D4550" t="s">
        <v>14</v>
      </c>
      <c r="E4550" s="1">
        <v>5947211336145070</v>
      </c>
      <c r="F4550" s="2">
        <v>45352</v>
      </c>
      <c r="G4550">
        <v>807</v>
      </c>
      <c r="H4550" t="s">
        <v>15</v>
      </c>
      <c r="I4550">
        <v>2</v>
      </c>
      <c r="J4550" s="3">
        <v>16783</v>
      </c>
      <c r="K4550" s="2">
        <v>40330</v>
      </c>
      <c r="L4550">
        <v>2011</v>
      </c>
      <c r="M4550" t="s">
        <v>16</v>
      </c>
    </row>
    <row r="4551" spans="1:13" x14ac:dyDescent="0.3">
      <c r="A4551">
        <v>5223</v>
      </c>
      <c r="B4551">
        <v>441</v>
      </c>
      <c r="C4551" t="s">
        <v>13</v>
      </c>
      <c r="D4551" t="s">
        <v>14</v>
      </c>
      <c r="E4551" s="1">
        <v>4135867565103060</v>
      </c>
      <c r="F4551" s="2">
        <v>45627</v>
      </c>
      <c r="G4551">
        <v>486</v>
      </c>
      <c r="H4551" t="s">
        <v>15</v>
      </c>
      <c r="I4551">
        <v>1</v>
      </c>
      <c r="J4551" s="3">
        <v>21087</v>
      </c>
      <c r="K4551" s="2">
        <v>40452</v>
      </c>
      <c r="L4551">
        <v>2016</v>
      </c>
      <c r="M4551" t="s">
        <v>16</v>
      </c>
    </row>
    <row r="4552" spans="1:13" x14ac:dyDescent="0.3">
      <c r="A4552">
        <v>4433</v>
      </c>
      <c r="B4552">
        <v>879</v>
      </c>
      <c r="C4552" t="s">
        <v>19</v>
      </c>
      <c r="D4552" t="s">
        <v>14</v>
      </c>
      <c r="E4552" s="1">
        <v>5798962665831200</v>
      </c>
      <c r="F4552" s="2">
        <v>45536</v>
      </c>
      <c r="G4552">
        <v>304</v>
      </c>
      <c r="H4552" t="s">
        <v>15</v>
      </c>
      <c r="I4552">
        <v>1</v>
      </c>
      <c r="J4552" s="3">
        <v>10966</v>
      </c>
      <c r="K4552" s="2">
        <v>41852</v>
      </c>
      <c r="L4552">
        <v>2014</v>
      </c>
      <c r="M4552" t="s">
        <v>16</v>
      </c>
    </row>
    <row r="4553" spans="1:13" x14ac:dyDescent="0.3">
      <c r="A4553">
        <v>4500</v>
      </c>
      <c r="B4553">
        <v>879</v>
      </c>
      <c r="C4553" t="s">
        <v>13</v>
      </c>
      <c r="D4553" t="s">
        <v>14</v>
      </c>
      <c r="E4553" s="1">
        <v>4988862076390740</v>
      </c>
      <c r="F4553" s="2">
        <v>45505</v>
      </c>
      <c r="G4553">
        <v>244</v>
      </c>
      <c r="H4553" t="s">
        <v>15</v>
      </c>
      <c r="I4553">
        <v>2</v>
      </c>
      <c r="J4553" s="3">
        <v>12184</v>
      </c>
      <c r="K4553" s="2">
        <v>36404</v>
      </c>
      <c r="L4553">
        <v>2010</v>
      </c>
      <c r="M4553" t="s">
        <v>16</v>
      </c>
    </row>
    <row r="4554" spans="1:13" x14ac:dyDescent="0.3">
      <c r="A4554">
        <v>2192</v>
      </c>
      <c r="B4554">
        <v>879</v>
      </c>
      <c r="C4554" t="s">
        <v>19</v>
      </c>
      <c r="D4554" t="s">
        <v>17</v>
      </c>
      <c r="E4554" s="1">
        <v>5674236311971700</v>
      </c>
      <c r="F4554" s="2">
        <v>45352</v>
      </c>
      <c r="G4554">
        <v>955</v>
      </c>
      <c r="H4554" t="s">
        <v>15</v>
      </c>
      <c r="I4554">
        <v>1</v>
      </c>
      <c r="J4554" s="3">
        <v>5100</v>
      </c>
      <c r="K4554" s="2">
        <v>39508</v>
      </c>
      <c r="L4554">
        <v>2015</v>
      </c>
      <c r="M4554" t="s">
        <v>16</v>
      </c>
    </row>
    <row r="4555" spans="1:13" x14ac:dyDescent="0.3">
      <c r="A4555">
        <v>1942</v>
      </c>
      <c r="B4555">
        <v>1437</v>
      </c>
      <c r="C4555" t="s">
        <v>13</v>
      </c>
      <c r="D4555" t="s">
        <v>14</v>
      </c>
      <c r="E4555" s="1">
        <v>4854757670875220</v>
      </c>
      <c r="F4555" s="2">
        <v>43862</v>
      </c>
      <c r="G4555">
        <v>239</v>
      </c>
      <c r="H4555" t="s">
        <v>15</v>
      </c>
      <c r="I4555">
        <v>2</v>
      </c>
      <c r="J4555" s="3">
        <v>30404</v>
      </c>
      <c r="K4555" s="2">
        <v>43862</v>
      </c>
      <c r="L4555">
        <v>2020</v>
      </c>
      <c r="M4555" t="s">
        <v>16</v>
      </c>
    </row>
    <row r="4556" spans="1:13" x14ac:dyDescent="0.3">
      <c r="A4556">
        <v>6062</v>
      </c>
      <c r="B4556">
        <v>1437</v>
      </c>
      <c r="C4556" t="s">
        <v>13</v>
      </c>
      <c r="D4556" t="s">
        <v>14</v>
      </c>
      <c r="E4556" s="1">
        <v>4035380547578390</v>
      </c>
      <c r="F4556" s="2">
        <v>44652</v>
      </c>
      <c r="G4556">
        <v>750</v>
      </c>
      <c r="H4556" t="s">
        <v>15</v>
      </c>
      <c r="I4556">
        <v>2</v>
      </c>
      <c r="J4556" s="3">
        <v>13193</v>
      </c>
      <c r="K4556" s="2">
        <v>40878</v>
      </c>
      <c r="L4556">
        <v>2011</v>
      </c>
      <c r="M4556" t="s">
        <v>16</v>
      </c>
    </row>
    <row r="4557" spans="1:13" x14ac:dyDescent="0.3">
      <c r="A4557">
        <v>4385</v>
      </c>
      <c r="B4557">
        <v>1437</v>
      </c>
      <c r="C4557" t="s">
        <v>13</v>
      </c>
      <c r="D4557" t="s">
        <v>17</v>
      </c>
      <c r="E4557" s="1">
        <v>4504840142387810</v>
      </c>
      <c r="F4557" s="2">
        <v>45108</v>
      </c>
      <c r="G4557">
        <v>344</v>
      </c>
      <c r="H4557" t="s">
        <v>15</v>
      </c>
      <c r="I4557">
        <v>1</v>
      </c>
      <c r="J4557" s="3">
        <v>11400</v>
      </c>
      <c r="K4557" s="2">
        <v>40756</v>
      </c>
      <c r="L4557">
        <v>2019</v>
      </c>
      <c r="M4557" t="s">
        <v>16</v>
      </c>
    </row>
    <row r="4558" spans="1:13" x14ac:dyDescent="0.3">
      <c r="A4558">
        <v>5818</v>
      </c>
      <c r="B4558">
        <v>1437</v>
      </c>
      <c r="C4558" t="s">
        <v>19</v>
      </c>
      <c r="D4558" t="s">
        <v>14</v>
      </c>
      <c r="E4558" s="1">
        <v>5809285273861420</v>
      </c>
      <c r="F4558" s="2">
        <v>44317</v>
      </c>
      <c r="G4558">
        <v>79</v>
      </c>
      <c r="H4558" t="s">
        <v>15</v>
      </c>
      <c r="I4558">
        <v>2</v>
      </c>
      <c r="J4558" s="3">
        <v>16959</v>
      </c>
      <c r="K4558" s="2">
        <v>38322</v>
      </c>
      <c r="L4558">
        <v>2014</v>
      </c>
      <c r="M4558" t="s">
        <v>16</v>
      </c>
    </row>
    <row r="4559" spans="1:13" x14ac:dyDescent="0.3">
      <c r="A4559">
        <v>3195</v>
      </c>
      <c r="B4559">
        <v>1413</v>
      </c>
      <c r="C4559" t="s">
        <v>19</v>
      </c>
      <c r="D4559" t="s">
        <v>14</v>
      </c>
      <c r="E4559" s="1">
        <v>5135176048333370</v>
      </c>
      <c r="F4559" s="2">
        <v>45536</v>
      </c>
      <c r="G4559">
        <v>832</v>
      </c>
      <c r="H4559" t="s">
        <v>15</v>
      </c>
      <c r="I4559">
        <v>1</v>
      </c>
      <c r="J4559" s="3">
        <v>14927</v>
      </c>
      <c r="K4559" s="2">
        <v>42856</v>
      </c>
      <c r="L4559">
        <v>2017</v>
      </c>
      <c r="M4559" t="s">
        <v>16</v>
      </c>
    </row>
    <row r="4560" spans="1:13" x14ac:dyDescent="0.3">
      <c r="A4560">
        <v>2754</v>
      </c>
      <c r="B4560">
        <v>1413</v>
      </c>
      <c r="C4560" t="s">
        <v>13</v>
      </c>
      <c r="D4560" t="s">
        <v>14</v>
      </c>
      <c r="E4560" s="1">
        <v>4793567137334720</v>
      </c>
      <c r="F4560" s="2">
        <v>45627</v>
      </c>
      <c r="G4560">
        <v>45</v>
      </c>
      <c r="H4560" t="s">
        <v>18</v>
      </c>
      <c r="I4560">
        <v>1</v>
      </c>
      <c r="J4560" s="3">
        <v>13760</v>
      </c>
      <c r="K4560" s="2">
        <v>42095</v>
      </c>
      <c r="L4560">
        <v>2015</v>
      </c>
      <c r="M4560" t="s">
        <v>16</v>
      </c>
    </row>
    <row r="4561" spans="1:13" x14ac:dyDescent="0.3">
      <c r="A4561">
        <v>2255</v>
      </c>
      <c r="B4561">
        <v>1413</v>
      </c>
      <c r="C4561" t="s">
        <v>19</v>
      </c>
      <c r="D4561" t="s">
        <v>14</v>
      </c>
      <c r="E4561" s="1">
        <v>5875822666213910</v>
      </c>
      <c r="F4561" s="2">
        <v>44287</v>
      </c>
      <c r="G4561">
        <v>269</v>
      </c>
      <c r="H4561" t="s">
        <v>15</v>
      </c>
      <c r="I4561">
        <v>2</v>
      </c>
      <c r="J4561" s="3">
        <v>17023</v>
      </c>
      <c r="K4561" s="2">
        <v>40238</v>
      </c>
      <c r="L4561">
        <v>2011</v>
      </c>
      <c r="M4561" t="s">
        <v>16</v>
      </c>
    </row>
    <row r="4562" spans="1:13" x14ac:dyDescent="0.3">
      <c r="A4562">
        <v>1104</v>
      </c>
      <c r="B4562">
        <v>1413</v>
      </c>
      <c r="C4562" t="s">
        <v>21</v>
      </c>
      <c r="D4562" t="s">
        <v>17</v>
      </c>
      <c r="E4562" s="1">
        <v>6945679421971450</v>
      </c>
      <c r="F4562" s="2">
        <v>44105</v>
      </c>
      <c r="G4562">
        <v>816</v>
      </c>
      <c r="H4562" t="s">
        <v>15</v>
      </c>
      <c r="I4562">
        <v>1</v>
      </c>
      <c r="J4562" s="3">
        <v>6500</v>
      </c>
      <c r="K4562" s="2">
        <v>39114</v>
      </c>
      <c r="L4562">
        <v>2014</v>
      </c>
      <c r="M4562" t="s">
        <v>16</v>
      </c>
    </row>
    <row r="4563" spans="1:13" x14ac:dyDescent="0.3">
      <c r="A4563">
        <v>4673</v>
      </c>
      <c r="B4563">
        <v>1413</v>
      </c>
      <c r="C4563" t="s">
        <v>19</v>
      </c>
      <c r="D4563" t="s">
        <v>14</v>
      </c>
      <c r="E4563" s="1">
        <v>5703901298391160</v>
      </c>
      <c r="F4563" s="2">
        <v>40483</v>
      </c>
      <c r="G4563">
        <v>436</v>
      </c>
      <c r="H4563" t="s">
        <v>15</v>
      </c>
      <c r="I4563">
        <v>2</v>
      </c>
      <c r="J4563" s="3">
        <v>15562</v>
      </c>
      <c r="K4563" s="2">
        <v>39692</v>
      </c>
      <c r="L4563">
        <v>2016</v>
      </c>
      <c r="M4563" t="s">
        <v>16</v>
      </c>
    </row>
    <row r="4564" spans="1:13" x14ac:dyDescent="0.3">
      <c r="A4564">
        <v>1182</v>
      </c>
      <c r="B4564">
        <v>1710</v>
      </c>
      <c r="C4564" t="s">
        <v>19</v>
      </c>
      <c r="D4564" t="s">
        <v>14</v>
      </c>
      <c r="E4564" s="1">
        <v>5130947171604510</v>
      </c>
      <c r="F4564" s="2">
        <v>45261</v>
      </c>
      <c r="G4564">
        <v>342</v>
      </c>
      <c r="H4564" t="s">
        <v>15</v>
      </c>
      <c r="I4564">
        <v>2</v>
      </c>
      <c r="J4564" s="3">
        <v>17611</v>
      </c>
      <c r="K4564" s="2">
        <v>39845</v>
      </c>
      <c r="L4564">
        <v>2011</v>
      </c>
      <c r="M4564" t="s">
        <v>16</v>
      </c>
    </row>
    <row r="4565" spans="1:13" x14ac:dyDescent="0.3">
      <c r="A4565">
        <v>3502</v>
      </c>
      <c r="B4565">
        <v>1710</v>
      </c>
      <c r="C4565" t="s">
        <v>13</v>
      </c>
      <c r="D4565" t="s">
        <v>17</v>
      </c>
      <c r="E4565" s="1">
        <v>4945896135256780</v>
      </c>
      <c r="F4565" s="2">
        <v>44317</v>
      </c>
      <c r="G4565">
        <v>82</v>
      </c>
      <c r="H4565" t="s">
        <v>15</v>
      </c>
      <c r="I4565">
        <v>1</v>
      </c>
      <c r="J4565" s="3">
        <v>11700</v>
      </c>
      <c r="K4565" s="2">
        <v>40330</v>
      </c>
      <c r="L4565">
        <v>2014</v>
      </c>
      <c r="M4565" t="s">
        <v>16</v>
      </c>
    </row>
    <row r="4566" spans="1:13" x14ac:dyDescent="0.3">
      <c r="A4566">
        <v>1363</v>
      </c>
      <c r="B4566">
        <v>1710</v>
      </c>
      <c r="C4566" t="s">
        <v>21</v>
      </c>
      <c r="D4566" t="s">
        <v>17</v>
      </c>
      <c r="E4566" s="1">
        <v>6449625285546780</v>
      </c>
      <c r="F4566" s="2">
        <v>44136</v>
      </c>
      <c r="G4566">
        <v>985</v>
      </c>
      <c r="H4566" t="s">
        <v>15</v>
      </c>
      <c r="I4566">
        <v>1</v>
      </c>
      <c r="J4566" s="3">
        <v>6600</v>
      </c>
      <c r="K4566" s="2">
        <v>42401</v>
      </c>
      <c r="L4566">
        <v>2016</v>
      </c>
      <c r="M4566" t="s">
        <v>16</v>
      </c>
    </row>
    <row r="4567" spans="1:13" x14ac:dyDescent="0.3">
      <c r="A4567">
        <v>3353</v>
      </c>
      <c r="B4567">
        <v>1037</v>
      </c>
      <c r="C4567" t="s">
        <v>19</v>
      </c>
      <c r="D4567" t="s">
        <v>14</v>
      </c>
      <c r="E4567" s="1">
        <v>5281988379479420</v>
      </c>
      <c r="F4567" s="2">
        <v>43922</v>
      </c>
      <c r="G4567">
        <v>313</v>
      </c>
      <c r="H4567" t="s">
        <v>15</v>
      </c>
      <c r="I4567">
        <v>2</v>
      </c>
      <c r="J4567" s="3">
        <v>4230</v>
      </c>
      <c r="K4567" s="2">
        <v>39234</v>
      </c>
      <c r="L4567">
        <v>2008</v>
      </c>
      <c r="M4567" t="s">
        <v>16</v>
      </c>
    </row>
    <row r="4568" spans="1:13" x14ac:dyDescent="0.3">
      <c r="A4568">
        <v>1303</v>
      </c>
      <c r="B4568">
        <v>1037</v>
      </c>
      <c r="C4568" t="s">
        <v>19</v>
      </c>
      <c r="D4568" t="s">
        <v>17</v>
      </c>
      <c r="E4568" s="1">
        <v>5669892249102750</v>
      </c>
      <c r="F4568" s="2">
        <v>41426</v>
      </c>
      <c r="G4568">
        <v>518</v>
      </c>
      <c r="H4568" t="s">
        <v>15</v>
      </c>
      <c r="I4568">
        <v>2</v>
      </c>
      <c r="J4568" s="3">
        <v>7500</v>
      </c>
      <c r="K4568" s="2">
        <v>40940</v>
      </c>
      <c r="L4568">
        <v>2012</v>
      </c>
      <c r="M4568" t="s">
        <v>16</v>
      </c>
    </row>
    <row r="4569" spans="1:13" x14ac:dyDescent="0.3">
      <c r="A4569">
        <v>654</v>
      </c>
      <c r="B4569">
        <v>966</v>
      </c>
      <c r="C4569" t="s">
        <v>19</v>
      </c>
      <c r="D4569" t="s">
        <v>14</v>
      </c>
      <c r="E4569" s="1">
        <v>5612228528720080</v>
      </c>
      <c r="F4569" s="2">
        <v>44835</v>
      </c>
      <c r="G4569">
        <v>458</v>
      </c>
      <c r="H4569" t="s">
        <v>15</v>
      </c>
      <c r="I4569">
        <v>2</v>
      </c>
      <c r="J4569" s="3">
        <v>1077</v>
      </c>
      <c r="K4569" s="2">
        <v>43831</v>
      </c>
      <c r="L4569">
        <v>2020</v>
      </c>
      <c r="M4569" t="s">
        <v>16</v>
      </c>
    </row>
    <row r="4570" spans="1:13" x14ac:dyDescent="0.3">
      <c r="A4570">
        <v>655</v>
      </c>
      <c r="B4570">
        <v>107</v>
      </c>
      <c r="C4570" t="s">
        <v>19</v>
      </c>
      <c r="D4570" t="s">
        <v>20</v>
      </c>
      <c r="E4570" s="1">
        <v>5738671537483070</v>
      </c>
      <c r="F4570" s="2">
        <v>44440</v>
      </c>
      <c r="G4570">
        <v>427</v>
      </c>
      <c r="H4570" t="s">
        <v>15</v>
      </c>
      <c r="I4570">
        <v>1</v>
      </c>
      <c r="J4570" s="3">
        <v>98</v>
      </c>
      <c r="K4570" s="2">
        <v>43831</v>
      </c>
      <c r="L4570">
        <v>2020</v>
      </c>
      <c r="M4570" t="s">
        <v>16</v>
      </c>
    </row>
    <row r="4571" spans="1:13" x14ac:dyDescent="0.3">
      <c r="A4571">
        <v>2150</v>
      </c>
      <c r="B4571">
        <v>107</v>
      </c>
      <c r="C4571" t="s">
        <v>19</v>
      </c>
      <c r="D4571" t="s">
        <v>17</v>
      </c>
      <c r="E4571" s="1">
        <v>5527178999283010</v>
      </c>
      <c r="F4571" s="2">
        <v>39326</v>
      </c>
      <c r="G4571">
        <v>561</v>
      </c>
      <c r="H4571" t="s">
        <v>15</v>
      </c>
      <c r="I4571">
        <v>1</v>
      </c>
      <c r="J4571" s="3">
        <v>5500</v>
      </c>
      <c r="K4571" s="2">
        <v>39142</v>
      </c>
      <c r="L4571">
        <v>2015</v>
      </c>
      <c r="M4571" t="s">
        <v>16</v>
      </c>
    </row>
    <row r="4572" spans="1:13" x14ac:dyDescent="0.3">
      <c r="A4572">
        <v>2708</v>
      </c>
      <c r="B4572">
        <v>107</v>
      </c>
      <c r="C4572" t="s">
        <v>13</v>
      </c>
      <c r="D4572" t="s">
        <v>17</v>
      </c>
      <c r="E4572" s="1">
        <v>4710429105538730</v>
      </c>
      <c r="F4572" s="2">
        <v>42095</v>
      </c>
      <c r="G4572">
        <v>958</v>
      </c>
      <c r="H4572" t="s">
        <v>15</v>
      </c>
      <c r="I4572">
        <v>2</v>
      </c>
      <c r="J4572" s="3">
        <v>5500</v>
      </c>
      <c r="K4572" s="2">
        <v>41000</v>
      </c>
      <c r="L4572">
        <v>2012</v>
      </c>
      <c r="M4572" t="s">
        <v>16</v>
      </c>
    </row>
    <row r="4573" spans="1:13" x14ac:dyDescent="0.3">
      <c r="A4573">
        <v>5349</v>
      </c>
      <c r="B4573">
        <v>107</v>
      </c>
      <c r="C4573" t="s">
        <v>19</v>
      </c>
      <c r="D4573" t="s">
        <v>14</v>
      </c>
      <c r="E4573" s="1">
        <v>5069297201755220</v>
      </c>
      <c r="F4573" s="2">
        <v>44835</v>
      </c>
      <c r="G4573">
        <v>922</v>
      </c>
      <c r="H4573" t="s">
        <v>18</v>
      </c>
      <c r="I4573">
        <v>2</v>
      </c>
      <c r="J4573" s="3">
        <v>9898</v>
      </c>
      <c r="K4573" s="2">
        <v>35370</v>
      </c>
      <c r="L4573">
        <v>2011</v>
      </c>
      <c r="M4573" t="s">
        <v>16</v>
      </c>
    </row>
    <row r="4574" spans="1:13" x14ac:dyDescent="0.3">
      <c r="A4574">
        <v>255</v>
      </c>
      <c r="B4574">
        <v>107</v>
      </c>
      <c r="C4574" t="s">
        <v>13</v>
      </c>
      <c r="D4574" t="s">
        <v>20</v>
      </c>
      <c r="E4574" s="1">
        <v>4664388076567370</v>
      </c>
      <c r="F4574" s="2">
        <v>44621</v>
      </c>
      <c r="G4574">
        <v>796</v>
      </c>
      <c r="H4574" t="s">
        <v>18</v>
      </c>
      <c r="I4574">
        <v>1</v>
      </c>
      <c r="J4574" s="3">
        <v>66</v>
      </c>
      <c r="K4574" s="2">
        <v>40179</v>
      </c>
      <c r="L4574">
        <v>2011</v>
      </c>
      <c r="M4574" t="s">
        <v>16</v>
      </c>
    </row>
    <row r="4575" spans="1:13" x14ac:dyDescent="0.3">
      <c r="A4575">
        <v>2065</v>
      </c>
      <c r="B4575">
        <v>1247</v>
      </c>
      <c r="C4575" t="s">
        <v>19</v>
      </c>
      <c r="D4575" t="s">
        <v>14</v>
      </c>
      <c r="E4575" s="1">
        <v>5287003468674170</v>
      </c>
      <c r="F4575" s="2">
        <v>44835</v>
      </c>
      <c r="G4575">
        <v>799</v>
      </c>
      <c r="H4575" t="s">
        <v>18</v>
      </c>
      <c r="I4575">
        <v>2</v>
      </c>
      <c r="J4575" s="3">
        <v>13095</v>
      </c>
      <c r="K4575" s="2">
        <v>38047</v>
      </c>
      <c r="L4575">
        <v>2018</v>
      </c>
      <c r="M4575" t="s">
        <v>16</v>
      </c>
    </row>
    <row r="4576" spans="1:13" x14ac:dyDescent="0.3">
      <c r="A4576">
        <v>1073</v>
      </c>
      <c r="B4576">
        <v>1247</v>
      </c>
      <c r="C4576" t="s">
        <v>13</v>
      </c>
      <c r="D4576" t="s">
        <v>14</v>
      </c>
      <c r="E4576" s="1">
        <v>4022230098961130</v>
      </c>
      <c r="F4576" s="2">
        <v>44317</v>
      </c>
      <c r="G4576">
        <v>90</v>
      </c>
      <c r="H4576" t="s">
        <v>15</v>
      </c>
      <c r="I4576">
        <v>1</v>
      </c>
      <c r="J4576" s="3">
        <v>30822</v>
      </c>
      <c r="K4576" s="2">
        <v>38384</v>
      </c>
      <c r="L4576">
        <v>2015</v>
      </c>
      <c r="M4576" t="s">
        <v>16</v>
      </c>
    </row>
    <row r="4577" spans="1:13" x14ac:dyDescent="0.3">
      <c r="A4577">
        <v>3370</v>
      </c>
      <c r="B4577">
        <v>1247</v>
      </c>
      <c r="C4577" t="s">
        <v>13</v>
      </c>
      <c r="D4577" t="s">
        <v>14</v>
      </c>
      <c r="E4577" s="1">
        <v>4303658032034980</v>
      </c>
      <c r="F4577" s="2">
        <v>45017</v>
      </c>
      <c r="G4577">
        <v>673</v>
      </c>
      <c r="H4577" t="s">
        <v>15</v>
      </c>
      <c r="I4577">
        <v>2</v>
      </c>
      <c r="J4577" s="3">
        <v>16764</v>
      </c>
      <c r="K4577" s="2">
        <v>39234</v>
      </c>
      <c r="L4577">
        <v>2007</v>
      </c>
      <c r="M4577" t="s">
        <v>16</v>
      </c>
    </row>
    <row r="4578" spans="1:13" x14ac:dyDescent="0.3">
      <c r="A4578">
        <v>5837</v>
      </c>
      <c r="B4578">
        <v>1247</v>
      </c>
      <c r="C4578" t="s">
        <v>19</v>
      </c>
      <c r="D4578" t="s">
        <v>17</v>
      </c>
      <c r="E4578" s="1">
        <v>5064938627957330</v>
      </c>
      <c r="F4578" s="2">
        <v>44682</v>
      </c>
      <c r="G4578">
        <v>742</v>
      </c>
      <c r="H4578" t="s">
        <v>18</v>
      </c>
      <c r="I4578">
        <v>2</v>
      </c>
      <c r="J4578" s="3">
        <v>5700</v>
      </c>
      <c r="K4578" s="2">
        <v>38687</v>
      </c>
      <c r="L4578">
        <v>2010</v>
      </c>
      <c r="M4578" t="s">
        <v>16</v>
      </c>
    </row>
    <row r="4579" spans="1:13" x14ac:dyDescent="0.3">
      <c r="A4579">
        <v>5686</v>
      </c>
      <c r="B4579">
        <v>1247</v>
      </c>
      <c r="C4579" t="s">
        <v>19</v>
      </c>
      <c r="D4579" t="s">
        <v>14</v>
      </c>
      <c r="E4579" s="1">
        <v>5905151932957260</v>
      </c>
      <c r="F4579" s="2">
        <v>45108</v>
      </c>
      <c r="G4579">
        <v>407</v>
      </c>
      <c r="H4579" t="s">
        <v>15</v>
      </c>
      <c r="I4579">
        <v>1</v>
      </c>
      <c r="J4579" s="3">
        <v>18482</v>
      </c>
      <c r="K4579" s="2">
        <v>41579</v>
      </c>
      <c r="L4579">
        <v>2013</v>
      </c>
      <c r="M4579" t="s">
        <v>16</v>
      </c>
    </row>
    <row r="4580" spans="1:13" x14ac:dyDescent="0.3">
      <c r="A4580">
        <v>890</v>
      </c>
      <c r="B4580">
        <v>700</v>
      </c>
      <c r="C4580" t="s">
        <v>13</v>
      </c>
      <c r="D4580" t="s">
        <v>20</v>
      </c>
      <c r="E4580" s="1">
        <v>4940531959877080</v>
      </c>
      <c r="F4580" s="2">
        <v>44105</v>
      </c>
      <c r="G4580">
        <v>374</v>
      </c>
      <c r="H4580" t="s">
        <v>15</v>
      </c>
      <c r="I4580">
        <v>2</v>
      </c>
      <c r="J4580" s="3">
        <v>33</v>
      </c>
      <c r="K4580" s="2">
        <v>43831</v>
      </c>
      <c r="L4580">
        <v>2020</v>
      </c>
      <c r="M4580" t="s">
        <v>16</v>
      </c>
    </row>
    <row r="4581" spans="1:13" x14ac:dyDescent="0.3">
      <c r="A4581">
        <v>891</v>
      </c>
      <c r="B4581">
        <v>1363</v>
      </c>
      <c r="C4581" t="s">
        <v>13</v>
      </c>
      <c r="D4581" t="s">
        <v>14</v>
      </c>
      <c r="E4581" s="1">
        <v>4429857777537280</v>
      </c>
      <c r="F4581" s="2">
        <v>43831</v>
      </c>
      <c r="G4581">
        <v>404</v>
      </c>
      <c r="H4581" t="s">
        <v>15</v>
      </c>
      <c r="I4581">
        <v>2</v>
      </c>
      <c r="J4581" s="3">
        <v>21692</v>
      </c>
      <c r="K4581" s="2">
        <v>43831</v>
      </c>
      <c r="L4581">
        <v>2020</v>
      </c>
      <c r="M4581" t="s">
        <v>16</v>
      </c>
    </row>
    <row r="4582" spans="1:13" x14ac:dyDescent="0.3">
      <c r="A4582">
        <v>656</v>
      </c>
      <c r="B4582">
        <v>1363</v>
      </c>
      <c r="C4582" t="s">
        <v>19</v>
      </c>
      <c r="D4582" t="s">
        <v>17</v>
      </c>
      <c r="E4582" s="1">
        <v>5607389851323320</v>
      </c>
      <c r="F4582" s="2">
        <v>45017</v>
      </c>
      <c r="G4582">
        <v>557</v>
      </c>
      <c r="H4582" t="s">
        <v>15</v>
      </c>
      <c r="I4582">
        <v>1</v>
      </c>
      <c r="J4582" s="3">
        <v>11200</v>
      </c>
      <c r="K4582" s="2">
        <v>43831</v>
      </c>
      <c r="L4582">
        <v>2020</v>
      </c>
      <c r="M4582" t="s">
        <v>16</v>
      </c>
    </row>
    <row r="4583" spans="1:13" x14ac:dyDescent="0.3">
      <c r="A4583">
        <v>657</v>
      </c>
      <c r="B4583">
        <v>10</v>
      </c>
      <c r="C4583" t="s">
        <v>19</v>
      </c>
      <c r="D4583" t="s">
        <v>14</v>
      </c>
      <c r="E4583" s="1">
        <v>5686764662723280</v>
      </c>
      <c r="F4583" s="2">
        <v>44621</v>
      </c>
      <c r="G4583">
        <v>113</v>
      </c>
      <c r="H4583" t="s">
        <v>15</v>
      </c>
      <c r="I4583">
        <v>1</v>
      </c>
      <c r="J4583" s="3">
        <v>24602</v>
      </c>
      <c r="K4583" s="2">
        <v>43831</v>
      </c>
      <c r="L4583">
        <v>2020</v>
      </c>
      <c r="M4583" t="s">
        <v>16</v>
      </c>
    </row>
    <row r="4584" spans="1:13" x14ac:dyDescent="0.3">
      <c r="A4584">
        <v>3405</v>
      </c>
      <c r="B4584">
        <v>10</v>
      </c>
      <c r="C4584" t="s">
        <v>13</v>
      </c>
      <c r="D4584" t="s">
        <v>14</v>
      </c>
      <c r="E4584" s="1">
        <v>4236022081985700</v>
      </c>
      <c r="F4584" s="2">
        <v>42644</v>
      </c>
      <c r="G4584">
        <v>326</v>
      </c>
      <c r="H4584" t="s">
        <v>15</v>
      </c>
      <c r="I4584">
        <v>2</v>
      </c>
      <c r="J4584" s="3">
        <v>44390</v>
      </c>
      <c r="K4584" s="2">
        <v>39600</v>
      </c>
      <c r="L4584">
        <v>2009</v>
      </c>
      <c r="M4584" t="s">
        <v>16</v>
      </c>
    </row>
    <row r="4585" spans="1:13" x14ac:dyDescent="0.3">
      <c r="A4585">
        <v>3296</v>
      </c>
      <c r="B4585">
        <v>1725</v>
      </c>
      <c r="C4585" t="s">
        <v>19</v>
      </c>
      <c r="D4585" t="s">
        <v>14</v>
      </c>
      <c r="E4585" s="1">
        <v>5197218235211410</v>
      </c>
      <c r="F4585" s="2">
        <v>44197</v>
      </c>
      <c r="G4585">
        <v>955</v>
      </c>
      <c r="H4585" t="s">
        <v>15</v>
      </c>
      <c r="I4585">
        <v>2</v>
      </c>
      <c r="J4585" s="3">
        <v>30950</v>
      </c>
      <c r="K4585" s="2">
        <v>38504</v>
      </c>
      <c r="L4585">
        <v>2020</v>
      </c>
      <c r="M4585" t="s">
        <v>16</v>
      </c>
    </row>
    <row r="4586" spans="1:13" x14ac:dyDescent="0.3">
      <c r="A4586">
        <v>4998</v>
      </c>
      <c r="B4586">
        <v>1725</v>
      </c>
      <c r="C4586" t="s">
        <v>13</v>
      </c>
      <c r="D4586" t="s">
        <v>14</v>
      </c>
      <c r="E4586" s="1">
        <v>4193057506301350</v>
      </c>
      <c r="F4586" s="2">
        <v>45078</v>
      </c>
      <c r="G4586">
        <v>602</v>
      </c>
      <c r="H4586" t="s">
        <v>15</v>
      </c>
      <c r="I4586">
        <v>1</v>
      </c>
      <c r="J4586" s="3">
        <v>4723</v>
      </c>
      <c r="K4586" s="2">
        <v>37895</v>
      </c>
      <c r="L4586">
        <v>2011</v>
      </c>
      <c r="M4586" t="s">
        <v>16</v>
      </c>
    </row>
    <row r="4587" spans="1:13" x14ac:dyDescent="0.3">
      <c r="A4587">
        <v>2238</v>
      </c>
      <c r="B4587">
        <v>1725</v>
      </c>
      <c r="C4587" t="s">
        <v>13</v>
      </c>
      <c r="D4587" t="s">
        <v>14</v>
      </c>
      <c r="E4587" s="1">
        <v>4872357106200450</v>
      </c>
      <c r="F4587" s="2">
        <v>44317</v>
      </c>
      <c r="G4587">
        <v>17</v>
      </c>
      <c r="H4587" t="s">
        <v>15</v>
      </c>
      <c r="I4587">
        <v>1</v>
      </c>
      <c r="J4587" s="3">
        <v>12325</v>
      </c>
      <c r="K4587" s="2">
        <v>39873</v>
      </c>
      <c r="L4587">
        <v>2009</v>
      </c>
      <c r="M4587" t="s">
        <v>16</v>
      </c>
    </row>
    <row r="4588" spans="1:13" x14ac:dyDescent="0.3">
      <c r="A4588">
        <v>2814</v>
      </c>
      <c r="B4588">
        <v>1725</v>
      </c>
      <c r="C4588" t="s">
        <v>19</v>
      </c>
      <c r="D4588" t="s">
        <v>20</v>
      </c>
      <c r="E4588" s="1">
        <v>5566680974439310</v>
      </c>
      <c r="F4588" s="2">
        <v>40210</v>
      </c>
      <c r="G4588">
        <v>454</v>
      </c>
      <c r="H4588" t="s">
        <v>15</v>
      </c>
      <c r="I4588">
        <v>2</v>
      </c>
      <c r="J4588" s="3">
        <v>15</v>
      </c>
      <c r="K4588" s="2">
        <v>37012</v>
      </c>
      <c r="L4588">
        <v>2009</v>
      </c>
      <c r="M4588" t="s">
        <v>16</v>
      </c>
    </row>
    <row r="4589" spans="1:13" x14ac:dyDescent="0.3">
      <c r="A4589">
        <v>4999</v>
      </c>
      <c r="B4589">
        <v>1725</v>
      </c>
      <c r="C4589" t="s">
        <v>13</v>
      </c>
      <c r="D4589" t="s">
        <v>14</v>
      </c>
      <c r="E4589" s="1">
        <v>4119268573253930</v>
      </c>
      <c r="F4589" s="2">
        <v>44805</v>
      </c>
      <c r="G4589">
        <v>247</v>
      </c>
      <c r="H4589" t="s">
        <v>15</v>
      </c>
      <c r="I4589">
        <v>2</v>
      </c>
      <c r="J4589" s="3">
        <v>28166</v>
      </c>
      <c r="K4589" s="2">
        <v>37895</v>
      </c>
      <c r="L4589">
        <v>2015</v>
      </c>
      <c r="M4589" t="s">
        <v>16</v>
      </c>
    </row>
    <row r="4590" spans="1:13" x14ac:dyDescent="0.3">
      <c r="A4590">
        <v>3525</v>
      </c>
      <c r="B4590">
        <v>1725</v>
      </c>
      <c r="C4590" t="s">
        <v>19</v>
      </c>
      <c r="D4590" t="s">
        <v>14</v>
      </c>
      <c r="E4590" s="1">
        <v>5810332499908320</v>
      </c>
      <c r="F4590" s="2">
        <v>45627</v>
      </c>
      <c r="G4590">
        <v>932</v>
      </c>
      <c r="H4590" t="s">
        <v>15</v>
      </c>
      <c r="I4590">
        <v>1</v>
      </c>
      <c r="J4590" s="3">
        <v>14056</v>
      </c>
      <c r="K4590" s="2">
        <v>40695</v>
      </c>
      <c r="L4590">
        <v>2011</v>
      </c>
      <c r="M4590" t="s">
        <v>16</v>
      </c>
    </row>
    <row r="4591" spans="1:13" x14ac:dyDescent="0.3">
      <c r="A4591">
        <v>6011</v>
      </c>
      <c r="B4591">
        <v>1145</v>
      </c>
      <c r="C4591" t="s">
        <v>19</v>
      </c>
      <c r="D4591" t="s">
        <v>14</v>
      </c>
      <c r="E4591" s="1">
        <v>5350628456401490</v>
      </c>
      <c r="F4591" s="2">
        <v>45597</v>
      </c>
      <c r="G4591">
        <v>382</v>
      </c>
      <c r="H4591" t="s">
        <v>15</v>
      </c>
      <c r="I4591">
        <v>1</v>
      </c>
      <c r="J4591" s="3">
        <v>35169</v>
      </c>
      <c r="K4591" s="2">
        <v>40513</v>
      </c>
      <c r="L4591">
        <v>2012</v>
      </c>
      <c r="M4591" t="s">
        <v>16</v>
      </c>
    </row>
    <row r="4592" spans="1:13" x14ac:dyDescent="0.3">
      <c r="A4592">
        <v>4331</v>
      </c>
      <c r="B4592">
        <v>1145</v>
      </c>
      <c r="C4592" t="s">
        <v>19</v>
      </c>
      <c r="D4592" t="s">
        <v>17</v>
      </c>
      <c r="E4592" s="1">
        <v>5309736298494190</v>
      </c>
      <c r="F4592" s="2">
        <v>44621</v>
      </c>
      <c r="G4592">
        <v>728</v>
      </c>
      <c r="H4592" t="s">
        <v>15</v>
      </c>
      <c r="I4592">
        <v>1</v>
      </c>
      <c r="J4592" s="3">
        <v>17500</v>
      </c>
      <c r="K4592" s="2">
        <v>40391</v>
      </c>
      <c r="L4592">
        <v>2011</v>
      </c>
      <c r="M4592" t="s">
        <v>16</v>
      </c>
    </row>
    <row r="4593" spans="1:13" x14ac:dyDescent="0.3">
      <c r="A4593">
        <v>5444</v>
      </c>
      <c r="B4593">
        <v>1145</v>
      </c>
      <c r="C4593" t="s">
        <v>13</v>
      </c>
      <c r="D4593" t="s">
        <v>20</v>
      </c>
      <c r="E4593" s="1">
        <v>4443040432064200</v>
      </c>
      <c r="F4593" s="2">
        <v>40969</v>
      </c>
      <c r="G4593">
        <v>861</v>
      </c>
      <c r="H4593" t="s">
        <v>15</v>
      </c>
      <c r="I4593">
        <v>2</v>
      </c>
      <c r="J4593" s="3">
        <v>33</v>
      </c>
      <c r="K4593" s="2">
        <v>38657</v>
      </c>
      <c r="L4593">
        <v>2010</v>
      </c>
      <c r="M4593" t="s">
        <v>16</v>
      </c>
    </row>
    <row r="4594" spans="1:13" x14ac:dyDescent="0.3">
      <c r="A4594">
        <v>2844</v>
      </c>
      <c r="B4594">
        <v>864</v>
      </c>
      <c r="C4594" t="s">
        <v>19</v>
      </c>
      <c r="D4594" t="s">
        <v>17</v>
      </c>
      <c r="E4594" s="1">
        <v>5404748709503420</v>
      </c>
      <c r="F4594" s="2">
        <v>44470</v>
      </c>
      <c r="G4594">
        <v>943</v>
      </c>
      <c r="H4594" t="s">
        <v>18</v>
      </c>
      <c r="I4594">
        <v>2</v>
      </c>
      <c r="J4594" s="3">
        <v>18300</v>
      </c>
      <c r="K4594" s="2">
        <v>37742</v>
      </c>
      <c r="L4594">
        <v>2008</v>
      </c>
      <c r="M4594" t="s">
        <v>16</v>
      </c>
    </row>
    <row r="4595" spans="1:13" x14ac:dyDescent="0.3">
      <c r="A4595">
        <v>3526</v>
      </c>
      <c r="B4595">
        <v>864</v>
      </c>
      <c r="C4595" t="s">
        <v>19</v>
      </c>
      <c r="D4595" t="s">
        <v>17</v>
      </c>
      <c r="E4595" s="1">
        <v>5766890677028200</v>
      </c>
      <c r="F4595" s="2">
        <v>44896</v>
      </c>
      <c r="G4595">
        <v>9</v>
      </c>
      <c r="H4595" t="s">
        <v>15</v>
      </c>
      <c r="I4595">
        <v>3</v>
      </c>
      <c r="J4595" s="3">
        <v>5700</v>
      </c>
      <c r="K4595" s="2">
        <v>40695</v>
      </c>
      <c r="L4595">
        <v>2011</v>
      </c>
      <c r="M4595" t="s">
        <v>16</v>
      </c>
    </row>
    <row r="4596" spans="1:13" x14ac:dyDescent="0.3">
      <c r="A4596">
        <v>4802</v>
      </c>
      <c r="B4596">
        <v>864</v>
      </c>
      <c r="C4596" t="s">
        <v>13</v>
      </c>
      <c r="D4596" t="s">
        <v>17</v>
      </c>
      <c r="E4596" s="1">
        <v>4544774001344060</v>
      </c>
      <c r="F4596" s="2">
        <v>45536</v>
      </c>
      <c r="G4596">
        <v>527</v>
      </c>
      <c r="H4596" t="s">
        <v>15</v>
      </c>
      <c r="I4596">
        <v>1</v>
      </c>
      <c r="J4596" s="3">
        <v>19100</v>
      </c>
      <c r="K4596" s="2">
        <v>40422</v>
      </c>
      <c r="L4596">
        <v>2015</v>
      </c>
      <c r="M4596" t="s">
        <v>16</v>
      </c>
    </row>
    <row r="4597" spans="1:13" x14ac:dyDescent="0.3">
      <c r="A4597">
        <v>3649</v>
      </c>
      <c r="B4597">
        <v>1357</v>
      </c>
      <c r="C4597" t="s">
        <v>22</v>
      </c>
      <c r="D4597" t="s">
        <v>17</v>
      </c>
      <c r="E4597" s="1">
        <v>336494766392092</v>
      </c>
      <c r="F4597" s="2">
        <v>44136</v>
      </c>
      <c r="G4597">
        <v>600</v>
      </c>
      <c r="H4597" t="s">
        <v>15</v>
      </c>
      <c r="I4597">
        <v>2</v>
      </c>
      <c r="J4597" s="3">
        <v>11100</v>
      </c>
      <c r="K4597" s="2">
        <v>35977</v>
      </c>
      <c r="L4597">
        <v>2016</v>
      </c>
      <c r="M4597" t="s">
        <v>16</v>
      </c>
    </row>
    <row r="4598" spans="1:13" x14ac:dyDescent="0.3">
      <c r="A4598">
        <v>5615</v>
      </c>
      <c r="B4598">
        <v>1357</v>
      </c>
      <c r="C4598" t="s">
        <v>19</v>
      </c>
      <c r="D4598" t="s">
        <v>14</v>
      </c>
      <c r="E4598" s="1">
        <v>5546537643480540</v>
      </c>
      <c r="F4598" s="2">
        <v>44228</v>
      </c>
      <c r="G4598">
        <v>748</v>
      </c>
      <c r="H4598" t="s">
        <v>15</v>
      </c>
      <c r="I4598">
        <v>2</v>
      </c>
      <c r="J4598" s="3">
        <v>2833</v>
      </c>
      <c r="K4598" s="2">
        <v>40483</v>
      </c>
      <c r="L4598">
        <v>2013</v>
      </c>
      <c r="M4598" t="s">
        <v>16</v>
      </c>
    </row>
    <row r="4599" spans="1:13" x14ac:dyDescent="0.3">
      <c r="A4599">
        <v>2990</v>
      </c>
      <c r="B4599">
        <v>1357</v>
      </c>
      <c r="C4599" t="s">
        <v>13</v>
      </c>
      <c r="D4599" t="s">
        <v>14</v>
      </c>
      <c r="E4599" s="1">
        <v>4580468046825260</v>
      </c>
      <c r="F4599" s="2">
        <v>41000</v>
      </c>
      <c r="G4599">
        <v>101</v>
      </c>
      <c r="H4599" t="s">
        <v>15</v>
      </c>
      <c r="I4599">
        <v>1</v>
      </c>
      <c r="J4599" s="3">
        <v>12833</v>
      </c>
      <c r="K4599" s="2">
        <v>39569</v>
      </c>
      <c r="L4599">
        <v>2010</v>
      </c>
      <c r="M4599" t="s">
        <v>16</v>
      </c>
    </row>
    <row r="4600" spans="1:13" x14ac:dyDescent="0.3">
      <c r="A4600">
        <v>5105</v>
      </c>
      <c r="B4600">
        <v>1357</v>
      </c>
      <c r="C4600" t="s">
        <v>22</v>
      </c>
      <c r="D4600" t="s">
        <v>17</v>
      </c>
      <c r="E4600" s="1">
        <v>305833889455873</v>
      </c>
      <c r="F4600" s="2">
        <v>45474</v>
      </c>
      <c r="G4600">
        <v>198</v>
      </c>
      <c r="H4600" t="s">
        <v>15</v>
      </c>
      <c r="I4600">
        <v>2</v>
      </c>
      <c r="J4600" s="3">
        <v>7500</v>
      </c>
      <c r="K4600" s="2">
        <v>39722</v>
      </c>
      <c r="L4600">
        <v>2008</v>
      </c>
      <c r="M4600" t="s">
        <v>16</v>
      </c>
    </row>
    <row r="4601" spans="1:13" x14ac:dyDescent="0.3">
      <c r="A4601">
        <v>65</v>
      </c>
      <c r="B4601">
        <v>1357</v>
      </c>
      <c r="C4601" t="s">
        <v>22</v>
      </c>
      <c r="D4601" t="s">
        <v>17</v>
      </c>
      <c r="E4601" s="1">
        <v>302737588175602</v>
      </c>
      <c r="F4601" s="2">
        <v>43922</v>
      </c>
      <c r="G4601">
        <v>900</v>
      </c>
      <c r="H4601" t="s">
        <v>15</v>
      </c>
      <c r="I4601">
        <v>2</v>
      </c>
      <c r="J4601" s="3">
        <v>14600</v>
      </c>
      <c r="K4601" s="2">
        <v>38353</v>
      </c>
      <c r="L4601">
        <v>2014</v>
      </c>
      <c r="M4601" t="s">
        <v>16</v>
      </c>
    </row>
    <row r="4602" spans="1:13" x14ac:dyDescent="0.3">
      <c r="A4602">
        <v>4611</v>
      </c>
      <c r="B4602">
        <v>1357</v>
      </c>
      <c r="C4602" t="s">
        <v>19</v>
      </c>
      <c r="D4602" t="s">
        <v>20</v>
      </c>
      <c r="E4602" s="1">
        <v>5042598887023370</v>
      </c>
      <c r="F4602" s="2">
        <v>42948</v>
      </c>
      <c r="G4602">
        <v>909</v>
      </c>
      <c r="H4602" t="s">
        <v>15</v>
      </c>
      <c r="I4602">
        <v>1</v>
      </c>
      <c r="J4602" s="3">
        <v>100</v>
      </c>
      <c r="K4602" s="2">
        <v>38961</v>
      </c>
      <c r="L4602">
        <v>2014</v>
      </c>
      <c r="M4602" t="s">
        <v>16</v>
      </c>
    </row>
    <row r="4603" spans="1:13" x14ac:dyDescent="0.3">
      <c r="A4603">
        <v>4488</v>
      </c>
      <c r="B4603">
        <v>1357</v>
      </c>
      <c r="C4603" t="s">
        <v>22</v>
      </c>
      <c r="D4603" t="s">
        <v>17</v>
      </c>
      <c r="E4603" s="1">
        <v>323578133531197</v>
      </c>
      <c r="F4603" s="2">
        <v>44713</v>
      </c>
      <c r="G4603">
        <v>404</v>
      </c>
      <c r="H4603" t="s">
        <v>15</v>
      </c>
      <c r="I4603">
        <v>1</v>
      </c>
      <c r="J4603" s="3">
        <v>8000</v>
      </c>
      <c r="K4603" s="2">
        <v>34943</v>
      </c>
      <c r="L4603">
        <v>2003</v>
      </c>
      <c r="M4603" t="s">
        <v>16</v>
      </c>
    </row>
    <row r="4604" spans="1:13" x14ac:dyDescent="0.3">
      <c r="A4604">
        <v>1044</v>
      </c>
      <c r="B4604">
        <v>1344</v>
      </c>
      <c r="C4604" t="s">
        <v>13</v>
      </c>
      <c r="D4604" t="s">
        <v>17</v>
      </c>
      <c r="E4604" s="1">
        <v>4937394377002270</v>
      </c>
      <c r="F4604" s="2">
        <v>44317</v>
      </c>
      <c r="G4604">
        <v>20</v>
      </c>
      <c r="H4604" t="s">
        <v>15</v>
      </c>
      <c r="I4604">
        <v>1</v>
      </c>
      <c r="J4604" s="3">
        <v>5300</v>
      </c>
      <c r="K4604" s="2">
        <v>38018</v>
      </c>
      <c r="L4604">
        <v>2007</v>
      </c>
      <c r="M4604" t="s">
        <v>16</v>
      </c>
    </row>
    <row r="4605" spans="1:13" x14ac:dyDescent="0.3">
      <c r="A4605">
        <v>1027</v>
      </c>
      <c r="B4605">
        <v>1344</v>
      </c>
      <c r="C4605" t="s">
        <v>13</v>
      </c>
      <c r="D4605" t="s">
        <v>14</v>
      </c>
      <c r="E4605" s="1">
        <v>4386594468368100</v>
      </c>
      <c r="F4605" s="2">
        <v>44986</v>
      </c>
      <c r="G4605">
        <v>765</v>
      </c>
      <c r="H4605" t="s">
        <v>15</v>
      </c>
      <c r="I4605">
        <v>2</v>
      </c>
      <c r="J4605" s="3">
        <v>22601</v>
      </c>
      <c r="K4605" s="2">
        <v>37653</v>
      </c>
      <c r="L4605">
        <v>2010</v>
      </c>
      <c r="M4605" t="s">
        <v>16</v>
      </c>
    </row>
    <row r="4606" spans="1:13" x14ac:dyDescent="0.3">
      <c r="A4606">
        <v>1697</v>
      </c>
      <c r="B4606">
        <v>1252</v>
      </c>
      <c r="C4606" t="s">
        <v>19</v>
      </c>
      <c r="D4606" t="s">
        <v>14</v>
      </c>
      <c r="E4606" s="1">
        <v>5873838154222950</v>
      </c>
      <c r="F4606" s="2">
        <v>43862</v>
      </c>
      <c r="G4606">
        <v>759</v>
      </c>
      <c r="H4606" t="s">
        <v>15</v>
      </c>
      <c r="I4606">
        <v>2</v>
      </c>
      <c r="J4606" s="3">
        <v>27556</v>
      </c>
      <c r="K4606" s="2">
        <v>43862</v>
      </c>
      <c r="L4606">
        <v>2020</v>
      </c>
      <c r="M4606" t="s">
        <v>16</v>
      </c>
    </row>
    <row r="4607" spans="1:13" x14ac:dyDescent="0.3">
      <c r="A4607">
        <v>1943</v>
      </c>
      <c r="B4607">
        <v>1252</v>
      </c>
      <c r="C4607" t="s">
        <v>13</v>
      </c>
      <c r="D4607" t="s">
        <v>20</v>
      </c>
      <c r="E4607" s="1">
        <v>4725811445977510</v>
      </c>
      <c r="F4607" s="2">
        <v>44044</v>
      </c>
      <c r="G4607">
        <v>276</v>
      </c>
      <c r="H4607" t="s">
        <v>15</v>
      </c>
      <c r="I4607">
        <v>2</v>
      </c>
      <c r="J4607" s="3">
        <v>29</v>
      </c>
      <c r="K4607" s="2">
        <v>43862</v>
      </c>
      <c r="L4607">
        <v>2020</v>
      </c>
      <c r="M4607" t="s">
        <v>16</v>
      </c>
    </row>
    <row r="4608" spans="1:13" x14ac:dyDescent="0.3">
      <c r="A4608">
        <v>1698</v>
      </c>
      <c r="B4608">
        <v>935</v>
      </c>
      <c r="C4608" t="s">
        <v>19</v>
      </c>
      <c r="D4608" t="s">
        <v>14</v>
      </c>
      <c r="E4608" s="1">
        <v>5081978309209090</v>
      </c>
      <c r="F4608" s="2">
        <v>44562</v>
      </c>
      <c r="G4608">
        <v>860</v>
      </c>
      <c r="H4608" t="s">
        <v>15</v>
      </c>
      <c r="I4608">
        <v>1</v>
      </c>
      <c r="J4608" s="3">
        <v>19753</v>
      </c>
      <c r="K4608" s="2">
        <v>43862</v>
      </c>
      <c r="L4608">
        <v>2020</v>
      </c>
      <c r="M4608" t="s">
        <v>16</v>
      </c>
    </row>
    <row r="4609" spans="1:13" x14ac:dyDescent="0.3">
      <c r="A4609">
        <v>658</v>
      </c>
      <c r="B4609">
        <v>935</v>
      </c>
      <c r="C4609" t="s">
        <v>19</v>
      </c>
      <c r="D4609" t="s">
        <v>14</v>
      </c>
      <c r="E4609" s="1">
        <v>5743528973419480</v>
      </c>
      <c r="F4609" s="2">
        <v>44136</v>
      </c>
      <c r="G4609">
        <v>702</v>
      </c>
      <c r="H4609" t="s">
        <v>15</v>
      </c>
      <c r="I4609">
        <v>1</v>
      </c>
      <c r="J4609" s="3">
        <v>15527</v>
      </c>
      <c r="K4609" s="2">
        <v>43831</v>
      </c>
      <c r="L4609">
        <v>2020</v>
      </c>
      <c r="M4609" t="s">
        <v>16</v>
      </c>
    </row>
    <row r="4610" spans="1:13" x14ac:dyDescent="0.3">
      <c r="A4610">
        <v>892</v>
      </c>
      <c r="B4610">
        <v>935</v>
      </c>
      <c r="C4610" t="s">
        <v>13</v>
      </c>
      <c r="D4610" t="s">
        <v>14</v>
      </c>
      <c r="E4610" s="1">
        <v>4025612938343500</v>
      </c>
      <c r="F4610" s="2">
        <v>44075</v>
      </c>
      <c r="G4610">
        <v>547</v>
      </c>
      <c r="H4610" t="s">
        <v>18</v>
      </c>
      <c r="I4610">
        <v>1</v>
      </c>
      <c r="J4610" s="3">
        <v>16056</v>
      </c>
      <c r="K4610" s="2">
        <v>43831</v>
      </c>
      <c r="L4610">
        <v>2020</v>
      </c>
      <c r="M4610" t="s">
        <v>16</v>
      </c>
    </row>
    <row r="4611" spans="1:13" x14ac:dyDescent="0.3">
      <c r="A4611">
        <v>4349</v>
      </c>
      <c r="B4611">
        <v>1748</v>
      </c>
      <c r="C4611" t="s">
        <v>13</v>
      </c>
      <c r="D4611" t="s">
        <v>14</v>
      </c>
      <c r="E4611" s="1">
        <v>4658834560157740</v>
      </c>
      <c r="F4611" s="2">
        <v>43891</v>
      </c>
      <c r="G4611">
        <v>222</v>
      </c>
      <c r="H4611" t="s">
        <v>15</v>
      </c>
      <c r="I4611">
        <v>1</v>
      </c>
      <c r="J4611" s="3">
        <v>9272</v>
      </c>
      <c r="K4611" s="2">
        <v>40391</v>
      </c>
      <c r="L4611">
        <v>2011</v>
      </c>
      <c r="M4611" t="s">
        <v>16</v>
      </c>
    </row>
    <row r="4612" spans="1:13" x14ac:dyDescent="0.3">
      <c r="A4612">
        <v>4971</v>
      </c>
      <c r="B4612">
        <v>1123</v>
      </c>
      <c r="C4612" t="s">
        <v>19</v>
      </c>
      <c r="D4612" t="s">
        <v>17</v>
      </c>
      <c r="E4612" s="1">
        <v>5936059093647860</v>
      </c>
      <c r="F4612" s="2">
        <v>44013</v>
      </c>
      <c r="G4612">
        <v>739</v>
      </c>
      <c r="H4612" t="s">
        <v>15</v>
      </c>
      <c r="I4612">
        <v>1</v>
      </c>
      <c r="J4612" s="3">
        <v>9000</v>
      </c>
      <c r="K4612" s="2">
        <v>37530</v>
      </c>
      <c r="L4612">
        <v>2010</v>
      </c>
      <c r="M4612" t="s">
        <v>16</v>
      </c>
    </row>
    <row r="4613" spans="1:13" x14ac:dyDescent="0.3">
      <c r="A4613">
        <v>3010</v>
      </c>
      <c r="B4613">
        <v>1123</v>
      </c>
      <c r="C4613" t="s">
        <v>19</v>
      </c>
      <c r="D4613" t="s">
        <v>20</v>
      </c>
      <c r="E4613" s="1">
        <v>5789926821361970</v>
      </c>
      <c r="F4613" s="2">
        <v>44287</v>
      </c>
      <c r="G4613">
        <v>833</v>
      </c>
      <c r="H4613" t="s">
        <v>15</v>
      </c>
      <c r="I4613">
        <v>2</v>
      </c>
      <c r="J4613" s="3">
        <v>83</v>
      </c>
      <c r="K4613" s="2">
        <v>39934</v>
      </c>
      <c r="L4613">
        <v>2010</v>
      </c>
      <c r="M4613" t="s">
        <v>16</v>
      </c>
    </row>
    <row r="4614" spans="1:13" x14ac:dyDescent="0.3">
      <c r="A4614">
        <v>4350</v>
      </c>
      <c r="B4614">
        <v>1123</v>
      </c>
      <c r="C4614" t="s">
        <v>13</v>
      </c>
      <c r="D4614" t="s">
        <v>14</v>
      </c>
      <c r="E4614" s="1">
        <v>4292936340098040</v>
      </c>
      <c r="F4614" s="2">
        <v>42461</v>
      </c>
      <c r="G4614">
        <v>106</v>
      </c>
      <c r="H4614" t="s">
        <v>15</v>
      </c>
      <c r="I4614">
        <v>2</v>
      </c>
      <c r="J4614" s="3">
        <v>1394</v>
      </c>
      <c r="K4614" s="2">
        <v>40391</v>
      </c>
      <c r="L4614">
        <v>2015</v>
      </c>
      <c r="M4614" t="s">
        <v>16</v>
      </c>
    </row>
    <row r="4615" spans="1:13" x14ac:dyDescent="0.3">
      <c r="A4615">
        <v>125</v>
      </c>
      <c r="B4615">
        <v>546</v>
      </c>
      <c r="C4615" t="s">
        <v>22</v>
      </c>
      <c r="D4615" t="s">
        <v>17</v>
      </c>
      <c r="E4615" s="1">
        <v>391488790203553</v>
      </c>
      <c r="F4615" s="2">
        <v>43983</v>
      </c>
      <c r="G4615">
        <v>195</v>
      </c>
      <c r="H4615" t="s">
        <v>15</v>
      </c>
      <c r="I4615">
        <v>1</v>
      </c>
      <c r="J4615" s="3">
        <v>17900</v>
      </c>
      <c r="K4615" s="2">
        <v>39083</v>
      </c>
      <c r="L4615">
        <v>2010</v>
      </c>
      <c r="M4615" t="s">
        <v>16</v>
      </c>
    </row>
    <row r="4616" spans="1:13" x14ac:dyDescent="0.3">
      <c r="A4616">
        <v>4813</v>
      </c>
      <c r="B4616">
        <v>546</v>
      </c>
      <c r="C4616" t="s">
        <v>19</v>
      </c>
      <c r="D4616" t="s">
        <v>14</v>
      </c>
      <c r="E4616" s="1">
        <v>5928320194768560</v>
      </c>
      <c r="F4616" s="2">
        <v>42583</v>
      </c>
      <c r="G4616">
        <v>838</v>
      </c>
      <c r="H4616" t="s">
        <v>15</v>
      </c>
      <c r="I4616">
        <v>2</v>
      </c>
      <c r="J4616" s="3">
        <v>2559</v>
      </c>
      <c r="K4616" s="2">
        <v>40787</v>
      </c>
      <c r="L4616">
        <v>2011</v>
      </c>
      <c r="M4616" t="s">
        <v>16</v>
      </c>
    </row>
    <row r="4617" spans="1:13" x14ac:dyDescent="0.3">
      <c r="A4617">
        <v>4495</v>
      </c>
      <c r="B4617">
        <v>546</v>
      </c>
      <c r="C4617" t="s">
        <v>19</v>
      </c>
      <c r="D4617" t="s">
        <v>14</v>
      </c>
      <c r="E4617" s="1">
        <v>5632931851516080</v>
      </c>
      <c r="F4617" s="2">
        <v>45200</v>
      </c>
      <c r="G4617">
        <v>688</v>
      </c>
      <c r="H4617" t="s">
        <v>15</v>
      </c>
      <c r="I4617">
        <v>2</v>
      </c>
      <c r="J4617" s="3">
        <v>9285</v>
      </c>
      <c r="K4617" s="2">
        <v>36039</v>
      </c>
      <c r="L4617">
        <v>2013</v>
      </c>
      <c r="M4617" t="s">
        <v>16</v>
      </c>
    </row>
    <row r="4618" spans="1:13" x14ac:dyDescent="0.3">
      <c r="A4618">
        <v>3433</v>
      </c>
      <c r="B4618">
        <v>430</v>
      </c>
      <c r="C4618" t="s">
        <v>19</v>
      </c>
      <c r="D4618" t="s">
        <v>20</v>
      </c>
      <c r="E4618" s="1">
        <v>5203903413139230</v>
      </c>
      <c r="F4618" s="2">
        <v>45139</v>
      </c>
      <c r="G4618">
        <v>495</v>
      </c>
      <c r="H4618" t="s">
        <v>18</v>
      </c>
      <c r="I4618">
        <v>2</v>
      </c>
      <c r="J4618" s="3">
        <v>130</v>
      </c>
      <c r="K4618" s="2">
        <v>39965</v>
      </c>
      <c r="L4618">
        <v>2009</v>
      </c>
      <c r="M4618" t="s">
        <v>16</v>
      </c>
    </row>
    <row r="4619" spans="1:13" x14ac:dyDescent="0.3">
      <c r="A4619">
        <v>4351</v>
      </c>
      <c r="B4619">
        <v>430</v>
      </c>
      <c r="C4619" t="s">
        <v>13</v>
      </c>
      <c r="D4619" t="s">
        <v>17</v>
      </c>
      <c r="E4619" s="1">
        <v>4781372317032580</v>
      </c>
      <c r="F4619" s="2">
        <v>44958</v>
      </c>
      <c r="G4619">
        <v>403</v>
      </c>
      <c r="H4619" t="s">
        <v>15</v>
      </c>
      <c r="I4619">
        <v>1</v>
      </c>
      <c r="J4619" s="3">
        <v>13400</v>
      </c>
      <c r="K4619" s="2">
        <v>40391</v>
      </c>
      <c r="L4619">
        <v>2010</v>
      </c>
      <c r="M4619" t="s">
        <v>16</v>
      </c>
    </row>
    <row r="4620" spans="1:13" x14ac:dyDescent="0.3">
      <c r="A4620">
        <v>150</v>
      </c>
      <c r="B4620">
        <v>430</v>
      </c>
      <c r="C4620" t="s">
        <v>22</v>
      </c>
      <c r="D4620" t="s">
        <v>17</v>
      </c>
      <c r="E4620" s="1">
        <v>320312548990885</v>
      </c>
      <c r="F4620" s="2">
        <v>41487</v>
      </c>
      <c r="G4620">
        <v>628</v>
      </c>
      <c r="H4620" t="s">
        <v>15</v>
      </c>
      <c r="I4620">
        <v>1</v>
      </c>
      <c r="J4620" s="3">
        <v>9200</v>
      </c>
      <c r="K4620" s="2">
        <v>39448</v>
      </c>
      <c r="L4620">
        <v>2009</v>
      </c>
      <c r="M4620" t="s">
        <v>16</v>
      </c>
    </row>
    <row r="4621" spans="1:13" x14ac:dyDescent="0.3">
      <c r="A4621">
        <v>5768</v>
      </c>
      <c r="B4621">
        <v>430</v>
      </c>
      <c r="C4621" t="s">
        <v>13</v>
      </c>
      <c r="D4621" t="s">
        <v>17</v>
      </c>
      <c r="E4621" s="1">
        <v>4148787669895820</v>
      </c>
      <c r="F4621" s="2">
        <v>44774</v>
      </c>
      <c r="G4621">
        <v>50</v>
      </c>
      <c r="H4621" t="s">
        <v>15</v>
      </c>
      <c r="I4621">
        <v>1</v>
      </c>
      <c r="J4621" s="3">
        <v>17700</v>
      </c>
      <c r="K4621" s="2">
        <v>36861</v>
      </c>
      <c r="L4621">
        <v>2009</v>
      </c>
      <c r="M4621" t="s">
        <v>16</v>
      </c>
    </row>
    <row r="4622" spans="1:13" x14ac:dyDescent="0.3">
      <c r="A4622">
        <v>2860</v>
      </c>
      <c r="B4622">
        <v>430</v>
      </c>
      <c r="C4622" t="s">
        <v>19</v>
      </c>
      <c r="D4622" t="s">
        <v>14</v>
      </c>
      <c r="E4622" s="1">
        <v>5346827663529170</v>
      </c>
      <c r="F4622" s="2">
        <v>45566</v>
      </c>
      <c r="G4622">
        <v>54</v>
      </c>
      <c r="H4622" t="s">
        <v>18</v>
      </c>
      <c r="I4622">
        <v>2</v>
      </c>
      <c r="J4622" s="3">
        <v>37634</v>
      </c>
      <c r="K4622" s="2">
        <v>38108</v>
      </c>
      <c r="L4622">
        <v>2006</v>
      </c>
      <c r="M4622" t="s">
        <v>16</v>
      </c>
    </row>
    <row r="4623" spans="1:13" x14ac:dyDescent="0.3">
      <c r="A4623">
        <v>2265</v>
      </c>
      <c r="B4623">
        <v>61</v>
      </c>
      <c r="C4623" t="s">
        <v>13</v>
      </c>
      <c r="D4623" t="s">
        <v>17</v>
      </c>
      <c r="E4623" s="1">
        <v>4759060378229060</v>
      </c>
      <c r="F4623" s="2">
        <v>45505</v>
      </c>
      <c r="G4623">
        <v>148</v>
      </c>
      <c r="H4623" t="s">
        <v>15</v>
      </c>
      <c r="I4623">
        <v>1</v>
      </c>
      <c r="J4623" s="3">
        <v>25200</v>
      </c>
      <c r="K4623" s="2">
        <v>40238</v>
      </c>
      <c r="L4623">
        <v>2020</v>
      </c>
      <c r="M4623" t="s">
        <v>16</v>
      </c>
    </row>
    <row r="4624" spans="1:13" x14ac:dyDescent="0.3">
      <c r="A4624">
        <v>2622</v>
      </c>
      <c r="B4624">
        <v>61</v>
      </c>
      <c r="C4624" t="s">
        <v>13</v>
      </c>
      <c r="D4624" t="s">
        <v>14</v>
      </c>
      <c r="E4624" s="1">
        <v>4251438588647760</v>
      </c>
      <c r="F4624" s="2">
        <v>44256</v>
      </c>
      <c r="G4624">
        <v>177</v>
      </c>
      <c r="H4624" t="s">
        <v>15</v>
      </c>
      <c r="I4624">
        <v>2</v>
      </c>
      <c r="J4624" s="3">
        <v>27878</v>
      </c>
      <c r="K4624" s="2">
        <v>39904</v>
      </c>
      <c r="L4624">
        <v>2011</v>
      </c>
      <c r="M4624" t="s">
        <v>16</v>
      </c>
    </row>
    <row r="4625" spans="1:13" x14ac:dyDescent="0.3">
      <c r="A4625">
        <v>3503</v>
      </c>
      <c r="B4625">
        <v>61</v>
      </c>
      <c r="C4625" t="s">
        <v>13</v>
      </c>
      <c r="D4625" t="s">
        <v>14</v>
      </c>
      <c r="E4625" s="1">
        <v>4873170994873040</v>
      </c>
      <c r="F4625" s="2">
        <v>44531</v>
      </c>
      <c r="G4625">
        <v>510</v>
      </c>
      <c r="H4625" t="s">
        <v>15</v>
      </c>
      <c r="I4625">
        <v>2</v>
      </c>
      <c r="J4625" s="3">
        <v>19264</v>
      </c>
      <c r="K4625" s="2">
        <v>40330</v>
      </c>
      <c r="L4625">
        <v>2010</v>
      </c>
      <c r="M4625" t="s">
        <v>16</v>
      </c>
    </row>
    <row r="4626" spans="1:13" x14ac:dyDescent="0.3">
      <c r="A4626">
        <v>5036</v>
      </c>
      <c r="B4626">
        <v>1621</v>
      </c>
      <c r="C4626" t="s">
        <v>13</v>
      </c>
      <c r="D4626" t="s">
        <v>17</v>
      </c>
      <c r="E4626" s="1">
        <v>4601495519183800</v>
      </c>
      <c r="F4626" s="2">
        <v>41000</v>
      </c>
      <c r="G4626">
        <v>833</v>
      </c>
      <c r="H4626" t="s">
        <v>15</v>
      </c>
      <c r="I4626">
        <v>1</v>
      </c>
      <c r="J4626" s="3">
        <v>17000</v>
      </c>
      <c r="K4626" s="2">
        <v>38626</v>
      </c>
      <c r="L4626">
        <v>2016</v>
      </c>
      <c r="M4626" t="s">
        <v>16</v>
      </c>
    </row>
    <row r="4627" spans="1:13" x14ac:dyDescent="0.3">
      <c r="A4627">
        <v>1053</v>
      </c>
      <c r="B4627">
        <v>1621</v>
      </c>
      <c r="C4627" t="s">
        <v>19</v>
      </c>
      <c r="D4627" t="s">
        <v>14</v>
      </c>
      <c r="E4627" s="1">
        <v>5822238075477040</v>
      </c>
      <c r="F4627" s="2">
        <v>39783</v>
      </c>
      <c r="G4627">
        <v>299</v>
      </c>
      <c r="H4627" t="s">
        <v>18</v>
      </c>
      <c r="I4627">
        <v>2</v>
      </c>
      <c r="J4627" s="3">
        <v>14681</v>
      </c>
      <c r="K4627" s="2">
        <v>38384</v>
      </c>
      <c r="L4627">
        <v>2012</v>
      </c>
      <c r="M4627" t="s">
        <v>16</v>
      </c>
    </row>
    <row r="4628" spans="1:13" x14ac:dyDescent="0.3">
      <c r="A4628">
        <v>2709</v>
      </c>
      <c r="B4628">
        <v>1621</v>
      </c>
      <c r="C4628" t="s">
        <v>13</v>
      </c>
      <c r="D4628" t="s">
        <v>17</v>
      </c>
      <c r="E4628" s="1">
        <v>4035574637806080</v>
      </c>
      <c r="F4628" s="2">
        <v>43922</v>
      </c>
      <c r="G4628">
        <v>28</v>
      </c>
      <c r="H4628" t="s">
        <v>18</v>
      </c>
      <c r="I4628">
        <v>3</v>
      </c>
      <c r="J4628" s="3">
        <v>25100</v>
      </c>
      <c r="K4628" s="2">
        <v>41000</v>
      </c>
      <c r="L4628">
        <v>2012</v>
      </c>
      <c r="M4628" t="s">
        <v>16</v>
      </c>
    </row>
    <row r="4629" spans="1:13" x14ac:dyDescent="0.3">
      <c r="A4629">
        <v>2316</v>
      </c>
      <c r="B4629">
        <v>1621</v>
      </c>
      <c r="C4629" t="s">
        <v>19</v>
      </c>
      <c r="D4629" t="s">
        <v>14</v>
      </c>
      <c r="E4629" s="1">
        <v>5252385354093900</v>
      </c>
      <c r="F4629" s="2">
        <v>44958</v>
      </c>
      <c r="G4629">
        <v>874</v>
      </c>
      <c r="H4629" t="s">
        <v>15</v>
      </c>
      <c r="I4629">
        <v>2</v>
      </c>
      <c r="J4629" s="3">
        <v>54842</v>
      </c>
      <c r="K4629" s="2">
        <v>41334</v>
      </c>
      <c r="L4629">
        <v>2013</v>
      </c>
      <c r="M4629" t="s">
        <v>16</v>
      </c>
    </row>
    <row r="4630" spans="1:13" x14ac:dyDescent="0.3">
      <c r="A4630">
        <v>1944</v>
      </c>
      <c r="B4630">
        <v>413</v>
      </c>
      <c r="C4630" t="s">
        <v>13</v>
      </c>
      <c r="D4630" t="s">
        <v>17</v>
      </c>
      <c r="E4630" s="1">
        <v>4775884194235980</v>
      </c>
      <c r="F4630" s="2">
        <v>43862</v>
      </c>
      <c r="G4630">
        <v>411</v>
      </c>
      <c r="H4630" t="s">
        <v>15</v>
      </c>
      <c r="I4630">
        <v>2</v>
      </c>
      <c r="J4630" s="3">
        <v>16900</v>
      </c>
      <c r="K4630" s="2">
        <v>43862</v>
      </c>
      <c r="L4630">
        <v>2020</v>
      </c>
      <c r="M4630" t="s">
        <v>16</v>
      </c>
    </row>
    <row r="4631" spans="1:13" x14ac:dyDescent="0.3">
      <c r="A4631">
        <v>893</v>
      </c>
      <c r="B4631">
        <v>413</v>
      </c>
      <c r="C4631" t="s">
        <v>13</v>
      </c>
      <c r="D4631" t="s">
        <v>17</v>
      </c>
      <c r="E4631" s="1">
        <v>4544713227326150</v>
      </c>
      <c r="F4631" s="2">
        <v>44166</v>
      </c>
      <c r="G4631">
        <v>4</v>
      </c>
      <c r="H4631" t="s">
        <v>15</v>
      </c>
      <c r="I4631">
        <v>1</v>
      </c>
      <c r="J4631" s="3">
        <v>12800</v>
      </c>
      <c r="K4631" s="2">
        <v>43831</v>
      </c>
      <c r="L4631">
        <v>2020</v>
      </c>
      <c r="M4631" t="s">
        <v>16</v>
      </c>
    </row>
    <row r="4632" spans="1:13" x14ac:dyDescent="0.3">
      <c r="A4632">
        <v>1699</v>
      </c>
      <c r="B4632">
        <v>269</v>
      </c>
      <c r="C4632" t="s">
        <v>19</v>
      </c>
      <c r="D4632" t="s">
        <v>20</v>
      </c>
      <c r="E4632" s="1">
        <v>5701332239788540</v>
      </c>
      <c r="F4632" s="2">
        <v>45108</v>
      </c>
      <c r="G4632">
        <v>299</v>
      </c>
      <c r="H4632" t="s">
        <v>15</v>
      </c>
      <c r="I4632">
        <v>1</v>
      </c>
      <c r="J4632" s="3">
        <v>86</v>
      </c>
      <c r="K4632" s="2">
        <v>43862</v>
      </c>
      <c r="L4632">
        <v>2020</v>
      </c>
      <c r="M4632" t="s">
        <v>16</v>
      </c>
    </row>
    <row r="4633" spans="1:13" x14ac:dyDescent="0.3">
      <c r="A4633">
        <v>5332</v>
      </c>
      <c r="B4633">
        <v>269</v>
      </c>
      <c r="C4633" t="s">
        <v>13</v>
      </c>
      <c r="D4633" t="s">
        <v>20</v>
      </c>
      <c r="E4633" s="1">
        <v>4847294655009000</v>
      </c>
      <c r="F4633" s="2">
        <v>44835</v>
      </c>
      <c r="G4633">
        <v>440</v>
      </c>
      <c r="H4633" t="s">
        <v>15</v>
      </c>
      <c r="I4633">
        <v>1</v>
      </c>
      <c r="J4633" s="3">
        <v>61</v>
      </c>
      <c r="K4633" s="2">
        <v>43374</v>
      </c>
      <c r="L4633">
        <v>2018</v>
      </c>
      <c r="M4633" t="s">
        <v>16</v>
      </c>
    </row>
    <row r="4634" spans="1:13" x14ac:dyDescent="0.3">
      <c r="A4634">
        <v>1945</v>
      </c>
      <c r="B4634">
        <v>269</v>
      </c>
      <c r="C4634" t="s">
        <v>13</v>
      </c>
      <c r="D4634" t="s">
        <v>20</v>
      </c>
      <c r="E4634" s="1">
        <v>4119373610006560</v>
      </c>
      <c r="F4634" s="2">
        <v>44287</v>
      </c>
      <c r="G4634">
        <v>374</v>
      </c>
      <c r="H4634" t="s">
        <v>15</v>
      </c>
      <c r="I4634">
        <v>1</v>
      </c>
      <c r="J4634" s="3">
        <v>55</v>
      </c>
      <c r="K4634" s="2">
        <v>43862</v>
      </c>
      <c r="L4634">
        <v>2020</v>
      </c>
      <c r="M4634" t="s">
        <v>16</v>
      </c>
    </row>
    <row r="4635" spans="1:13" x14ac:dyDescent="0.3">
      <c r="A4635">
        <v>265</v>
      </c>
      <c r="B4635">
        <v>37</v>
      </c>
      <c r="C4635" t="s">
        <v>21</v>
      </c>
      <c r="D4635" t="s">
        <v>17</v>
      </c>
      <c r="E4635" s="1">
        <v>6845375674595530</v>
      </c>
      <c r="F4635" s="2">
        <v>45323</v>
      </c>
      <c r="G4635">
        <v>943</v>
      </c>
      <c r="H4635" t="s">
        <v>15</v>
      </c>
      <c r="I4635">
        <v>1</v>
      </c>
      <c r="J4635" s="3">
        <v>0</v>
      </c>
      <c r="K4635" s="2">
        <v>40544</v>
      </c>
      <c r="L4635">
        <v>2011</v>
      </c>
      <c r="M4635" t="s">
        <v>16</v>
      </c>
    </row>
    <row r="4636" spans="1:13" x14ac:dyDescent="0.3">
      <c r="A4636">
        <v>1230</v>
      </c>
      <c r="B4636">
        <v>37</v>
      </c>
      <c r="C4636" t="s">
        <v>19</v>
      </c>
      <c r="D4636" t="s">
        <v>14</v>
      </c>
      <c r="E4636" s="1">
        <v>5417518550067020</v>
      </c>
      <c r="F4636" s="2">
        <v>44896</v>
      </c>
      <c r="G4636">
        <v>737</v>
      </c>
      <c r="H4636" t="s">
        <v>15</v>
      </c>
      <c r="I4636">
        <v>1</v>
      </c>
      <c r="J4636" s="3">
        <v>10608</v>
      </c>
      <c r="K4636" s="2">
        <v>40210</v>
      </c>
      <c r="L4636">
        <v>2010</v>
      </c>
      <c r="M4636" t="s">
        <v>16</v>
      </c>
    </row>
    <row r="4637" spans="1:13" x14ac:dyDescent="0.3">
      <c r="A4637">
        <v>1183</v>
      </c>
      <c r="B4637">
        <v>37</v>
      </c>
      <c r="C4637" t="s">
        <v>19</v>
      </c>
      <c r="D4637" t="s">
        <v>14</v>
      </c>
      <c r="E4637" s="1">
        <v>5345636299699530</v>
      </c>
      <c r="F4637" s="2">
        <v>41306</v>
      </c>
      <c r="G4637">
        <v>788</v>
      </c>
      <c r="H4637" t="s">
        <v>15</v>
      </c>
      <c r="I4637">
        <v>1</v>
      </c>
      <c r="J4637" s="3">
        <v>16315</v>
      </c>
      <c r="K4637" s="2">
        <v>39845</v>
      </c>
      <c r="L4637">
        <v>2010</v>
      </c>
      <c r="M4637" t="s">
        <v>16</v>
      </c>
    </row>
    <row r="4638" spans="1:13" x14ac:dyDescent="0.3">
      <c r="A4638">
        <v>659</v>
      </c>
      <c r="B4638">
        <v>37</v>
      </c>
      <c r="C4638" t="s">
        <v>19</v>
      </c>
      <c r="D4638" t="s">
        <v>14</v>
      </c>
      <c r="E4638" s="1">
        <v>5503299875661520</v>
      </c>
      <c r="F4638" s="2">
        <v>43862</v>
      </c>
      <c r="G4638">
        <v>924</v>
      </c>
      <c r="H4638" t="s">
        <v>15</v>
      </c>
      <c r="I4638">
        <v>1</v>
      </c>
      <c r="J4638" s="3">
        <v>20587</v>
      </c>
      <c r="K4638" s="2">
        <v>43831</v>
      </c>
      <c r="L4638">
        <v>2020</v>
      </c>
      <c r="M4638" t="s">
        <v>16</v>
      </c>
    </row>
    <row r="4639" spans="1:13" x14ac:dyDescent="0.3">
      <c r="A4639">
        <v>4044</v>
      </c>
      <c r="B4639">
        <v>1793</v>
      </c>
      <c r="C4639" t="s">
        <v>22</v>
      </c>
      <c r="D4639" t="s">
        <v>17</v>
      </c>
      <c r="E4639" s="1">
        <v>320032582560720</v>
      </c>
      <c r="F4639" s="2">
        <v>44075</v>
      </c>
      <c r="G4639">
        <v>917</v>
      </c>
      <c r="H4639" t="s">
        <v>15</v>
      </c>
      <c r="I4639">
        <v>2</v>
      </c>
      <c r="J4639" s="3">
        <v>7300</v>
      </c>
      <c r="K4639" s="2">
        <v>42552</v>
      </c>
      <c r="L4639">
        <v>2016</v>
      </c>
      <c r="M4639" t="s">
        <v>16</v>
      </c>
    </row>
    <row r="4640" spans="1:13" x14ac:dyDescent="0.3">
      <c r="A4640">
        <v>290</v>
      </c>
      <c r="B4640">
        <v>1793</v>
      </c>
      <c r="C4640" t="s">
        <v>13</v>
      </c>
      <c r="D4640" t="s">
        <v>20</v>
      </c>
      <c r="E4640" s="1">
        <v>4525019658850210</v>
      </c>
      <c r="F4640" s="2">
        <v>44835</v>
      </c>
      <c r="G4640">
        <v>425</v>
      </c>
      <c r="H4640" t="s">
        <v>15</v>
      </c>
      <c r="I4640">
        <v>2</v>
      </c>
      <c r="J4640" s="3">
        <v>60</v>
      </c>
      <c r="K4640" s="2">
        <v>40544</v>
      </c>
      <c r="L4640">
        <v>2011</v>
      </c>
      <c r="M4640" t="s">
        <v>16</v>
      </c>
    </row>
    <row r="4641" spans="1:13" x14ac:dyDescent="0.3">
      <c r="A4641">
        <v>4452</v>
      </c>
      <c r="B4641">
        <v>1793</v>
      </c>
      <c r="C4641" t="s">
        <v>13</v>
      </c>
      <c r="D4641" t="s">
        <v>20</v>
      </c>
      <c r="E4641" s="1">
        <v>4319964166566920</v>
      </c>
      <c r="F4641" s="2">
        <v>44927</v>
      </c>
      <c r="G4641">
        <v>205</v>
      </c>
      <c r="H4641" t="s">
        <v>18</v>
      </c>
      <c r="I4641">
        <v>1</v>
      </c>
      <c r="J4641" s="3">
        <v>69</v>
      </c>
      <c r="K4641" s="2">
        <v>42217</v>
      </c>
      <c r="L4641">
        <v>2015</v>
      </c>
      <c r="M4641" t="s">
        <v>16</v>
      </c>
    </row>
    <row r="4642" spans="1:13" x14ac:dyDescent="0.3">
      <c r="A4642">
        <v>1700</v>
      </c>
      <c r="B4642">
        <v>1793</v>
      </c>
      <c r="C4642" t="s">
        <v>19</v>
      </c>
      <c r="D4642" t="s">
        <v>20</v>
      </c>
      <c r="E4642" s="1">
        <v>5538874717660580</v>
      </c>
      <c r="F4642" s="2">
        <v>45170</v>
      </c>
      <c r="G4642">
        <v>671</v>
      </c>
      <c r="H4642" t="s">
        <v>15</v>
      </c>
      <c r="I4642">
        <v>1</v>
      </c>
      <c r="J4642" s="3">
        <v>90</v>
      </c>
      <c r="K4642" s="2">
        <v>43862</v>
      </c>
      <c r="L4642">
        <v>2020</v>
      </c>
      <c r="M4642" t="s">
        <v>16</v>
      </c>
    </row>
    <row r="4643" spans="1:13" x14ac:dyDescent="0.3">
      <c r="A4643">
        <v>5181</v>
      </c>
      <c r="B4643">
        <v>1846</v>
      </c>
      <c r="C4643" t="s">
        <v>13</v>
      </c>
      <c r="D4643" t="s">
        <v>14</v>
      </c>
      <c r="E4643" s="1">
        <v>4700227604701790</v>
      </c>
      <c r="F4643" s="2">
        <v>41183</v>
      </c>
      <c r="G4643">
        <v>163</v>
      </c>
      <c r="H4643" t="s">
        <v>15</v>
      </c>
      <c r="I4643">
        <v>1</v>
      </c>
      <c r="J4643" s="3">
        <v>11714</v>
      </c>
      <c r="K4643" s="2">
        <v>40087</v>
      </c>
      <c r="L4643">
        <v>2014</v>
      </c>
      <c r="M4643" t="s">
        <v>16</v>
      </c>
    </row>
    <row r="4644" spans="1:13" x14ac:dyDescent="0.3">
      <c r="A4644">
        <v>1346</v>
      </c>
      <c r="B4644">
        <v>1846</v>
      </c>
      <c r="C4644" t="s">
        <v>19</v>
      </c>
      <c r="D4644" t="s">
        <v>17</v>
      </c>
      <c r="E4644" s="1">
        <v>5618611337229360</v>
      </c>
      <c r="F4644" s="2">
        <v>44531</v>
      </c>
      <c r="G4644">
        <v>114</v>
      </c>
      <c r="H4644" t="s">
        <v>18</v>
      </c>
      <c r="I4644">
        <v>2</v>
      </c>
      <c r="J4644" s="3">
        <v>6400</v>
      </c>
      <c r="K4644" s="2">
        <v>41671</v>
      </c>
      <c r="L4644">
        <v>2014</v>
      </c>
      <c r="M4644" t="s">
        <v>16</v>
      </c>
    </row>
    <row r="4645" spans="1:13" x14ac:dyDescent="0.3">
      <c r="A4645">
        <v>2373</v>
      </c>
      <c r="B4645">
        <v>1846</v>
      </c>
      <c r="C4645" t="s">
        <v>19</v>
      </c>
      <c r="D4645" t="s">
        <v>20</v>
      </c>
      <c r="E4645" s="1">
        <v>5302877087935860</v>
      </c>
      <c r="F4645" s="2">
        <v>43313</v>
      </c>
      <c r="G4645">
        <v>213</v>
      </c>
      <c r="H4645" t="s">
        <v>15</v>
      </c>
      <c r="I4645">
        <v>1</v>
      </c>
      <c r="J4645" s="3">
        <v>84</v>
      </c>
      <c r="K4645" s="2">
        <v>43160</v>
      </c>
      <c r="L4645">
        <v>2018</v>
      </c>
      <c r="M4645" t="s">
        <v>16</v>
      </c>
    </row>
    <row r="4646" spans="1:13" x14ac:dyDescent="0.3">
      <c r="A4646">
        <v>3297</v>
      </c>
      <c r="B4646">
        <v>1846</v>
      </c>
      <c r="C4646" t="s">
        <v>19</v>
      </c>
      <c r="D4646" t="s">
        <v>17</v>
      </c>
      <c r="E4646" s="1">
        <v>5762316813851480</v>
      </c>
      <c r="F4646" s="2">
        <v>44835</v>
      </c>
      <c r="G4646">
        <v>722</v>
      </c>
      <c r="H4646" t="s">
        <v>18</v>
      </c>
      <c r="I4646">
        <v>1</v>
      </c>
      <c r="J4646" s="3">
        <v>6900</v>
      </c>
      <c r="K4646" s="2">
        <v>38504</v>
      </c>
      <c r="L4646">
        <v>2012</v>
      </c>
      <c r="M4646" t="s">
        <v>16</v>
      </c>
    </row>
    <row r="4647" spans="1:13" x14ac:dyDescent="0.3">
      <c r="A4647">
        <v>4899</v>
      </c>
      <c r="B4647">
        <v>116</v>
      </c>
      <c r="C4647" t="s">
        <v>19</v>
      </c>
      <c r="D4647" t="s">
        <v>20</v>
      </c>
      <c r="E4647" s="1">
        <v>5236777406383680</v>
      </c>
      <c r="F4647" s="2">
        <v>44105</v>
      </c>
      <c r="G4647">
        <v>234</v>
      </c>
      <c r="H4647" t="s">
        <v>15</v>
      </c>
      <c r="I4647">
        <v>1</v>
      </c>
      <c r="J4647" s="3">
        <v>64</v>
      </c>
      <c r="K4647" s="2">
        <v>42614</v>
      </c>
      <c r="L4647">
        <v>2016</v>
      </c>
      <c r="M4647" t="s">
        <v>16</v>
      </c>
    </row>
    <row r="4648" spans="1:13" x14ac:dyDescent="0.3">
      <c r="A4648">
        <v>6072</v>
      </c>
      <c r="B4648">
        <v>116</v>
      </c>
      <c r="C4648" t="s">
        <v>19</v>
      </c>
      <c r="D4648" t="s">
        <v>14</v>
      </c>
      <c r="E4648" s="1">
        <v>5463788030135110</v>
      </c>
      <c r="F4648" s="2">
        <v>45627</v>
      </c>
      <c r="G4648">
        <v>236</v>
      </c>
      <c r="H4648" t="s">
        <v>15</v>
      </c>
      <c r="I4648">
        <v>2</v>
      </c>
      <c r="J4648" s="3">
        <v>37377</v>
      </c>
      <c r="K4648" s="2">
        <v>41244</v>
      </c>
      <c r="L4648">
        <v>2012</v>
      </c>
      <c r="M4648" t="s">
        <v>16</v>
      </c>
    </row>
    <row r="4649" spans="1:13" x14ac:dyDescent="0.3">
      <c r="A4649">
        <v>5989</v>
      </c>
      <c r="B4649">
        <v>752</v>
      </c>
      <c r="C4649" t="s">
        <v>13</v>
      </c>
      <c r="D4649" t="s">
        <v>14</v>
      </c>
      <c r="E4649" s="1">
        <v>4571249574954350</v>
      </c>
      <c r="F4649" s="2">
        <v>44805</v>
      </c>
      <c r="G4649">
        <v>588</v>
      </c>
      <c r="H4649" t="s">
        <v>15</v>
      </c>
      <c r="I4649">
        <v>2</v>
      </c>
      <c r="J4649" s="3">
        <v>11002</v>
      </c>
      <c r="K4649" s="2">
        <v>40148</v>
      </c>
      <c r="L4649">
        <v>2009</v>
      </c>
      <c r="M4649" t="s">
        <v>16</v>
      </c>
    </row>
    <row r="4650" spans="1:13" x14ac:dyDescent="0.3">
      <c r="A4650">
        <v>4105</v>
      </c>
      <c r="B4650">
        <v>752</v>
      </c>
      <c r="C4650" t="s">
        <v>13</v>
      </c>
      <c r="D4650" t="s">
        <v>14</v>
      </c>
      <c r="E4650" s="1">
        <v>4048255744655070</v>
      </c>
      <c r="F4650" s="2">
        <v>44013</v>
      </c>
      <c r="G4650">
        <v>307</v>
      </c>
      <c r="H4650" t="s">
        <v>18</v>
      </c>
      <c r="I4650">
        <v>2</v>
      </c>
      <c r="J4650" s="3">
        <v>19765</v>
      </c>
      <c r="K4650" s="2">
        <v>37104</v>
      </c>
      <c r="L4650">
        <v>2009</v>
      </c>
      <c r="M4650" t="s">
        <v>16</v>
      </c>
    </row>
    <row r="4651" spans="1:13" x14ac:dyDescent="0.3">
      <c r="A4651">
        <v>2465</v>
      </c>
      <c r="B4651">
        <v>752</v>
      </c>
      <c r="C4651" t="s">
        <v>19</v>
      </c>
      <c r="D4651" t="s">
        <v>17</v>
      </c>
      <c r="E4651" s="1">
        <v>5971047131415220</v>
      </c>
      <c r="F4651" s="2">
        <v>43132</v>
      </c>
      <c r="G4651">
        <v>191</v>
      </c>
      <c r="H4651" t="s">
        <v>18</v>
      </c>
      <c r="I4651">
        <v>1</v>
      </c>
      <c r="J4651" s="3">
        <v>12900</v>
      </c>
      <c r="K4651" s="2">
        <v>38078</v>
      </c>
      <c r="L4651">
        <v>2010</v>
      </c>
      <c r="M4651" t="s">
        <v>16</v>
      </c>
    </row>
    <row r="4652" spans="1:13" x14ac:dyDescent="0.3">
      <c r="A4652">
        <v>1701</v>
      </c>
      <c r="B4652">
        <v>1185</v>
      </c>
      <c r="C4652" t="s">
        <v>19</v>
      </c>
      <c r="D4652" t="s">
        <v>14</v>
      </c>
      <c r="E4652" s="1">
        <v>5802516154574090</v>
      </c>
      <c r="F4652" s="2">
        <v>44378</v>
      </c>
      <c r="G4652">
        <v>566</v>
      </c>
      <c r="H4652" t="s">
        <v>15</v>
      </c>
      <c r="I4652">
        <v>1</v>
      </c>
      <c r="J4652" s="3">
        <v>22353</v>
      </c>
      <c r="K4652" s="2">
        <v>43862</v>
      </c>
      <c r="L4652">
        <v>2020</v>
      </c>
      <c r="M4652" t="s">
        <v>16</v>
      </c>
    </row>
    <row r="4653" spans="1:13" x14ac:dyDescent="0.3">
      <c r="A4653">
        <v>5990</v>
      </c>
      <c r="B4653">
        <v>683</v>
      </c>
      <c r="C4653" t="s">
        <v>13</v>
      </c>
      <c r="D4653" t="s">
        <v>14</v>
      </c>
      <c r="E4653" s="1">
        <v>4998445442709630</v>
      </c>
      <c r="F4653" s="2">
        <v>44256</v>
      </c>
      <c r="G4653">
        <v>899</v>
      </c>
      <c r="H4653" t="s">
        <v>15</v>
      </c>
      <c r="I4653">
        <v>2</v>
      </c>
      <c r="J4653" s="3">
        <v>28696</v>
      </c>
      <c r="K4653" s="2">
        <v>40148</v>
      </c>
      <c r="L4653">
        <v>2009</v>
      </c>
      <c r="M4653" t="s">
        <v>16</v>
      </c>
    </row>
    <row r="4654" spans="1:13" x14ac:dyDescent="0.3">
      <c r="A4654">
        <v>4731</v>
      </c>
      <c r="B4654">
        <v>683</v>
      </c>
      <c r="C4654" t="s">
        <v>19</v>
      </c>
      <c r="D4654" t="s">
        <v>17</v>
      </c>
      <c r="E4654" s="1">
        <v>5587200077332460</v>
      </c>
      <c r="F4654" s="2">
        <v>45261</v>
      </c>
      <c r="G4654">
        <v>661</v>
      </c>
      <c r="H4654" t="s">
        <v>15</v>
      </c>
      <c r="I4654">
        <v>1</v>
      </c>
      <c r="J4654" s="3">
        <v>20700</v>
      </c>
      <c r="K4654" s="2">
        <v>40057</v>
      </c>
      <c r="L4654">
        <v>2010</v>
      </c>
      <c r="M4654" t="s">
        <v>16</v>
      </c>
    </row>
    <row r="4655" spans="1:13" x14ac:dyDescent="0.3">
      <c r="A4655">
        <v>1054</v>
      </c>
      <c r="B4655">
        <v>683</v>
      </c>
      <c r="C4655" t="s">
        <v>19</v>
      </c>
      <c r="D4655" t="s">
        <v>14</v>
      </c>
      <c r="E4655" s="1">
        <v>5079107565180210</v>
      </c>
      <c r="F4655" s="2">
        <v>44958</v>
      </c>
      <c r="G4655">
        <v>905</v>
      </c>
      <c r="H4655" t="s">
        <v>15</v>
      </c>
      <c r="I4655">
        <v>1</v>
      </c>
      <c r="J4655" s="3">
        <v>14868</v>
      </c>
      <c r="K4655" s="2">
        <v>38384</v>
      </c>
      <c r="L4655">
        <v>2013</v>
      </c>
      <c r="M4655" t="s">
        <v>16</v>
      </c>
    </row>
    <row r="4656" spans="1:13" x14ac:dyDescent="0.3">
      <c r="A4656">
        <v>4279</v>
      </c>
      <c r="B4656">
        <v>683</v>
      </c>
      <c r="C4656" t="s">
        <v>13</v>
      </c>
      <c r="D4656" t="s">
        <v>20</v>
      </c>
      <c r="E4656" s="1">
        <v>4206153698593040</v>
      </c>
      <c r="F4656" s="2">
        <v>41244</v>
      </c>
      <c r="G4656">
        <v>9</v>
      </c>
      <c r="H4656" t="s">
        <v>15</v>
      </c>
      <c r="I4656">
        <v>1</v>
      </c>
      <c r="J4656" s="3">
        <v>78</v>
      </c>
      <c r="K4656" s="2">
        <v>39661</v>
      </c>
      <c r="L4656">
        <v>2008</v>
      </c>
      <c r="M4656" t="s">
        <v>16</v>
      </c>
    </row>
    <row r="4657" spans="1:13" x14ac:dyDescent="0.3">
      <c r="A4657">
        <v>6012</v>
      </c>
      <c r="B4657">
        <v>683</v>
      </c>
      <c r="C4657" t="s">
        <v>19</v>
      </c>
      <c r="D4657" t="s">
        <v>14</v>
      </c>
      <c r="E4657" s="1">
        <v>5521151206022370</v>
      </c>
      <c r="F4657" s="2">
        <v>43952</v>
      </c>
      <c r="G4657">
        <v>641</v>
      </c>
      <c r="H4657" t="s">
        <v>15</v>
      </c>
      <c r="I4657">
        <v>2</v>
      </c>
      <c r="J4657" s="3">
        <v>1633</v>
      </c>
      <c r="K4657" s="2">
        <v>40513</v>
      </c>
      <c r="L4657">
        <v>2012</v>
      </c>
      <c r="M4657" t="s">
        <v>16</v>
      </c>
    </row>
    <row r="4658" spans="1:13" x14ac:dyDescent="0.3">
      <c r="A4658">
        <v>1428</v>
      </c>
      <c r="B4658">
        <v>903</v>
      </c>
      <c r="C4658" t="s">
        <v>22</v>
      </c>
      <c r="D4658" t="s">
        <v>17</v>
      </c>
      <c r="E4658" s="1">
        <v>330491125625090</v>
      </c>
      <c r="F4658" s="2">
        <v>45597</v>
      </c>
      <c r="G4658">
        <v>856</v>
      </c>
      <c r="H4658" t="s">
        <v>15</v>
      </c>
      <c r="I4658">
        <v>1</v>
      </c>
      <c r="J4658" s="3">
        <v>15700</v>
      </c>
      <c r="K4658" s="2">
        <v>43862</v>
      </c>
      <c r="L4658">
        <v>2020</v>
      </c>
      <c r="M4658" t="s">
        <v>16</v>
      </c>
    </row>
    <row r="4659" spans="1:13" x14ac:dyDescent="0.3">
      <c r="A4659">
        <v>1702</v>
      </c>
      <c r="B4659">
        <v>903</v>
      </c>
      <c r="C4659" t="s">
        <v>19</v>
      </c>
      <c r="D4659" t="s">
        <v>20</v>
      </c>
      <c r="E4659" s="1">
        <v>5789086009227520</v>
      </c>
      <c r="F4659" s="2">
        <v>45017</v>
      </c>
      <c r="G4659">
        <v>492</v>
      </c>
      <c r="H4659" t="s">
        <v>15</v>
      </c>
      <c r="I4659">
        <v>2</v>
      </c>
      <c r="J4659" s="3">
        <v>60</v>
      </c>
      <c r="K4659" s="2">
        <v>43862</v>
      </c>
      <c r="L4659">
        <v>2020</v>
      </c>
      <c r="M4659" t="s">
        <v>16</v>
      </c>
    </row>
    <row r="4660" spans="1:13" x14ac:dyDescent="0.3">
      <c r="A4660">
        <v>1946</v>
      </c>
      <c r="B4660">
        <v>903</v>
      </c>
      <c r="C4660" t="s">
        <v>13</v>
      </c>
      <c r="D4660" t="s">
        <v>14</v>
      </c>
      <c r="E4660" s="1">
        <v>4396300530343290</v>
      </c>
      <c r="F4660" s="2">
        <v>45139</v>
      </c>
      <c r="G4660">
        <v>768</v>
      </c>
      <c r="H4660" t="s">
        <v>15</v>
      </c>
      <c r="I4660">
        <v>2</v>
      </c>
      <c r="J4660" s="3">
        <v>5222</v>
      </c>
      <c r="K4660" s="2">
        <v>43862</v>
      </c>
      <c r="L4660">
        <v>2020</v>
      </c>
      <c r="M4660" t="s">
        <v>16</v>
      </c>
    </row>
    <row r="4661" spans="1:13" x14ac:dyDescent="0.3">
      <c r="A4661">
        <v>1947</v>
      </c>
      <c r="B4661">
        <v>903</v>
      </c>
      <c r="C4661" t="s">
        <v>13</v>
      </c>
      <c r="D4661" t="s">
        <v>14</v>
      </c>
      <c r="E4661" s="1">
        <v>4316804623436510</v>
      </c>
      <c r="F4661" s="2">
        <v>44743</v>
      </c>
      <c r="G4661">
        <v>145</v>
      </c>
      <c r="H4661" t="s">
        <v>15</v>
      </c>
      <c r="I4661">
        <v>1</v>
      </c>
      <c r="J4661" s="3">
        <v>14897</v>
      </c>
      <c r="K4661" s="2">
        <v>43862</v>
      </c>
      <c r="L4661">
        <v>2020</v>
      </c>
      <c r="M4661" t="s">
        <v>16</v>
      </c>
    </row>
    <row r="4662" spans="1:13" x14ac:dyDescent="0.3">
      <c r="A4662">
        <v>1703</v>
      </c>
      <c r="B4662">
        <v>903</v>
      </c>
      <c r="C4662" t="s">
        <v>19</v>
      </c>
      <c r="D4662" t="s">
        <v>17</v>
      </c>
      <c r="E4662" s="1">
        <v>5270606118993940</v>
      </c>
      <c r="F4662" s="2">
        <v>44531</v>
      </c>
      <c r="G4662">
        <v>99</v>
      </c>
      <c r="H4662" t="s">
        <v>15</v>
      </c>
      <c r="I4662">
        <v>2</v>
      </c>
      <c r="J4662" s="3">
        <v>10500</v>
      </c>
      <c r="K4662" s="2">
        <v>43862</v>
      </c>
      <c r="L4662">
        <v>2020</v>
      </c>
      <c r="M4662" t="s">
        <v>16</v>
      </c>
    </row>
    <row r="4663" spans="1:13" x14ac:dyDescent="0.3">
      <c r="A4663">
        <v>5902</v>
      </c>
      <c r="B4663">
        <v>559</v>
      </c>
      <c r="C4663" t="s">
        <v>19</v>
      </c>
      <c r="D4663" t="s">
        <v>14</v>
      </c>
      <c r="E4663" s="1">
        <v>5579186804778770</v>
      </c>
      <c r="F4663" s="2">
        <v>44652</v>
      </c>
      <c r="G4663">
        <v>880</v>
      </c>
      <c r="H4663" t="s">
        <v>15</v>
      </c>
      <c r="I4663">
        <v>1</v>
      </c>
      <c r="J4663" s="3">
        <v>17130</v>
      </c>
      <c r="K4663" s="2">
        <v>39417</v>
      </c>
      <c r="L4663">
        <v>2011</v>
      </c>
      <c r="M4663" t="s">
        <v>16</v>
      </c>
    </row>
    <row r="4664" spans="1:13" x14ac:dyDescent="0.3">
      <c r="A4664">
        <v>1093</v>
      </c>
      <c r="B4664">
        <v>559</v>
      </c>
      <c r="C4664" t="s">
        <v>19</v>
      </c>
      <c r="D4664" t="s">
        <v>14</v>
      </c>
      <c r="E4664" s="1">
        <v>5017284678566470</v>
      </c>
      <c r="F4664" s="2">
        <v>44682</v>
      </c>
      <c r="G4664">
        <v>246</v>
      </c>
      <c r="H4664" t="s">
        <v>15</v>
      </c>
      <c r="I4664">
        <v>2</v>
      </c>
      <c r="J4664" s="3">
        <v>9852</v>
      </c>
      <c r="K4664" s="2">
        <v>38749</v>
      </c>
      <c r="L4664">
        <v>2012</v>
      </c>
      <c r="M4664" t="s">
        <v>16</v>
      </c>
    </row>
    <row r="4665" spans="1:13" x14ac:dyDescent="0.3">
      <c r="A4665">
        <v>2193</v>
      </c>
      <c r="B4665">
        <v>1338</v>
      </c>
      <c r="C4665" t="s">
        <v>19</v>
      </c>
      <c r="D4665" t="s">
        <v>14</v>
      </c>
      <c r="E4665" s="1">
        <v>5507680552446400</v>
      </c>
      <c r="F4665" s="2">
        <v>44075</v>
      </c>
      <c r="G4665">
        <v>227</v>
      </c>
      <c r="H4665" t="s">
        <v>15</v>
      </c>
      <c r="I4665">
        <v>1</v>
      </c>
      <c r="J4665" s="3">
        <v>20479</v>
      </c>
      <c r="K4665" s="2">
        <v>39508</v>
      </c>
      <c r="L4665">
        <v>2008</v>
      </c>
      <c r="M4665" t="s">
        <v>16</v>
      </c>
    </row>
    <row r="4666" spans="1:13" x14ac:dyDescent="0.3">
      <c r="A4666">
        <v>2194</v>
      </c>
      <c r="B4666">
        <v>1338</v>
      </c>
      <c r="C4666" t="s">
        <v>19</v>
      </c>
      <c r="D4666" t="s">
        <v>20</v>
      </c>
      <c r="E4666" s="1">
        <v>5147068410331390</v>
      </c>
      <c r="F4666" s="2">
        <v>40787</v>
      </c>
      <c r="G4666">
        <v>725</v>
      </c>
      <c r="H4666" t="s">
        <v>15</v>
      </c>
      <c r="I4666">
        <v>1</v>
      </c>
      <c r="J4666" s="3">
        <v>100</v>
      </c>
      <c r="K4666" s="2">
        <v>39508</v>
      </c>
      <c r="L4666">
        <v>2011</v>
      </c>
      <c r="M4666" t="s">
        <v>16</v>
      </c>
    </row>
    <row r="4667" spans="1:13" x14ac:dyDescent="0.3">
      <c r="A4667">
        <v>3099</v>
      </c>
      <c r="B4667">
        <v>75</v>
      </c>
      <c r="C4667" t="s">
        <v>19</v>
      </c>
      <c r="D4667" t="s">
        <v>17</v>
      </c>
      <c r="E4667" s="1">
        <v>5689040853282700</v>
      </c>
      <c r="F4667" s="2">
        <v>44470</v>
      </c>
      <c r="G4667">
        <v>551</v>
      </c>
      <c r="H4667" t="s">
        <v>15</v>
      </c>
      <c r="I4667">
        <v>2</v>
      </c>
      <c r="J4667" s="3">
        <v>9200</v>
      </c>
      <c r="K4667" s="2">
        <v>40664</v>
      </c>
      <c r="L4667">
        <v>2011</v>
      </c>
      <c r="M4667" t="s">
        <v>16</v>
      </c>
    </row>
    <row r="4668" spans="1:13" x14ac:dyDescent="0.3">
      <c r="A4668">
        <v>2227</v>
      </c>
      <c r="B4668">
        <v>75</v>
      </c>
      <c r="C4668" t="s">
        <v>19</v>
      </c>
      <c r="D4668" t="s">
        <v>14</v>
      </c>
      <c r="E4668" s="1">
        <v>5122476616301890</v>
      </c>
      <c r="F4668" s="2">
        <v>43952</v>
      </c>
      <c r="G4668">
        <v>133</v>
      </c>
      <c r="H4668" t="s">
        <v>15</v>
      </c>
      <c r="I4668">
        <v>1</v>
      </c>
      <c r="J4668" s="3">
        <v>17314</v>
      </c>
      <c r="K4668" s="2">
        <v>39873</v>
      </c>
      <c r="L4668">
        <v>2011</v>
      </c>
      <c r="M4668" t="s">
        <v>16</v>
      </c>
    </row>
    <row r="4669" spans="1:13" x14ac:dyDescent="0.3">
      <c r="A4669">
        <v>3781</v>
      </c>
      <c r="B4669">
        <v>75</v>
      </c>
      <c r="C4669" t="s">
        <v>19</v>
      </c>
      <c r="D4669" t="s">
        <v>14</v>
      </c>
      <c r="E4669" s="1">
        <v>5304039785163820</v>
      </c>
      <c r="F4669" s="2">
        <v>45170</v>
      </c>
      <c r="G4669">
        <v>849</v>
      </c>
      <c r="H4669" t="s">
        <v>15</v>
      </c>
      <c r="I4669">
        <v>1</v>
      </c>
      <c r="J4669" s="3">
        <v>20605</v>
      </c>
      <c r="K4669" s="2">
        <v>38899</v>
      </c>
      <c r="L4669">
        <v>2011</v>
      </c>
      <c r="M4669" t="s">
        <v>16</v>
      </c>
    </row>
    <row r="4670" spans="1:13" x14ac:dyDescent="0.3">
      <c r="A4670">
        <v>4113</v>
      </c>
      <c r="B4670">
        <v>75</v>
      </c>
      <c r="C4670" t="s">
        <v>21</v>
      </c>
      <c r="D4670" t="s">
        <v>17</v>
      </c>
      <c r="E4670" s="1">
        <v>6798120561105470</v>
      </c>
      <c r="F4670" s="2">
        <v>45413</v>
      </c>
      <c r="G4670">
        <v>373</v>
      </c>
      <c r="H4670" t="s">
        <v>18</v>
      </c>
      <c r="I4670">
        <v>2</v>
      </c>
      <c r="J4670" s="3">
        <v>9500</v>
      </c>
      <c r="K4670" s="2">
        <v>37834</v>
      </c>
      <c r="L4670">
        <v>2005</v>
      </c>
      <c r="M4670" t="s">
        <v>16</v>
      </c>
    </row>
    <row r="4671" spans="1:13" x14ac:dyDescent="0.3">
      <c r="A4671">
        <v>1453</v>
      </c>
      <c r="B4671">
        <v>861</v>
      </c>
      <c r="C4671" t="s">
        <v>21</v>
      </c>
      <c r="D4671" t="s">
        <v>17</v>
      </c>
      <c r="E4671" s="1">
        <v>6546589729646880</v>
      </c>
      <c r="F4671" s="2">
        <v>43862</v>
      </c>
      <c r="G4671">
        <v>99</v>
      </c>
      <c r="H4671" t="s">
        <v>15</v>
      </c>
      <c r="I4671">
        <v>2</v>
      </c>
      <c r="J4671" s="3">
        <v>10600</v>
      </c>
      <c r="K4671" s="2">
        <v>43862</v>
      </c>
      <c r="L4671">
        <v>2020</v>
      </c>
      <c r="M4671" t="s">
        <v>16</v>
      </c>
    </row>
    <row r="4672" spans="1:13" x14ac:dyDescent="0.3">
      <c r="A4672">
        <v>4078</v>
      </c>
      <c r="B4672">
        <v>100</v>
      </c>
      <c r="C4672" t="s">
        <v>19</v>
      </c>
      <c r="D4672" t="s">
        <v>14</v>
      </c>
      <c r="E4672" s="1">
        <v>5561095552395440</v>
      </c>
      <c r="F4672" s="2">
        <v>45261</v>
      </c>
      <c r="G4672">
        <v>957</v>
      </c>
      <c r="H4672" t="s">
        <v>15</v>
      </c>
      <c r="I4672">
        <v>1</v>
      </c>
      <c r="J4672" s="3">
        <v>34065</v>
      </c>
      <c r="K4672" s="2">
        <v>43647</v>
      </c>
      <c r="L4672">
        <v>2019</v>
      </c>
      <c r="M4672" t="s">
        <v>16</v>
      </c>
    </row>
    <row r="4673" spans="1:13" x14ac:dyDescent="0.3">
      <c r="A4673">
        <v>2571</v>
      </c>
      <c r="B4673">
        <v>100</v>
      </c>
      <c r="C4673" t="s">
        <v>19</v>
      </c>
      <c r="D4673" t="s">
        <v>17</v>
      </c>
      <c r="E4673" s="1">
        <v>5051745688370280</v>
      </c>
      <c r="F4673" s="2">
        <v>42430</v>
      </c>
      <c r="G4673">
        <v>195</v>
      </c>
      <c r="H4673" t="s">
        <v>15</v>
      </c>
      <c r="I4673">
        <v>1</v>
      </c>
      <c r="J4673" s="3">
        <v>16200</v>
      </c>
      <c r="K4673" s="2">
        <v>39539</v>
      </c>
      <c r="L4673">
        <v>2013</v>
      </c>
      <c r="M4673" t="s">
        <v>16</v>
      </c>
    </row>
    <row r="4674" spans="1:13" x14ac:dyDescent="0.3">
      <c r="A4674">
        <v>2208</v>
      </c>
      <c r="B4674">
        <v>100</v>
      </c>
      <c r="C4674" t="s">
        <v>13</v>
      </c>
      <c r="D4674" t="s">
        <v>20</v>
      </c>
      <c r="E4674" s="1">
        <v>4730478240405310</v>
      </c>
      <c r="F4674" s="2">
        <v>45627</v>
      </c>
      <c r="G4674">
        <v>114</v>
      </c>
      <c r="H4674" t="s">
        <v>15</v>
      </c>
      <c r="I4674">
        <v>2</v>
      </c>
      <c r="J4674" s="3">
        <v>2</v>
      </c>
      <c r="K4674" s="2">
        <v>39508</v>
      </c>
      <c r="L4674">
        <v>2010</v>
      </c>
      <c r="M4674" t="s">
        <v>16</v>
      </c>
    </row>
    <row r="4675" spans="1:13" x14ac:dyDescent="0.3">
      <c r="A4675">
        <v>1045</v>
      </c>
      <c r="B4675">
        <v>100</v>
      </c>
      <c r="C4675" t="s">
        <v>13</v>
      </c>
      <c r="D4675" t="s">
        <v>14</v>
      </c>
      <c r="E4675" s="1">
        <v>4084349539485960</v>
      </c>
      <c r="F4675" s="2">
        <v>44652</v>
      </c>
      <c r="G4675">
        <v>536</v>
      </c>
      <c r="H4675" t="s">
        <v>15</v>
      </c>
      <c r="I4675">
        <v>1</v>
      </c>
      <c r="J4675" s="3">
        <v>26714</v>
      </c>
      <c r="K4675" s="2">
        <v>38018</v>
      </c>
      <c r="L4675">
        <v>2010</v>
      </c>
      <c r="M4675" t="s">
        <v>16</v>
      </c>
    </row>
    <row r="4676" spans="1:13" x14ac:dyDescent="0.3">
      <c r="A4676">
        <v>5000</v>
      </c>
      <c r="B4676">
        <v>100</v>
      </c>
      <c r="C4676" t="s">
        <v>13</v>
      </c>
      <c r="D4676" t="s">
        <v>14</v>
      </c>
      <c r="E4676" s="1">
        <v>4600429352082370</v>
      </c>
      <c r="F4676" s="2">
        <v>43831</v>
      </c>
      <c r="G4676">
        <v>674</v>
      </c>
      <c r="H4676" t="s">
        <v>15</v>
      </c>
      <c r="I4676">
        <v>2</v>
      </c>
      <c r="J4676" s="3">
        <v>41084</v>
      </c>
      <c r="K4676" s="2">
        <v>37895</v>
      </c>
      <c r="L4676">
        <v>2012</v>
      </c>
      <c r="M4676" t="s">
        <v>16</v>
      </c>
    </row>
    <row r="4677" spans="1:13" x14ac:dyDescent="0.3">
      <c r="A4677">
        <v>3782</v>
      </c>
      <c r="B4677">
        <v>100</v>
      </c>
      <c r="C4677" t="s">
        <v>19</v>
      </c>
      <c r="D4677" t="s">
        <v>14</v>
      </c>
      <c r="E4677" s="1">
        <v>5706014273634670</v>
      </c>
      <c r="F4677" s="2">
        <v>39569</v>
      </c>
      <c r="G4677">
        <v>360</v>
      </c>
      <c r="H4677" t="s">
        <v>15</v>
      </c>
      <c r="I4677">
        <v>2</v>
      </c>
      <c r="J4677" s="3">
        <v>11392</v>
      </c>
      <c r="K4677" s="2">
        <v>38899</v>
      </c>
      <c r="L4677">
        <v>2015</v>
      </c>
      <c r="M4677" t="s">
        <v>16</v>
      </c>
    </row>
    <row r="4678" spans="1:13" x14ac:dyDescent="0.3">
      <c r="A4678">
        <v>5903</v>
      </c>
      <c r="B4678">
        <v>100</v>
      </c>
      <c r="C4678" t="s">
        <v>19</v>
      </c>
      <c r="D4678" t="s">
        <v>14</v>
      </c>
      <c r="E4678" s="1">
        <v>5121412939946660</v>
      </c>
      <c r="F4678" s="2">
        <v>44835</v>
      </c>
      <c r="G4678">
        <v>799</v>
      </c>
      <c r="H4678" t="s">
        <v>15</v>
      </c>
      <c r="I4678">
        <v>2</v>
      </c>
      <c r="J4678" s="3">
        <v>21205</v>
      </c>
      <c r="K4678" s="2">
        <v>39417</v>
      </c>
      <c r="L4678">
        <v>2011</v>
      </c>
      <c r="M4678" t="s">
        <v>16</v>
      </c>
    </row>
    <row r="4679" spans="1:13" x14ac:dyDescent="0.3">
      <c r="A4679">
        <v>3148</v>
      </c>
      <c r="B4679">
        <v>1140</v>
      </c>
      <c r="C4679" t="s">
        <v>19</v>
      </c>
      <c r="D4679" t="s">
        <v>14</v>
      </c>
      <c r="E4679" s="1">
        <v>5554081439634550</v>
      </c>
      <c r="F4679" s="2">
        <v>44743</v>
      </c>
      <c r="G4679">
        <v>695</v>
      </c>
      <c r="H4679" t="s">
        <v>15</v>
      </c>
      <c r="I4679">
        <v>2</v>
      </c>
      <c r="J4679" s="3">
        <v>22409</v>
      </c>
      <c r="K4679" s="2">
        <v>41760</v>
      </c>
      <c r="L4679">
        <v>2014</v>
      </c>
      <c r="M4679" t="s">
        <v>16</v>
      </c>
    </row>
    <row r="4680" spans="1:13" x14ac:dyDescent="0.3">
      <c r="A4680">
        <v>660</v>
      </c>
      <c r="B4680">
        <v>1140</v>
      </c>
      <c r="C4680" t="s">
        <v>19</v>
      </c>
      <c r="D4680" t="s">
        <v>14</v>
      </c>
      <c r="E4680" s="1">
        <v>5911201546356820</v>
      </c>
      <c r="F4680" s="2">
        <v>44136</v>
      </c>
      <c r="G4680">
        <v>172</v>
      </c>
      <c r="H4680" t="s">
        <v>15</v>
      </c>
      <c r="I4680">
        <v>1</v>
      </c>
      <c r="J4680" s="3">
        <v>26275</v>
      </c>
      <c r="K4680" s="2">
        <v>43831</v>
      </c>
      <c r="L4680">
        <v>2020</v>
      </c>
      <c r="M4680" t="s">
        <v>16</v>
      </c>
    </row>
    <row r="4681" spans="1:13" x14ac:dyDescent="0.3">
      <c r="A4681">
        <v>3873</v>
      </c>
      <c r="B4681">
        <v>1140</v>
      </c>
      <c r="C4681" t="s">
        <v>13</v>
      </c>
      <c r="D4681" t="s">
        <v>20</v>
      </c>
      <c r="E4681" s="1">
        <v>4351720469066750</v>
      </c>
      <c r="F4681" s="2">
        <v>44044</v>
      </c>
      <c r="G4681">
        <v>218</v>
      </c>
      <c r="H4681" t="s">
        <v>15</v>
      </c>
      <c r="I4681">
        <v>1</v>
      </c>
      <c r="J4681" s="3">
        <v>74</v>
      </c>
      <c r="K4681" s="2">
        <v>39630</v>
      </c>
      <c r="L4681">
        <v>2011</v>
      </c>
      <c r="M4681" t="s">
        <v>16</v>
      </c>
    </row>
    <row r="4682" spans="1:13" x14ac:dyDescent="0.3">
      <c r="A4682">
        <v>2845</v>
      </c>
      <c r="B4682">
        <v>1140</v>
      </c>
      <c r="C4682" t="s">
        <v>19</v>
      </c>
      <c r="D4682" t="s">
        <v>14</v>
      </c>
      <c r="E4682" s="1">
        <v>5152235839088170</v>
      </c>
      <c r="F4682" s="2">
        <v>45108</v>
      </c>
      <c r="G4682">
        <v>469</v>
      </c>
      <c r="H4682" t="s">
        <v>18</v>
      </c>
      <c r="I4682">
        <v>2</v>
      </c>
      <c r="J4682" s="3">
        <v>27298</v>
      </c>
      <c r="K4682" s="2">
        <v>37742</v>
      </c>
      <c r="L4682">
        <v>2007</v>
      </c>
      <c r="M4682" t="s">
        <v>16</v>
      </c>
    </row>
    <row r="4683" spans="1:13" x14ac:dyDescent="0.3">
      <c r="A4683">
        <v>2195</v>
      </c>
      <c r="B4683">
        <v>1140</v>
      </c>
      <c r="C4683" t="s">
        <v>19</v>
      </c>
      <c r="D4683" t="s">
        <v>20</v>
      </c>
      <c r="E4683" s="1">
        <v>5967896787942490</v>
      </c>
      <c r="F4683" s="2">
        <v>45505</v>
      </c>
      <c r="G4683">
        <v>949</v>
      </c>
      <c r="H4683" t="s">
        <v>15</v>
      </c>
      <c r="I4683">
        <v>1</v>
      </c>
      <c r="J4683" s="3">
        <v>61</v>
      </c>
      <c r="K4683" s="2">
        <v>39508</v>
      </c>
      <c r="L4683">
        <v>2010</v>
      </c>
      <c r="M4683" t="s">
        <v>16</v>
      </c>
    </row>
    <row r="4684" spans="1:13" x14ac:dyDescent="0.3">
      <c r="A4684">
        <v>41</v>
      </c>
      <c r="B4684">
        <v>1140</v>
      </c>
      <c r="C4684" t="s">
        <v>19</v>
      </c>
      <c r="D4684" t="s">
        <v>17</v>
      </c>
      <c r="E4684" s="1">
        <v>5586713288069320</v>
      </c>
      <c r="F4684" s="2">
        <v>44743</v>
      </c>
      <c r="G4684">
        <v>232</v>
      </c>
      <c r="H4684" t="s">
        <v>15</v>
      </c>
      <c r="I4684">
        <v>2</v>
      </c>
      <c r="J4684" s="3">
        <v>17000</v>
      </c>
      <c r="K4684" s="2">
        <v>37622</v>
      </c>
      <c r="L4684">
        <v>2009</v>
      </c>
      <c r="M4684" t="s">
        <v>16</v>
      </c>
    </row>
    <row r="4685" spans="1:13" x14ac:dyDescent="0.3">
      <c r="A4685">
        <v>411</v>
      </c>
      <c r="B4685">
        <v>531</v>
      </c>
      <c r="C4685" t="s">
        <v>22</v>
      </c>
      <c r="D4685" t="s">
        <v>17</v>
      </c>
      <c r="E4685" s="1">
        <v>334781877942824</v>
      </c>
      <c r="F4685" s="2">
        <v>45170</v>
      </c>
      <c r="G4685">
        <v>660</v>
      </c>
      <c r="H4685" t="s">
        <v>15</v>
      </c>
      <c r="I4685">
        <v>1</v>
      </c>
      <c r="J4685" s="3">
        <v>6700</v>
      </c>
      <c r="K4685" s="2">
        <v>43831</v>
      </c>
      <c r="L4685">
        <v>2020</v>
      </c>
      <c r="M4685" t="s">
        <v>16</v>
      </c>
    </row>
    <row r="4686" spans="1:13" x14ac:dyDescent="0.3">
      <c r="A4686">
        <v>1948</v>
      </c>
      <c r="B4686">
        <v>531</v>
      </c>
      <c r="C4686" t="s">
        <v>13</v>
      </c>
      <c r="D4686" t="s">
        <v>17</v>
      </c>
      <c r="E4686" s="1">
        <v>4969893593143810</v>
      </c>
      <c r="F4686" s="2">
        <v>44835</v>
      </c>
      <c r="G4686">
        <v>58</v>
      </c>
      <c r="H4686" t="s">
        <v>15</v>
      </c>
      <c r="I4686">
        <v>1</v>
      </c>
      <c r="J4686" s="3">
        <v>9600</v>
      </c>
      <c r="K4686" s="2">
        <v>43862</v>
      </c>
      <c r="L4686">
        <v>2020</v>
      </c>
      <c r="M4686" t="s">
        <v>16</v>
      </c>
    </row>
    <row r="4687" spans="1:13" x14ac:dyDescent="0.3">
      <c r="A4687">
        <v>894</v>
      </c>
      <c r="B4687">
        <v>531</v>
      </c>
      <c r="C4687" t="s">
        <v>13</v>
      </c>
      <c r="D4687" t="s">
        <v>14</v>
      </c>
      <c r="E4687" s="1">
        <v>4746520577856910</v>
      </c>
      <c r="F4687" s="2">
        <v>44013</v>
      </c>
      <c r="G4687">
        <v>959</v>
      </c>
      <c r="H4687" t="s">
        <v>15</v>
      </c>
      <c r="I4687">
        <v>1</v>
      </c>
      <c r="J4687" s="3">
        <v>16350</v>
      </c>
      <c r="K4687" s="2">
        <v>43831</v>
      </c>
      <c r="L4687">
        <v>2020</v>
      </c>
      <c r="M4687" t="s">
        <v>16</v>
      </c>
    </row>
    <row r="4688" spans="1:13" x14ac:dyDescent="0.3">
      <c r="A4688">
        <v>1704</v>
      </c>
      <c r="B4688">
        <v>279</v>
      </c>
      <c r="C4688" t="s">
        <v>19</v>
      </c>
      <c r="D4688" t="s">
        <v>17</v>
      </c>
      <c r="E4688" s="1">
        <v>5201739490879000</v>
      </c>
      <c r="F4688" s="2">
        <v>44621</v>
      </c>
      <c r="G4688">
        <v>620</v>
      </c>
      <c r="H4688" t="s">
        <v>18</v>
      </c>
      <c r="I4688">
        <v>2</v>
      </c>
      <c r="J4688" s="3">
        <v>8500</v>
      </c>
      <c r="K4688" s="2">
        <v>43862</v>
      </c>
      <c r="L4688">
        <v>2020</v>
      </c>
      <c r="M4688" t="s">
        <v>16</v>
      </c>
    </row>
    <row r="4689" spans="1:13" x14ac:dyDescent="0.3">
      <c r="A4689">
        <v>1949</v>
      </c>
      <c r="B4689">
        <v>279</v>
      </c>
      <c r="C4689" t="s">
        <v>13</v>
      </c>
      <c r="D4689" t="s">
        <v>14</v>
      </c>
      <c r="E4689" s="1">
        <v>4390973591646080</v>
      </c>
      <c r="F4689" s="2">
        <v>43862</v>
      </c>
      <c r="G4689">
        <v>260</v>
      </c>
      <c r="H4689" t="s">
        <v>15</v>
      </c>
      <c r="I4689">
        <v>2</v>
      </c>
      <c r="J4689" s="3">
        <v>29078</v>
      </c>
      <c r="K4689" s="2">
        <v>43862</v>
      </c>
      <c r="L4689">
        <v>2020</v>
      </c>
      <c r="M4689" t="s">
        <v>16</v>
      </c>
    </row>
    <row r="4690" spans="1:13" x14ac:dyDescent="0.3">
      <c r="A4690">
        <v>1129</v>
      </c>
      <c r="B4690">
        <v>362</v>
      </c>
      <c r="C4690" t="s">
        <v>13</v>
      </c>
      <c r="D4690" t="s">
        <v>14</v>
      </c>
      <c r="E4690" s="1">
        <v>4385365268806500</v>
      </c>
      <c r="F4690" s="2">
        <v>45536</v>
      </c>
      <c r="G4690">
        <v>151</v>
      </c>
      <c r="H4690" t="s">
        <v>15</v>
      </c>
      <c r="I4690">
        <v>2</v>
      </c>
      <c r="J4690" s="3">
        <v>11868</v>
      </c>
      <c r="K4690" s="2">
        <v>39114</v>
      </c>
      <c r="L4690">
        <v>2015</v>
      </c>
      <c r="M4690" t="s">
        <v>16</v>
      </c>
    </row>
    <row r="4691" spans="1:13" x14ac:dyDescent="0.3">
      <c r="A4691">
        <v>5474</v>
      </c>
      <c r="B4691">
        <v>362</v>
      </c>
      <c r="C4691" t="s">
        <v>13</v>
      </c>
      <c r="D4691" t="s">
        <v>14</v>
      </c>
      <c r="E4691" s="1">
        <v>4362821338983920</v>
      </c>
      <c r="F4691" s="2">
        <v>45536</v>
      </c>
      <c r="G4691">
        <v>272</v>
      </c>
      <c r="H4691" t="s">
        <v>15</v>
      </c>
      <c r="I4691">
        <v>1</v>
      </c>
      <c r="J4691" s="3">
        <v>9708</v>
      </c>
      <c r="K4691" s="2">
        <v>39022</v>
      </c>
      <c r="L4691">
        <v>2013</v>
      </c>
      <c r="M4691" t="s">
        <v>16</v>
      </c>
    </row>
    <row r="4692" spans="1:13" x14ac:dyDescent="0.3">
      <c r="A4692">
        <v>3740</v>
      </c>
      <c r="B4692">
        <v>362</v>
      </c>
      <c r="C4692" t="s">
        <v>19</v>
      </c>
      <c r="D4692" t="s">
        <v>14</v>
      </c>
      <c r="E4692" s="1">
        <v>5846069874081320</v>
      </c>
      <c r="F4692" s="2">
        <v>39753</v>
      </c>
      <c r="G4692">
        <v>812</v>
      </c>
      <c r="H4692" t="s">
        <v>15</v>
      </c>
      <c r="I4692">
        <v>2</v>
      </c>
      <c r="J4692" s="3">
        <v>16541</v>
      </c>
      <c r="K4692" s="2">
        <v>38534</v>
      </c>
      <c r="L4692">
        <v>2011</v>
      </c>
      <c r="M4692" t="s">
        <v>16</v>
      </c>
    </row>
    <row r="4693" spans="1:13" x14ac:dyDescent="0.3">
      <c r="A4693">
        <v>117</v>
      </c>
      <c r="B4693">
        <v>1458</v>
      </c>
      <c r="C4693" t="s">
        <v>13</v>
      </c>
      <c r="D4693" t="s">
        <v>14</v>
      </c>
      <c r="E4693" s="1">
        <v>4529699535483300</v>
      </c>
      <c r="F4693" s="2">
        <v>44317</v>
      </c>
      <c r="G4693">
        <v>329</v>
      </c>
      <c r="H4693" t="s">
        <v>15</v>
      </c>
      <c r="I4693">
        <v>1</v>
      </c>
      <c r="J4693" s="3">
        <v>10982</v>
      </c>
      <c r="K4693" s="2">
        <v>38718</v>
      </c>
      <c r="L4693">
        <v>2011</v>
      </c>
      <c r="M4693" t="s">
        <v>16</v>
      </c>
    </row>
    <row r="4694" spans="1:13" x14ac:dyDescent="0.3">
      <c r="A4694">
        <v>5243</v>
      </c>
      <c r="B4694">
        <v>1458</v>
      </c>
      <c r="C4694" t="s">
        <v>19</v>
      </c>
      <c r="D4694" t="s">
        <v>14</v>
      </c>
      <c r="E4694" s="1">
        <v>5016909247780190</v>
      </c>
      <c r="F4694" s="2">
        <v>43983</v>
      </c>
      <c r="G4694">
        <v>479</v>
      </c>
      <c r="H4694" t="s">
        <v>18</v>
      </c>
      <c r="I4694">
        <v>2</v>
      </c>
      <c r="J4694" s="3">
        <v>11094</v>
      </c>
      <c r="K4694" s="2">
        <v>40817</v>
      </c>
      <c r="L4694">
        <v>2011</v>
      </c>
      <c r="M4694" t="s">
        <v>16</v>
      </c>
    </row>
    <row r="4695" spans="1:13" x14ac:dyDescent="0.3">
      <c r="A4695">
        <v>895</v>
      </c>
      <c r="B4695">
        <v>1458</v>
      </c>
      <c r="C4695" t="s">
        <v>13</v>
      </c>
      <c r="D4695" t="s">
        <v>17</v>
      </c>
      <c r="E4695" s="1">
        <v>4733347153706590</v>
      </c>
      <c r="F4695" s="2">
        <v>44013</v>
      </c>
      <c r="G4695">
        <v>265</v>
      </c>
      <c r="H4695" t="s">
        <v>15</v>
      </c>
      <c r="I4695">
        <v>2</v>
      </c>
      <c r="J4695" s="3">
        <v>8000</v>
      </c>
      <c r="K4695" s="2">
        <v>43831</v>
      </c>
      <c r="L4695">
        <v>2020</v>
      </c>
      <c r="M4695" t="s">
        <v>16</v>
      </c>
    </row>
    <row r="4696" spans="1:13" x14ac:dyDescent="0.3">
      <c r="A4696">
        <v>4814</v>
      </c>
      <c r="B4696">
        <v>1458</v>
      </c>
      <c r="C4696" t="s">
        <v>19</v>
      </c>
      <c r="D4696" t="s">
        <v>14</v>
      </c>
      <c r="E4696" s="1">
        <v>5793823082189560</v>
      </c>
      <c r="F4696" s="2">
        <v>43831</v>
      </c>
      <c r="G4696">
        <v>210</v>
      </c>
      <c r="H4696" t="s">
        <v>15</v>
      </c>
      <c r="I4696">
        <v>1</v>
      </c>
      <c r="J4696" s="3">
        <v>7535</v>
      </c>
      <c r="K4696" s="2">
        <v>40787</v>
      </c>
      <c r="L4696">
        <v>2011</v>
      </c>
      <c r="M4696" t="s">
        <v>16</v>
      </c>
    </row>
    <row r="4697" spans="1:13" x14ac:dyDescent="0.3">
      <c r="A4697">
        <v>5741</v>
      </c>
      <c r="B4697">
        <v>976</v>
      </c>
      <c r="C4697" t="s">
        <v>13</v>
      </c>
      <c r="D4697" t="s">
        <v>14</v>
      </c>
      <c r="E4697" s="1">
        <v>4097569831392140</v>
      </c>
      <c r="F4697" s="2">
        <v>44743</v>
      </c>
      <c r="G4697">
        <v>289</v>
      </c>
      <c r="H4697" t="s">
        <v>15</v>
      </c>
      <c r="I4697">
        <v>1</v>
      </c>
      <c r="J4697" s="3">
        <v>24296</v>
      </c>
      <c r="K4697" s="2">
        <v>43405</v>
      </c>
      <c r="L4697">
        <v>2018</v>
      </c>
      <c r="M4697" t="s">
        <v>16</v>
      </c>
    </row>
    <row r="4698" spans="1:13" x14ac:dyDescent="0.3">
      <c r="A4698">
        <v>6048</v>
      </c>
      <c r="B4698">
        <v>976</v>
      </c>
      <c r="C4698" t="s">
        <v>19</v>
      </c>
      <c r="D4698" t="s">
        <v>14</v>
      </c>
      <c r="E4698" s="1">
        <v>5966652632775560</v>
      </c>
      <c r="F4698" s="2">
        <v>45047</v>
      </c>
      <c r="G4698">
        <v>536</v>
      </c>
      <c r="H4698" t="s">
        <v>15</v>
      </c>
      <c r="I4698">
        <v>1</v>
      </c>
      <c r="J4698" s="3">
        <v>20816</v>
      </c>
      <c r="K4698" s="2">
        <v>40878</v>
      </c>
      <c r="L4698">
        <v>2011</v>
      </c>
      <c r="M4698" t="s">
        <v>16</v>
      </c>
    </row>
    <row r="4699" spans="1:13" x14ac:dyDescent="0.3">
      <c r="A4699">
        <v>2169</v>
      </c>
      <c r="B4699">
        <v>976</v>
      </c>
      <c r="C4699" t="s">
        <v>21</v>
      </c>
      <c r="D4699" t="s">
        <v>17</v>
      </c>
      <c r="E4699" s="1">
        <v>6574776064588950</v>
      </c>
      <c r="F4699" s="2">
        <v>44713</v>
      </c>
      <c r="G4699">
        <v>509</v>
      </c>
      <c r="H4699" t="s">
        <v>15</v>
      </c>
      <c r="I4699">
        <v>2</v>
      </c>
      <c r="J4699" s="3">
        <v>14700</v>
      </c>
      <c r="K4699" s="2">
        <v>39508</v>
      </c>
      <c r="L4699">
        <v>2019</v>
      </c>
      <c r="M4699" t="s">
        <v>16</v>
      </c>
    </row>
    <row r="4700" spans="1:13" x14ac:dyDescent="0.3">
      <c r="A4700">
        <v>3455</v>
      </c>
      <c r="B4700">
        <v>976</v>
      </c>
      <c r="C4700" t="s">
        <v>13</v>
      </c>
      <c r="D4700" t="s">
        <v>14</v>
      </c>
      <c r="E4700" s="1">
        <v>4440574696341640</v>
      </c>
      <c r="F4700" s="2">
        <v>43922</v>
      </c>
      <c r="G4700">
        <v>962</v>
      </c>
      <c r="H4700" t="s">
        <v>18</v>
      </c>
      <c r="I4700">
        <v>2</v>
      </c>
      <c r="J4700" s="3">
        <v>17145</v>
      </c>
      <c r="K4700" s="2">
        <v>39965</v>
      </c>
      <c r="L4700">
        <v>2010</v>
      </c>
      <c r="M4700" t="s">
        <v>16</v>
      </c>
    </row>
    <row r="4701" spans="1:13" x14ac:dyDescent="0.3">
      <c r="A4701">
        <v>4501</v>
      </c>
      <c r="B4701">
        <v>976</v>
      </c>
      <c r="C4701" t="s">
        <v>13</v>
      </c>
      <c r="D4701" t="s">
        <v>14</v>
      </c>
      <c r="E4701" s="1">
        <v>4752612253568530</v>
      </c>
      <c r="F4701" s="2">
        <v>44774</v>
      </c>
      <c r="G4701">
        <v>162</v>
      </c>
      <c r="H4701" t="s">
        <v>15</v>
      </c>
      <c r="I4701">
        <v>1</v>
      </c>
      <c r="J4701" s="3">
        <v>11391</v>
      </c>
      <c r="K4701" s="2">
        <v>36404</v>
      </c>
      <c r="L4701">
        <v>2015</v>
      </c>
      <c r="M4701" t="s">
        <v>16</v>
      </c>
    </row>
    <row r="4702" spans="1:13" x14ac:dyDescent="0.3">
      <c r="A4702">
        <v>5677</v>
      </c>
      <c r="B4702">
        <v>71</v>
      </c>
      <c r="C4702" t="s">
        <v>19</v>
      </c>
      <c r="D4702" t="s">
        <v>20</v>
      </c>
      <c r="E4702" s="1">
        <v>5017252384270870</v>
      </c>
      <c r="F4702" s="2">
        <v>44743</v>
      </c>
      <c r="G4702">
        <v>389</v>
      </c>
      <c r="H4702" t="s">
        <v>15</v>
      </c>
      <c r="I4702">
        <v>2</v>
      </c>
      <c r="J4702" s="3">
        <v>69</v>
      </c>
      <c r="K4702" s="2">
        <v>41214</v>
      </c>
      <c r="L4702">
        <v>2012</v>
      </c>
      <c r="M4702" t="s">
        <v>16</v>
      </c>
    </row>
    <row r="4703" spans="1:13" x14ac:dyDescent="0.3">
      <c r="A4703">
        <v>3481</v>
      </c>
      <c r="B4703">
        <v>71</v>
      </c>
      <c r="C4703" t="s">
        <v>19</v>
      </c>
      <c r="D4703" t="s">
        <v>17</v>
      </c>
      <c r="E4703" s="1">
        <v>5344072434039620</v>
      </c>
      <c r="F4703" s="2">
        <v>41030</v>
      </c>
      <c r="G4703">
        <v>462</v>
      </c>
      <c r="H4703" t="s">
        <v>15</v>
      </c>
      <c r="I4703">
        <v>2</v>
      </c>
      <c r="J4703" s="3">
        <v>9100</v>
      </c>
      <c r="K4703" s="2">
        <v>40330</v>
      </c>
      <c r="L4703">
        <v>2016</v>
      </c>
      <c r="M4703" t="s">
        <v>16</v>
      </c>
    </row>
    <row r="4704" spans="1:13" x14ac:dyDescent="0.3">
      <c r="A4704">
        <v>3354</v>
      </c>
      <c r="B4704">
        <v>375</v>
      </c>
      <c r="C4704" t="s">
        <v>19</v>
      </c>
      <c r="D4704" t="s">
        <v>14</v>
      </c>
      <c r="E4704" s="1">
        <v>5492294137017690</v>
      </c>
      <c r="F4704" s="2">
        <v>41122</v>
      </c>
      <c r="G4704">
        <v>745</v>
      </c>
      <c r="H4704" t="s">
        <v>15</v>
      </c>
      <c r="I4704">
        <v>2</v>
      </c>
      <c r="J4704" s="3">
        <v>22137</v>
      </c>
      <c r="K4704" s="2">
        <v>39234</v>
      </c>
      <c r="L4704">
        <v>2007</v>
      </c>
      <c r="M4704" t="s">
        <v>16</v>
      </c>
    </row>
    <row r="4705" spans="1:13" x14ac:dyDescent="0.3">
      <c r="A4705">
        <v>5537</v>
      </c>
      <c r="B4705">
        <v>375</v>
      </c>
      <c r="C4705" t="s">
        <v>19</v>
      </c>
      <c r="D4705" t="s">
        <v>14</v>
      </c>
      <c r="E4705" s="1">
        <v>5673229210000450</v>
      </c>
      <c r="F4705" s="2">
        <v>40299</v>
      </c>
      <c r="G4705">
        <v>141</v>
      </c>
      <c r="H4705" t="s">
        <v>18</v>
      </c>
      <c r="I4705">
        <v>1</v>
      </c>
      <c r="J4705" s="3">
        <v>13698</v>
      </c>
      <c r="K4705" s="2">
        <v>39753</v>
      </c>
      <c r="L4705">
        <v>2010</v>
      </c>
      <c r="M4705" t="s">
        <v>16</v>
      </c>
    </row>
    <row r="4706" spans="1:13" x14ac:dyDescent="0.3">
      <c r="A4706">
        <v>2608</v>
      </c>
      <c r="B4706">
        <v>375</v>
      </c>
      <c r="C4706" t="s">
        <v>19</v>
      </c>
      <c r="D4706" t="s">
        <v>14</v>
      </c>
      <c r="E4706" s="1">
        <v>5594766760079500</v>
      </c>
      <c r="F4706" s="2">
        <v>43831</v>
      </c>
      <c r="G4706">
        <v>541</v>
      </c>
      <c r="H4706" t="s">
        <v>15</v>
      </c>
      <c r="I4706">
        <v>1</v>
      </c>
      <c r="J4706" s="3">
        <v>17598</v>
      </c>
      <c r="K4706" s="2">
        <v>39904</v>
      </c>
      <c r="L4706">
        <v>2009</v>
      </c>
      <c r="M4706" t="s">
        <v>16</v>
      </c>
    </row>
    <row r="4707" spans="1:13" x14ac:dyDescent="0.3">
      <c r="A4707">
        <v>4580</v>
      </c>
      <c r="B4707">
        <v>403</v>
      </c>
      <c r="C4707" t="s">
        <v>19</v>
      </c>
      <c r="D4707" t="s">
        <v>14</v>
      </c>
      <c r="E4707" s="1">
        <v>5523941420112530</v>
      </c>
      <c r="F4707" s="2">
        <v>44378</v>
      </c>
      <c r="G4707">
        <v>71</v>
      </c>
      <c r="H4707" t="s">
        <v>15</v>
      </c>
      <c r="I4707">
        <v>1</v>
      </c>
      <c r="J4707" s="3">
        <v>6957</v>
      </c>
      <c r="K4707" s="2">
        <v>38596</v>
      </c>
      <c r="L4707">
        <v>2011</v>
      </c>
      <c r="M4707" t="s">
        <v>16</v>
      </c>
    </row>
    <row r="4708" spans="1:13" x14ac:dyDescent="0.3">
      <c r="A4708">
        <v>3988</v>
      </c>
      <c r="B4708">
        <v>983</v>
      </c>
      <c r="C4708" t="s">
        <v>13</v>
      </c>
      <c r="D4708" t="s">
        <v>14</v>
      </c>
      <c r="E4708" s="1">
        <v>4832794053001170</v>
      </c>
      <c r="F4708" s="2">
        <v>44501</v>
      </c>
      <c r="G4708">
        <v>588</v>
      </c>
      <c r="H4708" t="s">
        <v>15</v>
      </c>
      <c r="I4708">
        <v>1</v>
      </c>
      <c r="J4708" s="3">
        <v>20839</v>
      </c>
      <c r="K4708" s="2">
        <v>40725</v>
      </c>
      <c r="L4708">
        <v>2011</v>
      </c>
      <c r="M4708" t="s">
        <v>16</v>
      </c>
    </row>
    <row r="4709" spans="1:13" x14ac:dyDescent="0.3">
      <c r="A4709">
        <v>5333</v>
      </c>
      <c r="B4709">
        <v>983</v>
      </c>
      <c r="C4709" t="s">
        <v>13</v>
      </c>
      <c r="D4709" t="s">
        <v>14</v>
      </c>
      <c r="E4709" s="1">
        <v>4481338830716770</v>
      </c>
      <c r="F4709" s="2">
        <v>44835</v>
      </c>
      <c r="G4709">
        <v>467</v>
      </c>
      <c r="H4709" t="s">
        <v>15</v>
      </c>
      <c r="I4709">
        <v>1</v>
      </c>
      <c r="J4709" s="3">
        <v>28004</v>
      </c>
      <c r="K4709" s="2">
        <v>43374</v>
      </c>
      <c r="L4709">
        <v>2018</v>
      </c>
      <c r="M4709" t="s">
        <v>16</v>
      </c>
    </row>
    <row r="4710" spans="1:13" x14ac:dyDescent="0.3">
      <c r="A4710">
        <v>5573</v>
      </c>
      <c r="B4710">
        <v>983</v>
      </c>
      <c r="C4710" t="s">
        <v>19</v>
      </c>
      <c r="D4710" t="s">
        <v>14</v>
      </c>
      <c r="E4710" s="1">
        <v>5743016565516750</v>
      </c>
      <c r="F4710" s="2">
        <v>40148</v>
      </c>
      <c r="G4710">
        <v>138</v>
      </c>
      <c r="H4710" t="s">
        <v>15</v>
      </c>
      <c r="I4710">
        <v>1</v>
      </c>
      <c r="J4710" s="3">
        <v>19114</v>
      </c>
      <c r="K4710" s="2">
        <v>40118</v>
      </c>
      <c r="L4710">
        <v>2010</v>
      </c>
      <c r="M4710" t="s">
        <v>16</v>
      </c>
    </row>
    <row r="4711" spans="1:13" x14ac:dyDescent="0.3">
      <c r="A4711">
        <v>6049</v>
      </c>
      <c r="B4711">
        <v>983</v>
      </c>
      <c r="C4711" t="s">
        <v>19</v>
      </c>
      <c r="D4711" t="s">
        <v>14</v>
      </c>
      <c r="E4711" s="1">
        <v>5146883948059610</v>
      </c>
      <c r="F4711" s="2">
        <v>43252</v>
      </c>
      <c r="G4711">
        <v>867</v>
      </c>
      <c r="H4711" t="s">
        <v>15</v>
      </c>
      <c r="I4711">
        <v>2</v>
      </c>
      <c r="J4711" s="3">
        <v>13657</v>
      </c>
      <c r="K4711" s="2">
        <v>40878</v>
      </c>
      <c r="L4711">
        <v>2011</v>
      </c>
      <c r="M4711" t="s">
        <v>16</v>
      </c>
    </row>
    <row r="4712" spans="1:13" x14ac:dyDescent="0.3">
      <c r="A4712">
        <v>1023</v>
      </c>
      <c r="B4712">
        <v>983</v>
      </c>
      <c r="C4712" t="s">
        <v>19</v>
      </c>
      <c r="D4712" t="s">
        <v>14</v>
      </c>
      <c r="E4712" s="1">
        <v>5486627600298200</v>
      </c>
      <c r="F4712" s="2">
        <v>44743</v>
      </c>
      <c r="G4712">
        <v>125</v>
      </c>
      <c r="H4712" t="s">
        <v>15</v>
      </c>
      <c r="I4712">
        <v>1</v>
      </c>
      <c r="J4712" s="3">
        <v>23404</v>
      </c>
      <c r="K4712" s="2">
        <v>37653</v>
      </c>
      <c r="L4712">
        <v>2010</v>
      </c>
      <c r="M4712" t="s">
        <v>16</v>
      </c>
    </row>
    <row r="4713" spans="1:13" x14ac:dyDescent="0.3">
      <c r="A4713">
        <v>2151</v>
      </c>
      <c r="B4713">
        <v>435</v>
      </c>
      <c r="C4713" t="s">
        <v>19</v>
      </c>
      <c r="D4713" t="s">
        <v>14</v>
      </c>
      <c r="E4713" s="1">
        <v>5329257764930740</v>
      </c>
      <c r="F4713" s="2">
        <v>44256</v>
      </c>
      <c r="G4713">
        <v>359</v>
      </c>
      <c r="H4713" t="s">
        <v>15</v>
      </c>
      <c r="I4713">
        <v>2</v>
      </c>
      <c r="J4713" s="3">
        <v>4898</v>
      </c>
      <c r="K4713" s="2">
        <v>39142</v>
      </c>
      <c r="L4713">
        <v>2015</v>
      </c>
      <c r="M4713" t="s">
        <v>16</v>
      </c>
    </row>
    <row r="4714" spans="1:13" x14ac:dyDescent="0.3">
      <c r="A4714">
        <v>2609</v>
      </c>
      <c r="B4714">
        <v>435</v>
      </c>
      <c r="C4714" t="s">
        <v>19</v>
      </c>
      <c r="D4714" t="s">
        <v>14</v>
      </c>
      <c r="E4714" s="1">
        <v>5903653067942570</v>
      </c>
      <c r="F4714" s="2">
        <v>44075</v>
      </c>
      <c r="G4714">
        <v>25</v>
      </c>
      <c r="H4714" t="s">
        <v>18</v>
      </c>
      <c r="I4714">
        <v>1</v>
      </c>
      <c r="J4714" s="3">
        <v>10654</v>
      </c>
      <c r="K4714" s="2">
        <v>39904</v>
      </c>
      <c r="L4714">
        <v>2010</v>
      </c>
      <c r="M4714" t="s">
        <v>16</v>
      </c>
    </row>
    <row r="4715" spans="1:13" x14ac:dyDescent="0.3">
      <c r="A4715">
        <v>2572</v>
      </c>
      <c r="B4715">
        <v>542</v>
      </c>
      <c r="C4715" t="s">
        <v>19</v>
      </c>
      <c r="D4715" t="s">
        <v>17</v>
      </c>
      <c r="E4715" s="1">
        <v>5606160450914600</v>
      </c>
      <c r="F4715" s="2">
        <v>45139</v>
      </c>
      <c r="G4715">
        <v>46</v>
      </c>
      <c r="H4715" t="s">
        <v>15</v>
      </c>
      <c r="I4715">
        <v>2</v>
      </c>
      <c r="J4715" s="3">
        <v>6600</v>
      </c>
      <c r="K4715" s="2">
        <v>39539</v>
      </c>
      <c r="L4715">
        <v>2016</v>
      </c>
      <c r="M4715" t="s">
        <v>16</v>
      </c>
    </row>
    <row r="4716" spans="1:13" x14ac:dyDescent="0.3">
      <c r="A4716">
        <v>4979</v>
      </c>
      <c r="B4716">
        <v>542</v>
      </c>
      <c r="C4716" t="s">
        <v>22</v>
      </c>
      <c r="D4716" t="s">
        <v>17</v>
      </c>
      <c r="E4716" s="1">
        <v>333480454420533</v>
      </c>
      <c r="F4716" s="2">
        <v>44075</v>
      </c>
      <c r="G4716">
        <v>392</v>
      </c>
      <c r="H4716" t="s">
        <v>18</v>
      </c>
      <c r="I4716">
        <v>1</v>
      </c>
      <c r="J4716" s="3">
        <v>8300</v>
      </c>
      <c r="K4716" s="2">
        <v>37895</v>
      </c>
      <c r="L4716">
        <v>2011</v>
      </c>
      <c r="M4716" t="s">
        <v>16</v>
      </c>
    </row>
    <row r="4717" spans="1:13" x14ac:dyDescent="0.3">
      <c r="A4717">
        <v>4195</v>
      </c>
      <c r="B4717">
        <v>542</v>
      </c>
      <c r="C4717" t="s">
        <v>22</v>
      </c>
      <c r="D4717" t="s">
        <v>17</v>
      </c>
      <c r="E4717" s="1">
        <v>379940351891689</v>
      </c>
      <c r="F4717" s="2">
        <v>44136</v>
      </c>
      <c r="G4717">
        <v>954</v>
      </c>
      <c r="H4717" t="s">
        <v>15</v>
      </c>
      <c r="I4717">
        <v>2</v>
      </c>
      <c r="J4717" s="3">
        <v>12300</v>
      </c>
      <c r="K4717" s="2">
        <v>39295</v>
      </c>
      <c r="L4717">
        <v>2012</v>
      </c>
      <c r="M4717" t="s">
        <v>16</v>
      </c>
    </row>
    <row r="4718" spans="1:13" x14ac:dyDescent="0.3">
      <c r="A4718">
        <v>2025</v>
      </c>
      <c r="B4718">
        <v>542</v>
      </c>
      <c r="C4718" t="s">
        <v>19</v>
      </c>
      <c r="D4718" t="s">
        <v>17</v>
      </c>
      <c r="E4718" s="1">
        <v>5941275556386090</v>
      </c>
      <c r="F4718" s="2">
        <v>45352</v>
      </c>
      <c r="G4718">
        <v>128</v>
      </c>
      <c r="H4718" t="s">
        <v>15</v>
      </c>
      <c r="I4718">
        <v>1</v>
      </c>
      <c r="J4718" s="3">
        <v>5500</v>
      </c>
      <c r="K4718" s="2">
        <v>36951</v>
      </c>
      <c r="L4718">
        <v>2010</v>
      </c>
      <c r="M4718" t="s">
        <v>16</v>
      </c>
    </row>
    <row r="4719" spans="1:13" x14ac:dyDescent="0.3">
      <c r="A4719">
        <v>4311</v>
      </c>
      <c r="B4719">
        <v>542</v>
      </c>
      <c r="C4719" t="s">
        <v>13</v>
      </c>
      <c r="D4719" t="s">
        <v>17</v>
      </c>
      <c r="E4719" s="1">
        <v>4888461276072570</v>
      </c>
      <c r="F4719" s="2">
        <v>44835</v>
      </c>
      <c r="G4719">
        <v>747</v>
      </c>
      <c r="H4719" t="s">
        <v>15</v>
      </c>
      <c r="I4719">
        <v>1</v>
      </c>
      <c r="J4719" s="3">
        <v>5900</v>
      </c>
      <c r="K4719" s="2">
        <v>40026</v>
      </c>
      <c r="L4719">
        <v>2010</v>
      </c>
      <c r="M4719" t="s">
        <v>16</v>
      </c>
    </row>
    <row r="4720" spans="1:13" x14ac:dyDescent="0.3">
      <c r="A4720">
        <v>4263</v>
      </c>
      <c r="B4720">
        <v>1090</v>
      </c>
      <c r="C4720" t="s">
        <v>19</v>
      </c>
      <c r="D4720" t="s">
        <v>14</v>
      </c>
      <c r="E4720" s="1">
        <v>5839584564422180</v>
      </c>
      <c r="F4720" s="2">
        <v>45444</v>
      </c>
      <c r="G4720">
        <v>206</v>
      </c>
      <c r="H4720" t="s">
        <v>18</v>
      </c>
      <c r="I4720">
        <v>1</v>
      </c>
      <c r="J4720" s="3">
        <v>26404</v>
      </c>
      <c r="K4720" s="2">
        <v>39661</v>
      </c>
      <c r="L4720">
        <v>2011</v>
      </c>
      <c r="M4720" t="s">
        <v>16</v>
      </c>
    </row>
    <row r="4721" spans="1:13" x14ac:dyDescent="0.3">
      <c r="A4721">
        <v>3619</v>
      </c>
      <c r="B4721">
        <v>1090</v>
      </c>
      <c r="C4721" t="s">
        <v>19</v>
      </c>
      <c r="D4721" t="s">
        <v>14</v>
      </c>
      <c r="E4721" s="1">
        <v>5620855750640300</v>
      </c>
      <c r="F4721" s="2">
        <v>45139</v>
      </c>
      <c r="G4721">
        <v>492</v>
      </c>
      <c r="H4721" t="s">
        <v>18</v>
      </c>
      <c r="I4721">
        <v>1</v>
      </c>
      <c r="J4721" s="3">
        <v>18773</v>
      </c>
      <c r="K4721" s="2">
        <v>42887</v>
      </c>
      <c r="L4721">
        <v>2017</v>
      </c>
      <c r="M4721" t="s">
        <v>16</v>
      </c>
    </row>
    <row r="4722" spans="1:13" x14ac:dyDescent="0.3">
      <c r="A4722">
        <v>4312</v>
      </c>
      <c r="B4722">
        <v>1090</v>
      </c>
      <c r="C4722" t="s">
        <v>13</v>
      </c>
      <c r="D4722" t="s">
        <v>14</v>
      </c>
      <c r="E4722" s="1">
        <v>4539066236622190</v>
      </c>
      <c r="F4722" s="2">
        <v>43497</v>
      </c>
      <c r="G4722">
        <v>145</v>
      </c>
      <c r="H4722" t="s">
        <v>18</v>
      </c>
      <c r="I4722">
        <v>2</v>
      </c>
      <c r="J4722" s="3">
        <v>21087</v>
      </c>
      <c r="K4722" s="2">
        <v>40026</v>
      </c>
      <c r="L4722">
        <v>2009</v>
      </c>
      <c r="M4722" t="s">
        <v>16</v>
      </c>
    </row>
    <row r="4723" spans="1:13" x14ac:dyDescent="0.3">
      <c r="A4723">
        <v>1293</v>
      </c>
      <c r="B4723">
        <v>1090</v>
      </c>
      <c r="C4723" t="s">
        <v>13</v>
      </c>
      <c r="D4723" t="s">
        <v>17</v>
      </c>
      <c r="E4723" s="1">
        <v>4667046973414960</v>
      </c>
      <c r="F4723" s="2">
        <v>45047</v>
      </c>
      <c r="G4723">
        <v>952</v>
      </c>
      <c r="H4723" t="s">
        <v>15</v>
      </c>
      <c r="I4723">
        <v>2</v>
      </c>
      <c r="J4723" s="3">
        <v>14400</v>
      </c>
      <c r="K4723" s="2">
        <v>40575</v>
      </c>
      <c r="L4723">
        <v>2011</v>
      </c>
      <c r="M4723" t="s">
        <v>16</v>
      </c>
    </row>
    <row r="4724" spans="1:13" x14ac:dyDescent="0.3">
      <c r="A4724">
        <v>5445</v>
      </c>
      <c r="B4724">
        <v>1090</v>
      </c>
      <c r="C4724" t="s">
        <v>13</v>
      </c>
      <c r="D4724" t="s">
        <v>17</v>
      </c>
      <c r="E4724" s="1">
        <v>4973318740626860</v>
      </c>
      <c r="F4724" s="2">
        <v>45505</v>
      </c>
      <c r="G4724">
        <v>586</v>
      </c>
      <c r="H4724" t="s">
        <v>15</v>
      </c>
      <c r="I4724">
        <v>1</v>
      </c>
      <c r="J4724" s="3">
        <v>11400</v>
      </c>
      <c r="K4724" s="2">
        <v>38657</v>
      </c>
      <c r="L4724">
        <v>2010</v>
      </c>
      <c r="M4724" t="s">
        <v>16</v>
      </c>
    </row>
    <row r="4725" spans="1:13" x14ac:dyDescent="0.3">
      <c r="A4725">
        <v>2799</v>
      </c>
      <c r="B4725">
        <v>60</v>
      </c>
      <c r="C4725" t="s">
        <v>19</v>
      </c>
      <c r="D4725" t="s">
        <v>14</v>
      </c>
      <c r="E4725" s="1">
        <v>5713112635487340</v>
      </c>
      <c r="F4725" s="2">
        <v>43862</v>
      </c>
      <c r="G4725">
        <v>796</v>
      </c>
      <c r="H4725" t="s">
        <v>15</v>
      </c>
      <c r="I4725">
        <v>1</v>
      </c>
      <c r="J4725" s="3">
        <v>11159</v>
      </c>
      <c r="K4725" s="2">
        <v>35916</v>
      </c>
      <c r="L4725">
        <v>2015</v>
      </c>
      <c r="M4725" t="s">
        <v>16</v>
      </c>
    </row>
    <row r="4726" spans="1:13" x14ac:dyDescent="0.3">
      <c r="A4726">
        <v>4581</v>
      </c>
      <c r="B4726">
        <v>60</v>
      </c>
      <c r="C4726" t="s">
        <v>19</v>
      </c>
      <c r="D4726" t="s">
        <v>14</v>
      </c>
      <c r="E4726" s="1">
        <v>5409541769328200</v>
      </c>
      <c r="F4726" s="2">
        <v>42826</v>
      </c>
      <c r="G4726">
        <v>23</v>
      </c>
      <c r="H4726" t="s">
        <v>15</v>
      </c>
      <c r="I4726">
        <v>1</v>
      </c>
      <c r="J4726" s="3">
        <v>10233</v>
      </c>
      <c r="K4726" s="2">
        <v>38596</v>
      </c>
      <c r="L4726">
        <v>2017</v>
      </c>
      <c r="M4726" t="s">
        <v>16</v>
      </c>
    </row>
    <row r="4727" spans="1:13" x14ac:dyDescent="0.3">
      <c r="A4727">
        <v>5475</v>
      </c>
      <c r="B4727">
        <v>60</v>
      </c>
      <c r="C4727" t="s">
        <v>13</v>
      </c>
      <c r="D4727" t="s">
        <v>20</v>
      </c>
      <c r="E4727" s="1">
        <v>4326714873054570</v>
      </c>
      <c r="F4727" s="2">
        <v>45413</v>
      </c>
      <c r="G4727">
        <v>692</v>
      </c>
      <c r="H4727" t="s">
        <v>15</v>
      </c>
      <c r="I4727">
        <v>3</v>
      </c>
      <c r="J4727" s="3">
        <v>45</v>
      </c>
      <c r="K4727" s="2">
        <v>39022</v>
      </c>
      <c r="L4727">
        <v>2012</v>
      </c>
      <c r="M4727" t="s">
        <v>16</v>
      </c>
    </row>
    <row r="4728" spans="1:13" x14ac:dyDescent="0.3">
      <c r="A4728">
        <v>4544</v>
      </c>
      <c r="B4728">
        <v>60</v>
      </c>
      <c r="C4728" t="s">
        <v>13</v>
      </c>
      <c r="D4728" t="s">
        <v>17</v>
      </c>
      <c r="E4728" s="1">
        <v>4372866189717850</v>
      </c>
      <c r="F4728" s="2">
        <v>44136</v>
      </c>
      <c r="G4728">
        <v>785</v>
      </c>
      <c r="H4728" t="s">
        <v>15</v>
      </c>
      <c r="I4728">
        <v>2</v>
      </c>
      <c r="J4728" s="3">
        <v>6400</v>
      </c>
      <c r="K4728" s="2">
        <v>37865</v>
      </c>
      <c r="L4728">
        <v>2010</v>
      </c>
      <c r="M4728" t="s">
        <v>16</v>
      </c>
    </row>
    <row r="4729" spans="1:13" x14ac:dyDescent="0.3">
      <c r="A4729">
        <v>4118</v>
      </c>
      <c r="B4729">
        <v>287</v>
      </c>
      <c r="C4729" t="s">
        <v>19</v>
      </c>
      <c r="D4729" t="s">
        <v>14</v>
      </c>
      <c r="E4729" s="1">
        <v>5384350370649510</v>
      </c>
      <c r="F4729" s="2">
        <v>45170</v>
      </c>
      <c r="G4729">
        <v>549</v>
      </c>
      <c r="H4729" t="s">
        <v>15</v>
      </c>
      <c r="I4729">
        <v>1</v>
      </c>
      <c r="J4729" s="3">
        <v>14070</v>
      </c>
      <c r="K4729" s="2">
        <v>37834</v>
      </c>
      <c r="L4729">
        <v>2014</v>
      </c>
      <c r="M4729" t="s">
        <v>16</v>
      </c>
    </row>
    <row r="4730" spans="1:13" x14ac:dyDescent="0.3">
      <c r="A4730">
        <v>5783</v>
      </c>
      <c r="B4730">
        <v>287</v>
      </c>
      <c r="C4730" t="s">
        <v>19</v>
      </c>
      <c r="D4730" t="s">
        <v>14</v>
      </c>
      <c r="E4730" s="1">
        <v>5299823964392120</v>
      </c>
      <c r="F4730" s="2">
        <v>45261</v>
      </c>
      <c r="G4730">
        <v>273</v>
      </c>
      <c r="H4730" t="s">
        <v>18</v>
      </c>
      <c r="I4730">
        <v>2</v>
      </c>
      <c r="J4730" s="3">
        <v>2159</v>
      </c>
      <c r="K4730" s="2">
        <v>37591</v>
      </c>
      <c r="L4730">
        <v>2006</v>
      </c>
      <c r="M4730" t="s">
        <v>16</v>
      </c>
    </row>
    <row r="4731" spans="1:13" x14ac:dyDescent="0.3">
      <c r="A4731">
        <v>3527</v>
      </c>
      <c r="B4731">
        <v>287</v>
      </c>
      <c r="C4731" t="s">
        <v>19</v>
      </c>
      <c r="D4731" t="s">
        <v>14</v>
      </c>
      <c r="E4731" s="1">
        <v>5291762862057500</v>
      </c>
      <c r="F4731" s="2">
        <v>44105</v>
      </c>
      <c r="G4731">
        <v>269</v>
      </c>
      <c r="H4731" t="s">
        <v>15</v>
      </c>
      <c r="I4731">
        <v>1</v>
      </c>
      <c r="J4731" s="3">
        <v>26425</v>
      </c>
      <c r="K4731" s="2">
        <v>40695</v>
      </c>
      <c r="L4731">
        <v>2011</v>
      </c>
      <c r="M4731" t="s">
        <v>16</v>
      </c>
    </row>
    <row r="4732" spans="1:13" x14ac:dyDescent="0.3">
      <c r="A4732">
        <v>5498</v>
      </c>
      <c r="B4732">
        <v>1857</v>
      </c>
      <c r="C4732" t="s">
        <v>19</v>
      </c>
      <c r="D4732" t="s">
        <v>14</v>
      </c>
      <c r="E4732" s="1">
        <v>5642734548545150</v>
      </c>
      <c r="F4732" s="2">
        <v>43405</v>
      </c>
      <c r="G4732">
        <v>405</v>
      </c>
      <c r="H4732" t="s">
        <v>15</v>
      </c>
      <c r="I4732">
        <v>2</v>
      </c>
      <c r="J4732" s="3">
        <v>66781</v>
      </c>
      <c r="K4732" s="2">
        <v>39387</v>
      </c>
      <c r="L4732">
        <v>2009</v>
      </c>
      <c r="M4732" t="s">
        <v>16</v>
      </c>
    </row>
    <row r="4733" spans="1:13" x14ac:dyDescent="0.3">
      <c r="A4733">
        <v>4418</v>
      </c>
      <c r="B4733">
        <v>1857</v>
      </c>
      <c r="C4733" t="s">
        <v>13</v>
      </c>
      <c r="D4733" t="s">
        <v>14</v>
      </c>
      <c r="E4733" s="1">
        <v>4568370619528040</v>
      </c>
      <c r="F4733" s="2">
        <v>45108</v>
      </c>
      <c r="G4733">
        <v>983</v>
      </c>
      <c r="H4733" t="s">
        <v>15</v>
      </c>
      <c r="I4733">
        <v>1</v>
      </c>
      <c r="J4733" s="3">
        <v>47684</v>
      </c>
      <c r="K4733" s="2">
        <v>41487</v>
      </c>
      <c r="L4733">
        <v>2013</v>
      </c>
      <c r="M4733" t="s">
        <v>16</v>
      </c>
    </row>
    <row r="4734" spans="1:13" x14ac:dyDescent="0.3">
      <c r="A4734">
        <v>5089</v>
      </c>
      <c r="B4734">
        <v>1857</v>
      </c>
      <c r="C4734" t="s">
        <v>19</v>
      </c>
      <c r="D4734" t="s">
        <v>17</v>
      </c>
      <c r="E4734" s="1">
        <v>5571571366314370</v>
      </c>
      <c r="F4734" s="2">
        <v>45474</v>
      </c>
      <c r="G4734">
        <v>126</v>
      </c>
      <c r="H4734" t="s">
        <v>15</v>
      </c>
      <c r="I4734">
        <v>1</v>
      </c>
      <c r="J4734" s="3">
        <v>27700</v>
      </c>
      <c r="K4734" s="2">
        <v>39356</v>
      </c>
      <c r="L4734">
        <v>2013</v>
      </c>
      <c r="M4734" t="s">
        <v>16</v>
      </c>
    </row>
    <row r="4735" spans="1:13" x14ac:dyDescent="0.3">
      <c r="A4735">
        <v>4015</v>
      </c>
      <c r="B4735">
        <v>1857</v>
      </c>
      <c r="C4735" t="s">
        <v>13</v>
      </c>
      <c r="D4735" t="s">
        <v>17</v>
      </c>
      <c r="E4735" s="1">
        <v>4915308819332540</v>
      </c>
      <c r="F4735" s="2">
        <v>45047</v>
      </c>
      <c r="G4735">
        <v>776</v>
      </c>
      <c r="H4735" t="s">
        <v>15</v>
      </c>
      <c r="I4735">
        <v>2</v>
      </c>
      <c r="J4735" s="3">
        <v>10700</v>
      </c>
      <c r="K4735" s="2">
        <v>41456</v>
      </c>
      <c r="L4735">
        <v>2013</v>
      </c>
      <c r="M4735" t="s">
        <v>16</v>
      </c>
    </row>
    <row r="4736" spans="1:13" x14ac:dyDescent="0.3">
      <c r="A4736">
        <v>896</v>
      </c>
      <c r="B4736">
        <v>1857</v>
      </c>
      <c r="C4736" t="s">
        <v>13</v>
      </c>
      <c r="D4736" t="s">
        <v>14</v>
      </c>
      <c r="E4736" s="1">
        <v>4698439364398040</v>
      </c>
      <c r="F4736" s="2">
        <v>44228</v>
      </c>
      <c r="G4736">
        <v>414</v>
      </c>
      <c r="H4736" t="s">
        <v>15</v>
      </c>
      <c r="I4736">
        <v>1</v>
      </c>
      <c r="J4736" s="3">
        <v>49679</v>
      </c>
      <c r="K4736" s="2">
        <v>43831</v>
      </c>
      <c r="L4736">
        <v>2020</v>
      </c>
      <c r="M4736" t="s">
        <v>16</v>
      </c>
    </row>
    <row r="4737" spans="1:13" x14ac:dyDescent="0.3">
      <c r="A4737">
        <v>2473</v>
      </c>
      <c r="B4737">
        <v>1291</v>
      </c>
      <c r="C4737" t="s">
        <v>13</v>
      </c>
      <c r="D4737" t="s">
        <v>17</v>
      </c>
      <c r="E4737" s="1">
        <v>4381113346368520</v>
      </c>
      <c r="F4737" s="2">
        <v>45231</v>
      </c>
      <c r="G4737">
        <v>51</v>
      </c>
      <c r="H4737" t="s">
        <v>15</v>
      </c>
      <c r="I4737">
        <v>2</v>
      </c>
      <c r="J4737" s="3">
        <v>1900</v>
      </c>
      <c r="K4737" s="2">
        <v>38078</v>
      </c>
      <c r="L4737">
        <v>2011</v>
      </c>
      <c r="M4737" t="s">
        <v>16</v>
      </c>
    </row>
    <row r="4738" spans="1:13" x14ac:dyDescent="0.3">
      <c r="A4738">
        <v>5139</v>
      </c>
      <c r="B4738">
        <v>1291</v>
      </c>
      <c r="C4738" t="s">
        <v>13</v>
      </c>
      <c r="D4738" t="s">
        <v>14</v>
      </c>
      <c r="E4738" s="1">
        <v>4448948827886660</v>
      </c>
      <c r="F4738" s="2">
        <v>44197</v>
      </c>
      <c r="G4738">
        <v>687</v>
      </c>
      <c r="H4738" t="s">
        <v>15</v>
      </c>
      <c r="I4738">
        <v>1</v>
      </c>
      <c r="J4738" s="3">
        <v>11885</v>
      </c>
      <c r="K4738" s="2">
        <v>39722</v>
      </c>
      <c r="L4738">
        <v>2011</v>
      </c>
      <c r="M4738" t="s">
        <v>16</v>
      </c>
    </row>
    <row r="4739" spans="1:13" x14ac:dyDescent="0.3">
      <c r="A4739">
        <v>4785</v>
      </c>
      <c r="B4739">
        <v>408</v>
      </c>
      <c r="C4739" t="s">
        <v>19</v>
      </c>
      <c r="D4739" t="s">
        <v>14</v>
      </c>
      <c r="E4739" s="1">
        <v>5335828686031640</v>
      </c>
      <c r="F4739" s="2">
        <v>42036</v>
      </c>
      <c r="G4739">
        <v>167</v>
      </c>
      <c r="H4739" t="s">
        <v>15</v>
      </c>
      <c r="I4739">
        <v>2</v>
      </c>
      <c r="J4739" s="3">
        <v>785</v>
      </c>
      <c r="K4739" s="2">
        <v>40422</v>
      </c>
      <c r="L4739">
        <v>2010</v>
      </c>
      <c r="M4739" t="s">
        <v>16</v>
      </c>
    </row>
    <row r="4740" spans="1:13" x14ac:dyDescent="0.3">
      <c r="A4740">
        <v>4960</v>
      </c>
      <c r="B4740">
        <v>408</v>
      </c>
      <c r="C4740" t="s">
        <v>13</v>
      </c>
      <c r="D4740" t="s">
        <v>17</v>
      </c>
      <c r="E4740" s="1">
        <v>4749273777651480</v>
      </c>
      <c r="F4740" s="2">
        <v>44621</v>
      </c>
      <c r="G4740">
        <v>809</v>
      </c>
      <c r="H4740" t="s">
        <v>15</v>
      </c>
      <c r="I4740">
        <v>2</v>
      </c>
      <c r="J4740" s="3">
        <v>6900</v>
      </c>
      <c r="K4740" s="2">
        <v>37165</v>
      </c>
      <c r="L4740">
        <v>2011</v>
      </c>
      <c r="M4740" t="s">
        <v>16</v>
      </c>
    </row>
    <row r="4741" spans="1:13" x14ac:dyDescent="0.3">
      <c r="A4741">
        <v>2515</v>
      </c>
      <c r="B4741">
        <v>408</v>
      </c>
      <c r="C4741" t="s">
        <v>13</v>
      </c>
      <c r="D4741" t="s">
        <v>14</v>
      </c>
      <c r="E4741" s="1">
        <v>4450794746298140</v>
      </c>
      <c r="F4741" s="2">
        <v>43435</v>
      </c>
      <c r="G4741">
        <v>502</v>
      </c>
      <c r="H4741" t="s">
        <v>15</v>
      </c>
      <c r="I4741">
        <v>1</v>
      </c>
      <c r="J4741" s="3">
        <v>22457</v>
      </c>
      <c r="K4741" s="2">
        <v>38808</v>
      </c>
      <c r="L4741">
        <v>2010</v>
      </c>
      <c r="M4741" t="s">
        <v>16</v>
      </c>
    </row>
    <row r="4742" spans="1:13" x14ac:dyDescent="0.3">
      <c r="A4742">
        <v>3528</v>
      </c>
      <c r="B4742">
        <v>173</v>
      </c>
      <c r="C4742" t="s">
        <v>19</v>
      </c>
      <c r="D4742" t="s">
        <v>14</v>
      </c>
      <c r="E4742" s="1">
        <v>5072626821657970</v>
      </c>
      <c r="F4742" s="2">
        <v>44774</v>
      </c>
      <c r="G4742">
        <v>701</v>
      </c>
      <c r="H4742" t="s">
        <v>15</v>
      </c>
      <c r="I4742">
        <v>2</v>
      </c>
      <c r="J4742" s="3">
        <v>14701</v>
      </c>
      <c r="K4742" s="2">
        <v>40695</v>
      </c>
      <c r="L4742">
        <v>2011</v>
      </c>
      <c r="M4742" t="s">
        <v>16</v>
      </c>
    </row>
    <row r="4743" spans="1:13" x14ac:dyDescent="0.3">
      <c r="A4743">
        <v>3916</v>
      </c>
      <c r="B4743">
        <v>173</v>
      </c>
      <c r="C4743" t="s">
        <v>13</v>
      </c>
      <c r="D4743" t="s">
        <v>20</v>
      </c>
      <c r="E4743" s="1">
        <v>4589358638611070</v>
      </c>
      <c r="F4743" s="2">
        <v>44986</v>
      </c>
      <c r="G4743">
        <v>207</v>
      </c>
      <c r="H4743" t="s">
        <v>15</v>
      </c>
      <c r="I4743">
        <v>1</v>
      </c>
      <c r="J4743" s="3">
        <v>3</v>
      </c>
      <c r="K4743" s="2">
        <v>39995</v>
      </c>
      <c r="L4743">
        <v>2020</v>
      </c>
      <c r="M4743" t="s">
        <v>16</v>
      </c>
    </row>
    <row r="4744" spans="1:13" x14ac:dyDescent="0.3">
      <c r="A4744">
        <v>981</v>
      </c>
      <c r="B4744">
        <v>173</v>
      </c>
      <c r="C4744" t="s">
        <v>19</v>
      </c>
      <c r="D4744" t="s">
        <v>14</v>
      </c>
      <c r="E4744" s="1">
        <v>5659101740652440</v>
      </c>
      <c r="F4744" s="2">
        <v>37288</v>
      </c>
      <c r="G4744">
        <v>501</v>
      </c>
      <c r="H4744" t="s">
        <v>15</v>
      </c>
      <c r="I4744">
        <v>2</v>
      </c>
      <c r="J4744" s="3">
        <v>23502</v>
      </c>
      <c r="K4744" s="2">
        <v>36557</v>
      </c>
      <c r="L4744">
        <v>2020</v>
      </c>
      <c r="M4744" t="s">
        <v>16</v>
      </c>
    </row>
    <row r="4745" spans="1:13" x14ac:dyDescent="0.3">
      <c r="A4745">
        <v>3066</v>
      </c>
      <c r="B4745">
        <v>173</v>
      </c>
      <c r="C4745" t="s">
        <v>19</v>
      </c>
      <c r="D4745" t="s">
        <v>20</v>
      </c>
      <c r="E4745" s="1">
        <v>5926977700240330</v>
      </c>
      <c r="F4745" s="2">
        <v>44531</v>
      </c>
      <c r="G4745">
        <v>508</v>
      </c>
      <c r="H4745" t="s">
        <v>15</v>
      </c>
      <c r="I4745">
        <v>2</v>
      </c>
      <c r="J4745" s="3">
        <v>44</v>
      </c>
      <c r="K4745" s="2">
        <v>40299</v>
      </c>
      <c r="L4745">
        <v>2010</v>
      </c>
      <c r="M4745" t="s">
        <v>16</v>
      </c>
    </row>
    <row r="4746" spans="1:13" x14ac:dyDescent="0.3">
      <c r="A4746">
        <v>2228</v>
      </c>
      <c r="B4746">
        <v>1787</v>
      </c>
      <c r="C4746" t="s">
        <v>19</v>
      </c>
      <c r="D4746" t="s">
        <v>14</v>
      </c>
      <c r="E4746" s="1">
        <v>5686962857502760</v>
      </c>
      <c r="F4746" s="2">
        <v>44713</v>
      </c>
      <c r="G4746">
        <v>257</v>
      </c>
      <c r="H4746" t="s">
        <v>15</v>
      </c>
      <c r="I4746">
        <v>1</v>
      </c>
      <c r="J4746" s="3">
        <v>27590</v>
      </c>
      <c r="K4746" s="2">
        <v>39873</v>
      </c>
      <c r="L4746">
        <v>2010</v>
      </c>
      <c r="M4746" t="s">
        <v>16</v>
      </c>
    </row>
    <row r="4747" spans="1:13" x14ac:dyDescent="0.3">
      <c r="A4747">
        <v>4826</v>
      </c>
      <c r="B4747">
        <v>1787</v>
      </c>
      <c r="C4747" t="s">
        <v>13</v>
      </c>
      <c r="D4747" t="s">
        <v>14</v>
      </c>
      <c r="E4747" s="1">
        <v>4230041150211480</v>
      </c>
      <c r="F4747" s="2">
        <v>45474</v>
      </c>
      <c r="G4747">
        <v>872</v>
      </c>
      <c r="H4747" t="s">
        <v>15</v>
      </c>
      <c r="I4747">
        <v>1</v>
      </c>
      <c r="J4747" s="3">
        <v>37338</v>
      </c>
      <c r="K4747" s="2">
        <v>40787</v>
      </c>
      <c r="L4747">
        <v>2011</v>
      </c>
      <c r="M4747" t="s">
        <v>16</v>
      </c>
    </row>
    <row r="4748" spans="1:13" x14ac:dyDescent="0.3">
      <c r="A4748">
        <v>4645</v>
      </c>
      <c r="B4748">
        <v>1787</v>
      </c>
      <c r="C4748" t="s">
        <v>19</v>
      </c>
      <c r="D4748" t="s">
        <v>17</v>
      </c>
      <c r="E4748" s="1">
        <v>5409754518829050</v>
      </c>
      <c r="F4748" s="2">
        <v>45017</v>
      </c>
      <c r="G4748">
        <v>806</v>
      </c>
      <c r="H4748" t="s">
        <v>15</v>
      </c>
      <c r="I4748">
        <v>1</v>
      </c>
      <c r="J4748" s="3">
        <v>15500</v>
      </c>
      <c r="K4748" s="2">
        <v>39326</v>
      </c>
      <c r="L4748">
        <v>2012</v>
      </c>
      <c r="M4748" t="s">
        <v>16</v>
      </c>
    </row>
    <row r="4749" spans="1:13" x14ac:dyDescent="0.3">
      <c r="A4749">
        <v>5849</v>
      </c>
      <c r="B4749">
        <v>1787</v>
      </c>
      <c r="C4749" t="s">
        <v>13</v>
      </c>
      <c r="D4749" t="s">
        <v>14</v>
      </c>
      <c r="E4749" s="1">
        <v>4420367772042770</v>
      </c>
      <c r="F4749" s="2">
        <v>39203</v>
      </c>
      <c r="G4749">
        <v>704</v>
      </c>
      <c r="H4749" t="s">
        <v>15</v>
      </c>
      <c r="I4749">
        <v>2</v>
      </c>
      <c r="J4749" s="3">
        <v>33807</v>
      </c>
      <c r="K4749" s="2">
        <v>38687</v>
      </c>
      <c r="L4749">
        <v>2008</v>
      </c>
      <c r="M4749" t="s">
        <v>16</v>
      </c>
    </row>
    <row r="4750" spans="1:13" x14ac:dyDescent="0.3">
      <c r="A4750">
        <v>4978</v>
      </c>
      <c r="B4750">
        <v>1787</v>
      </c>
      <c r="C4750" t="s">
        <v>13</v>
      </c>
      <c r="D4750" t="s">
        <v>14</v>
      </c>
      <c r="E4750" s="1">
        <v>4063898777653030</v>
      </c>
      <c r="F4750" s="2">
        <v>37530</v>
      </c>
      <c r="G4750">
        <v>671</v>
      </c>
      <c r="H4750" t="s">
        <v>15</v>
      </c>
      <c r="I4750">
        <v>2</v>
      </c>
      <c r="J4750" s="3">
        <v>24056</v>
      </c>
      <c r="K4750" s="2">
        <v>37530</v>
      </c>
      <c r="L4750">
        <v>2009</v>
      </c>
      <c r="M4750" t="s">
        <v>16</v>
      </c>
    </row>
    <row r="4751" spans="1:13" x14ac:dyDescent="0.3">
      <c r="A4751">
        <v>3207</v>
      </c>
      <c r="B4751">
        <v>1787</v>
      </c>
      <c r="C4751" t="s">
        <v>13</v>
      </c>
      <c r="D4751" t="s">
        <v>17</v>
      </c>
      <c r="E4751" s="1">
        <v>4616160672677130</v>
      </c>
      <c r="F4751" s="2">
        <v>37895</v>
      </c>
      <c r="G4751">
        <v>410</v>
      </c>
      <c r="H4751" t="s">
        <v>15</v>
      </c>
      <c r="I4751">
        <v>2</v>
      </c>
      <c r="J4751" s="3">
        <v>11400</v>
      </c>
      <c r="K4751" s="2">
        <v>35947</v>
      </c>
      <c r="L4751">
        <v>2007</v>
      </c>
      <c r="M4751" t="s">
        <v>16</v>
      </c>
    </row>
    <row r="4752" spans="1:13" x14ac:dyDescent="0.3">
      <c r="A4752">
        <v>990</v>
      </c>
      <c r="B4752">
        <v>1800</v>
      </c>
      <c r="C4752" t="s">
        <v>19</v>
      </c>
      <c r="D4752" t="s">
        <v>20</v>
      </c>
      <c r="E4752" s="1">
        <v>5214165168049370</v>
      </c>
      <c r="F4752" s="2">
        <v>40817</v>
      </c>
      <c r="G4752">
        <v>254</v>
      </c>
      <c r="H4752" t="s">
        <v>15</v>
      </c>
      <c r="I4752">
        <v>2</v>
      </c>
      <c r="J4752" s="3">
        <v>37</v>
      </c>
      <c r="K4752" s="2">
        <v>36923</v>
      </c>
      <c r="L4752">
        <v>2004</v>
      </c>
      <c r="M4752" t="s">
        <v>16</v>
      </c>
    </row>
    <row r="4753" spans="1:13" x14ac:dyDescent="0.3">
      <c r="A4753">
        <v>1130</v>
      </c>
      <c r="B4753">
        <v>1800</v>
      </c>
      <c r="C4753" t="s">
        <v>13</v>
      </c>
      <c r="D4753" t="s">
        <v>17</v>
      </c>
      <c r="E4753" s="1">
        <v>4275119808129750</v>
      </c>
      <c r="F4753" s="2">
        <v>41640</v>
      </c>
      <c r="G4753">
        <v>864</v>
      </c>
      <c r="H4753" t="s">
        <v>15</v>
      </c>
      <c r="I4753">
        <v>1</v>
      </c>
      <c r="J4753" s="3">
        <v>11000</v>
      </c>
      <c r="K4753" s="2">
        <v>39114</v>
      </c>
      <c r="L4753">
        <v>2010</v>
      </c>
      <c r="M4753" t="s">
        <v>16</v>
      </c>
    </row>
    <row r="4754" spans="1:13" x14ac:dyDescent="0.3">
      <c r="A4754">
        <v>5538</v>
      </c>
      <c r="B4754">
        <v>438</v>
      </c>
      <c r="C4754" t="s">
        <v>19</v>
      </c>
      <c r="D4754" t="s">
        <v>14</v>
      </c>
      <c r="E4754" s="1">
        <v>5538862189927590</v>
      </c>
      <c r="F4754" s="2">
        <v>45261</v>
      </c>
      <c r="G4754">
        <v>664</v>
      </c>
      <c r="H4754" t="s">
        <v>15</v>
      </c>
      <c r="I4754">
        <v>2</v>
      </c>
      <c r="J4754" s="3">
        <v>2307</v>
      </c>
      <c r="K4754" s="2">
        <v>39753</v>
      </c>
      <c r="L4754">
        <v>2010</v>
      </c>
      <c r="M4754" t="s">
        <v>16</v>
      </c>
    </row>
    <row r="4755" spans="1:13" x14ac:dyDescent="0.3">
      <c r="A4755">
        <v>2623</v>
      </c>
      <c r="B4755">
        <v>438</v>
      </c>
      <c r="C4755" t="s">
        <v>13</v>
      </c>
      <c r="D4755" t="s">
        <v>14</v>
      </c>
      <c r="E4755" s="1">
        <v>4763832977457190</v>
      </c>
      <c r="F4755" s="2">
        <v>40148</v>
      </c>
      <c r="G4755">
        <v>581</v>
      </c>
      <c r="H4755" t="s">
        <v>15</v>
      </c>
      <c r="I4755">
        <v>2</v>
      </c>
      <c r="J4755" s="3">
        <v>10362</v>
      </c>
      <c r="K4755" s="2">
        <v>39904</v>
      </c>
      <c r="L4755">
        <v>2015</v>
      </c>
      <c r="M4755" t="s">
        <v>16</v>
      </c>
    </row>
    <row r="4756" spans="1:13" x14ac:dyDescent="0.3">
      <c r="A4756">
        <v>5265</v>
      </c>
      <c r="B4756">
        <v>1988</v>
      </c>
      <c r="C4756" t="s">
        <v>13</v>
      </c>
      <c r="D4756" t="s">
        <v>14</v>
      </c>
      <c r="E4756" s="1">
        <v>4359389213795350</v>
      </c>
      <c r="F4756" s="2">
        <v>45200</v>
      </c>
      <c r="G4756">
        <v>546</v>
      </c>
      <c r="H4756" t="s">
        <v>15</v>
      </c>
      <c r="I4756">
        <v>1</v>
      </c>
      <c r="J4756" s="3">
        <v>37318</v>
      </c>
      <c r="K4756" s="2">
        <v>41183</v>
      </c>
      <c r="L4756">
        <v>2012</v>
      </c>
      <c r="M4756" t="s">
        <v>16</v>
      </c>
    </row>
    <row r="4757" spans="1:13" x14ac:dyDescent="0.3">
      <c r="A4757">
        <v>4216</v>
      </c>
      <c r="B4757">
        <v>1988</v>
      </c>
      <c r="C4757" t="s">
        <v>19</v>
      </c>
      <c r="D4757" t="s">
        <v>17</v>
      </c>
      <c r="E4757" s="1">
        <v>5056150001403120</v>
      </c>
      <c r="F4757" s="2">
        <v>39783</v>
      </c>
      <c r="G4757">
        <v>451</v>
      </c>
      <c r="H4757" t="s">
        <v>15</v>
      </c>
      <c r="I4757">
        <v>1</v>
      </c>
      <c r="J4757" s="3">
        <v>22800</v>
      </c>
      <c r="K4757" s="2">
        <v>39295</v>
      </c>
      <c r="L4757">
        <v>2007</v>
      </c>
      <c r="M4757" t="s">
        <v>16</v>
      </c>
    </row>
    <row r="4758" spans="1:13" x14ac:dyDescent="0.3">
      <c r="A4758">
        <v>2161</v>
      </c>
      <c r="B4758">
        <v>1988</v>
      </c>
      <c r="C4758" t="s">
        <v>13</v>
      </c>
      <c r="D4758" t="s">
        <v>14</v>
      </c>
      <c r="E4758" s="1">
        <v>4169838718882750</v>
      </c>
      <c r="F4758" s="2">
        <v>44317</v>
      </c>
      <c r="G4758">
        <v>899</v>
      </c>
      <c r="H4758" t="s">
        <v>15</v>
      </c>
      <c r="I4758">
        <v>1</v>
      </c>
      <c r="J4758" s="3">
        <v>57294</v>
      </c>
      <c r="K4758" s="2">
        <v>39142</v>
      </c>
      <c r="L4758">
        <v>2010</v>
      </c>
      <c r="M4758" t="s">
        <v>16</v>
      </c>
    </row>
    <row r="4759" spans="1:13" x14ac:dyDescent="0.3">
      <c r="A4759">
        <v>3100</v>
      </c>
      <c r="B4759">
        <v>1988</v>
      </c>
      <c r="C4759" t="s">
        <v>19</v>
      </c>
      <c r="D4759" t="s">
        <v>14</v>
      </c>
      <c r="E4759" s="1">
        <v>5565968548709320</v>
      </c>
      <c r="F4759" s="2">
        <v>45474</v>
      </c>
      <c r="G4759">
        <v>877</v>
      </c>
      <c r="H4759" t="s">
        <v>15</v>
      </c>
      <c r="I4759">
        <v>2</v>
      </c>
      <c r="J4759" s="3">
        <v>30024</v>
      </c>
      <c r="K4759" s="2">
        <v>40664</v>
      </c>
      <c r="L4759">
        <v>2011</v>
      </c>
      <c r="M4759" t="s">
        <v>16</v>
      </c>
    </row>
    <row r="4760" spans="1:13" x14ac:dyDescent="0.3">
      <c r="A4760">
        <v>6063</v>
      </c>
      <c r="B4760">
        <v>1988</v>
      </c>
      <c r="C4760" t="s">
        <v>13</v>
      </c>
      <c r="D4760" t="s">
        <v>17</v>
      </c>
      <c r="E4760" s="1">
        <v>4610405635857640</v>
      </c>
      <c r="F4760" s="2">
        <v>43739</v>
      </c>
      <c r="G4760">
        <v>524</v>
      </c>
      <c r="H4760" t="s">
        <v>15</v>
      </c>
      <c r="I4760">
        <v>2</v>
      </c>
      <c r="J4760" s="3">
        <v>37400</v>
      </c>
      <c r="K4760" s="2">
        <v>40878</v>
      </c>
      <c r="L4760">
        <v>2011</v>
      </c>
      <c r="M4760" t="s">
        <v>16</v>
      </c>
    </row>
    <row r="4761" spans="1:13" x14ac:dyDescent="0.3">
      <c r="A4761">
        <v>1705</v>
      </c>
      <c r="B4761">
        <v>1143</v>
      </c>
      <c r="C4761" t="s">
        <v>19</v>
      </c>
      <c r="D4761" t="s">
        <v>14</v>
      </c>
      <c r="E4761" s="1">
        <v>5313259691069760</v>
      </c>
      <c r="F4761" s="2">
        <v>44774</v>
      </c>
      <c r="G4761">
        <v>972</v>
      </c>
      <c r="H4761" t="s">
        <v>15</v>
      </c>
      <c r="I4761">
        <v>2</v>
      </c>
      <c r="J4761" s="3">
        <v>21147</v>
      </c>
      <c r="K4761" s="2">
        <v>43862</v>
      </c>
      <c r="L4761">
        <v>2020</v>
      </c>
      <c r="M4761" t="s">
        <v>16</v>
      </c>
    </row>
    <row r="4762" spans="1:13" x14ac:dyDescent="0.3">
      <c r="A4762">
        <v>2610</v>
      </c>
      <c r="B4762">
        <v>1250</v>
      </c>
      <c r="C4762" t="s">
        <v>19</v>
      </c>
      <c r="D4762" t="s">
        <v>14</v>
      </c>
      <c r="E4762" s="1">
        <v>5249391871473890</v>
      </c>
      <c r="F4762" s="2">
        <v>45323</v>
      </c>
      <c r="G4762">
        <v>845</v>
      </c>
      <c r="H4762" t="s">
        <v>15</v>
      </c>
      <c r="I4762">
        <v>1</v>
      </c>
      <c r="J4762" s="3">
        <v>11857</v>
      </c>
      <c r="K4762" s="2">
        <v>39904</v>
      </c>
      <c r="L4762">
        <v>2011</v>
      </c>
      <c r="M4762" t="s">
        <v>16</v>
      </c>
    </row>
    <row r="4763" spans="1:13" x14ac:dyDescent="0.3">
      <c r="A4763">
        <v>5446</v>
      </c>
      <c r="B4763">
        <v>1250</v>
      </c>
      <c r="C4763" t="s">
        <v>13</v>
      </c>
      <c r="D4763" t="s">
        <v>14</v>
      </c>
      <c r="E4763" s="1">
        <v>4453842040369230</v>
      </c>
      <c r="F4763" s="2">
        <v>44075</v>
      </c>
      <c r="G4763">
        <v>179</v>
      </c>
      <c r="H4763" t="s">
        <v>15</v>
      </c>
      <c r="I4763">
        <v>1</v>
      </c>
      <c r="J4763" s="3">
        <v>21148</v>
      </c>
      <c r="K4763" s="2">
        <v>38657</v>
      </c>
      <c r="L4763">
        <v>2011</v>
      </c>
      <c r="M4763" t="s">
        <v>16</v>
      </c>
    </row>
    <row r="4764" spans="1:13" x14ac:dyDescent="0.3">
      <c r="A4764">
        <v>5419</v>
      </c>
      <c r="B4764">
        <v>1250</v>
      </c>
      <c r="C4764" t="s">
        <v>13</v>
      </c>
      <c r="D4764" t="s">
        <v>17</v>
      </c>
      <c r="E4764" s="1">
        <v>4481967137410490</v>
      </c>
      <c r="F4764" s="2">
        <v>44805</v>
      </c>
      <c r="G4764">
        <v>198</v>
      </c>
      <c r="H4764" t="s">
        <v>15</v>
      </c>
      <c r="I4764">
        <v>1</v>
      </c>
      <c r="J4764" s="3">
        <v>7500</v>
      </c>
      <c r="K4764" s="2">
        <v>38292</v>
      </c>
      <c r="L4764">
        <v>2016</v>
      </c>
      <c r="M4764" t="s">
        <v>16</v>
      </c>
    </row>
    <row r="4765" spans="1:13" x14ac:dyDescent="0.3">
      <c r="A4765">
        <v>4352</v>
      </c>
      <c r="B4765">
        <v>1250</v>
      </c>
      <c r="C4765" t="s">
        <v>13</v>
      </c>
      <c r="D4765" t="s">
        <v>14</v>
      </c>
      <c r="E4765" s="1">
        <v>4009698492021260</v>
      </c>
      <c r="F4765" s="2">
        <v>44287</v>
      </c>
      <c r="G4765">
        <v>907</v>
      </c>
      <c r="H4765" t="s">
        <v>15</v>
      </c>
      <c r="I4765">
        <v>2</v>
      </c>
      <c r="J4765" s="3">
        <v>16261</v>
      </c>
      <c r="K4765" s="2">
        <v>40391</v>
      </c>
      <c r="L4765">
        <v>2016</v>
      </c>
      <c r="M4765" t="s">
        <v>16</v>
      </c>
    </row>
    <row r="4766" spans="1:13" x14ac:dyDescent="0.3">
      <c r="A4766">
        <v>2904</v>
      </c>
      <c r="B4766">
        <v>1250</v>
      </c>
      <c r="C4766" t="s">
        <v>19</v>
      </c>
      <c r="D4766" t="s">
        <v>14</v>
      </c>
      <c r="E4766" s="1">
        <v>5695828176341630</v>
      </c>
      <c r="F4766" s="2">
        <v>44531</v>
      </c>
      <c r="G4766">
        <v>792</v>
      </c>
      <c r="H4766" t="s">
        <v>15</v>
      </c>
      <c r="I4766">
        <v>2</v>
      </c>
      <c r="J4766" s="3">
        <v>14116</v>
      </c>
      <c r="K4766" s="2">
        <v>38838</v>
      </c>
      <c r="L4766">
        <v>2015</v>
      </c>
      <c r="M4766" t="s">
        <v>16</v>
      </c>
    </row>
    <row r="4767" spans="1:13" x14ac:dyDescent="0.3">
      <c r="A4767">
        <v>897</v>
      </c>
      <c r="B4767">
        <v>1767</v>
      </c>
      <c r="C4767" t="s">
        <v>13</v>
      </c>
      <c r="D4767" t="s">
        <v>14</v>
      </c>
      <c r="E4767" s="1">
        <v>4190381537189180</v>
      </c>
      <c r="F4767" s="2">
        <v>45352</v>
      </c>
      <c r="G4767">
        <v>939</v>
      </c>
      <c r="H4767" t="s">
        <v>15</v>
      </c>
      <c r="I4767">
        <v>1</v>
      </c>
      <c r="J4767" s="3">
        <v>23677</v>
      </c>
      <c r="K4767" s="2">
        <v>43831</v>
      </c>
      <c r="L4767">
        <v>2020</v>
      </c>
      <c r="M4767" t="s">
        <v>16</v>
      </c>
    </row>
    <row r="4768" spans="1:13" x14ac:dyDescent="0.3">
      <c r="A4768">
        <v>898</v>
      </c>
      <c r="B4768">
        <v>1767</v>
      </c>
      <c r="C4768" t="s">
        <v>13</v>
      </c>
      <c r="D4768" t="s">
        <v>20</v>
      </c>
      <c r="E4768" s="1">
        <v>4495572757942990</v>
      </c>
      <c r="F4768" s="2">
        <v>44166</v>
      </c>
      <c r="G4768">
        <v>474</v>
      </c>
      <c r="H4768" t="s">
        <v>15</v>
      </c>
      <c r="I4768">
        <v>3</v>
      </c>
      <c r="J4768" s="3">
        <v>69</v>
      </c>
      <c r="K4768" s="2">
        <v>43831</v>
      </c>
      <c r="L4768">
        <v>2020</v>
      </c>
      <c r="M4768" t="s">
        <v>16</v>
      </c>
    </row>
    <row r="4769" spans="1:13" x14ac:dyDescent="0.3">
      <c r="A4769">
        <v>201</v>
      </c>
      <c r="B4769">
        <v>1072</v>
      </c>
      <c r="C4769" t="s">
        <v>19</v>
      </c>
      <c r="D4769" t="s">
        <v>14</v>
      </c>
      <c r="E4769" s="1">
        <v>5840476864492030</v>
      </c>
      <c r="F4769" s="2">
        <v>43891</v>
      </c>
      <c r="G4769">
        <v>155</v>
      </c>
      <c r="H4769" t="s">
        <v>18</v>
      </c>
      <c r="I4769">
        <v>1</v>
      </c>
      <c r="J4769" s="3">
        <v>6326</v>
      </c>
      <c r="K4769" s="2">
        <v>39814</v>
      </c>
      <c r="L4769">
        <v>2010</v>
      </c>
      <c r="M4769" t="s">
        <v>16</v>
      </c>
    </row>
    <row r="4770" spans="1:13" x14ac:dyDescent="0.3">
      <c r="A4770">
        <v>1706</v>
      </c>
      <c r="B4770">
        <v>1841</v>
      </c>
      <c r="C4770" t="s">
        <v>19</v>
      </c>
      <c r="D4770" t="s">
        <v>14</v>
      </c>
      <c r="E4770" s="1">
        <v>5207003416805340</v>
      </c>
      <c r="F4770" s="2">
        <v>44013</v>
      </c>
      <c r="G4770">
        <v>717</v>
      </c>
      <c r="H4770" t="s">
        <v>15</v>
      </c>
      <c r="I4770">
        <v>2</v>
      </c>
      <c r="J4770" s="3">
        <v>12461</v>
      </c>
      <c r="K4770" s="2">
        <v>43862</v>
      </c>
      <c r="L4770">
        <v>2020</v>
      </c>
      <c r="M4770" t="s">
        <v>16</v>
      </c>
    </row>
    <row r="4771" spans="1:13" x14ac:dyDescent="0.3">
      <c r="A4771">
        <v>1374</v>
      </c>
      <c r="B4771">
        <v>1841</v>
      </c>
      <c r="C4771" t="s">
        <v>19</v>
      </c>
      <c r="D4771" t="s">
        <v>14</v>
      </c>
      <c r="E4771" s="1">
        <v>5987109951536860</v>
      </c>
      <c r="F4771" s="2">
        <v>43556</v>
      </c>
      <c r="G4771">
        <v>424</v>
      </c>
      <c r="H4771" t="s">
        <v>15</v>
      </c>
      <c r="I4771">
        <v>2</v>
      </c>
      <c r="J4771" s="3">
        <v>17386</v>
      </c>
      <c r="K4771" s="2">
        <v>42767</v>
      </c>
      <c r="L4771">
        <v>2017</v>
      </c>
      <c r="M4771" t="s">
        <v>16</v>
      </c>
    </row>
    <row r="4772" spans="1:13" x14ac:dyDescent="0.3">
      <c r="A4772">
        <v>1950</v>
      </c>
      <c r="B4772">
        <v>1841</v>
      </c>
      <c r="C4772" t="s">
        <v>13</v>
      </c>
      <c r="D4772" t="s">
        <v>17</v>
      </c>
      <c r="E4772" s="1">
        <v>4076004030170550</v>
      </c>
      <c r="F4772" s="2">
        <v>45292</v>
      </c>
      <c r="G4772">
        <v>180</v>
      </c>
      <c r="H4772" t="s">
        <v>18</v>
      </c>
      <c r="I4772">
        <v>2</v>
      </c>
      <c r="J4772" s="3">
        <v>11300</v>
      </c>
      <c r="K4772" s="2">
        <v>43862</v>
      </c>
      <c r="L4772">
        <v>2020</v>
      </c>
      <c r="M4772" t="s">
        <v>16</v>
      </c>
    </row>
    <row r="4773" spans="1:13" x14ac:dyDescent="0.3">
      <c r="A4773">
        <v>314</v>
      </c>
      <c r="B4773">
        <v>1202</v>
      </c>
      <c r="C4773" t="s">
        <v>19</v>
      </c>
      <c r="D4773" t="s">
        <v>14</v>
      </c>
      <c r="E4773" s="1">
        <v>5905486726598060</v>
      </c>
      <c r="F4773" s="2">
        <v>41913</v>
      </c>
      <c r="G4773">
        <v>426</v>
      </c>
      <c r="H4773" t="s">
        <v>15</v>
      </c>
      <c r="I4773">
        <v>1</v>
      </c>
      <c r="J4773" s="3">
        <v>1</v>
      </c>
      <c r="K4773" s="2">
        <v>41275</v>
      </c>
      <c r="L4773">
        <v>2013</v>
      </c>
      <c r="M4773" t="s">
        <v>16</v>
      </c>
    </row>
    <row r="4774" spans="1:13" x14ac:dyDescent="0.3">
      <c r="A4774">
        <v>4438</v>
      </c>
      <c r="B4774">
        <v>1202</v>
      </c>
      <c r="C4774" t="s">
        <v>13</v>
      </c>
      <c r="D4774" t="s">
        <v>14</v>
      </c>
      <c r="E4774" s="1">
        <v>4367131765938550</v>
      </c>
      <c r="F4774" s="2">
        <v>45261</v>
      </c>
      <c r="G4774">
        <v>935</v>
      </c>
      <c r="H4774" t="s">
        <v>18</v>
      </c>
      <c r="I4774">
        <v>2</v>
      </c>
      <c r="J4774" s="3">
        <v>1</v>
      </c>
      <c r="K4774" s="2">
        <v>41852</v>
      </c>
      <c r="L4774">
        <v>2014</v>
      </c>
      <c r="M4774" t="s">
        <v>16</v>
      </c>
    </row>
    <row r="4775" spans="1:13" x14ac:dyDescent="0.3">
      <c r="A4775">
        <v>2885</v>
      </c>
      <c r="B4775">
        <v>1202</v>
      </c>
      <c r="C4775" t="s">
        <v>19</v>
      </c>
      <c r="D4775" t="s">
        <v>17</v>
      </c>
      <c r="E4775" s="1">
        <v>5690597003085820</v>
      </c>
      <c r="F4775" s="2">
        <v>45292</v>
      </c>
      <c r="G4775">
        <v>546</v>
      </c>
      <c r="H4775" t="s">
        <v>15</v>
      </c>
      <c r="I4775">
        <v>2</v>
      </c>
      <c r="J4775" s="3">
        <v>0</v>
      </c>
      <c r="K4775" s="2">
        <v>38473</v>
      </c>
      <c r="L4775">
        <v>2012</v>
      </c>
      <c r="M4775" t="s">
        <v>16</v>
      </c>
    </row>
    <row r="4776" spans="1:13" x14ac:dyDescent="0.3">
      <c r="A4776">
        <v>1951</v>
      </c>
      <c r="B4776">
        <v>235</v>
      </c>
      <c r="C4776" t="s">
        <v>13</v>
      </c>
      <c r="D4776" t="s">
        <v>14</v>
      </c>
      <c r="E4776" s="1">
        <v>4943014295329210</v>
      </c>
      <c r="F4776" s="2">
        <v>45444</v>
      </c>
      <c r="G4776">
        <v>641</v>
      </c>
      <c r="H4776" t="s">
        <v>15</v>
      </c>
      <c r="I4776">
        <v>1</v>
      </c>
      <c r="J4776" s="3">
        <v>23069</v>
      </c>
      <c r="K4776" s="2">
        <v>43862</v>
      </c>
      <c r="L4776">
        <v>2020</v>
      </c>
      <c r="M4776" t="s">
        <v>16</v>
      </c>
    </row>
    <row r="4777" spans="1:13" x14ac:dyDescent="0.3">
      <c r="A4777">
        <v>1333</v>
      </c>
      <c r="B4777">
        <v>235</v>
      </c>
      <c r="C4777" t="s">
        <v>13</v>
      </c>
      <c r="D4777" t="s">
        <v>14</v>
      </c>
      <c r="E4777" s="1">
        <v>4870540675741450</v>
      </c>
      <c r="F4777" s="2">
        <v>45383</v>
      </c>
      <c r="G4777">
        <v>716</v>
      </c>
      <c r="H4777" t="s">
        <v>15</v>
      </c>
      <c r="I4777">
        <v>1</v>
      </c>
      <c r="J4777" s="3">
        <v>15578</v>
      </c>
      <c r="K4777" s="2">
        <v>41306</v>
      </c>
      <c r="L4777">
        <v>2013</v>
      </c>
      <c r="M4777" t="s">
        <v>16</v>
      </c>
    </row>
    <row r="4778" spans="1:13" x14ac:dyDescent="0.3">
      <c r="A4778">
        <v>5126</v>
      </c>
      <c r="B4778">
        <v>235</v>
      </c>
      <c r="C4778" t="s">
        <v>19</v>
      </c>
      <c r="D4778" t="s">
        <v>14</v>
      </c>
      <c r="E4778" s="1">
        <v>5541258980261230</v>
      </c>
      <c r="F4778" s="2">
        <v>42156</v>
      </c>
      <c r="G4778">
        <v>131</v>
      </c>
      <c r="H4778" t="s">
        <v>15</v>
      </c>
      <c r="I4778">
        <v>1</v>
      </c>
      <c r="J4778" s="3">
        <v>29648</v>
      </c>
      <c r="K4778" s="2">
        <v>39722</v>
      </c>
      <c r="L4778">
        <v>2011</v>
      </c>
      <c r="M4778" t="s">
        <v>16</v>
      </c>
    </row>
    <row r="4779" spans="1:13" x14ac:dyDescent="0.3">
      <c r="A4779">
        <v>6064</v>
      </c>
      <c r="B4779">
        <v>235</v>
      </c>
      <c r="C4779" t="s">
        <v>13</v>
      </c>
      <c r="D4779" t="s">
        <v>17</v>
      </c>
      <c r="E4779" s="1">
        <v>4112534725146350</v>
      </c>
      <c r="F4779" s="2">
        <v>43374</v>
      </c>
      <c r="G4779">
        <v>18</v>
      </c>
      <c r="H4779" t="s">
        <v>15</v>
      </c>
      <c r="I4779">
        <v>1</v>
      </c>
      <c r="J4779" s="3">
        <v>25300</v>
      </c>
      <c r="K4779" s="2">
        <v>40878</v>
      </c>
      <c r="L4779">
        <v>2017</v>
      </c>
      <c r="M4779" t="s">
        <v>16</v>
      </c>
    </row>
    <row r="4780" spans="1:13" x14ac:dyDescent="0.3">
      <c r="A4780">
        <v>4757</v>
      </c>
      <c r="B4780">
        <v>1766</v>
      </c>
      <c r="C4780" t="s">
        <v>22</v>
      </c>
      <c r="D4780" t="s">
        <v>17</v>
      </c>
      <c r="E4780" s="1">
        <v>304236119500152</v>
      </c>
      <c r="F4780" s="2">
        <v>44044</v>
      </c>
      <c r="G4780">
        <v>954</v>
      </c>
      <c r="H4780" t="s">
        <v>15</v>
      </c>
      <c r="I4780">
        <v>1</v>
      </c>
      <c r="J4780" s="3">
        <v>8200</v>
      </c>
      <c r="K4780" s="2">
        <v>40422</v>
      </c>
      <c r="L4780">
        <v>2012</v>
      </c>
      <c r="M4780" t="s">
        <v>16</v>
      </c>
    </row>
    <row r="4781" spans="1:13" x14ac:dyDescent="0.3">
      <c r="A4781">
        <v>3011</v>
      </c>
      <c r="B4781">
        <v>1766</v>
      </c>
      <c r="C4781" t="s">
        <v>19</v>
      </c>
      <c r="D4781" t="s">
        <v>14</v>
      </c>
      <c r="E4781" s="1">
        <v>5555216812366870</v>
      </c>
      <c r="F4781" s="2">
        <v>45047</v>
      </c>
      <c r="G4781">
        <v>871</v>
      </c>
      <c r="H4781" t="s">
        <v>15</v>
      </c>
      <c r="I4781">
        <v>1</v>
      </c>
      <c r="J4781" s="3">
        <v>9257</v>
      </c>
      <c r="K4781" s="2">
        <v>39934</v>
      </c>
      <c r="L4781">
        <v>2009</v>
      </c>
      <c r="M4781" t="s">
        <v>16</v>
      </c>
    </row>
    <row r="4782" spans="1:13" x14ac:dyDescent="0.3">
      <c r="A4782">
        <v>3684</v>
      </c>
      <c r="B4782">
        <v>1766</v>
      </c>
      <c r="C4782" t="s">
        <v>13</v>
      </c>
      <c r="D4782" t="s">
        <v>14</v>
      </c>
      <c r="E4782" s="1">
        <v>4441595356669110</v>
      </c>
      <c r="F4782" s="2">
        <v>44378</v>
      </c>
      <c r="G4782">
        <v>849</v>
      </c>
      <c r="H4782" t="s">
        <v>15</v>
      </c>
      <c r="I4782">
        <v>1</v>
      </c>
      <c r="J4782" s="3">
        <v>319</v>
      </c>
      <c r="K4782" s="2">
        <v>37438</v>
      </c>
      <c r="L4782">
        <v>2016</v>
      </c>
      <c r="M4782" t="s">
        <v>16</v>
      </c>
    </row>
    <row r="4783" spans="1:13" x14ac:dyDescent="0.3">
      <c r="A4783">
        <v>2066</v>
      </c>
      <c r="B4783">
        <v>1766</v>
      </c>
      <c r="C4783" t="s">
        <v>19</v>
      </c>
      <c r="D4783" t="s">
        <v>14</v>
      </c>
      <c r="E4783" s="1">
        <v>5960254965868030</v>
      </c>
      <c r="F4783" s="2">
        <v>45444</v>
      </c>
      <c r="G4783">
        <v>91</v>
      </c>
      <c r="H4783" t="s">
        <v>15</v>
      </c>
      <c r="I4783">
        <v>1</v>
      </c>
      <c r="J4783" s="3">
        <v>5141</v>
      </c>
      <c r="K4783" s="2">
        <v>38047</v>
      </c>
      <c r="L4783">
        <v>2012</v>
      </c>
      <c r="M4783" t="s">
        <v>16</v>
      </c>
    </row>
    <row r="4784" spans="1:13" x14ac:dyDescent="0.3">
      <c r="A4784">
        <v>5665</v>
      </c>
      <c r="B4784">
        <v>1702</v>
      </c>
      <c r="C4784" t="s">
        <v>13</v>
      </c>
      <c r="D4784" t="s">
        <v>14</v>
      </c>
      <c r="E4784" s="1">
        <v>4765160616096360</v>
      </c>
      <c r="F4784" s="2">
        <v>44682</v>
      </c>
      <c r="G4784">
        <v>140</v>
      </c>
      <c r="H4784" t="s">
        <v>15</v>
      </c>
      <c r="I4784">
        <v>2</v>
      </c>
      <c r="J4784" s="3">
        <v>23343</v>
      </c>
      <c r="K4784" s="2">
        <v>40848</v>
      </c>
      <c r="L4784">
        <v>2011</v>
      </c>
      <c r="M4784" t="s">
        <v>16</v>
      </c>
    </row>
    <row r="4785" spans="1:13" x14ac:dyDescent="0.3">
      <c r="A4785">
        <v>5244</v>
      </c>
      <c r="B4785">
        <v>1702</v>
      </c>
      <c r="C4785" t="s">
        <v>19</v>
      </c>
      <c r="D4785" t="s">
        <v>14</v>
      </c>
      <c r="E4785" s="1">
        <v>5754587881449040</v>
      </c>
      <c r="F4785" s="2">
        <v>44501</v>
      </c>
      <c r="G4785">
        <v>859</v>
      </c>
      <c r="H4785" t="s">
        <v>15</v>
      </c>
      <c r="I4785">
        <v>2</v>
      </c>
      <c r="J4785" s="3">
        <v>18624</v>
      </c>
      <c r="K4785" s="2">
        <v>40817</v>
      </c>
      <c r="L4785">
        <v>2011</v>
      </c>
      <c r="M4785" t="s">
        <v>16</v>
      </c>
    </row>
    <row r="4786" spans="1:13" x14ac:dyDescent="0.3">
      <c r="A4786">
        <v>2755</v>
      </c>
      <c r="B4786">
        <v>1702</v>
      </c>
      <c r="C4786" t="s">
        <v>13</v>
      </c>
      <c r="D4786" t="s">
        <v>14</v>
      </c>
      <c r="E4786" s="1">
        <v>4044157806268500</v>
      </c>
      <c r="F4786" s="2">
        <v>44013</v>
      </c>
      <c r="G4786">
        <v>642</v>
      </c>
      <c r="H4786" t="s">
        <v>15</v>
      </c>
      <c r="I4786">
        <v>1</v>
      </c>
      <c r="J4786" s="3">
        <v>15145</v>
      </c>
      <c r="K4786" s="2">
        <v>42095</v>
      </c>
      <c r="L4786">
        <v>2015</v>
      </c>
      <c r="M4786" t="s">
        <v>16</v>
      </c>
    </row>
    <row r="4787" spans="1:13" x14ac:dyDescent="0.3">
      <c r="A4787">
        <v>2701</v>
      </c>
      <c r="B4787">
        <v>1702</v>
      </c>
      <c r="C4787" t="s">
        <v>19</v>
      </c>
      <c r="D4787" t="s">
        <v>14</v>
      </c>
      <c r="E4787" s="1">
        <v>5717363470674550</v>
      </c>
      <c r="F4787" s="2">
        <v>43862</v>
      </c>
      <c r="G4787">
        <v>98</v>
      </c>
      <c r="H4787" t="s">
        <v>15</v>
      </c>
      <c r="I4787">
        <v>2</v>
      </c>
      <c r="J4787" s="3">
        <v>22787</v>
      </c>
      <c r="K4787" s="2">
        <v>41000</v>
      </c>
      <c r="L4787">
        <v>2012</v>
      </c>
      <c r="M4787" t="s">
        <v>16</v>
      </c>
    </row>
    <row r="4788" spans="1:13" x14ac:dyDescent="0.3">
      <c r="A4788">
        <v>5749</v>
      </c>
      <c r="B4788">
        <v>1702</v>
      </c>
      <c r="C4788" t="s">
        <v>13</v>
      </c>
      <c r="D4788" t="s">
        <v>20</v>
      </c>
      <c r="E4788" s="1">
        <v>4937261009416650</v>
      </c>
      <c r="F4788" s="2">
        <v>45047</v>
      </c>
      <c r="G4788">
        <v>873</v>
      </c>
      <c r="H4788" t="s">
        <v>15</v>
      </c>
      <c r="I4788">
        <v>1</v>
      </c>
      <c r="J4788" s="3">
        <v>94</v>
      </c>
      <c r="K4788" s="2">
        <v>34669</v>
      </c>
      <c r="L4788">
        <v>2011</v>
      </c>
      <c r="M4788" t="s">
        <v>16</v>
      </c>
    </row>
    <row r="4789" spans="1:13" x14ac:dyDescent="0.3">
      <c r="A4789">
        <v>4674</v>
      </c>
      <c r="B4789">
        <v>1142</v>
      </c>
      <c r="C4789" t="s">
        <v>19</v>
      </c>
      <c r="D4789" t="s">
        <v>14</v>
      </c>
      <c r="E4789" s="1">
        <v>5114438569807440</v>
      </c>
      <c r="F4789" s="2">
        <v>43862</v>
      </c>
      <c r="G4789">
        <v>461</v>
      </c>
      <c r="H4789" t="s">
        <v>15</v>
      </c>
      <c r="I4789">
        <v>2</v>
      </c>
      <c r="J4789" s="3">
        <v>43984</v>
      </c>
      <c r="K4789" s="2">
        <v>39692</v>
      </c>
      <c r="L4789">
        <v>2013</v>
      </c>
      <c r="M4789" t="s">
        <v>16</v>
      </c>
    </row>
    <row r="4790" spans="1:13" x14ac:dyDescent="0.3">
      <c r="A4790">
        <v>4842</v>
      </c>
      <c r="B4790">
        <v>1142</v>
      </c>
      <c r="C4790" t="s">
        <v>13</v>
      </c>
      <c r="D4790" t="s">
        <v>17</v>
      </c>
      <c r="E4790" s="1">
        <v>4380226554679220</v>
      </c>
      <c r="F4790" s="2">
        <v>44805</v>
      </c>
      <c r="G4790">
        <v>593</v>
      </c>
      <c r="H4790" t="s">
        <v>15</v>
      </c>
      <c r="I4790">
        <v>2</v>
      </c>
      <c r="J4790" s="3">
        <v>20600</v>
      </c>
      <c r="K4790" s="2">
        <v>41153</v>
      </c>
      <c r="L4790">
        <v>2012</v>
      </c>
      <c r="M4790" t="s">
        <v>16</v>
      </c>
    </row>
    <row r="4791" spans="1:13" x14ac:dyDescent="0.3">
      <c r="A4791">
        <v>4217</v>
      </c>
      <c r="B4791">
        <v>1142</v>
      </c>
      <c r="C4791" t="s">
        <v>19</v>
      </c>
      <c r="D4791" t="s">
        <v>14</v>
      </c>
      <c r="E4791" s="1">
        <v>5954583689426800</v>
      </c>
      <c r="F4791" s="2">
        <v>44866</v>
      </c>
      <c r="G4791">
        <v>655</v>
      </c>
      <c r="H4791" t="s">
        <v>15</v>
      </c>
      <c r="I4791">
        <v>2</v>
      </c>
      <c r="J4791" s="3">
        <v>29144</v>
      </c>
      <c r="K4791" s="2">
        <v>39295</v>
      </c>
      <c r="L4791">
        <v>2010</v>
      </c>
      <c r="M4791" t="s">
        <v>16</v>
      </c>
    </row>
    <row r="4792" spans="1:13" x14ac:dyDescent="0.3">
      <c r="A4792">
        <v>4368</v>
      </c>
      <c r="B4792">
        <v>1653</v>
      </c>
      <c r="C4792" t="s">
        <v>19</v>
      </c>
      <c r="D4792" t="s">
        <v>14</v>
      </c>
      <c r="E4792" s="1">
        <v>5629986215875750</v>
      </c>
      <c r="F4792" s="2">
        <v>45597</v>
      </c>
      <c r="G4792">
        <v>116</v>
      </c>
      <c r="H4792" t="s">
        <v>15</v>
      </c>
      <c r="I4792">
        <v>2</v>
      </c>
      <c r="J4792" s="3">
        <v>25613</v>
      </c>
      <c r="K4792" s="2">
        <v>40756</v>
      </c>
      <c r="L4792">
        <v>2016</v>
      </c>
      <c r="M4792" t="s">
        <v>16</v>
      </c>
    </row>
    <row r="4793" spans="1:13" x14ac:dyDescent="0.3">
      <c r="A4793">
        <v>1707</v>
      </c>
      <c r="B4793">
        <v>1982</v>
      </c>
      <c r="C4793" t="s">
        <v>19</v>
      </c>
      <c r="D4793" t="s">
        <v>14</v>
      </c>
      <c r="E4793" s="1">
        <v>5979667204791660</v>
      </c>
      <c r="F4793" s="2">
        <v>43862</v>
      </c>
      <c r="G4793">
        <v>983</v>
      </c>
      <c r="H4793" t="s">
        <v>15</v>
      </c>
      <c r="I4793">
        <v>2</v>
      </c>
      <c r="J4793" s="3">
        <v>24954</v>
      </c>
      <c r="K4793" s="2">
        <v>43862</v>
      </c>
      <c r="L4793">
        <v>2020</v>
      </c>
      <c r="M4793" t="s">
        <v>16</v>
      </c>
    </row>
    <row r="4794" spans="1:13" x14ac:dyDescent="0.3">
      <c r="A4794">
        <v>3482</v>
      </c>
      <c r="B4794">
        <v>1982</v>
      </c>
      <c r="C4794" t="s">
        <v>19</v>
      </c>
      <c r="D4794" t="s">
        <v>14</v>
      </c>
      <c r="E4794" s="1">
        <v>5919565574478940</v>
      </c>
      <c r="F4794" s="2">
        <v>45566</v>
      </c>
      <c r="G4794">
        <v>306</v>
      </c>
      <c r="H4794" t="s">
        <v>15</v>
      </c>
      <c r="I4794">
        <v>1</v>
      </c>
      <c r="J4794" s="3">
        <v>24638</v>
      </c>
      <c r="K4794" s="2">
        <v>40330</v>
      </c>
      <c r="L4794">
        <v>2010</v>
      </c>
      <c r="M4794" t="s">
        <v>16</v>
      </c>
    </row>
    <row r="4795" spans="1:13" x14ac:dyDescent="0.3">
      <c r="A4795">
        <v>899</v>
      </c>
      <c r="B4795">
        <v>1423</v>
      </c>
      <c r="C4795" t="s">
        <v>13</v>
      </c>
      <c r="D4795" t="s">
        <v>17</v>
      </c>
      <c r="E4795" s="1">
        <v>4824475251141290</v>
      </c>
      <c r="F4795" s="2">
        <v>45292</v>
      </c>
      <c r="G4795">
        <v>450</v>
      </c>
      <c r="H4795" t="s">
        <v>15</v>
      </c>
      <c r="I4795">
        <v>2</v>
      </c>
      <c r="J4795" s="3">
        <v>3400</v>
      </c>
      <c r="K4795" s="2">
        <v>43831</v>
      </c>
      <c r="L4795">
        <v>2020</v>
      </c>
      <c r="M4795" t="s">
        <v>16</v>
      </c>
    </row>
    <row r="4796" spans="1:13" x14ac:dyDescent="0.3">
      <c r="A4796">
        <v>5863</v>
      </c>
      <c r="B4796">
        <v>48</v>
      </c>
      <c r="C4796" t="s">
        <v>19</v>
      </c>
      <c r="D4796" t="s">
        <v>20</v>
      </c>
      <c r="E4796" s="1">
        <v>5640392134523710</v>
      </c>
      <c r="F4796" s="2">
        <v>44317</v>
      </c>
      <c r="G4796">
        <v>10</v>
      </c>
      <c r="H4796" t="s">
        <v>15</v>
      </c>
      <c r="I4796">
        <v>2</v>
      </c>
      <c r="J4796" s="3">
        <v>79</v>
      </c>
      <c r="K4796" s="2">
        <v>39052</v>
      </c>
      <c r="L4796">
        <v>2020</v>
      </c>
      <c r="M4796" t="s">
        <v>16</v>
      </c>
    </row>
    <row r="4797" spans="1:13" x14ac:dyDescent="0.3">
      <c r="A4797">
        <v>3456</v>
      </c>
      <c r="B4797">
        <v>48</v>
      </c>
      <c r="C4797" t="s">
        <v>13</v>
      </c>
      <c r="D4797" t="s">
        <v>14</v>
      </c>
      <c r="E4797" s="1">
        <v>4456924264973450</v>
      </c>
      <c r="F4797" s="2">
        <v>45352</v>
      </c>
      <c r="G4797">
        <v>483</v>
      </c>
      <c r="H4797" t="s">
        <v>15</v>
      </c>
      <c r="I4797">
        <v>2</v>
      </c>
      <c r="J4797" s="3">
        <v>10099</v>
      </c>
      <c r="K4797" s="2">
        <v>39965</v>
      </c>
      <c r="L4797">
        <v>2013</v>
      </c>
      <c r="M4797" t="s">
        <v>16</v>
      </c>
    </row>
    <row r="4798" spans="1:13" x14ac:dyDescent="0.3">
      <c r="A4798">
        <v>1294</v>
      </c>
      <c r="B4798">
        <v>48</v>
      </c>
      <c r="C4798" t="s">
        <v>13</v>
      </c>
      <c r="D4798" t="s">
        <v>14</v>
      </c>
      <c r="E4798" s="1">
        <v>4441378583955440</v>
      </c>
      <c r="F4798" s="2">
        <v>44896</v>
      </c>
      <c r="G4798">
        <v>568</v>
      </c>
      <c r="H4798" t="s">
        <v>15</v>
      </c>
      <c r="I4798">
        <v>2</v>
      </c>
      <c r="J4798" s="3">
        <v>15018</v>
      </c>
      <c r="K4798" s="2">
        <v>40575</v>
      </c>
      <c r="L4798">
        <v>2011</v>
      </c>
      <c r="M4798" t="s">
        <v>16</v>
      </c>
    </row>
    <row r="4799" spans="1:13" x14ac:dyDescent="0.3">
      <c r="A4799">
        <v>6110</v>
      </c>
      <c r="B4799">
        <v>1582</v>
      </c>
      <c r="C4799" t="s">
        <v>19</v>
      </c>
      <c r="D4799" t="s">
        <v>14</v>
      </c>
      <c r="E4799" s="1">
        <v>5266773834736910</v>
      </c>
      <c r="F4799" s="2">
        <v>44470</v>
      </c>
      <c r="G4799">
        <v>593</v>
      </c>
      <c r="H4799" t="s">
        <v>15</v>
      </c>
      <c r="I4799">
        <v>2</v>
      </c>
      <c r="J4799" s="3">
        <v>31292</v>
      </c>
      <c r="K4799" s="2">
        <v>42339</v>
      </c>
      <c r="L4799">
        <v>2015</v>
      </c>
      <c r="M4799" t="s">
        <v>16</v>
      </c>
    </row>
    <row r="4800" spans="1:13" x14ac:dyDescent="0.3">
      <c r="A4800">
        <v>5637</v>
      </c>
      <c r="B4800">
        <v>656</v>
      </c>
      <c r="C4800" t="s">
        <v>13</v>
      </c>
      <c r="D4800" t="s">
        <v>14</v>
      </c>
      <c r="E4800" s="1">
        <v>4105075889994250</v>
      </c>
      <c r="F4800" s="2">
        <v>45444</v>
      </c>
      <c r="G4800">
        <v>789</v>
      </c>
      <c r="H4800" t="s">
        <v>15</v>
      </c>
      <c r="I4800">
        <v>2</v>
      </c>
      <c r="J4800" s="3">
        <v>25639</v>
      </c>
      <c r="K4800" s="2">
        <v>40483</v>
      </c>
      <c r="L4800">
        <v>2010</v>
      </c>
      <c r="M4800" t="s">
        <v>16</v>
      </c>
    </row>
    <row r="4801" spans="1:13" x14ac:dyDescent="0.3">
      <c r="A4801">
        <v>900</v>
      </c>
      <c r="B4801">
        <v>500</v>
      </c>
      <c r="C4801" t="s">
        <v>13</v>
      </c>
      <c r="D4801" t="s">
        <v>14</v>
      </c>
      <c r="E4801" s="1">
        <v>4431266757000300</v>
      </c>
      <c r="F4801" s="2">
        <v>45536</v>
      </c>
      <c r="G4801">
        <v>45</v>
      </c>
      <c r="H4801" t="s">
        <v>15</v>
      </c>
      <c r="I4801">
        <v>1</v>
      </c>
      <c r="J4801" s="3">
        <v>21955</v>
      </c>
      <c r="K4801" s="2">
        <v>43831</v>
      </c>
      <c r="L4801">
        <v>2020</v>
      </c>
      <c r="M4801" t="s">
        <v>16</v>
      </c>
    </row>
    <row r="4802" spans="1:13" x14ac:dyDescent="0.3">
      <c r="A4802">
        <v>901</v>
      </c>
      <c r="B4802">
        <v>500</v>
      </c>
      <c r="C4802" t="s">
        <v>13</v>
      </c>
      <c r="D4802" t="s">
        <v>14</v>
      </c>
      <c r="E4802" s="1">
        <v>4005162842417310</v>
      </c>
      <c r="F4802" s="2">
        <v>43891</v>
      </c>
      <c r="G4802">
        <v>501</v>
      </c>
      <c r="H4802" t="s">
        <v>15</v>
      </c>
      <c r="I4802">
        <v>1</v>
      </c>
      <c r="J4802" s="3">
        <v>16319</v>
      </c>
      <c r="K4802" s="2">
        <v>43831</v>
      </c>
      <c r="L4802">
        <v>2020</v>
      </c>
      <c r="M4802" t="s">
        <v>16</v>
      </c>
    </row>
    <row r="4803" spans="1:13" x14ac:dyDescent="0.3">
      <c r="A4803">
        <v>661</v>
      </c>
      <c r="B4803">
        <v>500</v>
      </c>
      <c r="C4803" t="s">
        <v>19</v>
      </c>
      <c r="D4803" t="s">
        <v>14</v>
      </c>
      <c r="E4803" s="1">
        <v>5444994064603120</v>
      </c>
      <c r="F4803" s="2">
        <v>44197</v>
      </c>
      <c r="G4803">
        <v>632</v>
      </c>
      <c r="H4803" t="s">
        <v>15</v>
      </c>
      <c r="I4803">
        <v>2</v>
      </c>
      <c r="J4803" s="3">
        <v>14679</v>
      </c>
      <c r="K4803" s="2">
        <v>43831</v>
      </c>
      <c r="L4803">
        <v>2020</v>
      </c>
      <c r="M4803" t="s">
        <v>16</v>
      </c>
    </row>
    <row r="4804" spans="1:13" x14ac:dyDescent="0.3">
      <c r="A4804">
        <v>4049</v>
      </c>
      <c r="B4804">
        <v>1862</v>
      </c>
      <c r="C4804" t="s">
        <v>13</v>
      </c>
      <c r="D4804" t="s">
        <v>17</v>
      </c>
      <c r="E4804" s="1">
        <v>4495571717001470</v>
      </c>
      <c r="F4804" s="2">
        <v>45170</v>
      </c>
      <c r="G4804">
        <v>778</v>
      </c>
      <c r="H4804" t="s">
        <v>15</v>
      </c>
      <c r="I4804">
        <v>2</v>
      </c>
      <c r="J4804" s="3">
        <v>10200</v>
      </c>
      <c r="K4804" s="2">
        <v>42552</v>
      </c>
      <c r="L4804">
        <v>2016</v>
      </c>
      <c r="M4804" t="s">
        <v>16</v>
      </c>
    </row>
    <row r="4805" spans="1:13" x14ac:dyDescent="0.3">
      <c r="A4805">
        <v>1708</v>
      </c>
      <c r="B4805">
        <v>1850</v>
      </c>
      <c r="C4805" t="s">
        <v>19</v>
      </c>
      <c r="D4805" t="s">
        <v>14</v>
      </c>
      <c r="E4805" s="1">
        <v>5756191460540390</v>
      </c>
      <c r="F4805" s="2">
        <v>44743</v>
      </c>
      <c r="G4805">
        <v>627</v>
      </c>
      <c r="H4805" t="s">
        <v>15</v>
      </c>
      <c r="I4805">
        <v>2</v>
      </c>
      <c r="J4805" s="3">
        <v>8653</v>
      </c>
      <c r="K4805" s="2">
        <v>43862</v>
      </c>
      <c r="L4805">
        <v>2020</v>
      </c>
      <c r="M4805" t="s">
        <v>16</v>
      </c>
    </row>
    <row r="4806" spans="1:13" x14ac:dyDescent="0.3">
      <c r="A4806">
        <v>4702</v>
      </c>
      <c r="B4806">
        <v>1808</v>
      </c>
      <c r="C4806" t="s">
        <v>13</v>
      </c>
      <c r="D4806" t="s">
        <v>17</v>
      </c>
      <c r="E4806" s="1">
        <v>4982389408699600</v>
      </c>
      <c r="F4806" s="2">
        <v>44409</v>
      </c>
      <c r="G4806">
        <v>536</v>
      </c>
      <c r="H4806" t="s">
        <v>15</v>
      </c>
      <c r="I4806">
        <v>2</v>
      </c>
      <c r="J4806" s="3">
        <v>9100</v>
      </c>
      <c r="K4806" s="2">
        <v>39692</v>
      </c>
      <c r="L4806">
        <v>2008</v>
      </c>
      <c r="M4806" t="s">
        <v>16</v>
      </c>
    </row>
    <row r="4807" spans="1:13" x14ac:dyDescent="0.3">
      <c r="A4807">
        <v>1952</v>
      </c>
      <c r="B4807">
        <v>1808</v>
      </c>
      <c r="C4807" t="s">
        <v>13</v>
      </c>
      <c r="D4807" t="s">
        <v>17</v>
      </c>
      <c r="E4807" s="1">
        <v>4719950506919430</v>
      </c>
      <c r="F4807" s="2">
        <v>44348</v>
      </c>
      <c r="G4807">
        <v>185</v>
      </c>
      <c r="H4807" t="s">
        <v>15</v>
      </c>
      <c r="I4807">
        <v>2</v>
      </c>
      <c r="J4807" s="3">
        <v>4100</v>
      </c>
      <c r="K4807" s="2">
        <v>43862</v>
      </c>
      <c r="L4807">
        <v>2020</v>
      </c>
      <c r="M4807" t="s">
        <v>16</v>
      </c>
    </row>
    <row r="4808" spans="1:13" x14ac:dyDescent="0.3">
      <c r="A4808">
        <v>662</v>
      </c>
      <c r="B4808">
        <v>1808</v>
      </c>
      <c r="C4808" t="s">
        <v>19</v>
      </c>
      <c r="D4808" t="s">
        <v>17</v>
      </c>
      <c r="E4808" s="1">
        <v>5855208922240890</v>
      </c>
      <c r="F4808" s="2">
        <v>44866</v>
      </c>
      <c r="G4808">
        <v>32</v>
      </c>
      <c r="H4808" t="s">
        <v>18</v>
      </c>
      <c r="I4808">
        <v>2</v>
      </c>
      <c r="J4808" s="3">
        <v>10200</v>
      </c>
      <c r="K4808" s="2">
        <v>43831</v>
      </c>
      <c r="L4808">
        <v>2020</v>
      </c>
      <c r="M4808" t="s">
        <v>16</v>
      </c>
    </row>
    <row r="4809" spans="1:13" x14ac:dyDescent="0.3">
      <c r="A4809">
        <v>1184</v>
      </c>
      <c r="B4809">
        <v>1808</v>
      </c>
      <c r="C4809" t="s">
        <v>19</v>
      </c>
      <c r="D4809" t="s">
        <v>14</v>
      </c>
      <c r="E4809" s="1">
        <v>5651004451380040</v>
      </c>
      <c r="F4809" s="2">
        <v>44652</v>
      </c>
      <c r="G4809">
        <v>421</v>
      </c>
      <c r="H4809" t="s">
        <v>15</v>
      </c>
      <c r="I4809">
        <v>2</v>
      </c>
      <c r="J4809" s="3">
        <v>12736</v>
      </c>
      <c r="K4809" s="2">
        <v>39845</v>
      </c>
      <c r="L4809">
        <v>2014</v>
      </c>
      <c r="M4809" t="s">
        <v>16</v>
      </c>
    </row>
    <row r="4810" spans="1:13" x14ac:dyDescent="0.3">
      <c r="A4810">
        <v>4264</v>
      </c>
      <c r="B4810">
        <v>277</v>
      </c>
      <c r="C4810" t="s">
        <v>19</v>
      </c>
      <c r="D4810" t="s">
        <v>14</v>
      </c>
      <c r="E4810" s="1">
        <v>5733757937326200</v>
      </c>
      <c r="F4810" s="2">
        <v>45261</v>
      </c>
      <c r="G4810">
        <v>487</v>
      </c>
      <c r="H4810" t="s">
        <v>15</v>
      </c>
      <c r="I4810">
        <v>1</v>
      </c>
      <c r="J4810" s="3">
        <v>12930</v>
      </c>
      <c r="K4810" s="2">
        <v>39661</v>
      </c>
      <c r="L4810">
        <v>2008</v>
      </c>
      <c r="M4810" t="s">
        <v>16</v>
      </c>
    </row>
    <row r="4811" spans="1:13" x14ac:dyDescent="0.3">
      <c r="A4811">
        <v>4038</v>
      </c>
      <c r="B4811">
        <v>277</v>
      </c>
      <c r="C4811" t="s">
        <v>19</v>
      </c>
      <c r="D4811" t="s">
        <v>14</v>
      </c>
      <c r="E4811" s="1">
        <v>5898229848182380</v>
      </c>
      <c r="F4811" s="2">
        <v>45383</v>
      </c>
      <c r="G4811">
        <v>150</v>
      </c>
      <c r="H4811" t="s">
        <v>15</v>
      </c>
      <c r="I4811">
        <v>1</v>
      </c>
      <c r="J4811" s="3">
        <v>12457</v>
      </c>
      <c r="K4811" s="2">
        <v>42186</v>
      </c>
      <c r="L4811">
        <v>2015</v>
      </c>
      <c r="M4811" t="s">
        <v>16</v>
      </c>
    </row>
    <row r="4812" spans="1:13" x14ac:dyDescent="0.3">
      <c r="A4812">
        <v>2350</v>
      </c>
      <c r="B4812">
        <v>277</v>
      </c>
      <c r="C4812" t="s">
        <v>13</v>
      </c>
      <c r="D4812" t="s">
        <v>20</v>
      </c>
      <c r="E4812" s="1">
        <v>4591853850857690</v>
      </c>
      <c r="F4812" s="2">
        <v>44105</v>
      </c>
      <c r="G4812">
        <v>593</v>
      </c>
      <c r="H4812" t="s">
        <v>15</v>
      </c>
      <c r="I4812">
        <v>1</v>
      </c>
      <c r="J4812" s="3">
        <v>145</v>
      </c>
      <c r="K4812" s="2">
        <v>42064</v>
      </c>
      <c r="L4812">
        <v>2015</v>
      </c>
      <c r="M4812" t="s">
        <v>16</v>
      </c>
    </row>
    <row r="4813" spans="1:13" x14ac:dyDescent="0.3">
      <c r="A4813">
        <v>5362</v>
      </c>
      <c r="B4813">
        <v>277</v>
      </c>
      <c r="C4813" t="s">
        <v>21</v>
      </c>
      <c r="D4813" t="s">
        <v>17</v>
      </c>
      <c r="E4813" s="1">
        <v>6932038043726910</v>
      </c>
      <c r="F4813" s="2">
        <v>43891</v>
      </c>
      <c r="G4813">
        <v>285</v>
      </c>
      <c r="H4813" t="s">
        <v>15</v>
      </c>
      <c r="I4813">
        <v>1</v>
      </c>
      <c r="J4813" s="3">
        <v>8600</v>
      </c>
      <c r="K4813" s="2">
        <v>36831</v>
      </c>
      <c r="L4813">
        <v>2014</v>
      </c>
      <c r="M4813" t="s">
        <v>16</v>
      </c>
    </row>
    <row r="4814" spans="1:13" x14ac:dyDescent="0.3">
      <c r="A4814">
        <v>5864</v>
      </c>
      <c r="B4814">
        <v>277</v>
      </c>
      <c r="C4814" t="s">
        <v>19</v>
      </c>
      <c r="D4814" t="s">
        <v>14</v>
      </c>
      <c r="E4814" s="1">
        <v>5948622774414290</v>
      </c>
      <c r="F4814" s="2">
        <v>42430</v>
      </c>
      <c r="G4814">
        <v>985</v>
      </c>
      <c r="H4814" t="s">
        <v>18</v>
      </c>
      <c r="I4814">
        <v>2</v>
      </c>
      <c r="J4814" s="3">
        <v>14098</v>
      </c>
      <c r="K4814" s="2">
        <v>39052</v>
      </c>
      <c r="L4814">
        <v>2009</v>
      </c>
      <c r="M4814" t="s">
        <v>16</v>
      </c>
    </row>
    <row r="4815" spans="1:13" x14ac:dyDescent="0.3">
      <c r="A4815">
        <v>1953</v>
      </c>
      <c r="B4815">
        <v>1716</v>
      </c>
      <c r="C4815" t="s">
        <v>13</v>
      </c>
      <c r="D4815" t="s">
        <v>17</v>
      </c>
      <c r="E4815" s="1">
        <v>4031363218390310</v>
      </c>
      <c r="F4815" s="2">
        <v>44378</v>
      </c>
      <c r="G4815">
        <v>632</v>
      </c>
      <c r="H4815" t="s">
        <v>15</v>
      </c>
      <c r="I4815">
        <v>1</v>
      </c>
      <c r="J4815" s="3">
        <v>8400</v>
      </c>
      <c r="K4815" s="2">
        <v>43862</v>
      </c>
      <c r="L4815">
        <v>2020</v>
      </c>
      <c r="M4815" t="s">
        <v>16</v>
      </c>
    </row>
    <row r="4816" spans="1:13" x14ac:dyDescent="0.3">
      <c r="A4816">
        <v>3552</v>
      </c>
      <c r="B4816">
        <v>516</v>
      </c>
      <c r="C4816" t="s">
        <v>19</v>
      </c>
      <c r="D4816" t="s">
        <v>14</v>
      </c>
      <c r="E4816" s="1">
        <v>5442707945484980</v>
      </c>
      <c r="F4816" s="2">
        <v>44501</v>
      </c>
      <c r="G4816">
        <v>434</v>
      </c>
      <c r="H4816" t="s">
        <v>15</v>
      </c>
      <c r="I4816">
        <v>1</v>
      </c>
      <c r="J4816" s="3">
        <v>16679</v>
      </c>
      <c r="K4816" s="2">
        <v>41061</v>
      </c>
      <c r="L4816">
        <v>2012</v>
      </c>
      <c r="M4816" t="s">
        <v>16</v>
      </c>
    </row>
    <row r="4817" spans="1:13" x14ac:dyDescent="0.3">
      <c r="A4817">
        <v>2292</v>
      </c>
      <c r="B4817">
        <v>516</v>
      </c>
      <c r="C4817" t="s">
        <v>13</v>
      </c>
      <c r="D4817" t="s">
        <v>14</v>
      </c>
      <c r="E4817" s="1">
        <v>4949443440587510</v>
      </c>
      <c r="F4817" s="2">
        <v>43282</v>
      </c>
      <c r="G4817">
        <v>240</v>
      </c>
      <c r="H4817" t="s">
        <v>15</v>
      </c>
      <c r="I4817">
        <v>1</v>
      </c>
      <c r="J4817" s="3">
        <v>13030</v>
      </c>
      <c r="K4817" s="2">
        <v>40603</v>
      </c>
      <c r="L4817">
        <v>2011</v>
      </c>
      <c r="M4817" t="s">
        <v>16</v>
      </c>
    </row>
    <row r="4818" spans="1:13" x14ac:dyDescent="0.3">
      <c r="A4818">
        <v>3406</v>
      </c>
      <c r="B4818">
        <v>516</v>
      </c>
      <c r="C4818" t="s">
        <v>13</v>
      </c>
      <c r="D4818" t="s">
        <v>14</v>
      </c>
      <c r="E4818" s="1">
        <v>4975809545606400</v>
      </c>
      <c r="F4818" s="2">
        <v>44013</v>
      </c>
      <c r="G4818">
        <v>799</v>
      </c>
      <c r="H4818" t="s">
        <v>15</v>
      </c>
      <c r="I4818">
        <v>2</v>
      </c>
      <c r="J4818" s="3">
        <v>14611</v>
      </c>
      <c r="K4818" s="2">
        <v>39600</v>
      </c>
      <c r="L4818">
        <v>2008</v>
      </c>
      <c r="M4818" t="s">
        <v>16</v>
      </c>
    </row>
    <row r="4819" spans="1:13" x14ac:dyDescent="0.3">
      <c r="A4819">
        <v>1709</v>
      </c>
      <c r="B4819">
        <v>516</v>
      </c>
      <c r="C4819" t="s">
        <v>19</v>
      </c>
      <c r="D4819" t="s">
        <v>14</v>
      </c>
      <c r="E4819" s="1">
        <v>5777389371749140</v>
      </c>
      <c r="F4819" s="2">
        <v>45474</v>
      </c>
      <c r="G4819">
        <v>168</v>
      </c>
      <c r="H4819" t="s">
        <v>15</v>
      </c>
      <c r="I4819">
        <v>2</v>
      </c>
      <c r="J4819" s="3">
        <v>11740</v>
      </c>
      <c r="K4819" s="2">
        <v>43862</v>
      </c>
      <c r="L4819">
        <v>2020</v>
      </c>
      <c r="M4819" t="s">
        <v>16</v>
      </c>
    </row>
    <row r="4820" spans="1:13" x14ac:dyDescent="0.3">
      <c r="A4820">
        <v>1710</v>
      </c>
      <c r="B4820">
        <v>620</v>
      </c>
      <c r="C4820" t="s">
        <v>19</v>
      </c>
      <c r="D4820" t="s">
        <v>14</v>
      </c>
      <c r="E4820" s="1">
        <v>5320405483471850</v>
      </c>
      <c r="F4820" s="2">
        <v>44317</v>
      </c>
      <c r="G4820">
        <v>18</v>
      </c>
      <c r="H4820" t="s">
        <v>15</v>
      </c>
      <c r="I4820">
        <v>2</v>
      </c>
      <c r="J4820" s="3">
        <v>15927</v>
      </c>
      <c r="K4820" s="2">
        <v>43862</v>
      </c>
      <c r="L4820">
        <v>2020</v>
      </c>
      <c r="M4820" t="s">
        <v>16</v>
      </c>
    </row>
    <row r="4821" spans="1:13" x14ac:dyDescent="0.3">
      <c r="A4821">
        <v>4084</v>
      </c>
      <c r="B4821">
        <v>159</v>
      </c>
      <c r="C4821" t="s">
        <v>19</v>
      </c>
      <c r="D4821" t="s">
        <v>14</v>
      </c>
      <c r="E4821" s="1">
        <v>5290798363835300</v>
      </c>
      <c r="F4821" s="2">
        <v>45566</v>
      </c>
      <c r="G4821">
        <v>487</v>
      </c>
      <c r="H4821" t="s">
        <v>15</v>
      </c>
      <c r="I4821">
        <v>1</v>
      </c>
      <c r="J4821" s="3">
        <v>14178</v>
      </c>
      <c r="K4821" s="2">
        <v>34912</v>
      </c>
      <c r="L4821">
        <v>2010</v>
      </c>
      <c r="M4821" t="s">
        <v>16</v>
      </c>
    </row>
    <row r="4822" spans="1:13" x14ac:dyDescent="0.3">
      <c r="A4822">
        <v>3223</v>
      </c>
      <c r="B4822">
        <v>159</v>
      </c>
      <c r="C4822" t="s">
        <v>21</v>
      </c>
      <c r="D4822" t="s">
        <v>17</v>
      </c>
      <c r="E4822" s="1">
        <v>6337572896253920</v>
      </c>
      <c r="F4822" s="2">
        <v>41852</v>
      </c>
      <c r="G4822">
        <v>827</v>
      </c>
      <c r="H4822" t="s">
        <v>15</v>
      </c>
      <c r="I4822">
        <v>1</v>
      </c>
      <c r="J4822" s="3">
        <v>5900</v>
      </c>
      <c r="K4822" s="2">
        <v>37043</v>
      </c>
      <c r="L4822">
        <v>2016</v>
      </c>
      <c r="M4822" t="s">
        <v>16</v>
      </c>
    </row>
    <row r="4823" spans="1:13" x14ac:dyDescent="0.3">
      <c r="A4823">
        <v>3815</v>
      </c>
      <c r="B4823">
        <v>159</v>
      </c>
      <c r="C4823" t="s">
        <v>19</v>
      </c>
      <c r="D4823" t="s">
        <v>14</v>
      </c>
      <c r="E4823" s="1">
        <v>5502821682729690</v>
      </c>
      <c r="F4823" s="2">
        <v>44378</v>
      </c>
      <c r="G4823">
        <v>883</v>
      </c>
      <c r="H4823" t="s">
        <v>15</v>
      </c>
      <c r="I4823">
        <v>2</v>
      </c>
      <c r="J4823" s="3">
        <v>13955</v>
      </c>
      <c r="K4823" s="2">
        <v>39264</v>
      </c>
      <c r="L4823">
        <v>2008</v>
      </c>
      <c r="M4823" t="s">
        <v>16</v>
      </c>
    </row>
    <row r="4824" spans="1:13" x14ac:dyDescent="0.3">
      <c r="A4824">
        <v>1099</v>
      </c>
      <c r="B4824">
        <v>478</v>
      </c>
      <c r="C4824" t="s">
        <v>13</v>
      </c>
      <c r="D4824" t="s">
        <v>17</v>
      </c>
      <c r="E4824" s="1">
        <v>4564555970607140</v>
      </c>
      <c r="F4824" s="2">
        <v>44743</v>
      </c>
      <c r="G4824">
        <v>200</v>
      </c>
      <c r="H4824" t="s">
        <v>15</v>
      </c>
      <c r="I4824">
        <v>1</v>
      </c>
      <c r="J4824" s="3">
        <v>15600</v>
      </c>
      <c r="K4824" s="2">
        <v>38749</v>
      </c>
      <c r="L4824">
        <v>2011</v>
      </c>
      <c r="M4824" t="s">
        <v>16</v>
      </c>
    </row>
    <row r="4825" spans="1:13" x14ac:dyDescent="0.3">
      <c r="A4825">
        <v>77</v>
      </c>
      <c r="B4825">
        <v>478</v>
      </c>
      <c r="C4825" t="s">
        <v>19</v>
      </c>
      <c r="D4825" t="s">
        <v>20</v>
      </c>
      <c r="E4825" s="1">
        <v>5659072921204160</v>
      </c>
      <c r="F4825" s="2">
        <v>45231</v>
      </c>
      <c r="G4825">
        <v>602</v>
      </c>
      <c r="H4825" t="s">
        <v>15</v>
      </c>
      <c r="I4825">
        <v>2</v>
      </c>
      <c r="J4825" s="3">
        <v>10</v>
      </c>
      <c r="K4825" s="2">
        <v>38353</v>
      </c>
      <c r="L4825">
        <v>2011</v>
      </c>
      <c r="M4825" t="s">
        <v>16</v>
      </c>
    </row>
    <row r="4826" spans="1:13" x14ac:dyDescent="0.3">
      <c r="A4826">
        <v>135</v>
      </c>
      <c r="B4826">
        <v>478</v>
      </c>
      <c r="C4826" t="s">
        <v>19</v>
      </c>
      <c r="D4826" t="s">
        <v>14</v>
      </c>
      <c r="E4826" s="1">
        <v>5833433820016740</v>
      </c>
      <c r="F4826" s="2">
        <v>45323</v>
      </c>
      <c r="G4826">
        <v>624</v>
      </c>
      <c r="H4826" t="s">
        <v>18</v>
      </c>
      <c r="I4826">
        <v>3</v>
      </c>
      <c r="J4826" s="3">
        <v>19263</v>
      </c>
      <c r="K4826" s="2">
        <v>39083</v>
      </c>
      <c r="L4826">
        <v>2011</v>
      </c>
      <c r="M4826" t="s">
        <v>16</v>
      </c>
    </row>
    <row r="4827" spans="1:13" x14ac:dyDescent="0.3">
      <c r="A4827">
        <v>5315</v>
      </c>
      <c r="B4827">
        <v>772</v>
      </c>
      <c r="C4827" t="s">
        <v>19</v>
      </c>
      <c r="D4827" t="s">
        <v>14</v>
      </c>
      <c r="E4827" s="1">
        <v>5247649544056700</v>
      </c>
      <c r="F4827" s="2">
        <v>44440</v>
      </c>
      <c r="G4827">
        <v>162</v>
      </c>
      <c r="H4827" t="s">
        <v>15</v>
      </c>
      <c r="I4827">
        <v>1</v>
      </c>
      <c r="J4827" s="3">
        <v>38814</v>
      </c>
      <c r="K4827" s="2">
        <v>42644</v>
      </c>
      <c r="L4827">
        <v>2016</v>
      </c>
      <c r="M4827" t="s">
        <v>16</v>
      </c>
    </row>
    <row r="4828" spans="1:13" x14ac:dyDescent="0.3">
      <c r="A4828">
        <v>4858</v>
      </c>
      <c r="B4828">
        <v>772</v>
      </c>
      <c r="C4828" t="s">
        <v>19</v>
      </c>
      <c r="D4828" t="s">
        <v>14</v>
      </c>
      <c r="E4828" s="1">
        <v>5073215069137250</v>
      </c>
      <c r="F4828" s="2">
        <v>45627</v>
      </c>
      <c r="G4828">
        <v>541</v>
      </c>
      <c r="H4828" t="s">
        <v>15</v>
      </c>
      <c r="I4828">
        <v>1</v>
      </c>
      <c r="J4828" s="3">
        <v>15297</v>
      </c>
      <c r="K4828" s="2">
        <v>41518</v>
      </c>
      <c r="L4828">
        <v>2013</v>
      </c>
      <c r="M4828" t="s">
        <v>16</v>
      </c>
    </row>
    <row r="4829" spans="1:13" x14ac:dyDescent="0.3">
      <c r="A4829">
        <v>3678</v>
      </c>
      <c r="B4829">
        <v>772</v>
      </c>
      <c r="C4829" t="s">
        <v>19</v>
      </c>
      <c r="D4829" t="s">
        <v>20</v>
      </c>
      <c r="E4829" s="1">
        <v>5591003097918970</v>
      </c>
      <c r="F4829" s="2">
        <v>45047</v>
      </c>
      <c r="G4829">
        <v>390</v>
      </c>
      <c r="H4829" t="s">
        <v>15</v>
      </c>
      <c r="I4829">
        <v>2</v>
      </c>
      <c r="J4829" s="3">
        <v>62</v>
      </c>
      <c r="K4829" s="2">
        <v>37438</v>
      </c>
      <c r="L4829">
        <v>2011</v>
      </c>
      <c r="M4829" t="s">
        <v>16</v>
      </c>
    </row>
    <row r="4830" spans="1:13" x14ac:dyDescent="0.3">
      <c r="A4830">
        <v>3323</v>
      </c>
      <c r="B4830">
        <v>1537</v>
      </c>
      <c r="C4830" t="s">
        <v>19</v>
      </c>
      <c r="D4830" t="s">
        <v>20</v>
      </c>
      <c r="E4830" s="1">
        <v>5031314717836440</v>
      </c>
      <c r="F4830" s="2">
        <v>44927</v>
      </c>
      <c r="G4830">
        <v>860</v>
      </c>
      <c r="H4830" t="s">
        <v>15</v>
      </c>
      <c r="I4830">
        <v>2</v>
      </c>
      <c r="J4830" s="3">
        <v>51</v>
      </c>
      <c r="K4830" s="2">
        <v>38869</v>
      </c>
      <c r="L4830">
        <v>2006</v>
      </c>
      <c r="M4830" t="s">
        <v>16</v>
      </c>
    </row>
    <row r="4831" spans="1:13" x14ac:dyDescent="0.3">
      <c r="A4831">
        <v>3584</v>
      </c>
      <c r="B4831">
        <v>1429</v>
      </c>
      <c r="C4831" t="s">
        <v>19</v>
      </c>
      <c r="D4831" t="s">
        <v>14</v>
      </c>
      <c r="E4831" s="1">
        <v>5192728051393600</v>
      </c>
      <c r="F4831" s="2">
        <v>45444</v>
      </c>
      <c r="G4831">
        <v>461</v>
      </c>
      <c r="H4831" t="s">
        <v>15</v>
      </c>
      <c r="I4831">
        <v>1</v>
      </c>
      <c r="J4831" s="3">
        <v>13201</v>
      </c>
      <c r="K4831" s="2">
        <v>41791</v>
      </c>
      <c r="L4831">
        <v>2014</v>
      </c>
      <c r="M4831" t="s">
        <v>16</v>
      </c>
    </row>
    <row r="4832" spans="1:13" x14ac:dyDescent="0.3">
      <c r="A4832">
        <v>3140</v>
      </c>
      <c r="B4832">
        <v>1429</v>
      </c>
      <c r="C4832" t="s">
        <v>13</v>
      </c>
      <c r="D4832" t="s">
        <v>14</v>
      </c>
      <c r="E4832" s="1">
        <v>4846690288981540</v>
      </c>
      <c r="F4832" s="2">
        <v>42064</v>
      </c>
      <c r="G4832">
        <v>677</v>
      </c>
      <c r="H4832" t="s">
        <v>15</v>
      </c>
      <c r="I4832">
        <v>1</v>
      </c>
      <c r="J4832" s="3">
        <v>12353</v>
      </c>
      <c r="K4832" s="2">
        <v>41395</v>
      </c>
      <c r="L4832">
        <v>2013</v>
      </c>
      <c r="M4832" t="s">
        <v>16</v>
      </c>
    </row>
    <row r="4833" spans="1:13" x14ac:dyDescent="0.3">
      <c r="A4833">
        <v>3560</v>
      </c>
      <c r="B4833">
        <v>1429</v>
      </c>
      <c r="C4833" t="s">
        <v>13</v>
      </c>
      <c r="D4833" t="s">
        <v>14</v>
      </c>
      <c r="E4833" s="1">
        <v>4981608124910360</v>
      </c>
      <c r="F4833" s="2">
        <v>45323</v>
      </c>
      <c r="G4833">
        <v>782</v>
      </c>
      <c r="H4833" t="s">
        <v>15</v>
      </c>
      <c r="I4833">
        <v>1</v>
      </c>
      <c r="J4833" s="3">
        <v>18223</v>
      </c>
      <c r="K4833" s="2">
        <v>41061</v>
      </c>
      <c r="L4833">
        <v>2012</v>
      </c>
      <c r="M4833" t="s">
        <v>16</v>
      </c>
    </row>
    <row r="4834" spans="1:13" x14ac:dyDescent="0.3">
      <c r="A4834">
        <v>2378</v>
      </c>
      <c r="B4834">
        <v>1429</v>
      </c>
      <c r="C4834" t="s">
        <v>13</v>
      </c>
      <c r="D4834" t="s">
        <v>14</v>
      </c>
      <c r="E4834" s="1">
        <v>4284692836848150</v>
      </c>
      <c r="F4834" s="2">
        <v>43862</v>
      </c>
      <c r="G4834">
        <v>396</v>
      </c>
      <c r="H4834" t="s">
        <v>15</v>
      </c>
      <c r="I4834">
        <v>1</v>
      </c>
      <c r="J4834" s="3">
        <v>18757</v>
      </c>
      <c r="K4834" s="2">
        <v>43160</v>
      </c>
      <c r="L4834">
        <v>2018</v>
      </c>
      <c r="M4834" t="s">
        <v>16</v>
      </c>
    </row>
    <row r="4835" spans="1:13" x14ac:dyDescent="0.3">
      <c r="A4835">
        <v>15</v>
      </c>
      <c r="B4835">
        <v>1228</v>
      </c>
      <c r="C4835" t="s">
        <v>19</v>
      </c>
      <c r="D4835" t="s">
        <v>14</v>
      </c>
      <c r="E4835" s="1">
        <v>5047012325844660</v>
      </c>
      <c r="F4835" s="2">
        <v>45536</v>
      </c>
      <c r="G4835">
        <v>300</v>
      </c>
      <c r="H4835" t="s">
        <v>15</v>
      </c>
      <c r="I4835">
        <v>1</v>
      </c>
      <c r="J4835" s="3">
        <v>5966</v>
      </c>
      <c r="K4835" s="2">
        <v>36526</v>
      </c>
      <c r="L4835">
        <v>2020</v>
      </c>
      <c r="M4835" t="s">
        <v>16</v>
      </c>
    </row>
    <row r="4836" spans="1:13" x14ac:dyDescent="0.3">
      <c r="A4836">
        <v>4332</v>
      </c>
      <c r="B4836">
        <v>1228</v>
      </c>
      <c r="C4836" t="s">
        <v>19</v>
      </c>
      <c r="D4836" t="s">
        <v>17</v>
      </c>
      <c r="E4836" s="1">
        <v>5961782216187020</v>
      </c>
      <c r="F4836" s="2">
        <v>45597</v>
      </c>
      <c r="G4836">
        <v>810</v>
      </c>
      <c r="H4836" t="s">
        <v>15</v>
      </c>
      <c r="I4836">
        <v>1</v>
      </c>
      <c r="J4836" s="3">
        <v>7600</v>
      </c>
      <c r="K4836" s="2">
        <v>40391</v>
      </c>
      <c r="L4836">
        <v>2010</v>
      </c>
      <c r="M4836" t="s">
        <v>16</v>
      </c>
    </row>
    <row r="4837" spans="1:13" x14ac:dyDescent="0.3">
      <c r="A4837">
        <v>5273</v>
      </c>
      <c r="B4837">
        <v>1228</v>
      </c>
      <c r="C4837" t="s">
        <v>19</v>
      </c>
      <c r="D4837" t="s">
        <v>14</v>
      </c>
      <c r="E4837" s="1">
        <v>5898436387057610</v>
      </c>
      <c r="F4837" s="2">
        <v>44835</v>
      </c>
      <c r="G4837">
        <v>793</v>
      </c>
      <c r="H4837" t="s">
        <v>15</v>
      </c>
      <c r="I4837">
        <v>1</v>
      </c>
      <c r="J4837" s="3">
        <v>17832</v>
      </c>
      <c r="K4837" s="2">
        <v>41548</v>
      </c>
      <c r="L4837">
        <v>2013</v>
      </c>
      <c r="M4837" t="s">
        <v>16</v>
      </c>
    </row>
    <row r="4838" spans="1:13" x14ac:dyDescent="0.3">
      <c r="A4838">
        <v>3333</v>
      </c>
      <c r="B4838">
        <v>1228</v>
      </c>
      <c r="C4838" t="s">
        <v>13</v>
      </c>
      <c r="D4838" t="s">
        <v>14</v>
      </c>
      <c r="E4838" s="1">
        <v>4200226929304950</v>
      </c>
      <c r="F4838" s="2">
        <v>44562</v>
      </c>
      <c r="G4838">
        <v>587</v>
      </c>
      <c r="H4838" t="s">
        <v>15</v>
      </c>
      <c r="I4838">
        <v>1</v>
      </c>
      <c r="J4838" s="3">
        <v>17536</v>
      </c>
      <c r="K4838" s="2">
        <v>38869</v>
      </c>
      <c r="L4838">
        <v>2007</v>
      </c>
      <c r="M4838" t="s">
        <v>16</v>
      </c>
    </row>
    <row r="4839" spans="1:13" x14ac:dyDescent="0.3">
      <c r="A4839">
        <v>4419</v>
      </c>
      <c r="B4839">
        <v>1228</v>
      </c>
      <c r="C4839" t="s">
        <v>13</v>
      </c>
      <c r="D4839" t="s">
        <v>14</v>
      </c>
      <c r="E4839" s="1">
        <v>4499077671227490</v>
      </c>
      <c r="F4839" s="2">
        <v>44228</v>
      </c>
      <c r="G4839">
        <v>551</v>
      </c>
      <c r="H4839" t="s">
        <v>18</v>
      </c>
      <c r="I4839">
        <v>1</v>
      </c>
      <c r="J4839" s="3">
        <v>30393</v>
      </c>
      <c r="K4839" s="2">
        <v>41487</v>
      </c>
      <c r="L4839">
        <v>2013</v>
      </c>
      <c r="M4839" t="s">
        <v>16</v>
      </c>
    </row>
    <row r="4840" spans="1:13" x14ac:dyDescent="0.3">
      <c r="A4840">
        <v>2162</v>
      </c>
      <c r="B4840">
        <v>991</v>
      </c>
      <c r="C4840" t="s">
        <v>13</v>
      </c>
      <c r="D4840" t="s">
        <v>17</v>
      </c>
      <c r="E4840" s="1">
        <v>4345940645469620</v>
      </c>
      <c r="F4840" s="2">
        <v>39295</v>
      </c>
      <c r="G4840">
        <v>391</v>
      </c>
      <c r="H4840" t="s">
        <v>15</v>
      </c>
      <c r="I4840">
        <v>1</v>
      </c>
      <c r="J4840" s="3">
        <v>3100</v>
      </c>
      <c r="K4840" s="2">
        <v>39142</v>
      </c>
      <c r="L4840">
        <v>2008</v>
      </c>
      <c r="M4840" t="s">
        <v>16</v>
      </c>
    </row>
    <row r="4841" spans="1:13" x14ac:dyDescent="0.3">
      <c r="A4841">
        <v>902</v>
      </c>
      <c r="B4841">
        <v>1249</v>
      </c>
      <c r="C4841" t="s">
        <v>13</v>
      </c>
      <c r="D4841" t="s">
        <v>17</v>
      </c>
      <c r="E4841" s="1">
        <v>4554286438711290</v>
      </c>
      <c r="F4841" s="2">
        <v>43862</v>
      </c>
      <c r="G4841">
        <v>7</v>
      </c>
      <c r="H4841" t="s">
        <v>15</v>
      </c>
      <c r="I4841">
        <v>2</v>
      </c>
      <c r="J4841" s="3">
        <v>8700</v>
      </c>
      <c r="K4841" s="2">
        <v>43831</v>
      </c>
      <c r="L4841">
        <v>2020</v>
      </c>
      <c r="M4841" t="s">
        <v>16</v>
      </c>
    </row>
    <row r="4842" spans="1:13" x14ac:dyDescent="0.3">
      <c r="A4842">
        <v>4162</v>
      </c>
      <c r="B4842">
        <v>1242</v>
      </c>
      <c r="C4842" t="s">
        <v>19</v>
      </c>
      <c r="D4842" t="s">
        <v>17</v>
      </c>
      <c r="E4842" s="1">
        <v>5684630456479790</v>
      </c>
      <c r="F4842" s="2">
        <v>43952</v>
      </c>
      <c r="G4842">
        <v>396</v>
      </c>
      <c r="H4842" t="s">
        <v>15</v>
      </c>
      <c r="I4842">
        <v>1</v>
      </c>
      <c r="J4842" s="3">
        <v>6200</v>
      </c>
      <c r="K4842" s="2">
        <v>38565</v>
      </c>
      <c r="L4842">
        <v>2010</v>
      </c>
      <c r="M4842" t="s">
        <v>16</v>
      </c>
    </row>
    <row r="4843" spans="1:13" x14ac:dyDescent="0.3">
      <c r="A4843">
        <v>5102</v>
      </c>
      <c r="B4843">
        <v>1242</v>
      </c>
      <c r="C4843" t="s">
        <v>13</v>
      </c>
      <c r="D4843" t="s">
        <v>17</v>
      </c>
      <c r="E4843" s="1">
        <v>4243291135739490</v>
      </c>
      <c r="F4843" s="2">
        <v>45536</v>
      </c>
      <c r="G4843">
        <v>603</v>
      </c>
      <c r="H4843" t="s">
        <v>15</v>
      </c>
      <c r="I4843">
        <v>1</v>
      </c>
      <c r="J4843" s="3">
        <v>7400</v>
      </c>
      <c r="K4843" s="2">
        <v>39356</v>
      </c>
      <c r="L4843">
        <v>2019</v>
      </c>
      <c r="M4843" t="s">
        <v>16</v>
      </c>
    </row>
    <row r="4844" spans="1:13" x14ac:dyDescent="0.3">
      <c r="A4844">
        <v>4472</v>
      </c>
      <c r="B4844">
        <v>1759</v>
      </c>
      <c r="C4844" t="s">
        <v>19</v>
      </c>
      <c r="D4844" t="s">
        <v>14</v>
      </c>
      <c r="E4844" s="1">
        <v>5582577330932320</v>
      </c>
      <c r="F4844" s="2">
        <v>45292</v>
      </c>
      <c r="G4844">
        <v>605</v>
      </c>
      <c r="H4844" t="s">
        <v>15</v>
      </c>
      <c r="I4844">
        <v>2</v>
      </c>
      <c r="J4844" s="3">
        <v>14801</v>
      </c>
      <c r="K4844" s="2">
        <v>43313</v>
      </c>
      <c r="L4844">
        <v>2018</v>
      </c>
      <c r="M4844" t="s">
        <v>16</v>
      </c>
    </row>
    <row r="4845" spans="1:13" x14ac:dyDescent="0.3">
      <c r="A4845">
        <v>2893</v>
      </c>
      <c r="B4845">
        <v>1759</v>
      </c>
      <c r="C4845" t="s">
        <v>13</v>
      </c>
      <c r="D4845" t="s">
        <v>17</v>
      </c>
      <c r="E4845" s="1">
        <v>4174613161615030</v>
      </c>
      <c r="F4845" s="2">
        <v>45566</v>
      </c>
      <c r="G4845">
        <v>977</v>
      </c>
      <c r="H4845" t="s">
        <v>15</v>
      </c>
      <c r="I4845">
        <v>2</v>
      </c>
      <c r="J4845" s="3">
        <v>11000</v>
      </c>
      <c r="K4845" s="2">
        <v>38473</v>
      </c>
      <c r="L4845">
        <v>2020</v>
      </c>
      <c r="M4845" t="s">
        <v>16</v>
      </c>
    </row>
    <row r="4846" spans="1:13" x14ac:dyDescent="0.3">
      <c r="A4846">
        <v>4478</v>
      </c>
      <c r="B4846">
        <v>1759</v>
      </c>
      <c r="C4846" t="s">
        <v>22</v>
      </c>
      <c r="D4846" t="s">
        <v>17</v>
      </c>
      <c r="E4846" s="1">
        <v>350118327144025</v>
      </c>
      <c r="F4846" s="2">
        <v>43952</v>
      </c>
      <c r="G4846">
        <v>754</v>
      </c>
      <c r="H4846" t="s">
        <v>15</v>
      </c>
      <c r="I4846">
        <v>2</v>
      </c>
      <c r="J4846" s="3">
        <v>9900</v>
      </c>
      <c r="K4846" s="2">
        <v>43678</v>
      </c>
      <c r="L4846">
        <v>2019</v>
      </c>
      <c r="M4846" t="s">
        <v>16</v>
      </c>
    </row>
    <row r="4847" spans="1:13" x14ac:dyDescent="0.3">
      <c r="A4847">
        <v>377</v>
      </c>
      <c r="B4847">
        <v>1759</v>
      </c>
      <c r="C4847" t="s">
        <v>13</v>
      </c>
      <c r="D4847" t="s">
        <v>14</v>
      </c>
      <c r="E4847" s="1">
        <v>4056761456617100</v>
      </c>
      <c r="F4847" s="2">
        <v>45078</v>
      </c>
      <c r="G4847">
        <v>343</v>
      </c>
      <c r="H4847" t="s">
        <v>15</v>
      </c>
      <c r="I4847">
        <v>2</v>
      </c>
      <c r="J4847" s="3">
        <v>15773</v>
      </c>
      <c r="K4847" s="2">
        <v>43101</v>
      </c>
      <c r="L4847">
        <v>2018</v>
      </c>
      <c r="M4847" t="s">
        <v>16</v>
      </c>
    </row>
    <row r="4848" spans="1:13" x14ac:dyDescent="0.3">
      <c r="A4848">
        <v>4232</v>
      </c>
      <c r="B4848">
        <v>1759</v>
      </c>
      <c r="C4848" t="s">
        <v>13</v>
      </c>
      <c r="D4848" t="s">
        <v>14</v>
      </c>
      <c r="E4848" s="1">
        <v>4076578011196320</v>
      </c>
      <c r="F4848" s="2">
        <v>45383</v>
      </c>
      <c r="G4848">
        <v>992</v>
      </c>
      <c r="H4848" t="s">
        <v>15</v>
      </c>
      <c r="I4848">
        <v>1</v>
      </c>
      <c r="J4848" s="3">
        <v>18365</v>
      </c>
      <c r="K4848" s="2">
        <v>39295</v>
      </c>
      <c r="L4848">
        <v>2010</v>
      </c>
      <c r="M4848" t="s">
        <v>16</v>
      </c>
    </row>
    <row r="4849" spans="1:13" x14ac:dyDescent="0.3">
      <c r="A4849">
        <v>266</v>
      </c>
      <c r="B4849">
        <v>1759</v>
      </c>
      <c r="C4849" t="s">
        <v>21</v>
      </c>
      <c r="D4849" t="s">
        <v>17</v>
      </c>
      <c r="E4849" s="1">
        <v>6451744848809890</v>
      </c>
      <c r="F4849" s="2">
        <v>45200</v>
      </c>
      <c r="G4849">
        <v>409</v>
      </c>
      <c r="H4849" t="s">
        <v>15</v>
      </c>
      <c r="I4849">
        <v>1</v>
      </c>
      <c r="J4849" s="3">
        <v>12300</v>
      </c>
      <c r="K4849" s="2">
        <v>40544</v>
      </c>
      <c r="L4849">
        <v>2011</v>
      </c>
      <c r="M4849" t="s">
        <v>16</v>
      </c>
    </row>
    <row r="4850" spans="1:13" x14ac:dyDescent="0.3">
      <c r="A4850">
        <v>4502</v>
      </c>
      <c r="B4850">
        <v>1058</v>
      </c>
      <c r="C4850" t="s">
        <v>13</v>
      </c>
      <c r="D4850" t="s">
        <v>14</v>
      </c>
      <c r="E4850" s="1">
        <v>4106850529116000</v>
      </c>
      <c r="F4850" s="2">
        <v>43983</v>
      </c>
      <c r="G4850">
        <v>205</v>
      </c>
      <c r="H4850" t="s">
        <v>15</v>
      </c>
      <c r="I4850">
        <v>1</v>
      </c>
      <c r="J4850" s="3">
        <v>15721</v>
      </c>
      <c r="K4850" s="2">
        <v>36404</v>
      </c>
      <c r="L4850">
        <v>2011</v>
      </c>
      <c r="M4850" t="s">
        <v>16</v>
      </c>
    </row>
    <row r="4851" spans="1:13" x14ac:dyDescent="0.3">
      <c r="A4851">
        <v>1102</v>
      </c>
      <c r="B4851">
        <v>1058</v>
      </c>
      <c r="C4851" t="s">
        <v>22</v>
      </c>
      <c r="D4851" t="s">
        <v>17</v>
      </c>
      <c r="E4851" s="1">
        <v>303084720106463</v>
      </c>
      <c r="F4851" s="2">
        <v>45170</v>
      </c>
      <c r="G4851">
        <v>130</v>
      </c>
      <c r="H4851" t="s">
        <v>15</v>
      </c>
      <c r="I4851">
        <v>1</v>
      </c>
      <c r="J4851" s="3">
        <v>7100</v>
      </c>
      <c r="K4851" s="2">
        <v>39114</v>
      </c>
      <c r="L4851">
        <v>2009</v>
      </c>
      <c r="M4851" t="s">
        <v>16</v>
      </c>
    </row>
    <row r="4852" spans="1:13" x14ac:dyDescent="0.3">
      <c r="A4852">
        <v>3588</v>
      </c>
      <c r="B4852">
        <v>1058</v>
      </c>
      <c r="C4852" t="s">
        <v>13</v>
      </c>
      <c r="D4852" t="s">
        <v>17</v>
      </c>
      <c r="E4852" s="1">
        <v>4970700220086770</v>
      </c>
      <c r="F4852" s="2">
        <v>41852</v>
      </c>
      <c r="G4852">
        <v>312</v>
      </c>
      <c r="H4852" t="s">
        <v>15</v>
      </c>
      <c r="I4852">
        <v>2</v>
      </c>
      <c r="J4852" s="3">
        <v>8000</v>
      </c>
      <c r="K4852" s="2">
        <v>41791</v>
      </c>
      <c r="L4852">
        <v>2014</v>
      </c>
      <c r="M4852" t="s">
        <v>16</v>
      </c>
    </row>
    <row r="4853" spans="1:13" x14ac:dyDescent="0.3">
      <c r="A4853">
        <v>4102</v>
      </c>
      <c r="B4853">
        <v>1058</v>
      </c>
      <c r="C4853" t="s">
        <v>19</v>
      </c>
      <c r="D4853" t="s">
        <v>17</v>
      </c>
      <c r="E4853" s="1">
        <v>5643346576345180</v>
      </c>
      <c r="F4853" s="2">
        <v>43983</v>
      </c>
      <c r="G4853">
        <v>64</v>
      </c>
      <c r="H4853" t="s">
        <v>15</v>
      </c>
      <c r="I4853">
        <v>1</v>
      </c>
      <c r="J4853" s="3">
        <v>7800</v>
      </c>
      <c r="K4853" s="2">
        <v>37104</v>
      </c>
      <c r="L4853">
        <v>2013</v>
      </c>
      <c r="M4853" t="s">
        <v>16</v>
      </c>
    </row>
    <row r="4854" spans="1:13" x14ac:dyDescent="0.3">
      <c r="A4854">
        <v>277</v>
      </c>
      <c r="B4854">
        <v>1730</v>
      </c>
      <c r="C4854" t="s">
        <v>19</v>
      </c>
      <c r="D4854" t="s">
        <v>14</v>
      </c>
      <c r="E4854" s="1">
        <v>5016922849464000</v>
      </c>
      <c r="F4854" s="2">
        <v>44166</v>
      </c>
      <c r="G4854">
        <v>869</v>
      </c>
      <c r="H4854" t="s">
        <v>15</v>
      </c>
      <c r="I4854">
        <v>1</v>
      </c>
      <c r="J4854" s="3">
        <v>25429</v>
      </c>
      <c r="K4854" s="2">
        <v>40544</v>
      </c>
      <c r="L4854">
        <v>2011</v>
      </c>
      <c r="M4854" t="s">
        <v>16</v>
      </c>
    </row>
    <row r="4855" spans="1:13" x14ac:dyDescent="0.3">
      <c r="A4855">
        <v>357</v>
      </c>
      <c r="B4855">
        <v>1730</v>
      </c>
      <c r="C4855" t="s">
        <v>19</v>
      </c>
      <c r="D4855" t="s">
        <v>14</v>
      </c>
      <c r="E4855" s="1">
        <v>5618794869367730</v>
      </c>
      <c r="F4855" s="2">
        <v>44228</v>
      </c>
      <c r="G4855">
        <v>271</v>
      </c>
      <c r="H4855" t="s">
        <v>15</v>
      </c>
      <c r="I4855">
        <v>1</v>
      </c>
      <c r="J4855" s="3">
        <v>16925</v>
      </c>
      <c r="K4855" s="2">
        <v>42370</v>
      </c>
      <c r="L4855">
        <v>2016</v>
      </c>
      <c r="M4855" t="s">
        <v>16</v>
      </c>
    </row>
    <row r="4856" spans="1:13" x14ac:dyDescent="0.3">
      <c r="A4856">
        <v>5281</v>
      </c>
      <c r="B4856">
        <v>1730</v>
      </c>
      <c r="C4856" t="s">
        <v>13</v>
      </c>
      <c r="D4856" t="s">
        <v>14</v>
      </c>
      <c r="E4856" s="1">
        <v>4084042364575570</v>
      </c>
      <c r="F4856" s="2">
        <v>45078</v>
      </c>
      <c r="G4856">
        <v>24</v>
      </c>
      <c r="H4856" t="s">
        <v>15</v>
      </c>
      <c r="I4856">
        <v>1</v>
      </c>
      <c r="J4856" s="3">
        <v>19450</v>
      </c>
      <c r="K4856" s="2">
        <v>41548</v>
      </c>
      <c r="L4856">
        <v>2013</v>
      </c>
      <c r="M4856" t="s">
        <v>16</v>
      </c>
    </row>
    <row r="4857" spans="1:13" x14ac:dyDescent="0.3">
      <c r="A4857">
        <v>1711</v>
      </c>
      <c r="B4857">
        <v>1632</v>
      </c>
      <c r="C4857" t="s">
        <v>19</v>
      </c>
      <c r="D4857" t="s">
        <v>14</v>
      </c>
      <c r="E4857" s="1">
        <v>5694156503465820</v>
      </c>
      <c r="F4857" s="2">
        <v>44470</v>
      </c>
      <c r="G4857">
        <v>775</v>
      </c>
      <c r="H4857" t="s">
        <v>15</v>
      </c>
      <c r="I4857">
        <v>2</v>
      </c>
      <c r="J4857" s="3">
        <v>2264</v>
      </c>
      <c r="K4857" s="2">
        <v>43862</v>
      </c>
      <c r="L4857">
        <v>2020</v>
      </c>
      <c r="M4857" t="s">
        <v>16</v>
      </c>
    </row>
    <row r="4858" spans="1:13" x14ac:dyDescent="0.3">
      <c r="A4858">
        <v>903</v>
      </c>
      <c r="B4858">
        <v>1632</v>
      </c>
      <c r="C4858" t="s">
        <v>13</v>
      </c>
      <c r="D4858" t="s">
        <v>14</v>
      </c>
      <c r="E4858" s="1">
        <v>4068545268912420</v>
      </c>
      <c r="F4858" s="2">
        <v>43831</v>
      </c>
      <c r="G4858">
        <v>884</v>
      </c>
      <c r="H4858" t="s">
        <v>15</v>
      </c>
      <c r="I4858">
        <v>1</v>
      </c>
      <c r="J4858" s="3">
        <v>15914</v>
      </c>
      <c r="K4858" s="2">
        <v>43831</v>
      </c>
      <c r="L4858">
        <v>2020</v>
      </c>
      <c r="M4858" t="s">
        <v>16</v>
      </c>
    </row>
    <row r="4859" spans="1:13" x14ac:dyDescent="0.3">
      <c r="A4859">
        <v>1954</v>
      </c>
      <c r="B4859">
        <v>1632</v>
      </c>
      <c r="C4859" t="s">
        <v>13</v>
      </c>
      <c r="D4859" t="s">
        <v>20</v>
      </c>
      <c r="E4859" s="1">
        <v>4273210469600810</v>
      </c>
      <c r="F4859" s="2">
        <v>44593</v>
      </c>
      <c r="G4859">
        <v>536</v>
      </c>
      <c r="H4859" t="s">
        <v>15</v>
      </c>
      <c r="I4859">
        <v>1</v>
      </c>
      <c r="J4859" s="3">
        <v>58</v>
      </c>
      <c r="K4859" s="2">
        <v>43862</v>
      </c>
      <c r="L4859">
        <v>2020</v>
      </c>
      <c r="M4859" t="s">
        <v>16</v>
      </c>
    </row>
    <row r="4860" spans="1:13" x14ac:dyDescent="0.3">
      <c r="A4860">
        <v>904</v>
      </c>
      <c r="B4860">
        <v>1632</v>
      </c>
      <c r="C4860" t="s">
        <v>13</v>
      </c>
      <c r="D4860" t="s">
        <v>14</v>
      </c>
      <c r="E4860" s="1">
        <v>4210851216153730</v>
      </c>
      <c r="F4860" s="2">
        <v>45413</v>
      </c>
      <c r="G4860">
        <v>812</v>
      </c>
      <c r="H4860" t="s">
        <v>18</v>
      </c>
      <c r="I4860">
        <v>1</v>
      </c>
      <c r="J4860" s="3">
        <v>22944</v>
      </c>
      <c r="K4860" s="2">
        <v>43831</v>
      </c>
      <c r="L4860">
        <v>2020</v>
      </c>
      <c r="M4860" t="s">
        <v>16</v>
      </c>
    </row>
    <row r="4861" spans="1:13" x14ac:dyDescent="0.3">
      <c r="A4861">
        <v>5971</v>
      </c>
      <c r="B4861">
        <v>1224</v>
      </c>
      <c r="C4861" t="s">
        <v>19</v>
      </c>
      <c r="D4861" t="s">
        <v>14</v>
      </c>
      <c r="E4861" s="1">
        <v>5933813396302400</v>
      </c>
      <c r="F4861" s="2">
        <v>44927</v>
      </c>
      <c r="G4861">
        <v>824</v>
      </c>
      <c r="H4861" t="s">
        <v>18</v>
      </c>
      <c r="I4861">
        <v>1</v>
      </c>
      <c r="J4861" s="3">
        <v>21908</v>
      </c>
      <c r="K4861" s="2">
        <v>40148</v>
      </c>
      <c r="L4861">
        <v>2009</v>
      </c>
      <c r="M4861" t="s">
        <v>16</v>
      </c>
    </row>
    <row r="4862" spans="1:13" x14ac:dyDescent="0.3">
      <c r="A4862">
        <v>3874</v>
      </c>
      <c r="B4862">
        <v>1224</v>
      </c>
      <c r="C4862" t="s">
        <v>13</v>
      </c>
      <c r="D4862" t="s">
        <v>17</v>
      </c>
      <c r="E4862" s="1">
        <v>4549441380872550</v>
      </c>
      <c r="F4862" s="2">
        <v>44621</v>
      </c>
      <c r="G4862">
        <v>975</v>
      </c>
      <c r="H4862" t="s">
        <v>15</v>
      </c>
      <c r="I4862">
        <v>2</v>
      </c>
      <c r="J4862" s="3">
        <v>15700</v>
      </c>
      <c r="K4862" s="2">
        <v>39630</v>
      </c>
      <c r="L4862">
        <v>2011</v>
      </c>
      <c r="M4862" t="s">
        <v>16</v>
      </c>
    </row>
    <row r="4863" spans="1:13" x14ac:dyDescent="0.3">
      <c r="A4863">
        <v>905</v>
      </c>
      <c r="B4863">
        <v>1224</v>
      </c>
      <c r="C4863" t="s">
        <v>13</v>
      </c>
      <c r="D4863" t="s">
        <v>17</v>
      </c>
      <c r="E4863" s="1">
        <v>4425499865708800</v>
      </c>
      <c r="F4863" s="2">
        <v>45566</v>
      </c>
      <c r="G4863">
        <v>933</v>
      </c>
      <c r="H4863" t="s">
        <v>15</v>
      </c>
      <c r="I4863">
        <v>1</v>
      </c>
      <c r="J4863" s="3">
        <v>0</v>
      </c>
      <c r="K4863" s="2">
        <v>43831</v>
      </c>
      <c r="L4863">
        <v>2020</v>
      </c>
      <c r="M4863" t="s">
        <v>16</v>
      </c>
    </row>
    <row r="4864" spans="1:13" x14ac:dyDescent="0.3">
      <c r="A4864">
        <v>2412</v>
      </c>
      <c r="B4864">
        <v>1224</v>
      </c>
      <c r="C4864" t="s">
        <v>13</v>
      </c>
      <c r="D4864" t="s">
        <v>17</v>
      </c>
      <c r="E4864" s="1">
        <v>4144495012148520</v>
      </c>
      <c r="F4864" s="2">
        <v>45413</v>
      </c>
      <c r="G4864">
        <v>73</v>
      </c>
      <c r="H4864" t="s">
        <v>15</v>
      </c>
      <c r="I4864">
        <v>1</v>
      </c>
      <c r="J4864" s="3">
        <v>14800</v>
      </c>
      <c r="K4864" s="2">
        <v>36617</v>
      </c>
      <c r="L4864">
        <v>2007</v>
      </c>
      <c r="M4864" t="s">
        <v>16</v>
      </c>
    </row>
    <row r="4865" spans="1:13" x14ac:dyDescent="0.3">
      <c r="A4865">
        <v>2163</v>
      </c>
      <c r="B4865">
        <v>1940</v>
      </c>
      <c r="C4865" t="s">
        <v>13</v>
      </c>
      <c r="D4865" t="s">
        <v>17</v>
      </c>
      <c r="E4865" s="1">
        <v>4597650893698240</v>
      </c>
      <c r="F4865" s="2">
        <v>43862</v>
      </c>
      <c r="G4865">
        <v>245</v>
      </c>
      <c r="H4865" t="s">
        <v>15</v>
      </c>
      <c r="I4865">
        <v>2</v>
      </c>
      <c r="J4865" s="3">
        <v>5700</v>
      </c>
      <c r="K4865" s="2">
        <v>39142</v>
      </c>
      <c r="L4865">
        <v>2010</v>
      </c>
      <c r="M4865" t="s">
        <v>16</v>
      </c>
    </row>
    <row r="4866" spans="1:13" x14ac:dyDescent="0.3">
      <c r="A4866">
        <v>3859</v>
      </c>
      <c r="B4866">
        <v>1940</v>
      </c>
      <c r="C4866" t="s">
        <v>19</v>
      </c>
      <c r="D4866" t="s">
        <v>17</v>
      </c>
      <c r="E4866" s="1">
        <v>5405403307724980</v>
      </c>
      <c r="F4866" s="2">
        <v>43862</v>
      </c>
      <c r="G4866">
        <v>44</v>
      </c>
      <c r="H4866" t="s">
        <v>15</v>
      </c>
      <c r="I4866">
        <v>2</v>
      </c>
      <c r="J4866" s="3">
        <v>9100</v>
      </c>
      <c r="K4866" s="2">
        <v>39630</v>
      </c>
      <c r="L4866">
        <v>2008</v>
      </c>
      <c r="M4866" t="s">
        <v>16</v>
      </c>
    </row>
    <row r="4867" spans="1:13" x14ac:dyDescent="0.3">
      <c r="A4867">
        <v>4218</v>
      </c>
      <c r="B4867">
        <v>1940</v>
      </c>
      <c r="C4867" t="s">
        <v>19</v>
      </c>
      <c r="D4867" t="s">
        <v>14</v>
      </c>
      <c r="E4867" s="1">
        <v>5536863303144340</v>
      </c>
      <c r="F4867" s="2">
        <v>45413</v>
      </c>
      <c r="G4867">
        <v>575</v>
      </c>
      <c r="H4867" t="s">
        <v>15</v>
      </c>
      <c r="I4867">
        <v>2</v>
      </c>
      <c r="J4867" s="3">
        <v>8993</v>
      </c>
      <c r="K4867" s="2">
        <v>39295</v>
      </c>
      <c r="L4867">
        <v>2010</v>
      </c>
      <c r="M4867" t="s">
        <v>16</v>
      </c>
    </row>
    <row r="4868" spans="1:13" x14ac:dyDescent="0.3">
      <c r="A4868">
        <v>5451</v>
      </c>
      <c r="B4868">
        <v>1940</v>
      </c>
      <c r="C4868" t="s">
        <v>21</v>
      </c>
      <c r="D4868" t="s">
        <v>17</v>
      </c>
      <c r="E4868" s="1">
        <v>6222030207999750</v>
      </c>
      <c r="F4868" s="2">
        <v>45078</v>
      </c>
      <c r="G4868">
        <v>688</v>
      </c>
      <c r="H4868" t="s">
        <v>15</v>
      </c>
      <c r="I4868">
        <v>1</v>
      </c>
      <c r="J4868" s="3">
        <v>8000</v>
      </c>
      <c r="K4868" s="2">
        <v>39022</v>
      </c>
      <c r="L4868">
        <v>2009</v>
      </c>
      <c r="M4868" t="s">
        <v>16</v>
      </c>
    </row>
    <row r="4869" spans="1:13" x14ac:dyDescent="0.3">
      <c r="A4869">
        <v>3230</v>
      </c>
      <c r="B4869">
        <v>1940</v>
      </c>
      <c r="C4869" t="s">
        <v>13</v>
      </c>
      <c r="D4869" t="s">
        <v>14</v>
      </c>
      <c r="E4869" s="1">
        <v>4910409648688380</v>
      </c>
      <c r="F4869" s="2">
        <v>44228</v>
      </c>
      <c r="G4869">
        <v>257</v>
      </c>
      <c r="H4869" t="s">
        <v>18</v>
      </c>
      <c r="I4869">
        <v>2</v>
      </c>
      <c r="J4869" s="3">
        <v>311</v>
      </c>
      <c r="K4869" s="2">
        <v>37043</v>
      </c>
      <c r="L4869">
        <v>2011</v>
      </c>
      <c r="M4869" t="s">
        <v>16</v>
      </c>
    </row>
    <row r="4870" spans="1:13" x14ac:dyDescent="0.3">
      <c r="A4870">
        <v>663</v>
      </c>
      <c r="B4870">
        <v>1132</v>
      </c>
      <c r="C4870" t="s">
        <v>19</v>
      </c>
      <c r="D4870" t="s">
        <v>17</v>
      </c>
      <c r="E4870" s="1">
        <v>5988513060276960</v>
      </c>
      <c r="F4870" s="2">
        <v>44136</v>
      </c>
      <c r="G4870">
        <v>754</v>
      </c>
      <c r="H4870" t="s">
        <v>15</v>
      </c>
      <c r="I4870">
        <v>2</v>
      </c>
      <c r="J4870" s="3">
        <v>9700</v>
      </c>
      <c r="K4870" s="2">
        <v>43831</v>
      </c>
      <c r="L4870">
        <v>2020</v>
      </c>
      <c r="M4870" t="s">
        <v>16</v>
      </c>
    </row>
    <row r="4871" spans="1:13" x14ac:dyDescent="0.3">
      <c r="A4871">
        <v>1712</v>
      </c>
      <c r="B4871">
        <v>1132</v>
      </c>
      <c r="C4871" t="s">
        <v>19</v>
      </c>
      <c r="D4871" t="s">
        <v>14</v>
      </c>
      <c r="E4871" s="1">
        <v>5948144196319680</v>
      </c>
      <c r="F4871" s="2">
        <v>44378</v>
      </c>
      <c r="G4871">
        <v>785</v>
      </c>
      <c r="H4871" t="s">
        <v>15</v>
      </c>
      <c r="I4871">
        <v>1</v>
      </c>
      <c r="J4871" s="3">
        <v>23399</v>
      </c>
      <c r="K4871" s="2">
        <v>43862</v>
      </c>
      <c r="L4871">
        <v>2020</v>
      </c>
      <c r="M4871" t="s">
        <v>16</v>
      </c>
    </row>
    <row r="4872" spans="1:13" x14ac:dyDescent="0.3">
      <c r="A4872">
        <v>217</v>
      </c>
      <c r="B4872">
        <v>895</v>
      </c>
      <c r="C4872" t="s">
        <v>13</v>
      </c>
      <c r="D4872" t="s">
        <v>17</v>
      </c>
      <c r="E4872" s="1">
        <v>4419165641059150</v>
      </c>
      <c r="F4872" s="2">
        <v>45231</v>
      </c>
      <c r="G4872">
        <v>167</v>
      </c>
      <c r="H4872" t="s">
        <v>15</v>
      </c>
      <c r="I4872">
        <v>1</v>
      </c>
      <c r="J4872" s="3">
        <v>10300</v>
      </c>
      <c r="K4872" s="2">
        <v>39814</v>
      </c>
      <c r="L4872">
        <v>2013</v>
      </c>
      <c r="M4872" t="s">
        <v>16</v>
      </c>
    </row>
    <row r="4873" spans="1:13" x14ac:dyDescent="0.3">
      <c r="A4873">
        <v>3483</v>
      </c>
      <c r="B4873">
        <v>895</v>
      </c>
      <c r="C4873" t="s">
        <v>19</v>
      </c>
      <c r="D4873" t="s">
        <v>14</v>
      </c>
      <c r="E4873" s="1">
        <v>5670044732419720</v>
      </c>
      <c r="F4873" s="2">
        <v>45413</v>
      </c>
      <c r="G4873">
        <v>368</v>
      </c>
      <c r="H4873" t="s">
        <v>18</v>
      </c>
      <c r="I4873">
        <v>2</v>
      </c>
      <c r="J4873" s="3">
        <v>12100</v>
      </c>
      <c r="K4873" s="2">
        <v>40330</v>
      </c>
      <c r="L4873">
        <v>2015</v>
      </c>
      <c r="M4873" t="s">
        <v>16</v>
      </c>
    </row>
    <row r="4874" spans="1:13" x14ac:dyDescent="0.3">
      <c r="A4874">
        <v>1116</v>
      </c>
      <c r="B4874">
        <v>895</v>
      </c>
      <c r="C4874" t="s">
        <v>19</v>
      </c>
      <c r="D4874" t="s">
        <v>20</v>
      </c>
      <c r="E4874" s="1">
        <v>5490867691921010</v>
      </c>
      <c r="F4874" s="2">
        <v>43374</v>
      </c>
      <c r="G4874">
        <v>222</v>
      </c>
      <c r="H4874" t="s">
        <v>15</v>
      </c>
      <c r="I4874">
        <v>2</v>
      </c>
      <c r="J4874" s="3">
        <v>49</v>
      </c>
      <c r="K4874" s="2">
        <v>39114</v>
      </c>
      <c r="L4874">
        <v>2017</v>
      </c>
      <c r="M4874" t="s">
        <v>16</v>
      </c>
    </row>
    <row r="4875" spans="1:13" x14ac:dyDescent="0.3">
      <c r="A4875">
        <v>4333</v>
      </c>
      <c r="B4875">
        <v>1556</v>
      </c>
      <c r="C4875" t="s">
        <v>19</v>
      </c>
      <c r="D4875" t="s">
        <v>14</v>
      </c>
      <c r="E4875" s="1">
        <v>5225389722526530</v>
      </c>
      <c r="F4875" s="2">
        <v>45170</v>
      </c>
      <c r="G4875">
        <v>891</v>
      </c>
      <c r="H4875" t="s">
        <v>15</v>
      </c>
      <c r="I4875">
        <v>2</v>
      </c>
      <c r="J4875" s="3">
        <v>24772</v>
      </c>
      <c r="K4875" s="2">
        <v>40391</v>
      </c>
      <c r="L4875">
        <v>2010</v>
      </c>
      <c r="M4875" t="s">
        <v>16</v>
      </c>
    </row>
    <row r="4876" spans="1:13" x14ac:dyDescent="0.3">
      <c r="A4876">
        <v>1955</v>
      </c>
      <c r="B4876">
        <v>1556</v>
      </c>
      <c r="C4876" t="s">
        <v>13</v>
      </c>
      <c r="D4876" t="s">
        <v>17</v>
      </c>
      <c r="E4876" s="1">
        <v>4965321363827910</v>
      </c>
      <c r="F4876" s="2">
        <v>44256</v>
      </c>
      <c r="G4876">
        <v>413</v>
      </c>
      <c r="H4876" t="s">
        <v>15</v>
      </c>
      <c r="I4876">
        <v>2</v>
      </c>
      <c r="J4876" s="3">
        <v>15300</v>
      </c>
      <c r="K4876" s="2">
        <v>43862</v>
      </c>
      <c r="L4876">
        <v>2020</v>
      </c>
      <c r="M4876" t="s">
        <v>16</v>
      </c>
    </row>
    <row r="4877" spans="1:13" x14ac:dyDescent="0.3">
      <c r="A4877">
        <v>2972</v>
      </c>
      <c r="B4877">
        <v>1556</v>
      </c>
      <c r="C4877" t="s">
        <v>19</v>
      </c>
      <c r="D4877" t="s">
        <v>20</v>
      </c>
      <c r="E4877" s="1">
        <v>5497590243197280</v>
      </c>
      <c r="F4877" s="2">
        <v>44743</v>
      </c>
      <c r="G4877">
        <v>306</v>
      </c>
      <c r="H4877" t="s">
        <v>15</v>
      </c>
      <c r="I4877">
        <v>2</v>
      </c>
      <c r="J4877" s="3">
        <v>55</v>
      </c>
      <c r="K4877" s="2">
        <v>39569</v>
      </c>
      <c r="L4877">
        <v>2008</v>
      </c>
      <c r="M4877" t="s">
        <v>16</v>
      </c>
    </row>
    <row r="4878" spans="1:13" x14ac:dyDescent="0.3">
      <c r="A4878">
        <v>412</v>
      </c>
      <c r="B4878">
        <v>1556</v>
      </c>
      <c r="C4878" t="s">
        <v>22</v>
      </c>
      <c r="D4878" t="s">
        <v>17</v>
      </c>
      <c r="E4878" s="1">
        <v>384780807062464</v>
      </c>
      <c r="F4878" s="2">
        <v>43862</v>
      </c>
      <c r="G4878">
        <v>476</v>
      </c>
      <c r="H4878" t="s">
        <v>15</v>
      </c>
      <c r="I4878">
        <v>2</v>
      </c>
      <c r="J4878" s="3">
        <v>11200</v>
      </c>
      <c r="K4878" s="2">
        <v>43831</v>
      </c>
      <c r="L4878">
        <v>2020</v>
      </c>
      <c r="M4878" t="s">
        <v>16</v>
      </c>
    </row>
    <row r="4879" spans="1:13" x14ac:dyDescent="0.3">
      <c r="A4879">
        <v>664</v>
      </c>
      <c r="B4879">
        <v>1025</v>
      </c>
      <c r="C4879" t="s">
        <v>19</v>
      </c>
      <c r="D4879" t="s">
        <v>17</v>
      </c>
      <c r="E4879" s="1">
        <v>5098793947794730</v>
      </c>
      <c r="F4879" s="2">
        <v>44013</v>
      </c>
      <c r="G4879">
        <v>488</v>
      </c>
      <c r="H4879" t="s">
        <v>15</v>
      </c>
      <c r="I4879">
        <v>2</v>
      </c>
      <c r="J4879" s="3">
        <v>7800</v>
      </c>
      <c r="K4879" s="2">
        <v>43831</v>
      </c>
      <c r="L4879">
        <v>2020</v>
      </c>
      <c r="M4879" t="s">
        <v>16</v>
      </c>
    </row>
    <row r="4880" spans="1:13" x14ac:dyDescent="0.3">
      <c r="A4880">
        <v>1713</v>
      </c>
      <c r="B4880">
        <v>1025</v>
      </c>
      <c r="C4880" t="s">
        <v>19</v>
      </c>
      <c r="D4880" t="s">
        <v>14</v>
      </c>
      <c r="E4880" s="1">
        <v>5948594944639660</v>
      </c>
      <c r="F4880" s="2">
        <v>43862</v>
      </c>
      <c r="G4880">
        <v>386</v>
      </c>
      <c r="H4880" t="s">
        <v>15</v>
      </c>
      <c r="I4880">
        <v>1</v>
      </c>
      <c r="J4880" s="3">
        <v>13558</v>
      </c>
      <c r="K4880" s="2">
        <v>43862</v>
      </c>
      <c r="L4880">
        <v>2020</v>
      </c>
      <c r="M4880" t="s">
        <v>16</v>
      </c>
    </row>
    <row r="4881" spans="1:13" x14ac:dyDescent="0.3">
      <c r="A4881">
        <v>906</v>
      </c>
      <c r="B4881">
        <v>1025</v>
      </c>
      <c r="C4881" t="s">
        <v>13</v>
      </c>
      <c r="D4881" t="s">
        <v>17</v>
      </c>
      <c r="E4881" s="1">
        <v>4655114310829900</v>
      </c>
      <c r="F4881" s="2">
        <v>44440</v>
      </c>
      <c r="G4881">
        <v>146</v>
      </c>
      <c r="H4881" t="s">
        <v>15</v>
      </c>
      <c r="I4881">
        <v>1</v>
      </c>
      <c r="J4881" s="3">
        <v>8500</v>
      </c>
      <c r="K4881" s="2">
        <v>43831</v>
      </c>
      <c r="L4881">
        <v>2020</v>
      </c>
      <c r="M4881" t="s">
        <v>16</v>
      </c>
    </row>
    <row r="4882" spans="1:13" x14ac:dyDescent="0.3">
      <c r="A4882">
        <v>1956</v>
      </c>
      <c r="B4882">
        <v>1025</v>
      </c>
      <c r="C4882" t="s">
        <v>13</v>
      </c>
      <c r="D4882" t="s">
        <v>14</v>
      </c>
      <c r="E4882" s="1">
        <v>4471238909033230</v>
      </c>
      <c r="F4882" s="2">
        <v>44593</v>
      </c>
      <c r="G4882">
        <v>368</v>
      </c>
      <c r="H4882" t="s">
        <v>15</v>
      </c>
      <c r="I4882">
        <v>2</v>
      </c>
      <c r="J4882" s="3">
        <v>11237</v>
      </c>
      <c r="K4882" s="2">
        <v>43862</v>
      </c>
      <c r="L4882">
        <v>2020</v>
      </c>
      <c r="M4882" t="s">
        <v>16</v>
      </c>
    </row>
    <row r="4883" spans="1:13" x14ac:dyDescent="0.3">
      <c r="A4883">
        <v>2075</v>
      </c>
      <c r="B4883">
        <v>1972</v>
      </c>
      <c r="C4883" t="s">
        <v>22</v>
      </c>
      <c r="D4883" t="s">
        <v>17</v>
      </c>
      <c r="E4883" s="1">
        <v>382031359848619</v>
      </c>
      <c r="F4883" s="2">
        <v>41122</v>
      </c>
      <c r="G4883">
        <v>412</v>
      </c>
      <c r="H4883" t="s">
        <v>18</v>
      </c>
      <c r="I4883">
        <v>2</v>
      </c>
      <c r="J4883" s="3">
        <v>6000</v>
      </c>
      <c r="K4883" s="2">
        <v>38412</v>
      </c>
      <c r="L4883">
        <v>2013</v>
      </c>
      <c r="M4883" t="s">
        <v>16</v>
      </c>
    </row>
    <row r="4884" spans="1:13" x14ac:dyDescent="0.3">
      <c r="A4884">
        <v>5539</v>
      </c>
      <c r="B4884">
        <v>1972</v>
      </c>
      <c r="C4884" t="s">
        <v>19</v>
      </c>
      <c r="D4884" t="s">
        <v>14</v>
      </c>
      <c r="E4884" s="1">
        <v>5891567010748210</v>
      </c>
      <c r="F4884" s="2">
        <v>44805</v>
      </c>
      <c r="G4884">
        <v>563</v>
      </c>
      <c r="H4884" t="s">
        <v>15</v>
      </c>
      <c r="I4884">
        <v>1</v>
      </c>
      <c r="J4884" s="3">
        <v>957</v>
      </c>
      <c r="K4884" s="2">
        <v>39753</v>
      </c>
      <c r="L4884">
        <v>2012</v>
      </c>
      <c r="M4884" t="s">
        <v>16</v>
      </c>
    </row>
    <row r="4885" spans="1:13" x14ac:dyDescent="0.3">
      <c r="A4885">
        <v>5321</v>
      </c>
      <c r="B4885">
        <v>1972</v>
      </c>
      <c r="C4885" t="s">
        <v>22</v>
      </c>
      <c r="D4885" t="s">
        <v>17</v>
      </c>
      <c r="E4885" s="1">
        <v>337919115553710</v>
      </c>
      <c r="F4885" s="2">
        <v>43862</v>
      </c>
      <c r="G4885">
        <v>7</v>
      </c>
      <c r="H4885" t="s">
        <v>15</v>
      </c>
      <c r="I4885">
        <v>2</v>
      </c>
      <c r="J4885" s="3">
        <v>4000</v>
      </c>
      <c r="K4885" s="2">
        <v>43009</v>
      </c>
      <c r="L4885">
        <v>2017</v>
      </c>
      <c r="M4885" t="s">
        <v>16</v>
      </c>
    </row>
    <row r="4886" spans="1:13" x14ac:dyDescent="0.3">
      <c r="A4886">
        <v>2466</v>
      </c>
      <c r="B4886">
        <v>1972</v>
      </c>
      <c r="C4886" t="s">
        <v>19</v>
      </c>
      <c r="D4886" t="s">
        <v>17</v>
      </c>
      <c r="E4886" s="1">
        <v>5566207489496520</v>
      </c>
      <c r="F4886" s="2">
        <v>45352</v>
      </c>
      <c r="G4886">
        <v>115</v>
      </c>
      <c r="H4886" t="s">
        <v>15</v>
      </c>
      <c r="I4886">
        <v>1</v>
      </c>
      <c r="J4886" s="3">
        <v>4900</v>
      </c>
      <c r="K4886" s="2">
        <v>38078</v>
      </c>
      <c r="L4886">
        <v>2004</v>
      </c>
      <c r="M4886" t="s">
        <v>16</v>
      </c>
    </row>
    <row r="4887" spans="1:13" x14ac:dyDescent="0.3">
      <c r="A4887">
        <v>4041</v>
      </c>
      <c r="B4887">
        <v>86</v>
      </c>
      <c r="C4887" t="s">
        <v>13</v>
      </c>
      <c r="D4887" t="s">
        <v>14</v>
      </c>
      <c r="E4887" s="1">
        <v>4293438216088430</v>
      </c>
      <c r="F4887" s="2">
        <v>44652</v>
      </c>
      <c r="G4887">
        <v>847</v>
      </c>
      <c r="H4887" t="s">
        <v>15</v>
      </c>
      <c r="I4887">
        <v>1</v>
      </c>
      <c r="J4887" s="3">
        <v>7967</v>
      </c>
      <c r="K4887" s="2">
        <v>42186</v>
      </c>
      <c r="L4887">
        <v>2015</v>
      </c>
      <c r="M4887" t="s">
        <v>16</v>
      </c>
    </row>
    <row r="4888" spans="1:13" x14ac:dyDescent="0.3">
      <c r="A4888">
        <v>3178</v>
      </c>
      <c r="B4888">
        <v>86</v>
      </c>
      <c r="C4888" t="s">
        <v>19</v>
      </c>
      <c r="D4888" t="s">
        <v>14</v>
      </c>
      <c r="E4888" s="1">
        <v>5738889921774670</v>
      </c>
      <c r="F4888" s="2">
        <v>43617</v>
      </c>
      <c r="G4888">
        <v>261</v>
      </c>
      <c r="H4888" t="s">
        <v>15</v>
      </c>
      <c r="I4888">
        <v>2</v>
      </c>
      <c r="J4888" s="3">
        <v>12490</v>
      </c>
      <c r="K4888" s="2">
        <v>42491</v>
      </c>
      <c r="L4888">
        <v>2016</v>
      </c>
      <c r="M4888" t="s">
        <v>16</v>
      </c>
    </row>
    <row r="4889" spans="1:13" x14ac:dyDescent="0.3">
      <c r="A4889">
        <v>907</v>
      </c>
      <c r="B4889">
        <v>86</v>
      </c>
      <c r="C4889" t="s">
        <v>13</v>
      </c>
      <c r="D4889" t="s">
        <v>14</v>
      </c>
      <c r="E4889" s="1">
        <v>4640548373982010</v>
      </c>
      <c r="F4889" s="2">
        <v>44013</v>
      </c>
      <c r="G4889">
        <v>972</v>
      </c>
      <c r="H4889" t="s">
        <v>15</v>
      </c>
      <c r="I4889">
        <v>2</v>
      </c>
      <c r="J4889" s="3">
        <v>9043</v>
      </c>
      <c r="K4889" s="2">
        <v>43831</v>
      </c>
      <c r="L4889">
        <v>2020</v>
      </c>
      <c r="M4889" t="s">
        <v>16</v>
      </c>
    </row>
    <row r="4890" spans="1:13" x14ac:dyDescent="0.3">
      <c r="A4890">
        <v>1957</v>
      </c>
      <c r="B4890">
        <v>344</v>
      </c>
      <c r="C4890" t="s">
        <v>13</v>
      </c>
      <c r="D4890" t="s">
        <v>14</v>
      </c>
      <c r="E4890" s="1">
        <v>4241836475964920</v>
      </c>
      <c r="F4890" s="2">
        <v>44896</v>
      </c>
      <c r="G4890">
        <v>229</v>
      </c>
      <c r="H4890" t="s">
        <v>15</v>
      </c>
      <c r="I4890">
        <v>2</v>
      </c>
      <c r="J4890" s="3">
        <v>1663</v>
      </c>
      <c r="K4890" s="2">
        <v>43862</v>
      </c>
      <c r="L4890">
        <v>2020</v>
      </c>
      <c r="M4890" t="s">
        <v>16</v>
      </c>
    </row>
    <row r="4891" spans="1:13" x14ac:dyDescent="0.3">
      <c r="A4891">
        <v>665</v>
      </c>
      <c r="B4891">
        <v>344</v>
      </c>
      <c r="C4891" t="s">
        <v>19</v>
      </c>
      <c r="D4891" t="s">
        <v>14</v>
      </c>
      <c r="E4891" s="1">
        <v>5943892255232370</v>
      </c>
      <c r="F4891" s="2">
        <v>44713</v>
      </c>
      <c r="G4891">
        <v>355</v>
      </c>
      <c r="H4891" t="s">
        <v>15</v>
      </c>
      <c r="I4891">
        <v>2</v>
      </c>
      <c r="J4891" s="3">
        <v>7283</v>
      </c>
      <c r="K4891" s="2">
        <v>43831</v>
      </c>
      <c r="L4891">
        <v>2020</v>
      </c>
      <c r="M4891" t="s">
        <v>16</v>
      </c>
    </row>
    <row r="4892" spans="1:13" x14ac:dyDescent="0.3">
      <c r="A4892">
        <v>666</v>
      </c>
      <c r="B4892">
        <v>344</v>
      </c>
      <c r="C4892" t="s">
        <v>19</v>
      </c>
      <c r="D4892" t="s">
        <v>14</v>
      </c>
      <c r="E4892" s="1">
        <v>5966316752263920</v>
      </c>
      <c r="F4892" s="2">
        <v>44197</v>
      </c>
      <c r="G4892">
        <v>442</v>
      </c>
      <c r="H4892" t="s">
        <v>15</v>
      </c>
      <c r="I4892">
        <v>1</v>
      </c>
      <c r="J4892" s="3">
        <v>23750</v>
      </c>
      <c r="K4892" s="2">
        <v>43831</v>
      </c>
      <c r="L4892">
        <v>2020</v>
      </c>
      <c r="M4892" t="s">
        <v>16</v>
      </c>
    </row>
    <row r="4893" spans="1:13" x14ac:dyDescent="0.3">
      <c r="A4893">
        <v>164</v>
      </c>
      <c r="B4893">
        <v>1189</v>
      </c>
      <c r="C4893" t="s">
        <v>19</v>
      </c>
      <c r="D4893" t="s">
        <v>17</v>
      </c>
      <c r="E4893" s="1">
        <v>5194782740689020</v>
      </c>
      <c r="F4893" s="2">
        <v>44013</v>
      </c>
      <c r="G4893">
        <v>83</v>
      </c>
      <c r="H4893" t="s">
        <v>18</v>
      </c>
      <c r="I4893">
        <v>1</v>
      </c>
      <c r="J4893" s="3">
        <v>8100</v>
      </c>
      <c r="K4893" s="2">
        <v>39448</v>
      </c>
      <c r="L4893">
        <v>2015</v>
      </c>
      <c r="M4893" t="s">
        <v>16</v>
      </c>
    </row>
    <row r="4894" spans="1:13" x14ac:dyDescent="0.3">
      <c r="A4894">
        <v>1958</v>
      </c>
      <c r="B4894">
        <v>1189</v>
      </c>
      <c r="C4894" t="s">
        <v>13</v>
      </c>
      <c r="D4894" t="s">
        <v>17</v>
      </c>
      <c r="E4894" s="1">
        <v>4745341098877380</v>
      </c>
      <c r="F4894" s="2">
        <v>45200</v>
      </c>
      <c r="G4894">
        <v>273</v>
      </c>
      <c r="H4894" t="s">
        <v>15</v>
      </c>
      <c r="I4894">
        <v>2</v>
      </c>
      <c r="J4894" s="3">
        <v>11800</v>
      </c>
      <c r="K4894" s="2">
        <v>43862</v>
      </c>
      <c r="L4894">
        <v>2020</v>
      </c>
      <c r="M4894" t="s">
        <v>16</v>
      </c>
    </row>
    <row r="4895" spans="1:13" x14ac:dyDescent="0.3">
      <c r="A4895">
        <v>4556</v>
      </c>
      <c r="B4895">
        <v>1189</v>
      </c>
      <c r="C4895" t="s">
        <v>19</v>
      </c>
      <c r="D4895" t="s">
        <v>17</v>
      </c>
      <c r="E4895" s="1">
        <v>5739094385227540</v>
      </c>
      <c r="F4895" s="2">
        <v>38777</v>
      </c>
      <c r="G4895">
        <v>905</v>
      </c>
      <c r="H4895" t="s">
        <v>15</v>
      </c>
      <c r="I4895">
        <v>1</v>
      </c>
      <c r="J4895" s="3">
        <v>15200</v>
      </c>
      <c r="K4895" s="2">
        <v>38231</v>
      </c>
      <c r="L4895">
        <v>2014</v>
      </c>
      <c r="M4895" t="s">
        <v>16</v>
      </c>
    </row>
    <row r="4896" spans="1:13" x14ac:dyDescent="0.3">
      <c r="A4896">
        <v>2067</v>
      </c>
      <c r="B4896">
        <v>1189</v>
      </c>
      <c r="C4896" t="s">
        <v>19</v>
      </c>
      <c r="D4896" t="s">
        <v>14</v>
      </c>
      <c r="E4896" s="1">
        <v>5721768564866900</v>
      </c>
      <c r="F4896" s="2">
        <v>45566</v>
      </c>
      <c r="G4896">
        <v>877</v>
      </c>
      <c r="H4896" t="s">
        <v>15</v>
      </c>
      <c r="I4896">
        <v>2</v>
      </c>
      <c r="J4896" s="3">
        <v>1633</v>
      </c>
      <c r="K4896" s="2">
        <v>38047</v>
      </c>
      <c r="L4896">
        <v>2011</v>
      </c>
      <c r="M4896" t="s">
        <v>16</v>
      </c>
    </row>
    <row r="4897" spans="1:13" x14ac:dyDescent="0.3">
      <c r="A4897">
        <v>6115</v>
      </c>
      <c r="B4897">
        <v>921</v>
      </c>
      <c r="C4897" t="s">
        <v>13</v>
      </c>
      <c r="D4897" t="s">
        <v>14</v>
      </c>
      <c r="E4897" s="1">
        <v>4816027381867140</v>
      </c>
      <c r="F4897" s="2">
        <v>45231</v>
      </c>
      <c r="G4897">
        <v>163</v>
      </c>
      <c r="H4897" t="s">
        <v>15</v>
      </c>
      <c r="I4897">
        <v>1</v>
      </c>
      <c r="J4897" s="3">
        <v>22704</v>
      </c>
      <c r="K4897" s="2">
        <v>42339</v>
      </c>
      <c r="L4897">
        <v>2015</v>
      </c>
      <c r="M4897" t="s">
        <v>16</v>
      </c>
    </row>
    <row r="4898" spans="1:13" x14ac:dyDescent="0.3">
      <c r="A4898">
        <v>3537</v>
      </c>
      <c r="B4898">
        <v>921</v>
      </c>
      <c r="C4898" t="s">
        <v>13</v>
      </c>
      <c r="D4898" t="s">
        <v>14</v>
      </c>
      <c r="E4898" s="1">
        <v>4226627955079710</v>
      </c>
      <c r="F4898" s="2">
        <v>45566</v>
      </c>
      <c r="G4898">
        <v>874</v>
      </c>
      <c r="H4898" t="s">
        <v>15</v>
      </c>
      <c r="I4898">
        <v>1</v>
      </c>
      <c r="J4898" s="3">
        <v>24069</v>
      </c>
      <c r="K4898" s="2">
        <v>40695</v>
      </c>
      <c r="L4898">
        <v>2011</v>
      </c>
      <c r="M4898" t="s">
        <v>16</v>
      </c>
    </row>
    <row r="4899" spans="1:13" x14ac:dyDescent="0.3">
      <c r="A4899">
        <v>3457</v>
      </c>
      <c r="B4899">
        <v>921</v>
      </c>
      <c r="C4899" t="s">
        <v>13</v>
      </c>
      <c r="D4899" t="s">
        <v>14</v>
      </c>
      <c r="E4899" s="1">
        <v>4319734914723870</v>
      </c>
      <c r="F4899" s="2">
        <v>43952</v>
      </c>
      <c r="G4899">
        <v>720</v>
      </c>
      <c r="H4899" t="s">
        <v>15</v>
      </c>
      <c r="I4899">
        <v>1</v>
      </c>
      <c r="J4899" s="3">
        <v>35073</v>
      </c>
      <c r="K4899" s="2">
        <v>39965</v>
      </c>
      <c r="L4899">
        <v>2009</v>
      </c>
      <c r="M4899" t="s">
        <v>16</v>
      </c>
    </row>
    <row r="4900" spans="1:13" x14ac:dyDescent="0.3">
      <c r="A4900">
        <v>4646</v>
      </c>
      <c r="B4900">
        <v>921</v>
      </c>
      <c r="C4900" t="s">
        <v>19</v>
      </c>
      <c r="D4900" t="s">
        <v>14</v>
      </c>
      <c r="E4900" s="1">
        <v>5607342055934660</v>
      </c>
      <c r="F4900" s="2">
        <v>45108</v>
      </c>
      <c r="G4900">
        <v>833</v>
      </c>
      <c r="H4900" t="s">
        <v>15</v>
      </c>
      <c r="I4900">
        <v>2</v>
      </c>
      <c r="J4900" s="3">
        <v>17731</v>
      </c>
      <c r="K4900" s="2">
        <v>39326</v>
      </c>
      <c r="L4900">
        <v>2011</v>
      </c>
      <c r="M4900" t="s">
        <v>16</v>
      </c>
    </row>
    <row r="4901" spans="1:13" x14ac:dyDescent="0.3">
      <c r="A4901">
        <v>2541</v>
      </c>
      <c r="B4901">
        <v>921</v>
      </c>
      <c r="C4901" t="s">
        <v>19</v>
      </c>
      <c r="D4901" t="s">
        <v>14</v>
      </c>
      <c r="E4901" s="1">
        <v>5535356277127260</v>
      </c>
      <c r="F4901" s="2">
        <v>44287</v>
      </c>
      <c r="G4901">
        <v>557</v>
      </c>
      <c r="H4901" t="s">
        <v>15</v>
      </c>
      <c r="I4901">
        <v>1</v>
      </c>
      <c r="J4901" s="3">
        <v>33980</v>
      </c>
      <c r="K4901" s="2">
        <v>39173</v>
      </c>
      <c r="L4901">
        <v>2010</v>
      </c>
      <c r="M4901" t="s">
        <v>16</v>
      </c>
    </row>
    <row r="4902" spans="1:13" x14ac:dyDescent="0.3">
      <c r="A4902">
        <v>3135</v>
      </c>
      <c r="B4902">
        <v>921</v>
      </c>
      <c r="C4902" t="s">
        <v>19</v>
      </c>
      <c r="D4902" t="s">
        <v>14</v>
      </c>
      <c r="E4902" s="1">
        <v>5415658075753990</v>
      </c>
      <c r="F4902" s="2">
        <v>45352</v>
      </c>
      <c r="G4902">
        <v>112</v>
      </c>
      <c r="H4902" t="s">
        <v>15</v>
      </c>
      <c r="I4902">
        <v>1</v>
      </c>
      <c r="J4902" s="3">
        <v>41714</v>
      </c>
      <c r="K4902" s="2">
        <v>41395</v>
      </c>
      <c r="L4902">
        <v>2013</v>
      </c>
      <c r="M4902" t="s">
        <v>16</v>
      </c>
    </row>
    <row r="4903" spans="1:13" x14ac:dyDescent="0.3">
      <c r="A4903">
        <v>2718</v>
      </c>
      <c r="B4903">
        <v>921</v>
      </c>
      <c r="C4903" t="s">
        <v>19</v>
      </c>
      <c r="D4903" t="s">
        <v>14</v>
      </c>
      <c r="E4903" s="1">
        <v>5838395313903970</v>
      </c>
      <c r="F4903" s="2">
        <v>45444</v>
      </c>
      <c r="G4903">
        <v>439</v>
      </c>
      <c r="H4903" t="s">
        <v>18</v>
      </c>
      <c r="I4903">
        <v>1</v>
      </c>
      <c r="J4903" s="3">
        <v>21466</v>
      </c>
      <c r="K4903" s="2">
        <v>41365</v>
      </c>
      <c r="L4903">
        <v>2013</v>
      </c>
      <c r="M4903" t="s">
        <v>16</v>
      </c>
    </row>
    <row r="4904" spans="1:13" x14ac:dyDescent="0.3">
      <c r="A4904">
        <v>4675</v>
      </c>
      <c r="B4904">
        <v>921</v>
      </c>
      <c r="C4904" t="s">
        <v>19</v>
      </c>
      <c r="D4904" t="s">
        <v>14</v>
      </c>
      <c r="E4904" s="1">
        <v>5570607538229110</v>
      </c>
      <c r="F4904" s="2">
        <v>45323</v>
      </c>
      <c r="G4904">
        <v>572</v>
      </c>
      <c r="H4904" t="s">
        <v>15</v>
      </c>
      <c r="I4904">
        <v>1</v>
      </c>
      <c r="J4904" s="3">
        <v>30547</v>
      </c>
      <c r="K4904" s="2">
        <v>39692</v>
      </c>
      <c r="L4904">
        <v>2008</v>
      </c>
      <c r="M4904" t="s">
        <v>16</v>
      </c>
    </row>
    <row r="4905" spans="1:13" x14ac:dyDescent="0.3">
      <c r="A4905">
        <v>5873</v>
      </c>
      <c r="B4905">
        <v>393</v>
      </c>
      <c r="C4905" t="s">
        <v>13</v>
      </c>
      <c r="D4905" t="s">
        <v>14</v>
      </c>
      <c r="E4905" s="1">
        <v>4671202000865950</v>
      </c>
      <c r="F4905" s="2">
        <v>45323</v>
      </c>
      <c r="G4905">
        <v>89</v>
      </c>
      <c r="H4905" t="s">
        <v>15</v>
      </c>
      <c r="I4905">
        <v>2</v>
      </c>
      <c r="J4905" s="3">
        <v>9752</v>
      </c>
      <c r="K4905" s="2">
        <v>39052</v>
      </c>
      <c r="L4905">
        <v>2008</v>
      </c>
      <c r="M4905" t="s">
        <v>16</v>
      </c>
    </row>
    <row r="4906" spans="1:13" x14ac:dyDescent="0.3">
      <c r="A4906">
        <v>1055</v>
      </c>
      <c r="B4906">
        <v>1254</v>
      </c>
      <c r="C4906" t="s">
        <v>19</v>
      </c>
      <c r="D4906" t="s">
        <v>20</v>
      </c>
      <c r="E4906" s="1">
        <v>5117804114696420</v>
      </c>
      <c r="F4906" s="2">
        <v>44835</v>
      </c>
      <c r="G4906">
        <v>845</v>
      </c>
      <c r="H4906" t="s">
        <v>15</v>
      </c>
      <c r="I4906">
        <v>1</v>
      </c>
      <c r="J4906" s="3">
        <v>114</v>
      </c>
      <c r="K4906" s="2">
        <v>38384</v>
      </c>
      <c r="L4906">
        <v>2009</v>
      </c>
      <c r="M4906" t="s">
        <v>16</v>
      </c>
    </row>
    <row r="4907" spans="1:13" x14ac:dyDescent="0.3">
      <c r="A4907">
        <v>6013</v>
      </c>
      <c r="B4907">
        <v>1254</v>
      </c>
      <c r="C4907" t="s">
        <v>19</v>
      </c>
      <c r="D4907" t="s">
        <v>14</v>
      </c>
      <c r="E4907" s="1">
        <v>5488341441971890</v>
      </c>
      <c r="F4907" s="2">
        <v>41944</v>
      </c>
      <c r="G4907">
        <v>689</v>
      </c>
      <c r="H4907" t="s">
        <v>15</v>
      </c>
      <c r="I4907">
        <v>2</v>
      </c>
      <c r="J4907" s="3">
        <v>14934</v>
      </c>
      <c r="K4907" s="2">
        <v>40513</v>
      </c>
      <c r="L4907">
        <v>2010</v>
      </c>
      <c r="M4907" t="s">
        <v>16</v>
      </c>
    </row>
    <row r="4908" spans="1:13" x14ac:dyDescent="0.3">
      <c r="A4908">
        <v>5616</v>
      </c>
      <c r="B4908">
        <v>1254</v>
      </c>
      <c r="C4908" t="s">
        <v>19</v>
      </c>
      <c r="D4908" t="s">
        <v>14</v>
      </c>
      <c r="E4908" s="1">
        <v>5141901041171970</v>
      </c>
      <c r="F4908" s="2">
        <v>45597</v>
      </c>
      <c r="G4908">
        <v>270</v>
      </c>
      <c r="H4908" t="s">
        <v>15</v>
      </c>
      <c r="I4908">
        <v>1</v>
      </c>
      <c r="J4908" s="3">
        <v>20294</v>
      </c>
      <c r="K4908" s="2">
        <v>40483</v>
      </c>
      <c r="L4908">
        <v>2010</v>
      </c>
      <c r="M4908" t="s">
        <v>16</v>
      </c>
    </row>
    <row r="4909" spans="1:13" x14ac:dyDescent="0.3">
      <c r="A4909">
        <v>1959</v>
      </c>
      <c r="B4909">
        <v>1254</v>
      </c>
      <c r="C4909" t="s">
        <v>13</v>
      </c>
      <c r="D4909" t="s">
        <v>14</v>
      </c>
      <c r="E4909" s="1">
        <v>4086661906008900</v>
      </c>
      <c r="F4909" s="2">
        <v>44866</v>
      </c>
      <c r="G4909">
        <v>113</v>
      </c>
      <c r="H4909" t="s">
        <v>18</v>
      </c>
      <c r="I4909">
        <v>2</v>
      </c>
      <c r="J4909" s="3">
        <v>20674</v>
      </c>
      <c r="K4909" s="2">
        <v>43862</v>
      </c>
      <c r="L4909">
        <v>2020</v>
      </c>
      <c r="M4909" t="s">
        <v>16</v>
      </c>
    </row>
    <row r="4910" spans="1:13" x14ac:dyDescent="0.3">
      <c r="A4910">
        <v>2510</v>
      </c>
      <c r="B4910">
        <v>1254</v>
      </c>
      <c r="C4910" t="s">
        <v>19</v>
      </c>
      <c r="D4910" t="s">
        <v>17</v>
      </c>
      <c r="E4910" s="1">
        <v>5807865206016110</v>
      </c>
      <c r="F4910" s="2">
        <v>44317</v>
      </c>
      <c r="G4910">
        <v>343</v>
      </c>
      <c r="H4910" t="s">
        <v>15</v>
      </c>
      <c r="I4910">
        <v>2</v>
      </c>
      <c r="J4910" s="3">
        <v>14000</v>
      </c>
      <c r="K4910" s="2">
        <v>38808</v>
      </c>
      <c r="L4910">
        <v>2007</v>
      </c>
      <c r="M4910" t="s">
        <v>16</v>
      </c>
    </row>
    <row r="4911" spans="1:13" x14ac:dyDescent="0.3">
      <c r="A4911">
        <v>4145</v>
      </c>
      <c r="B4911">
        <v>212</v>
      </c>
      <c r="C4911" t="s">
        <v>13</v>
      </c>
      <c r="D4911" t="s">
        <v>14</v>
      </c>
      <c r="E4911" s="1">
        <v>4026278148154050</v>
      </c>
      <c r="F4911" s="2">
        <v>44958</v>
      </c>
      <c r="G4911">
        <v>204</v>
      </c>
      <c r="H4911" t="s">
        <v>15</v>
      </c>
      <c r="I4911">
        <v>2</v>
      </c>
      <c r="J4911" s="3">
        <v>9310</v>
      </c>
      <c r="K4911" s="2">
        <v>38200</v>
      </c>
      <c r="L4911">
        <v>2009</v>
      </c>
      <c r="M4911" t="s">
        <v>16</v>
      </c>
    </row>
    <row r="4912" spans="1:13" x14ac:dyDescent="0.3">
      <c r="A4912">
        <v>908</v>
      </c>
      <c r="B4912">
        <v>212</v>
      </c>
      <c r="C4912" t="s">
        <v>13</v>
      </c>
      <c r="D4912" t="s">
        <v>20</v>
      </c>
      <c r="E4912" s="1">
        <v>4119163020411820</v>
      </c>
      <c r="F4912" s="2">
        <v>44562</v>
      </c>
      <c r="G4912">
        <v>989</v>
      </c>
      <c r="H4912" t="s">
        <v>15</v>
      </c>
      <c r="I4912">
        <v>1</v>
      </c>
      <c r="J4912" s="3">
        <v>60</v>
      </c>
      <c r="K4912" s="2">
        <v>43831</v>
      </c>
      <c r="L4912">
        <v>2020</v>
      </c>
      <c r="M4912" t="s">
        <v>16</v>
      </c>
    </row>
    <row r="4913" spans="1:13" x14ac:dyDescent="0.3">
      <c r="A4913">
        <v>1074</v>
      </c>
      <c r="B4913">
        <v>212</v>
      </c>
      <c r="C4913" t="s">
        <v>13</v>
      </c>
      <c r="D4913" t="s">
        <v>17</v>
      </c>
      <c r="E4913" s="1">
        <v>4937595859195810</v>
      </c>
      <c r="F4913" s="2">
        <v>39814</v>
      </c>
      <c r="G4913">
        <v>747</v>
      </c>
      <c r="H4913" t="s">
        <v>15</v>
      </c>
      <c r="I4913">
        <v>1</v>
      </c>
      <c r="J4913" s="3">
        <v>10200</v>
      </c>
      <c r="K4913" s="2">
        <v>38384</v>
      </c>
      <c r="L4913">
        <v>2008</v>
      </c>
      <c r="M4913" t="s">
        <v>16</v>
      </c>
    </row>
    <row r="4914" spans="1:13" x14ac:dyDescent="0.3">
      <c r="A4914">
        <v>2209</v>
      </c>
      <c r="B4914">
        <v>212</v>
      </c>
      <c r="C4914" t="s">
        <v>13</v>
      </c>
      <c r="D4914" t="s">
        <v>14</v>
      </c>
      <c r="E4914" s="1">
        <v>4960671625007780</v>
      </c>
      <c r="F4914" s="2">
        <v>40269</v>
      </c>
      <c r="G4914">
        <v>645</v>
      </c>
      <c r="H4914" t="s">
        <v>15</v>
      </c>
      <c r="I4914">
        <v>2</v>
      </c>
      <c r="J4914" s="3">
        <v>9477</v>
      </c>
      <c r="K4914" s="2">
        <v>39508</v>
      </c>
      <c r="L4914">
        <v>2014</v>
      </c>
      <c r="M4914" t="s">
        <v>16</v>
      </c>
    </row>
    <row r="4915" spans="1:13" x14ac:dyDescent="0.3">
      <c r="A4915">
        <v>2418</v>
      </c>
      <c r="B4915">
        <v>212</v>
      </c>
      <c r="C4915" t="s">
        <v>19</v>
      </c>
      <c r="D4915" t="s">
        <v>14</v>
      </c>
      <c r="E4915" s="1">
        <v>5110273101457980</v>
      </c>
      <c r="F4915" s="2">
        <v>45505</v>
      </c>
      <c r="G4915">
        <v>532</v>
      </c>
      <c r="H4915" t="s">
        <v>15</v>
      </c>
      <c r="I4915">
        <v>2</v>
      </c>
      <c r="J4915" s="3">
        <v>6795</v>
      </c>
      <c r="K4915" s="2">
        <v>36982</v>
      </c>
      <c r="L4915">
        <v>2009</v>
      </c>
      <c r="M4915" t="s">
        <v>16</v>
      </c>
    </row>
    <row r="4916" spans="1:13" x14ac:dyDescent="0.3">
      <c r="A4916">
        <v>4052</v>
      </c>
      <c r="B4916">
        <v>212</v>
      </c>
      <c r="C4916" t="s">
        <v>22</v>
      </c>
      <c r="D4916" t="s">
        <v>17</v>
      </c>
      <c r="E4916" s="1">
        <v>388351194080812</v>
      </c>
      <c r="F4916" s="2">
        <v>45108</v>
      </c>
      <c r="G4916">
        <v>188</v>
      </c>
      <c r="H4916" t="s">
        <v>15</v>
      </c>
      <c r="I4916">
        <v>2</v>
      </c>
      <c r="J4916" s="3">
        <v>900</v>
      </c>
      <c r="K4916" s="2">
        <v>42917</v>
      </c>
      <c r="L4916">
        <v>2017</v>
      </c>
      <c r="M4916" t="s">
        <v>16</v>
      </c>
    </row>
    <row r="4917" spans="1:13" x14ac:dyDescent="0.3">
      <c r="A4917">
        <v>991</v>
      </c>
      <c r="B4917">
        <v>1262</v>
      </c>
      <c r="C4917" t="s">
        <v>19</v>
      </c>
      <c r="D4917" t="s">
        <v>14</v>
      </c>
      <c r="E4917" s="1">
        <v>5195133154490040</v>
      </c>
      <c r="F4917" s="2">
        <v>44013</v>
      </c>
      <c r="G4917">
        <v>542</v>
      </c>
      <c r="H4917" t="s">
        <v>15</v>
      </c>
      <c r="I4917">
        <v>2</v>
      </c>
      <c r="J4917" s="3">
        <v>4747</v>
      </c>
      <c r="K4917" s="2">
        <v>36923</v>
      </c>
      <c r="L4917">
        <v>2012</v>
      </c>
      <c r="M4917" t="s">
        <v>16</v>
      </c>
    </row>
    <row r="4918" spans="1:13" x14ac:dyDescent="0.3">
      <c r="A4918">
        <v>3324</v>
      </c>
      <c r="B4918">
        <v>1262</v>
      </c>
      <c r="C4918" t="s">
        <v>19</v>
      </c>
      <c r="D4918" t="s">
        <v>14</v>
      </c>
      <c r="E4918" s="1">
        <v>5384973024512820</v>
      </c>
      <c r="F4918" s="2">
        <v>44652</v>
      </c>
      <c r="G4918">
        <v>569</v>
      </c>
      <c r="H4918" t="s">
        <v>15</v>
      </c>
      <c r="I4918">
        <v>1</v>
      </c>
      <c r="J4918" s="3">
        <v>15702</v>
      </c>
      <c r="K4918" s="2">
        <v>38869</v>
      </c>
      <c r="L4918">
        <v>2007</v>
      </c>
      <c r="M4918" t="s">
        <v>16</v>
      </c>
    </row>
    <row r="4919" spans="1:13" x14ac:dyDescent="0.3">
      <c r="A4919">
        <v>2432</v>
      </c>
      <c r="B4919">
        <v>1262</v>
      </c>
      <c r="C4919" t="s">
        <v>19</v>
      </c>
      <c r="D4919" t="s">
        <v>14</v>
      </c>
      <c r="E4919" s="1">
        <v>5391743291218890</v>
      </c>
      <c r="F4919" s="2">
        <v>42736</v>
      </c>
      <c r="G4919">
        <v>80</v>
      </c>
      <c r="H4919" t="s">
        <v>15</v>
      </c>
      <c r="I4919">
        <v>1</v>
      </c>
      <c r="J4919" s="3">
        <v>3955</v>
      </c>
      <c r="K4919" s="2">
        <v>37347</v>
      </c>
      <c r="L4919">
        <v>2013</v>
      </c>
      <c r="M4919" t="s">
        <v>16</v>
      </c>
    </row>
    <row r="4920" spans="1:13" x14ac:dyDescent="0.3">
      <c r="A4920">
        <v>3794</v>
      </c>
      <c r="B4920">
        <v>122</v>
      </c>
      <c r="C4920" t="s">
        <v>13</v>
      </c>
      <c r="D4920" t="s">
        <v>17</v>
      </c>
      <c r="E4920" s="1">
        <v>4233666699901610</v>
      </c>
      <c r="F4920" s="2">
        <v>43891</v>
      </c>
      <c r="G4920">
        <v>331</v>
      </c>
      <c r="H4920" t="s">
        <v>15</v>
      </c>
      <c r="I4920">
        <v>2</v>
      </c>
      <c r="J4920" s="3">
        <v>8200</v>
      </c>
      <c r="K4920" s="2">
        <v>38899</v>
      </c>
      <c r="L4920">
        <v>2013</v>
      </c>
      <c r="M4920" t="s">
        <v>16</v>
      </c>
    </row>
    <row r="4921" spans="1:13" x14ac:dyDescent="0.3">
      <c r="A4921">
        <v>2447</v>
      </c>
      <c r="B4921">
        <v>122</v>
      </c>
      <c r="C4921" t="s">
        <v>19</v>
      </c>
      <c r="D4921" t="s">
        <v>17</v>
      </c>
      <c r="E4921" s="1">
        <v>5772574383321450</v>
      </c>
      <c r="F4921" s="2">
        <v>44075</v>
      </c>
      <c r="G4921">
        <v>678</v>
      </c>
      <c r="H4921" t="s">
        <v>15</v>
      </c>
      <c r="I4921">
        <v>1</v>
      </c>
      <c r="J4921" s="3">
        <v>5500</v>
      </c>
      <c r="K4921" s="2">
        <v>37712</v>
      </c>
      <c r="L4921">
        <v>2010</v>
      </c>
      <c r="M4921" t="s">
        <v>16</v>
      </c>
    </row>
    <row r="4922" spans="1:13" x14ac:dyDescent="0.3">
      <c r="A4922">
        <v>2034</v>
      </c>
      <c r="B4922">
        <v>122</v>
      </c>
      <c r="C4922" t="s">
        <v>19</v>
      </c>
      <c r="D4922" t="s">
        <v>14</v>
      </c>
      <c r="E4922" s="1">
        <v>5654495599077090</v>
      </c>
      <c r="F4922" s="2">
        <v>44470</v>
      </c>
      <c r="G4922">
        <v>407</v>
      </c>
      <c r="H4922" t="s">
        <v>15</v>
      </c>
      <c r="I4922">
        <v>3</v>
      </c>
      <c r="J4922" s="3">
        <v>15774</v>
      </c>
      <c r="K4922" s="2">
        <v>37316</v>
      </c>
      <c r="L4922">
        <v>2007</v>
      </c>
      <c r="M4922" t="s">
        <v>16</v>
      </c>
    </row>
    <row r="4923" spans="1:13" x14ac:dyDescent="0.3">
      <c r="A4923">
        <v>2134</v>
      </c>
      <c r="B4923">
        <v>122</v>
      </c>
      <c r="C4923" t="s">
        <v>13</v>
      </c>
      <c r="D4923" t="s">
        <v>17</v>
      </c>
      <c r="E4923" s="1">
        <v>4982421757560620</v>
      </c>
      <c r="F4923" s="2">
        <v>45200</v>
      </c>
      <c r="G4923">
        <v>669</v>
      </c>
      <c r="H4923" t="s">
        <v>15</v>
      </c>
      <c r="I4923">
        <v>2</v>
      </c>
      <c r="J4923" s="3">
        <v>8800</v>
      </c>
      <c r="K4923" s="2">
        <v>38777</v>
      </c>
      <c r="L4923">
        <v>2015</v>
      </c>
      <c r="M4923" t="s">
        <v>16</v>
      </c>
    </row>
    <row r="4924" spans="1:13" x14ac:dyDescent="0.3">
      <c r="A4924">
        <v>1382</v>
      </c>
      <c r="B4924">
        <v>1118</v>
      </c>
      <c r="C4924" t="s">
        <v>13</v>
      </c>
      <c r="D4924" t="s">
        <v>14</v>
      </c>
      <c r="E4924" s="1">
        <v>4336190352382280</v>
      </c>
      <c r="F4924" s="2">
        <v>45566</v>
      </c>
      <c r="G4924">
        <v>795</v>
      </c>
      <c r="H4924" t="s">
        <v>18</v>
      </c>
      <c r="I4924">
        <v>1</v>
      </c>
      <c r="J4924" s="3">
        <v>26206</v>
      </c>
      <c r="K4924" s="2">
        <v>43132</v>
      </c>
      <c r="L4924">
        <v>2018</v>
      </c>
      <c r="M4924" t="s">
        <v>16</v>
      </c>
    </row>
    <row r="4925" spans="1:13" x14ac:dyDescent="0.3">
      <c r="A4925">
        <v>5274</v>
      </c>
      <c r="B4925">
        <v>1118</v>
      </c>
      <c r="C4925" t="s">
        <v>19</v>
      </c>
      <c r="D4925" t="s">
        <v>14</v>
      </c>
      <c r="E4925" s="1">
        <v>5381899309871290</v>
      </c>
      <c r="F4925" s="2">
        <v>44287</v>
      </c>
      <c r="G4925">
        <v>179</v>
      </c>
      <c r="H4925" t="s">
        <v>15</v>
      </c>
      <c r="I4925">
        <v>1</v>
      </c>
      <c r="J4925" s="3">
        <v>31113</v>
      </c>
      <c r="K4925" s="2">
        <v>41548</v>
      </c>
      <c r="L4925">
        <v>2013</v>
      </c>
      <c r="M4925" t="s">
        <v>16</v>
      </c>
    </row>
    <row r="4926" spans="1:13" x14ac:dyDescent="0.3">
      <c r="A4926">
        <v>667</v>
      </c>
      <c r="B4926">
        <v>1118</v>
      </c>
      <c r="C4926" t="s">
        <v>19</v>
      </c>
      <c r="D4926" t="s">
        <v>17</v>
      </c>
      <c r="E4926" s="1">
        <v>5416417426288750</v>
      </c>
      <c r="F4926" s="2">
        <v>43862</v>
      </c>
      <c r="G4926">
        <v>460</v>
      </c>
      <c r="H4926" t="s">
        <v>15</v>
      </c>
      <c r="I4926">
        <v>1</v>
      </c>
      <c r="J4926" s="3">
        <v>21100</v>
      </c>
      <c r="K4926" s="2">
        <v>43831</v>
      </c>
      <c r="L4926">
        <v>2020</v>
      </c>
      <c r="M4926" t="s">
        <v>16</v>
      </c>
    </row>
    <row r="4927" spans="1:13" x14ac:dyDescent="0.3">
      <c r="A4927">
        <v>362</v>
      </c>
      <c r="B4927">
        <v>1118</v>
      </c>
      <c r="C4927" t="s">
        <v>13</v>
      </c>
      <c r="D4927" t="s">
        <v>17</v>
      </c>
      <c r="E4927" s="1">
        <v>4833091752929420</v>
      </c>
      <c r="F4927" s="2">
        <v>45078</v>
      </c>
      <c r="G4927">
        <v>461</v>
      </c>
      <c r="H4927" t="s">
        <v>15</v>
      </c>
      <c r="I4927">
        <v>1</v>
      </c>
      <c r="J4927" s="3">
        <v>17100</v>
      </c>
      <c r="K4927" s="2">
        <v>42736</v>
      </c>
      <c r="L4927">
        <v>2017</v>
      </c>
      <c r="M4927" t="s">
        <v>16</v>
      </c>
    </row>
    <row r="4928" spans="1:13" x14ac:dyDescent="0.3">
      <c r="A4928">
        <v>1960</v>
      </c>
      <c r="B4928">
        <v>1118</v>
      </c>
      <c r="C4928" t="s">
        <v>13</v>
      </c>
      <c r="D4928" t="s">
        <v>14</v>
      </c>
      <c r="E4928" s="1">
        <v>4554382114845490</v>
      </c>
      <c r="F4928" s="2">
        <v>43983</v>
      </c>
      <c r="G4928">
        <v>561</v>
      </c>
      <c r="H4928" t="s">
        <v>15</v>
      </c>
      <c r="I4928">
        <v>1</v>
      </c>
      <c r="J4928" s="3">
        <v>66287</v>
      </c>
      <c r="K4928" s="2">
        <v>43862</v>
      </c>
      <c r="L4928">
        <v>2020</v>
      </c>
      <c r="M4928" t="s">
        <v>16</v>
      </c>
    </row>
    <row r="4929" spans="1:13" x14ac:dyDescent="0.3">
      <c r="A4929">
        <v>329</v>
      </c>
      <c r="B4929">
        <v>974</v>
      </c>
      <c r="C4929" t="s">
        <v>19</v>
      </c>
      <c r="D4929" t="s">
        <v>17</v>
      </c>
      <c r="E4929" s="1">
        <v>5998212515012580</v>
      </c>
      <c r="F4929" s="2">
        <v>44044</v>
      </c>
      <c r="G4929">
        <v>214</v>
      </c>
      <c r="H4929" t="s">
        <v>15</v>
      </c>
      <c r="I4929">
        <v>2</v>
      </c>
      <c r="J4929" s="3">
        <v>10900</v>
      </c>
      <c r="K4929" s="2">
        <v>41640</v>
      </c>
      <c r="L4929">
        <v>2014</v>
      </c>
      <c r="M4929" t="s">
        <v>16</v>
      </c>
    </row>
    <row r="4930" spans="1:13" x14ac:dyDescent="0.3">
      <c r="A4930">
        <v>1131</v>
      </c>
      <c r="B4930">
        <v>974</v>
      </c>
      <c r="C4930" t="s">
        <v>13</v>
      </c>
      <c r="D4930" t="s">
        <v>14</v>
      </c>
      <c r="E4930" s="1">
        <v>4938315510703910</v>
      </c>
      <c r="F4930" s="2">
        <v>39264</v>
      </c>
      <c r="G4930">
        <v>181</v>
      </c>
      <c r="H4930" t="s">
        <v>15</v>
      </c>
      <c r="I4930">
        <v>1</v>
      </c>
      <c r="J4930" s="3">
        <v>36271</v>
      </c>
      <c r="K4930" s="2">
        <v>39114</v>
      </c>
      <c r="L4930">
        <v>2010</v>
      </c>
      <c r="M4930" t="s">
        <v>16</v>
      </c>
    </row>
    <row r="4931" spans="1:13" x14ac:dyDescent="0.3">
      <c r="A4931">
        <v>2905</v>
      </c>
      <c r="B4931">
        <v>1274</v>
      </c>
      <c r="C4931" t="s">
        <v>19</v>
      </c>
      <c r="D4931" t="s">
        <v>14</v>
      </c>
      <c r="E4931" s="1">
        <v>5679478018180570</v>
      </c>
      <c r="F4931" s="2">
        <v>42795</v>
      </c>
      <c r="G4931">
        <v>465</v>
      </c>
      <c r="H4931" t="s">
        <v>15</v>
      </c>
      <c r="I4931">
        <v>2</v>
      </c>
      <c r="J4931" s="3">
        <v>5391</v>
      </c>
      <c r="K4931" s="2">
        <v>38838</v>
      </c>
      <c r="L4931">
        <v>2013</v>
      </c>
      <c r="M4931" t="s">
        <v>16</v>
      </c>
    </row>
    <row r="4932" spans="1:13" x14ac:dyDescent="0.3">
      <c r="A4932">
        <v>1075</v>
      </c>
      <c r="B4932">
        <v>1274</v>
      </c>
      <c r="C4932" t="s">
        <v>13</v>
      </c>
      <c r="D4932" t="s">
        <v>14</v>
      </c>
      <c r="E4932" s="1">
        <v>4799397143962160</v>
      </c>
      <c r="F4932" s="2">
        <v>44166</v>
      </c>
      <c r="G4932">
        <v>310</v>
      </c>
      <c r="H4932" t="s">
        <v>15</v>
      </c>
      <c r="I4932">
        <v>2</v>
      </c>
      <c r="J4932" s="3">
        <v>17537</v>
      </c>
      <c r="K4932" s="2">
        <v>38384</v>
      </c>
      <c r="L4932">
        <v>2010</v>
      </c>
      <c r="M4932" t="s">
        <v>16</v>
      </c>
    </row>
    <row r="4933" spans="1:13" x14ac:dyDescent="0.3">
      <c r="A4933">
        <v>3200</v>
      </c>
      <c r="B4933">
        <v>1274</v>
      </c>
      <c r="C4933" t="s">
        <v>22</v>
      </c>
      <c r="D4933" t="s">
        <v>17</v>
      </c>
      <c r="E4933" s="1">
        <v>350211718386898</v>
      </c>
      <c r="F4933" s="2">
        <v>45627</v>
      </c>
      <c r="G4933">
        <v>981</v>
      </c>
      <c r="H4933" t="s">
        <v>15</v>
      </c>
      <c r="I4933">
        <v>2</v>
      </c>
      <c r="J4933" s="3">
        <v>10700</v>
      </c>
      <c r="K4933" s="2">
        <v>43221</v>
      </c>
      <c r="L4933">
        <v>2018</v>
      </c>
      <c r="M4933" t="s">
        <v>16</v>
      </c>
    </row>
    <row r="4934" spans="1:13" x14ac:dyDescent="0.3">
      <c r="A4934">
        <v>3149</v>
      </c>
      <c r="B4934">
        <v>1274</v>
      </c>
      <c r="C4934" t="s">
        <v>19</v>
      </c>
      <c r="D4934" t="s">
        <v>14</v>
      </c>
      <c r="E4934" s="1">
        <v>5973716612118370</v>
      </c>
      <c r="F4934" s="2">
        <v>45170</v>
      </c>
      <c r="G4934">
        <v>38</v>
      </c>
      <c r="H4934" t="s">
        <v>15</v>
      </c>
      <c r="I4934">
        <v>1</v>
      </c>
      <c r="J4934" s="3">
        <v>18573</v>
      </c>
      <c r="K4934" s="2">
        <v>41760</v>
      </c>
      <c r="L4934">
        <v>2014</v>
      </c>
      <c r="M4934" t="s">
        <v>16</v>
      </c>
    </row>
    <row r="4935" spans="1:13" x14ac:dyDescent="0.3">
      <c r="A4935">
        <v>1714</v>
      </c>
      <c r="B4935">
        <v>1274</v>
      </c>
      <c r="C4935" t="s">
        <v>19</v>
      </c>
      <c r="D4935" t="s">
        <v>14</v>
      </c>
      <c r="E4935" s="1">
        <v>5036985513287230</v>
      </c>
      <c r="F4935" s="2">
        <v>45566</v>
      </c>
      <c r="G4935">
        <v>867</v>
      </c>
      <c r="H4935" t="s">
        <v>15</v>
      </c>
      <c r="I4935">
        <v>1</v>
      </c>
      <c r="J4935" s="3">
        <v>18019</v>
      </c>
      <c r="K4935" s="2">
        <v>43862</v>
      </c>
      <c r="L4935">
        <v>2020</v>
      </c>
      <c r="M4935" t="s">
        <v>16</v>
      </c>
    </row>
    <row r="4936" spans="1:13" x14ac:dyDescent="0.3">
      <c r="A4936">
        <v>24</v>
      </c>
      <c r="B4936">
        <v>1274</v>
      </c>
      <c r="C4936" t="s">
        <v>13</v>
      </c>
      <c r="D4936" t="s">
        <v>14</v>
      </c>
      <c r="E4936" s="1">
        <v>4181524038316530</v>
      </c>
      <c r="F4936" s="2">
        <v>44287</v>
      </c>
      <c r="G4936">
        <v>2</v>
      </c>
      <c r="H4936" t="s">
        <v>18</v>
      </c>
      <c r="I4936">
        <v>2</v>
      </c>
      <c r="J4936" s="3">
        <v>15160</v>
      </c>
      <c r="K4936" s="2">
        <v>36892</v>
      </c>
      <c r="L4936">
        <v>2007</v>
      </c>
      <c r="M4936" t="s">
        <v>16</v>
      </c>
    </row>
    <row r="4937" spans="1:13" x14ac:dyDescent="0.3">
      <c r="A4937">
        <v>234</v>
      </c>
      <c r="B4937">
        <v>1453</v>
      </c>
      <c r="C4937" t="s">
        <v>19</v>
      </c>
      <c r="D4937" t="s">
        <v>14</v>
      </c>
      <c r="E4937" s="1">
        <v>5453158719013760</v>
      </c>
      <c r="F4937" s="2">
        <v>40848</v>
      </c>
      <c r="G4937">
        <v>732</v>
      </c>
      <c r="H4937" t="s">
        <v>15</v>
      </c>
      <c r="I4937">
        <v>2</v>
      </c>
      <c r="J4937" s="3">
        <v>4136</v>
      </c>
      <c r="K4937" s="2">
        <v>40179</v>
      </c>
      <c r="L4937">
        <v>2010</v>
      </c>
      <c r="M4937" t="s">
        <v>16</v>
      </c>
    </row>
    <row r="4938" spans="1:13" x14ac:dyDescent="0.3">
      <c r="A4938">
        <v>1117</v>
      </c>
      <c r="B4938">
        <v>1453</v>
      </c>
      <c r="C4938" t="s">
        <v>19</v>
      </c>
      <c r="D4938" t="s">
        <v>14</v>
      </c>
      <c r="E4938" s="1">
        <v>5836173617667130</v>
      </c>
      <c r="F4938" s="2">
        <v>45597</v>
      </c>
      <c r="G4938">
        <v>80</v>
      </c>
      <c r="H4938" t="s">
        <v>15</v>
      </c>
      <c r="I4938">
        <v>1</v>
      </c>
      <c r="J4938" s="3">
        <v>14561</v>
      </c>
      <c r="K4938" s="2">
        <v>39114</v>
      </c>
      <c r="L4938">
        <v>2015</v>
      </c>
      <c r="M4938" t="s">
        <v>16</v>
      </c>
    </row>
    <row r="4939" spans="1:13" x14ac:dyDescent="0.3">
      <c r="A4939">
        <v>668</v>
      </c>
      <c r="B4939">
        <v>337</v>
      </c>
      <c r="C4939" t="s">
        <v>19</v>
      </c>
      <c r="D4939" t="s">
        <v>20</v>
      </c>
      <c r="E4939" s="1">
        <v>5540235248298500</v>
      </c>
      <c r="F4939" s="2">
        <v>45292</v>
      </c>
      <c r="G4939">
        <v>40</v>
      </c>
      <c r="H4939" t="s">
        <v>15</v>
      </c>
      <c r="I4939">
        <v>2</v>
      </c>
      <c r="J4939" s="3">
        <v>86</v>
      </c>
      <c r="K4939" s="2">
        <v>43831</v>
      </c>
      <c r="L4939">
        <v>2020</v>
      </c>
      <c r="M4939" t="s">
        <v>16</v>
      </c>
    </row>
    <row r="4940" spans="1:13" x14ac:dyDescent="0.3">
      <c r="A4940">
        <v>3227</v>
      </c>
      <c r="B4940">
        <v>1023</v>
      </c>
      <c r="C4940" t="s">
        <v>19</v>
      </c>
      <c r="D4940" t="s">
        <v>17</v>
      </c>
      <c r="E4940" s="1">
        <v>5072448935798660</v>
      </c>
      <c r="F4940" s="2">
        <v>45108</v>
      </c>
      <c r="G4940">
        <v>115</v>
      </c>
      <c r="H4940" t="s">
        <v>15</v>
      </c>
      <c r="I4940">
        <v>2</v>
      </c>
      <c r="J4940" s="3">
        <v>17100</v>
      </c>
      <c r="K4940" s="2">
        <v>37043</v>
      </c>
      <c r="L4940">
        <v>2011</v>
      </c>
      <c r="M4940" t="s">
        <v>16</v>
      </c>
    </row>
    <row r="4941" spans="1:13" x14ac:dyDescent="0.3">
      <c r="A4941">
        <v>3603</v>
      </c>
      <c r="B4941">
        <v>1903</v>
      </c>
      <c r="C4941" t="s">
        <v>13</v>
      </c>
      <c r="D4941" t="s">
        <v>17</v>
      </c>
      <c r="E4941" s="1">
        <v>4785997992808660</v>
      </c>
      <c r="F4941" s="2">
        <v>42186</v>
      </c>
      <c r="G4941">
        <v>707</v>
      </c>
      <c r="H4941" t="s">
        <v>15</v>
      </c>
      <c r="I4941">
        <v>2</v>
      </c>
      <c r="J4941" s="3">
        <v>12700</v>
      </c>
      <c r="K4941" s="2">
        <v>42156</v>
      </c>
      <c r="L4941">
        <v>2015</v>
      </c>
      <c r="M4941" t="s">
        <v>16</v>
      </c>
    </row>
    <row r="4942" spans="1:13" x14ac:dyDescent="0.3">
      <c r="A4942">
        <v>3568</v>
      </c>
      <c r="B4942">
        <v>1903</v>
      </c>
      <c r="C4942" t="s">
        <v>19</v>
      </c>
      <c r="D4942" t="s">
        <v>14</v>
      </c>
      <c r="E4942" s="1">
        <v>5809711099663260</v>
      </c>
      <c r="F4942" s="2">
        <v>43952</v>
      </c>
      <c r="G4942">
        <v>678</v>
      </c>
      <c r="H4942" t="s">
        <v>15</v>
      </c>
      <c r="I4942">
        <v>1</v>
      </c>
      <c r="J4942" s="3">
        <v>54517</v>
      </c>
      <c r="K4942" s="2">
        <v>41426</v>
      </c>
      <c r="L4942">
        <v>2013</v>
      </c>
      <c r="M4942" t="s">
        <v>16</v>
      </c>
    </row>
    <row r="4943" spans="1:13" x14ac:dyDescent="0.3">
      <c r="A4943">
        <v>2973</v>
      </c>
      <c r="B4943">
        <v>1903</v>
      </c>
      <c r="C4943" t="s">
        <v>19</v>
      </c>
      <c r="D4943" t="s">
        <v>17</v>
      </c>
      <c r="E4943" s="1">
        <v>5961602906943580</v>
      </c>
      <c r="F4943" s="2">
        <v>44317</v>
      </c>
      <c r="G4943">
        <v>233</v>
      </c>
      <c r="H4943" t="s">
        <v>15</v>
      </c>
      <c r="I4943">
        <v>2</v>
      </c>
      <c r="J4943" s="3">
        <v>14900</v>
      </c>
      <c r="K4943" s="2">
        <v>39569</v>
      </c>
      <c r="L4943">
        <v>2008</v>
      </c>
      <c r="M4943" t="s">
        <v>16</v>
      </c>
    </row>
    <row r="4944" spans="1:13" x14ac:dyDescent="0.3">
      <c r="A4944">
        <v>3085</v>
      </c>
      <c r="B4944">
        <v>604</v>
      </c>
      <c r="C4944" t="s">
        <v>22</v>
      </c>
      <c r="D4944" t="s">
        <v>17</v>
      </c>
      <c r="E4944" s="1">
        <v>359466340825605</v>
      </c>
      <c r="F4944" s="2">
        <v>45597</v>
      </c>
      <c r="G4944">
        <v>426</v>
      </c>
      <c r="H4944" t="s">
        <v>15</v>
      </c>
      <c r="I4944">
        <v>1</v>
      </c>
      <c r="J4944" s="3">
        <v>16000</v>
      </c>
      <c r="K4944" s="2">
        <v>40664</v>
      </c>
      <c r="L4944">
        <v>2011</v>
      </c>
      <c r="M4944" t="s">
        <v>16</v>
      </c>
    </row>
    <row r="4945" spans="1:13" x14ac:dyDescent="0.3">
      <c r="A4945">
        <v>4369</v>
      </c>
      <c r="B4945">
        <v>604</v>
      </c>
      <c r="C4945" t="s">
        <v>19</v>
      </c>
      <c r="D4945" t="s">
        <v>14</v>
      </c>
      <c r="E4945" s="1">
        <v>5415760158214130</v>
      </c>
      <c r="F4945" s="2">
        <v>43862</v>
      </c>
      <c r="G4945">
        <v>464</v>
      </c>
      <c r="H4945" t="s">
        <v>18</v>
      </c>
      <c r="I4945">
        <v>2</v>
      </c>
      <c r="J4945" s="3">
        <v>30713</v>
      </c>
      <c r="K4945" s="2">
        <v>40756</v>
      </c>
      <c r="L4945">
        <v>2016</v>
      </c>
      <c r="M4945" t="s">
        <v>16</v>
      </c>
    </row>
    <row r="4946" spans="1:13" x14ac:dyDescent="0.3">
      <c r="A4946">
        <v>3434</v>
      </c>
      <c r="B4946">
        <v>604</v>
      </c>
      <c r="C4946" t="s">
        <v>19</v>
      </c>
      <c r="D4946" t="s">
        <v>14</v>
      </c>
      <c r="E4946" s="1">
        <v>5400936415005050</v>
      </c>
      <c r="F4946" s="2">
        <v>45597</v>
      </c>
      <c r="G4946">
        <v>816</v>
      </c>
      <c r="H4946" t="s">
        <v>15</v>
      </c>
      <c r="I4946">
        <v>2</v>
      </c>
      <c r="J4946" s="3">
        <v>33158</v>
      </c>
      <c r="K4946" s="2">
        <v>39965</v>
      </c>
      <c r="L4946">
        <v>2013</v>
      </c>
      <c r="M4946" t="s">
        <v>16</v>
      </c>
    </row>
    <row r="4947" spans="1:13" x14ac:dyDescent="0.3">
      <c r="A4947">
        <v>4280</v>
      </c>
      <c r="B4947">
        <v>604</v>
      </c>
      <c r="C4947" t="s">
        <v>13</v>
      </c>
      <c r="D4947" t="s">
        <v>20</v>
      </c>
      <c r="E4947" s="1">
        <v>4166400482648380</v>
      </c>
      <c r="F4947" s="2">
        <v>44621</v>
      </c>
      <c r="G4947">
        <v>843</v>
      </c>
      <c r="H4947" t="s">
        <v>15</v>
      </c>
      <c r="I4947">
        <v>2</v>
      </c>
      <c r="J4947" s="3">
        <v>29</v>
      </c>
      <c r="K4947" s="2">
        <v>39661</v>
      </c>
      <c r="L4947">
        <v>2014</v>
      </c>
      <c r="M4947" t="s">
        <v>16</v>
      </c>
    </row>
    <row r="4948" spans="1:13" x14ac:dyDescent="0.3">
      <c r="A4948">
        <v>2503</v>
      </c>
      <c r="B4948">
        <v>1637</v>
      </c>
      <c r="C4948" t="s">
        <v>22</v>
      </c>
      <c r="D4948" t="s">
        <v>17</v>
      </c>
      <c r="E4948" s="1">
        <v>327172863977145</v>
      </c>
      <c r="F4948" s="2">
        <v>44682</v>
      </c>
      <c r="G4948">
        <v>496</v>
      </c>
      <c r="H4948" t="s">
        <v>15</v>
      </c>
      <c r="I4948">
        <v>1</v>
      </c>
      <c r="J4948" s="3">
        <v>21700</v>
      </c>
      <c r="K4948" s="2">
        <v>38808</v>
      </c>
      <c r="L4948">
        <v>2014</v>
      </c>
      <c r="M4948" t="s">
        <v>16</v>
      </c>
    </row>
    <row r="4949" spans="1:13" x14ac:dyDescent="0.3">
      <c r="A4949">
        <v>5319</v>
      </c>
      <c r="B4949">
        <v>1637</v>
      </c>
      <c r="C4949" t="s">
        <v>13</v>
      </c>
      <c r="D4949" t="s">
        <v>17</v>
      </c>
      <c r="E4949" s="1">
        <v>4851037322315790</v>
      </c>
      <c r="F4949" s="2">
        <v>44682</v>
      </c>
      <c r="G4949">
        <v>485</v>
      </c>
      <c r="H4949" t="s">
        <v>15</v>
      </c>
      <c r="I4949">
        <v>2</v>
      </c>
      <c r="J4949" s="3">
        <v>12500</v>
      </c>
      <c r="K4949" s="2">
        <v>42644</v>
      </c>
      <c r="L4949">
        <v>2016</v>
      </c>
      <c r="M4949" t="s">
        <v>16</v>
      </c>
    </row>
    <row r="4950" spans="1:13" x14ac:dyDescent="0.3">
      <c r="A4950">
        <v>256</v>
      </c>
      <c r="B4950">
        <v>1470</v>
      </c>
      <c r="C4950" t="s">
        <v>13</v>
      </c>
      <c r="D4950" t="s">
        <v>14</v>
      </c>
      <c r="E4950" s="1">
        <v>4474584531104230</v>
      </c>
      <c r="F4950" s="2">
        <v>44013</v>
      </c>
      <c r="G4950">
        <v>20</v>
      </c>
      <c r="H4950" t="s">
        <v>18</v>
      </c>
      <c r="I4950">
        <v>2</v>
      </c>
      <c r="J4950" s="3">
        <v>3365</v>
      </c>
      <c r="K4950" s="2">
        <v>40179</v>
      </c>
      <c r="L4950">
        <v>2010</v>
      </c>
      <c r="M4950" t="s">
        <v>16</v>
      </c>
    </row>
    <row r="4951" spans="1:13" x14ac:dyDescent="0.3">
      <c r="A4951">
        <v>2280</v>
      </c>
      <c r="B4951">
        <v>1470</v>
      </c>
      <c r="C4951" t="s">
        <v>19</v>
      </c>
      <c r="D4951" t="s">
        <v>14</v>
      </c>
      <c r="E4951" s="1">
        <v>5190888323082470</v>
      </c>
      <c r="F4951" s="2">
        <v>44044</v>
      </c>
      <c r="G4951">
        <v>16</v>
      </c>
      <c r="H4951" t="s">
        <v>15</v>
      </c>
      <c r="I4951">
        <v>1</v>
      </c>
      <c r="J4951" s="3">
        <v>14856</v>
      </c>
      <c r="K4951" s="2">
        <v>40603</v>
      </c>
      <c r="L4951">
        <v>2011</v>
      </c>
      <c r="M4951" t="s">
        <v>16</v>
      </c>
    </row>
    <row r="4952" spans="1:13" x14ac:dyDescent="0.3">
      <c r="A4952">
        <v>3392</v>
      </c>
      <c r="B4952">
        <v>1470</v>
      </c>
      <c r="C4952" t="s">
        <v>19</v>
      </c>
      <c r="D4952" t="s">
        <v>14</v>
      </c>
      <c r="E4952" s="1">
        <v>5205886351948910</v>
      </c>
      <c r="F4952" s="2">
        <v>45139</v>
      </c>
      <c r="G4952">
        <v>839</v>
      </c>
      <c r="H4952" t="s">
        <v>15</v>
      </c>
      <c r="I4952">
        <v>1</v>
      </c>
      <c r="J4952" s="3">
        <v>5989</v>
      </c>
      <c r="K4952" s="2">
        <v>39600</v>
      </c>
      <c r="L4952">
        <v>2014</v>
      </c>
      <c r="M4952" t="s">
        <v>16</v>
      </c>
    </row>
    <row r="4953" spans="1:13" x14ac:dyDescent="0.3">
      <c r="A4953">
        <v>3896</v>
      </c>
      <c r="B4953">
        <v>1470</v>
      </c>
      <c r="C4953" t="s">
        <v>19</v>
      </c>
      <c r="D4953" t="s">
        <v>14</v>
      </c>
      <c r="E4953" s="1">
        <v>5794248541023900</v>
      </c>
      <c r="F4953" s="2">
        <v>45292</v>
      </c>
      <c r="G4953">
        <v>162</v>
      </c>
      <c r="H4953" t="s">
        <v>15</v>
      </c>
      <c r="I4953">
        <v>3</v>
      </c>
      <c r="J4953" s="3">
        <v>4394</v>
      </c>
      <c r="K4953" s="2">
        <v>39995</v>
      </c>
      <c r="L4953">
        <v>2009</v>
      </c>
      <c r="M4953" t="s">
        <v>16</v>
      </c>
    </row>
    <row r="4954" spans="1:13" x14ac:dyDescent="0.3">
      <c r="A4954">
        <v>4050</v>
      </c>
      <c r="B4954">
        <v>1856</v>
      </c>
      <c r="C4954" t="s">
        <v>13</v>
      </c>
      <c r="D4954" t="s">
        <v>20</v>
      </c>
      <c r="E4954" s="1">
        <v>4561317376278700</v>
      </c>
      <c r="F4954" s="2">
        <v>45078</v>
      </c>
      <c r="G4954">
        <v>420</v>
      </c>
      <c r="H4954" t="s">
        <v>15</v>
      </c>
      <c r="I4954">
        <v>1</v>
      </c>
      <c r="J4954" s="3">
        <v>85</v>
      </c>
      <c r="K4954" s="2">
        <v>42552</v>
      </c>
      <c r="L4954">
        <v>2016</v>
      </c>
      <c r="M4954" t="s">
        <v>16</v>
      </c>
    </row>
    <row r="4955" spans="1:13" x14ac:dyDescent="0.3">
      <c r="A4955">
        <v>3939</v>
      </c>
      <c r="B4955">
        <v>1856</v>
      </c>
      <c r="C4955" t="s">
        <v>19</v>
      </c>
      <c r="D4955" t="s">
        <v>17</v>
      </c>
      <c r="E4955" s="1">
        <v>5507421180744970</v>
      </c>
      <c r="F4955" s="2">
        <v>43282</v>
      </c>
      <c r="G4955">
        <v>551</v>
      </c>
      <c r="H4955" t="s">
        <v>15</v>
      </c>
      <c r="I4955">
        <v>1</v>
      </c>
      <c r="J4955" s="3">
        <v>10600</v>
      </c>
      <c r="K4955" s="2">
        <v>40360</v>
      </c>
      <c r="L4955">
        <v>2013</v>
      </c>
      <c r="M4955" t="s">
        <v>16</v>
      </c>
    </row>
    <row r="4956" spans="1:13" x14ac:dyDescent="0.3">
      <c r="A4956">
        <v>257</v>
      </c>
      <c r="B4956">
        <v>1856</v>
      </c>
      <c r="C4956" t="s">
        <v>13</v>
      </c>
      <c r="D4956" t="s">
        <v>14</v>
      </c>
      <c r="E4956" s="1">
        <v>4766091276666910</v>
      </c>
      <c r="F4956" s="2">
        <v>42430</v>
      </c>
      <c r="G4956">
        <v>750</v>
      </c>
      <c r="H4956" t="s">
        <v>15</v>
      </c>
      <c r="I4956">
        <v>2</v>
      </c>
      <c r="J4956" s="3">
        <v>3909</v>
      </c>
      <c r="K4956" s="2">
        <v>40179</v>
      </c>
      <c r="L4956">
        <v>2010</v>
      </c>
      <c r="M4956" t="s">
        <v>16</v>
      </c>
    </row>
    <row r="4957" spans="1:13" x14ac:dyDescent="0.3">
      <c r="A4957">
        <v>5949</v>
      </c>
      <c r="B4957">
        <v>1856</v>
      </c>
      <c r="C4957" t="s">
        <v>13</v>
      </c>
      <c r="D4957" t="s">
        <v>14</v>
      </c>
      <c r="E4957" s="1">
        <v>4548471036924760</v>
      </c>
      <c r="F4957" s="2">
        <v>43862</v>
      </c>
      <c r="G4957">
        <v>50</v>
      </c>
      <c r="H4957" t="s">
        <v>15</v>
      </c>
      <c r="I4957">
        <v>1</v>
      </c>
      <c r="J4957" s="3">
        <v>1873</v>
      </c>
      <c r="K4957" s="2">
        <v>39783</v>
      </c>
      <c r="L4957">
        <v>2010</v>
      </c>
      <c r="M4957" t="s">
        <v>16</v>
      </c>
    </row>
    <row r="4958" spans="1:13" x14ac:dyDescent="0.3">
      <c r="A4958">
        <v>909</v>
      </c>
      <c r="B4958">
        <v>907</v>
      </c>
      <c r="C4958" t="s">
        <v>13</v>
      </c>
      <c r="D4958" t="s">
        <v>14</v>
      </c>
      <c r="E4958" s="1">
        <v>4764392547989870</v>
      </c>
      <c r="F4958" s="2">
        <v>44621</v>
      </c>
      <c r="G4958">
        <v>429</v>
      </c>
      <c r="H4958" t="s">
        <v>15</v>
      </c>
      <c r="I4958">
        <v>1</v>
      </c>
      <c r="J4958" s="3">
        <v>19643</v>
      </c>
      <c r="K4958" s="2">
        <v>43831</v>
      </c>
      <c r="L4958">
        <v>2020</v>
      </c>
      <c r="M4958" t="s">
        <v>16</v>
      </c>
    </row>
    <row r="4959" spans="1:13" x14ac:dyDescent="0.3">
      <c r="A4959">
        <v>3783</v>
      </c>
      <c r="B4959">
        <v>907</v>
      </c>
      <c r="C4959" t="s">
        <v>19</v>
      </c>
      <c r="D4959" t="s">
        <v>17</v>
      </c>
      <c r="E4959" s="1">
        <v>5140249606034690</v>
      </c>
      <c r="F4959" s="2">
        <v>44682</v>
      </c>
      <c r="G4959">
        <v>989</v>
      </c>
      <c r="H4959" t="s">
        <v>15</v>
      </c>
      <c r="I4959">
        <v>2</v>
      </c>
      <c r="J4959" s="3">
        <v>14700</v>
      </c>
      <c r="K4959" s="2">
        <v>38899</v>
      </c>
      <c r="L4959">
        <v>2008</v>
      </c>
      <c r="M4959" t="s">
        <v>16</v>
      </c>
    </row>
    <row r="4960" spans="1:13" x14ac:dyDescent="0.3">
      <c r="A4960">
        <v>5203</v>
      </c>
      <c r="B4960">
        <v>907</v>
      </c>
      <c r="C4960" t="s">
        <v>19</v>
      </c>
      <c r="D4960" t="s">
        <v>17</v>
      </c>
      <c r="E4960" s="1">
        <v>5725072000383300</v>
      </c>
      <c r="F4960" s="2">
        <v>43617</v>
      </c>
      <c r="G4960">
        <v>353</v>
      </c>
      <c r="H4960" t="s">
        <v>18</v>
      </c>
      <c r="I4960">
        <v>1</v>
      </c>
      <c r="J4960" s="3">
        <v>8800</v>
      </c>
      <c r="K4960" s="2">
        <v>40452</v>
      </c>
      <c r="L4960">
        <v>2010</v>
      </c>
      <c r="M4960" t="s">
        <v>16</v>
      </c>
    </row>
    <row r="4961" spans="1:13" x14ac:dyDescent="0.3">
      <c r="A4961">
        <v>669</v>
      </c>
      <c r="B4961">
        <v>1923</v>
      </c>
      <c r="C4961" t="s">
        <v>19</v>
      </c>
      <c r="D4961" t="s">
        <v>17</v>
      </c>
      <c r="E4961" s="1">
        <v>5132540732340000</v>
      </c>
      <c r="F4961" s="2">
        <v>44682</v>
      </c>
      <c r="G4961">
        <v>14</v>
      </c>
      <c r="H4961" t="s">
        <v>18</v>
      </c>
      <c r="I4961">
        <v>1</v>
      </c>
      <c r="J4961" s="3">
        <v>7900</v>
      </c>
      <c r="K4961" s="2">
        <v>43831</v>
      </c>
      <c r="L4961">
        <v>2020</v>
      </c>
      <c r="M4961" t="s">
        <v>16</v>
      </c>
    </row>
    <row r="4962" spans="1:13" x14ac:dyDescent="0.3">
      <c r="A4962">
        <v>2152</v>
      </c>
      <c r="B4962">
        <v>1923</v>
      </c>
      <c r="C4962" t="s">
        <v>19</v>
      </c>
      <c r="D4962" t="s">
        <v>14</v>
      </c>
      <c r="E4962" s="1">
        <v>5276877021810790</v>
      </c>
      <c r="F4962" s="2">
        <v>41760</v>
      </c>
      <c r="G4962">
        <v>149</v>
      </c>
      <c r="H4962" t="s">
        <v>15</v>
      </c>
      <c r="I4962">
        <v>2</v>
      </c>
      <c r="J4962" s="3">
        <v>12653</v>
      </c>
      <c r="K4962" s="2">
        <v>39142</v>
      </c>
      <c r="L4962">
        <v>2012</v>
      </c>
      <c r="M4962" t="s">
        <v>16</v>
      </c>
    </row>
    <row r="4963" spans="1:13" x14ac:dyDescent="0.3">
      <c r="A4963">
        <v>2041</v>
      </c>
      <c r="B4963">
        <v>1923</v>
      </c>
      <c r="C4963" t="s">
        <v>21</v>
      </c>
      <c r="D4963" t="s">
        <v>17</v>
      </c>
      <c r="E4963" s="1">
        <v>6416258939868690</v>
      </c>
      <c r="F4963" s="2">
        <v>44682</v>
      </c>
      <c r="G4963">
        <v>101</v>
      </c>
      <c r="H4963" t="s">
        <v>18</v>
      </c>
      <c r="I4963">
        <v>1</v>
      </c>
      <c r="J4963" s="3">
        <v>11400</v>
      </c>
      <c r="K4963" s="2">
        <v>37681</v>
      </c>
      <c r="L4963">
        <v>2014</v>
      </c>
      <c r="M4963" t="s">
        <v>16</v>
      </c>
    </row>
    <row r="4964" spans="1:13" x14ac:dyDescent="0.3">
      <c r="A4964">
        <v>3255</v>
      </c>
      <c r="B4964">
        <v>674</v>
      </c>
      <c r="C4964" t="s">
        <v>19</v>
      </c>
      <c r="D4964" t="s">
        <v>17</v>
      </c>
      <c r="E4964" s="1">
        <v>5098677498618630</v>
      </c>
      <c r="F4964" s="2">
        <v>44197</v>
      </c>
      <c r="G4964">
        <v>475</v>
      </c>
      <c r="H4964" t="s">
        <v>18</v>
      </c>
      <c r="I4964">
        <v>1</v>
      </c>
      <c r="J4964" s="3">
        <v>6500</v>
      </c>
      <c r="K4964" s="2">
        <v>37773</v>
      </c>
      <c r="L4964">
        <v>2012</v>
      </c>
      <c r="M4964" t="s">
        <v>16</v>
      </c>
    </row>
    <row r="4965" spans="1:13" x14ac:dyDescent="0.3">
      <c r="A4965">
        <v>4786</v>
      </c>
      <c r="B4965">
        <v>674</v>
      </c>
      <c r="C4965" t="s">
        <v>19</v>
      </c>
      <c r="D4965" t="s">
        <v>14</v>
      </c>
      <c r="E4965" s="1">
        <v>5296739757506990</v>
      </c>
      <c r="F4965" s="2">
        <v>44228</v>
      </c>
      <c r="G4965">
        <v>637</v>
      </c>
      <c r="H4965" t="s">
        <v>15</v>
      </c>
      <c r="I4965">
        <v>1</v>
      </c>
      <c r="J4965" s="3">
        <v>1407</v>
      </c>
      <c r="K4965" s="2">
        <v>40422</v>
      </c>
      <c r="L4965">
        <v>2018</v>
      </c>
      <c r="M4965" t="s">
        <v>16</v>
      </c>
    </row>
    <row r="4966" spans="1:13" x14ac:dyDescent="0.3">
      <c r="A4966">
        <v>2680</v>
      </c>
      <c r="B4966">
        <v>674</v>
      </c>
      <c r="C4966" t="s">
        <v>19</v>
      </c>
      <c r="D4966" t="s">
        <v>14</v>
      </c>
      <c r="E4966" s="1">
        <v>5317549941978660</v>
      </c>
      <c r="F4966" s="2">
        <v>41365</v>
      </c>
      <c r="G4966">
        <v>455</v>
      </c>
      <c r="H4966" t="s">
        <v>15</v>
      </c>
      <c r="I4966">
        <v>2</v>
      </c>
      <c r="J4966" s="3">
        <v>11402</v>
      </c>
      <c r="K4966" s="2">
        <v>40634</v>
      </c>
      <c r="L4966">
        <v>2011</v>
      </c>
      <c r="M4966" t="s">
        <v>16</v>
      </c>
    </row>
    <row r="4967" spans="1:13" x14ac:dyDescent="0.3">
      <c r="A4967">
        <v>2405</v>
      </c>
      <c r="B4967">
        <v>674</v>
      </c>
      <c r="C4967" t="s">
        <v>19</v>
      </c>
      <c r="D4967" t="s">
        <v>14</v>
      </c>
      <c r="E4967" s="1">
        <v>5819861190837910</v>
      </c>
      <c r="F4967" s="2">
        <v>44256</v>
      </c>
      <c r="G4967">
        <v>395</v>
      </c>
      <c r="H4967" t="s">
        <v>15</v>
      </c>
      <c r="I4967">
        <v>2</v>
      </c>
      <c r="J4967" s="3">
        <v>4501</v>
      </c>
      <c r="K4967" s="2">
        <v>36251</v>
      </c>
      <c r="L4967">
        <v>2015</v>
      </c>
      <c r="M4967" t="s">
        <v>16</v>
      </c>
    </row>
    <row r="4968" spans="1:13" x14ac:dyDescent="0.3">
      <c r="A4968">
        <v>5574</v>
      </c>
      <c r="B4968">
        <v>674</v>
      </c>
      <c r="C4968" t="s">
        <v>19</v>
      </c>
      <c r="D4968" t="s">
        <v>14</v>
      </c>
      <c r="E4968" s="1">
        <v>5615295761814830</v>
      </c>
      <c r="F4968" s="2">
        <v>44593</v>
      </c>
      <c r="G4968">
        <v>923</v>
      </c>
      <c r="H4968" t="s">
        <v>15</v>
      </c>
      <c r="I4968">
        <v>1</v>
      </c>
      <c r="J4968" s="3">
        <v>1399</v>
      </c>
      <c r="K4968" s="2">
        <v>40118</v>
      </c>
      <c r="L4968">
        <v>2009</v>
      </c>
      <c r="M4968" t="s">
        <v>16</v>
      </c>
    </row>
    <row r="4969" spans="1:13" x14ac:dyDescent="0.3">
      <c r="A4969">
        <v>5348</v>
      </c>
      <c r="B4969">
        <v>674</v>
      </c>
      <c r="C4969" t="s">
        <v>19</v>
      </c>
      <c r="D4969" t="s">
        <v>14</v>
      </c>
      <c r="E4969" s="1">
        <v>5843734476551980</v>
      </c>
      <c r="F4969" s="2">
        <v>44105</v>
      </c>
      <c r="G4969">
        <v>170</v>
      </c>
      <c r="H4969" t="s">
        <v>15</v>
      </c>
      <c r="I4969">
        <v>2</v>
      </c>
      <c r="J4969" s="3">
        <v>14466</v>
      </c>
      <c r="K4969" s="2">
        <v>35004</v>
      </c>
      <c r="L4969">
        <v>2007</v>
      </c>
      <c r="M4969" t="s">
        <v>16</v>
      </c>
    </row>
    <row r="4970" spans="1:13" x14ac:dyDescent="0.3">
      <c r="A4970">
        <v>47</v>
      </c>
      <c r="B4970">
        <v>674</v>
      </c>
      <c r="C4970" t="s">
        <v>13</v>
      </c>
      <c r="D4970" t="s">
        <v>17</v>
      </c>
      <c r="E4970" s="1">
        <v>4462302223450820</v>
      </c>
      <c r="F4970" s="2">
        <v>37712</v>
      </c>
      <c r="G4970">
        <v>869</v>
      </c>
      <c r="H4970" t="s">
        <v>15</v>
      </c>
      <c r="I4970">
        <v>1</v>
      </c>
      <c r="J4970" s="3">
        <v>8000</v>
      </c>
      <c r="K4970" s="2">
        <v>37622</v>
      </c>
      <c r="L4970">
        <v>2008</v>
      </c>
      <c r="M4970" t="s">
        <v>16</v>
      </c>
    </row>
    <row r="4971" spans="1:13" x14ac:dyDescent="0.3">
      <c r="A4971">
        <v>910</v>
      </c>
      <c r="B4971">
        <v>1665</v>
      </c>
      <c r="C4971" t="s">
        <v>13</v>
      </c>
      <c r="D4971" t="s">
        <v>14</v>
      </c>
      <c r="E4971" s="1">
        <v>4397635828632080</v>
      </c>
      <c r="F4971" s="2">
        <v>43862</v>
      </c>
      <c r="G4971">
        <v>546</v>
      </c>
      <c r="H4971" t="s">
        <v>15</v>
      </c>
      <c r="I4971">
        <v>1</v>
      </c>
      <c r="J4971" s="3">
        <v>31916</v>
      </c>
      <c r="K4971" s="2">
        <v>43831</v>
      </c>
      <c r="L4971">
        <v>2020</v>
      </c>
      <c r="M4971" t="s">
        <v>16</v>
      </c>
    </row>
    <row r="4972" spans="1:13" x14ac:dyDescent="0.3">
      <c r="A4972">
        <v>1961</v>
      </c>
      <c r="B4972">
        <v>548</v>
      </c>
      <c r="C4972" t="s">
        <v>13</v>
      </c>
      <c r="D4972" t="s">
        <v>17</v>
      </c>
      <c r="E4972" s="1">
        <v>4153185047549330</v>
      </c>
      <c r="F4972" s="2">
        <v>44409</v>
      </c>
      <c r="G4972">
        <v>585</v>
      </c>
      <c r="H4972" t="s">
        <v>15</v>
      </c>
      <c r="I4972">
        <v>3</v>
      </c>
      <c r="J4972" s="3">
        <v>7800</v>
      </c>
      <c r="K4972" s="2">
        <v>43862</v>
      </c>
      <c r="L4972">
        <v>2020</v>
      </c>
      <c r="M4972" t="s">
        <v>16</v>
      </c>
    </row>
    <row r="4973" spans="1:13" x14ac:dyDescent="0.3">
      <c r="A4973">
        <v>1185</v>
      </c>
      <c r="B4973">
        <v>548</v>
      </c>
      <c r="C4973" t="s">
        <v>19</v>
      </c>
      <c r="D4973" t="s">
        <v>14</v>
      </c>
      <c r="E4973" s="1">
        <v>5154918786979440</v>
      </c>
      <c r="F4973" s="2">
        <v>41487</v>
      </c>
      <c r="G4973">
        <v>791</v>
      </c>
      <c r="H4973" t="s">
        <v>18</v>
      </c>
      <c r="I4973">
        <v>1</v>
      </c>
      <c r="J4973" s="3">
        <v>570</v>
      </c>
      <c r="K4973" s="2">
        <v>39845</v>
      </c>
      <c r="L4973">
        <v>2010</v>
      </c>
      <c r="M4973" t="s">
        <v>16</v>
      </c>
    </row>
    <row r="4974" spans="1:13" x14ac:dyDescent="0.3">
      <c r="A4974">
        <v>6014</v>
      </c>
      <c r="B4974">
        <v>548</v>
      </c>
      <c r="C4974" t="s">
        <v>19</v>
      </c>
      <c r="D4974" t="s">
        <v>14</v>
      </c>
      <c r="E4974" s="1">
        <v>5364661395772180</v>
      </c>
      <c r="F4974" s="2">
        <v>45078</v>
      </c>
      <c r="G4974">
        <v>944</v>
      </c>
      <c r="H4974" t="s">
        <v>15</v>
      </c>
      <c r="I4974">
        <v>2</v>
      </c>
      <c r="J4974" s="3">
        <v>13187</v>
      </c>
      <c r="K4974" s="2">
        <v>40513</v>
      </c>
      <c r="L4974">
        <v>2010</v>
      </c>
      <c r="M4974" t="s">
        <v>16</v>
      </c>
    </row>
    <row r="4975" spans="1:13" x14ac:dyDescent="0.3">
      <c r="A4975">
        <v>1715</v>
      </c>
      <c r="B4975">
        <v>548</v>
      </c>
      <c r="C4975" t="s">
        <v>19</v>
      </c>
      <c r="D4975" t="s">
        <v>20</v>
      </c>
      <c r="E4975" s="1">
        <v>5397077557835980</v>
      </c>
      <c r="F4975" s="2">
        <v>43862</v>
      </c>
      <c r="G4975">
        <v>796</v>
      </c>
      <c r="H4975" t="s">
        <v>15</v>
      </c>
      <c r="I4975">
        <v>1</v>
      </c>
      <c r="J4975" s="3">
        <v>50</v>
      </c>
      <c r="K4975" s="2">
        <v>43862</v>
      </c>
      <c r="L4975">
        <v>2020</v>
      </c>
      <c r="M4975" t="s">
        <v>16</v>
      </c>
    </row>
    <row r="4976" spans="1:13" x14ac:dyDescent="0.3">
      <c r="A4976">
        <v>2651</v>
      </c>
      <c r="B4976">
        <v>209</v>
      </c>
      <c r="C4976" t="s">
        <v>19</v>
      </c>
      <c r="D4976" t="s">
        <v>17</v>
      </c>
      <c r="E4976" s="1">
        <v>5758229821813980</v>
      </c>
      <c r="F4976" s="2">
        <v>43983</v>
      </c>
      <c r="G4976">
        <v>759</v>
      </c>
      <c r="H4976" t="s">
        <v>15</v>
      </c>
      <c r="I4976">
        <v>1</v>
      </c>
      <c r="J4976" s="3">
        <v>8900</v>
      </c>
      <c r="K4976" s="2">
        <v>40269</v>
      </c>
      <c r="L4976">
        <v>2010</v>
      </c>
      <c r="M4976" t="s">
        <v>16</v>
      </c>
    </row>
    <row r="4977" spans="1:13" x14ac:dyDescent="0.3">
      <c r="A4977">
        <v>3795</v>
      </c>
      <c r="B4977">
        <v>209</v>
      </c>
      <c r="C4977" t="s">
        <v>13</v>
      </c>
      <c r="D4977" t="s">
        <v>14</v>
      </c>
      <c r="E4977" s="1">
        <v>4305950987818740</v>
      </c>
      <c r="F4977" s="2">
        <v>44378</v>
      </c>
      <c r="G4977">
        <v>42</v>
      </c>
      <c r="H4977" t="s">
        <v>15</v>
      </c>
      <c r="I4977">
        <v>2</v>
      </c>
      <c r="J4977" s="3">
        <v>10681</v>
      </c>
      <c r="K4977" s="2">
        <v>38899</v>
      </c>
      <c r="L4977">
        <v>2013</v>
      </c>
      <c r="M4977" t="s">
        <v>16</v>
      </c>
    </row>
    <row r="4978" spans="1:13" x14ac:dyDescent="0.3">
      <c r="A4978">
        <v>3218</v>
      </c>
      <c r="B4978">
        <v>209</v>
      </c>
      <c r="C4978" t="s">
        <v>19</v>
      </c>
      <c r="D4978" t="s">
        <v>17</v>
      </c>
      <c r="E4978" s="1">
        <v>5219421106437720</v>
      </c>
      <c r="F4978" s="2">
        <v>45231</v>
      </c>
      <c r="G4978">
        <v>66</v>
      </c>
      <c r="H4978" t="s">
        <v>18</v>
      </c>
      <c r="I4978">
        <v>2</v>
      </c>
      <c r="J4978" s="3">
        <v>2500</v>
      </c>
      <c r="K4978" s="2">
        <v>36678</v>
      </c>
      <c r="L4978">
        <v>2011</v>
      </c>
      <c r="M4978" t="s">
        <v>16</v>
      </c>
    </row>
    <row r="4979" spans="1:13" x14ac:dyDescent="0.3">
      <c r="A4979">
        <v>258</v>
      </c>
      <c r="B4979">
        <v>209</v>
      </c>
      <c r="C4979" t="s">
        <v>13</v>
      </c>
      <c r="D4979" t="s">
        <v>17</v>
      </c>
      <c r="E4979" s="1">
        <v>4214239191578440</v>
      </c>
      <c r="F4979" s="2">
        <v>43952</v>
      </c>
      <c r="G4979">
        <v>231</v>
      </c>
      <c r="H4979" t="s">
        <v>15</v>
      </c>
      <c r="I4979">
        <v>2</v>
      </c>
      <c r="J4979" s="3">
        <v>8700</v>
      </c>
      <c r="K4979" s="2">
        <v>40179</v>
      </c>
      <c r="L4979">
        <v>2010</v>
      </c>
      <c r="M4979" t="s">
        <v>16</v>
      </c>
    </row>
    <row r="4980" spans="1:13" x14ac:dyDescent="0.3">
      <c r="A4980">
        <v>5575</v>
      </c>
      <c r="B4980">
        <v>209</v>
      </c>
      <c r="C4980" t="s">
        <v>19</v>
      </c>
      <c r="D4980" t="s">
        <v>14</v>
      </c>
      <c r="E4980" s="1">
        <v>5814886393652120</v>
      </c>
      <c r="F4980" s="2">
        <v>45323</v>
      </c>
      <c r="G4980">
        <v>110</v>
      </c>
      <c r="H4980" t="s">
        <v>15</v>
      </c>
      <c r="I4980">
        <v>2</v>
      </c>
      <c r="J4980" s="3">
        <v>10227</v>
      </c>
      <c r="K4980" s="2">
        <v>40118</v>
      </c>
      <c r="L4980">
        <v>2012</v>
      </c>
      <c r="M4980" t="s">
        <v>16</v>
      </c>
    </row>
    <row r="4981" spans="1:13" x14ac:dyDescent="0.3">
      <c r="A4981">
        <v>4676</v>
      </c>
      <c r="B4981">
        <v>209</v>
      </c>
      <c r="C4981" t="s">
        <v>19</v>
      </c>
      <c r="D4981" t="s">
        <v>14</v>
      </c>
      <c r="E4981" s="1">
        <v>5607093669748050</v>
      </c>
      <c r="F4981" s="2">
        <v>44531</v>
      </c>
      <c r="G4981">
        <v>968</v>
      </c>
      <c r="H4981" t="s">
        <v>15</v>
      </c>
      <c r="I4981">
        <v>2</v>
      </c>
      <c r="J4981" s="3">
        <v>2507</v>
      </c>
      <c r="K4981" s="2">
        <v>39692</v>
      </c>
      <c r="L4981">
        <v>2010</v>
      </c>
      <c r="M4981" t="s">
        <v>16</v>
      </c>
    </row>
    <row r="4982" spans="1:13" x14ac:dyDescent="0.3">
      <c r="A4982">
        <v>2806</v>
      </c>
      <c r="B4982">
        <v>730</v>
      </c>
      <c r="C4982" t="s">
        <v>13</v>
      </c>
      <c r="D4982" t="s">
        <v>17</v>
      </c>
      <c r="E4982" s="1">
        <v>4498188620007870</v>
      </c>
      <c r="F4982" s="2">
        <v>44197</v>
      </c>
      <c r="G4982">
        <v>230</v>
      </c>
      <c r="H4982" t="s">
        <v>15</v>
      </c>
      <c r="I4982">
        <v>2</v>
      </c>
      <c r="J4982" s="3">
        <v>19400</v>
      </c>
      <c r="K4982" s="2">
        <v>36281</v>
      </c>
      <c r="L4982">
        <v>2011</v>
      </c>
      <c r="M4982" t="s">
        <v>16</v>
      </c>
    </row>
    <row r="4983" spans="1:13" x14ac:dyDescent="0.3">
      <c r="A4983">
        <v>1118</v>
      </c>
      <c r="B4983">
        <v>730</v>
      </c>
      <c r="C4983" t="s">
        <v>19</v>
      </c>
      <c r="D4983" t="s">
        <v>14</v>
      </c>
      <c r="E4983" s="1">
        <v>5930455553645090</v>
      </c>
      <c r="F4983" s="2">
        <v>45139</v>
      </c>
      <c r="G4983">
        <v>617</v>
      </c>
      <c r="H4983" t="s">
        <v>18</v>
      </c>
      <c r="I4983">
        <v>1</v>
      </c>
      <c r="J4983" s="3">
        <v>29268</v>
      </c>
      <c r="K4983" s="2">
        <v>39114</v>
      </c>
      <c r="L4983">
        <v>2010</v>
      </c>
      <c r="M4983" t="s">
        <v>16</v>
      </c>
    </row>
    <row r="4984" spans="1:13" x14ac:dyDescent="0.3">
      <c r="A4984">
        <v>4827</v>
      </c>
      <c r="B4984">
        <v>730</v>
      </c>
      <c r="C4984" t="s">
        <v>13</v>
      </c>
      <c r="D4984" t="s">
        <v>14</v>
      </c>
      <c r="E4984" s="1">
        <v>4893423769208590</v>
      </c>
      <c r="F4984" s="2">
        <v>45566</v>
      </c>
      <c r="G4984">
        <v>941</v>
      </c>
      <c r="H4984" t="s">
        <v>15</v>
      </c>
      <c r="I4984">
        <v>2</v>
      </c>
      <c r="J4984" s="3">
        <v>10756</v>
      </c>
      <c r="K4984" s="2">
        <v>40787</v>
      </c>
      <c r="L4984">
        <v>2011</v>
      </c>
      <c r="M4984" t="s">
        <v>16</v>
      </c>
    </row>
    <row r="4985" spans="1:13" x14ac:dyDescent="0.3">
      <c r="A4985">
        <v>1716</v>
      </c>
      <c r="B4985">
        <v>670</v>
      </c>
      <c r="C4985" t="s">
        <v>19</v>
      </c>
      <c r="D4985" t="s">
        <v>20</v>
      </c>
      <c r="E4985" s="1">
        <v>5035031873988650</v>
      </c>
      <c r="F4985" s="2">
        <v>44409</v>
      </c>
      <c r="G4985">
        <v>144</v>
      </c>
      <c r="H4985" t="s">
        <v>15</v>
      </c>
      <c r="I4985">
        <v>2</v>
      </c>
      <c r="J4985" s="3">
        <v>57</v>
      </c>
      <c r="K4985" s="2">
        <v>43862</v>
      </c>
      <c r="L4985">
        <v>2020</v>
      </c>
      <c r="M4985" t="s">
        <v>16</v>
      </c>
    </row>
    <row r="4986" spans="1:13" x14ac:dyDescent="0.3">
      <c r="A4986">
        <v>911</v>
      </c>
      <c r="B4986">
        <v>670</v>
      </c>
      <c r="C4986" t="s">
        <v>13</v>
      </c>
      <c r="D4986" t="s">
        <v>14</v>
      </c>
      <c r="E4986" s="1">
        <v>4556696236442250</v>
      </c>
      <c r="F4986" s="2">
        <v>43952</v>
      </c>
      <c r="G4986">
        <v>31</v>
      </c>
      <c r="H4986" t="s">
        <v>15</v>
      </c>
      <c r="I4986">
        <v>2</v>
      </c>
      <c r="J4986" s="3">
        <v>10705</v>
      </c>
      <c r="K4986" s="2">
        <v>43831</v>
      </c>
      <c r="L4986">
        <v>2020</v>
      </c>
      <c r="M4986" t="s">
        <v>16</v>
      </c>
    </row>
    <row r="4987" spans="1:13" x14ac:dyDescent="0.3">
      <c r="A4987">
        <v>5334</v>
      </c>
      <c r="B4987">
        <v>627</v>
      </c>
      <c r="C4987" t="s">
        <v>13</v>
      </c>
      <c r="D4987" t="s">
        <v>17</v>
      </c>
      <c r="E4987" s="1">
        <v>4897586186180260</v>
      </c>
      <c r="F4987" s="2">
        <v>44409</v>
      </c>
      <c r="G4987">
        <v>424</v>
      </c>
      <c r="H4987" t="s">
        <v>15</v>
      </c>
      <c r="I4987">
        <v>2</v>
      </c>
      <c r="J4987" s="3">
        <v>4200</v>
      </c>
      <c r="K4987" s="2">
        <v>43374</v>
      </c>
      <c r="L4987">
        <v>2018</v>
      </c>
      <c r="M4987" t="s">
        <v>16</v>
      </c>
    </row>
    <row r="4988" spans="1:13" x14ac:dyDescent="0.3">
      <c r="A4988">
        <v>2210</v>
      </c>
      <c r="B4988">
        <v>924</v>
      </c>
      <c r="C4988" t="s">
        <v>13</v>
      </c>
      <c r="D4988" t="s">
        <v>17</v>
      </c>
      <c r="E4988" s="1">
        <v>4463399619811650</v>
      </c>
      <c r="F4988" s="2">
        <v>42979</v>
      </c>
      <c r="G4988">
        <v>944</v>
      </c>
      <c r="H4988" t="s">
        <v>15</v>
      </c>
      <c r="I4988">
        <v>2</v>
      </c>
      <c r="J4988" s="3">
        <v>5800</v>
      </c>
      <c r="K4988" s="2">
        <v>39508</v>
      </c>
      <c r="L4988">
        <v>2011</v>
      </c>
      <c r="M4988" t="s">
        <v>16</v>
      </c>
    </row>
    <row r="4989" spans="1:13" x14ac:dyDescent="0.3">
      <c r="A4989">
        <v>2739</v>
      </c>
      <c r="B4989">
        <v>894</v>
      </c>
      <c r="C4989" t="s">
        <v>13</v>
      </c>
      <c r="D4989" t="s">
        <v>17</v>
      </c>
      <c r="E4989" s="1">
        <v>4744158528922930</v>
      </c>
      <c r="F4989" s="2">
        <v>43862</v>
      </c>
      <c r="G4989">
        <v>983</v>
      </c>
      <c r="H4989" t="s">
        <v>15</v>
      </c>
      <c r="I4989">
        <v>3</v>
      </c>
      <c r="J4989" s="3">
        <v>9300</v>
      </c>
      <c r="K4989" s="2">
        <v>41730</v>
      </c>
      <c r="L4989">
        <v>2014</v>
      </c>
      <c r="M4989" t="s">
        <v>16</v>
      </c>
    </row>
    <row r="4990" spans="1:13" x14ac:dyDescent="0.3">
      <c r="A4990">
        <v>4612</v>
      </c>
      <c r="B4990">
        <v>894</v>
      </c>
      <c r="C4990" t="s">
        <v>19</v>
      </c>
      <c r="D4990" t="s">
        <v>20</v>
      </c>
      <c r="E4990" s="1">
        <v>5173831902389240</v>
      </c>
      <c r="F4990" s="2">
        <v>40026</v>
      </c>
      <c r="G4990">
        <v>140</v>
      </c>
      <c r="H4990" t="s">
        <v>15</v>
      </c>
      <c r="I4990">
        <v>1</v>
      </c>
      <c r="J4990" s="3">
        <v>56</v>
      </c>
      <c r="K4990" s="2">
        <v>38961</v>
      </c>
      <c r="L4990">
        <v>2009</v>
      </c>
      <c r="M4990" t="s">
        <v>16</v>
      </c>
    </row>
    <row r="4991" spans="1:13" x14ac:dyDescent="0.3">
      <c r="A4991">
        <v>2123</v>
      </c>
      <c r="B4991">
        <v>894</v>
      </c>
      <c r="C4991" t="s">
        <v>19</v>
      </c>
      <c r="D4991" t="s">
        <v>17</v>
      </c>
      <c r="E4991" s="1">
        <v>5835067819727200</v>
      </c>
      <c r="F4991" s="2">
        <v>44166</v>
      </c>
      <c r="G4991">
        <v>381</v>
      </c>
      <c r="H4991" t="s">
        <v>15</v>
      </c>
      <c r="I4991">
        <v>1</v>
      </c>
      <c r="J4991" s="3">
        <v>8200</v>
      </c>
      <c r="K4991" s="2">
        <v>38777</v>
      </c>
      <c r="L4991">
        <v>2014</v>
      </c>
      <c r="M4991" t="s">
        <v>16</v>
      </c>
    </row>
    <row r="4992" spans="1:13" x14ac:dyDescent="0.3">
      <c r="A4992">
        <v>1717</v>
      </c>
      <c r="B4992">
        <v>1633</v>
      </c>
      <c r="C4992" t="s">
        <v>19</v>
      </c>
      <c r="D4992" t="s">
        <v>20</v>
      </c>
      <c r="E4992" s="1">
        <v>5081036961889400</v>
      </c>
      <c r="F4992" s="2">
        <v>44896</v>
      </c>
      <c r="G4992">
        <v>912</v>
      </c>
      <c r="H4992" t="s">
        <v>18</v>
      </c>
      <c r="I4992">
        <v>2</v>
      </c>
      <c r="J4992" s="3">
        <v>78</v>
      </c>
      <c r="K4992" s="2">
        <v>43862</v>
      </c>
      <c r="L4992">
        <v>2020</v>
      </c>
      <c r="M4992" t="s">
        <v>16</v>
      </c>
    </row>
    <row r="4993" spans="1:13" x14ac:dyDescent="0.3">
      <c r="A4993">
        <v>3038</v>
      </c>
      <c r="B4993">
        <v>1633</v>
      </c>
      <c r="C4993" t="s">
        <v>22</v>
      </c>
      <c r="D4993" t="s">
        <v>17</v>
      </c>
      <c r="E4993" s="1">
        <v>356560829047775</v>
      </c>
      <c r="F4993" s="2">
        <v>43983</v>
      </c>
      <c r="G4993">
        <v>388</v>
      </c>
      <c r="H4993" t="s">
        <v>18</v>
      </c>
      <c r="I4993">
        <v>1</v>
      </c>
      <c r="J4993" s="3">
        <v>15000</v>
      </c>
      <c r="K4993" s="2">
        <v>40299</v>
      </c>
      <c r="L4993">
        <v>2015</v>
      </c>
      <c r="M4993" t="s">
        <v>16</v>
      </c>
    </row>
    <row r="4994" spans="1:13" x14ac:dyDescent="0.3">
      <c r="A4994">
        <v>5012</v>
      </c>
      <c r="B4994">
        <v>1633</v>
      </c>
      <c r="C4994" t="s">
        <v>19</v>
      </c>
      <c r="D4994" t="s">
        <v>14</v>
      </c>
      <c r="E4994" s="1">
        <v>5356675809803130</v>
      </c>
      <c r="F4994" s="2">
        <v>44805</v>
      </c>
      <c r="G4994">
        <v>452</v>
      </c>
      <c r="H4994" t="s">
        <v>15</v>
      </c>
      <c r="I4994">
        <v>1</v>
      </c>
      <c r="J4994" s="3">
        <v>11495</v>
      </c>
      <c r="K4994" s="2">
        <v>38261</v>
      </c>
      <c r="L4994">
        <v>2014</v>
      </c>
      <c r="M4994" t="s">
        <v>16</v>
      </c>
    </row>
    <row r="4995" spans="1:13" x14ac:dyDescent="0.3">
      <c r="A4995">
        <v>670</v>
      </c>
      <c r="B4995">
        <v>1633</v>
      </c>
      <c r="C4995" t="s">
        <v>19</v>
      </c>
      <c r="D4995" t="s">
        <v>14</v>
      </c>
      <c r="E4995" s="1">
        <v>5773754472145440</v>
      </c>
      <c r="F4995" s="2">
        <v>45505</v>
      </c>
      <c r="G4995">
        <v>145</v>
      </c>
      <c r="H4995" t="s">
        <v>15</v>
      </c>
      <c r="I4995">
        <v>2</v>
      </c>
      <c r="J4995" s="3">
        <v>21982</v>
      </c>
      <c r="K4995" s="2">
        <v>43831</v>
      </c>
      <c r="L4995">
        <v>2020</v>
      </c>
      <c r="M4995" t="s">
        <v>16</v>
      </c>
    </row>
    <row r="4996" spans="1:13" x14ac:dyDescent="0.3">
      <c r="A4996">
        <v>671</v>
      </c>
      <c r="B4996">
        <v>1593</v>
      </c>
      <c r="C4996" t="s">
        <v>19</v>
      </c>
      <c r="D4996" t="s">
        <v>14</v>
      </c>
      <c r="E4996" s="1">
        <v>5271720303804190</v>
      </c>
      <c r="F4996" s="2">
        <v>44317</v>
      </c>
      <c r="G4996">
        <v>709</v>
      </c>
      <c r="H4996" t="s">
        <v>15</v>
      </c>
      <c r="I4996">
        <v>1</v>
      </c>
      <c r="J4996" s="3">
        <v>20278</v>
      </c>
      <c r="K4996" s="2">
        <v>43831</v>
      </c>
      <c r="L4996">
        <v>2020</v>
      </c>
      <c r="M4996" t="s">
        <v>16</v>
      </c>
    </row>
    <row r="4997" spans="1:13" x14ac:dyDescent="0.3">
      <c r="A4997">
        <v>1718</v>
      </c>
      <c r="B4997">
        <v>1593</v>
      </c>
      <c r="C4997" t="s">
        <v>19</v>
      </c>
      <c r="D4997" t="s">
        <v>14</v>
      </c>
      <c r="E4997" s="1">
        <v>5846041795591660</v>
      </c>
      <c r="F4997" s="2">
        <v>43862</v>
      </c>
      <c r="G4997">
        <v>788</v>
      </c>
      <c r="H4997" t="s">
        <v>18</v>
      </c>
      <c r="I4997">
        <v>2</v>
      </c>
      <c r="J4997" s="3">
        <v>13139</v>
      </c>
      <c r="K4997" s="2">
        <v>43862</v>
      </c>
      <c r="L4997">
        <v>2020</v>
      </c>
      <c r="M4997" t="s">
        <v>16</v>
      </c>
    </row>
    <row r="4998" spans="1:13" x14ac:dyDescent="0.3">
      <c r="A4998">
        <v>912</v>
      </c>
      <c r="B4998">
        <v>1593</v>
      </c>
      <c r="C4998" t="s">
        <v>13</v>
      </c>
      <c r="D4998" t="s">
        <v>17</v>
      </c>
      <c r="E4998" s="1">
        <v>4855885434237620</v>
      </c>
      <c r="F4998" s="2">
        <v>44835</v>
      </c>
      <c r="G4998">
        <v>943</v>
      </c>
      <c r="H4998" t="s">
        <v>15</v>
      </c>
      <c r="I4998">
        <v>1</v>
      </c>
      <c r="J4998" s="3">
        <v>9900</v>
      </c>
      <c r="K4998" s="2">
        <v>43831</v>
      </c>
      <c r="L4998">
        <v>2020</v>
      </c>
      <c r="M4998" t="s">
        <v>16</v>
      </c>
    </row>
    <row r="4999" spans="1:13" x14ac:dyDescent="0.3">
      <c r="A4999">
        <v>1962</v>
      </c>
      <c r="B4999">
        <v>1593</v>
      </c>
      <c r="C4999" t="s">
        <v>13</v>
      </c>
      <c r="D4999" t="s">
        <v>17</v>
      </c>
      <c r="E4999" s="1">
        <v>4063394095029280</v>
      </c>
      <c r="F4999" s="2">
        <v>44986</v>
      </c>
      <c r="G4999">
        <v>599</v>
      </c>
      <c r="H4999" t="s">
        <v>15</v>
      </c>
      <c r="I4999">
        <v>1</v>
      </c>
      <c r="J4999" s="3">
        <v>8900</v>
      </c>
      <c r="K4999" s="2">
        <v>43862</v>
      </c>
      <c r="L4999">
        <v>2020</v>
      </c>
      <c r="M4999" t="s">
        <v>16</v>
      </c>
    </row>
    <row r="5000" spans="1:13" x14ac:dyDescent="0.3">
      <c r="A5000">
        <v>2516</v>
      </c>
      <c r="B5000">
        <v>720</v>
      </c>
      <c r="C5000" t="s">
        <v>13</v>
      </c>
      <c r="D5000" t="s">
        <v>14</v>
      </c>
      <c r="E5000" s="1">
        <v>4289170168464510</v>
      </c>
      <c r="F5000" s="2">
        <v>41426</v>
      </c>
      <c r="G5000">
        <v>338</v>
      </c>
      <c r="H5000" t="s">
        <v>18</v>
      </c>
      <c r="I5000">
        <v>1</v>
      </c>
      <c r="J5000" s="3">
        <v>4976</v>
      </c>
      <c r="K5000" s="2">
        <v>38808</v>
      </c>
      <c r="L5000">
        <v>2014</v>
      </c>
      <c r="M5000" t="s">
        <v>16</v>
      </c>
    </row>
    <row r="5001" spans="1:13" x14ac:dyDescent="0.3">
      <c r="A5001">
        <v>4136</v>
      </c>
      <c r="B5001">
        <v>720</v>
      </c>
      <c r="C5001" t="s">
        <v>19</v>
      </c>
      <c r="D5001" t="s">
        <v>14</v>
      </c>
      <c r="E5001" s="1">
        <v>5549447642972370</v>
      </c>
      <c r="F5001" s="2">
        <v>44409</v>
      </c>
      <c r="G5001">
        <v>647</v>
      </c>
      <c r="H5001" t="s">
        <v>15</v>
      </c>
      <c r="I5001">
        <v>1</v>
      </c>
      <c r="J5001" s="3">
        <v>974</v>
      </c>
      <c r="K5001" s="2">
        <v>38200</v>
      </c>
      <c r="L5001">
        <v>2008</v>
      </c>
      <c r="M5001" t="s">
        <v>16</v>
      </c>
    </row>
    <row r="5002" spans="1:13" x14ac:dyDescent="0.3">
      <c r="A5002">
        <v>1963</v>
      </c>
      <c r="B5002">
        <v>720</v>
      </c>
      <c r="C5002" t="s">
        <v>13</v>
      </c>
      <c r="D5002" t="s">
        <v>17</v>
      </c>
      <c r="E5002" s="1">
        <v>4340313779939280</v>
      </c>
      <c r="F5002" s="2">
        <v>45383</v>
      </c>
      <c r="G5002">
        <v>147</v>
      </c>
      <c r="H5002" t="s">
        <v>15</v>
      </c>
      <c r="I5002">
        <v>2</v>
      </c>
      <c r="J5002" s="3">
        <v>2000</v>
      </c>
      <c r="K5002" s="2">
        <v>43862</v>
      </c>
      <c r="L5002">
        <v>2020</v>
      </c>
      <c r="M5002" t="s">
        <v>16</v>
      </c>
    </row>
    <row r="5003" spans="1:13" x14ac:dyDescent="0.3">
      <c r="A5003">
        <v>2239</v>
      </c>
      <c r="B5003">
        <v>264</v>
      </c>
      <c r="C5003" t="s">
        <v>13</v>
      </c>
      <c r="D5003" t="s">
        <v>17</v>
      </c>
      <c r="E5003" s="1">
        <v>4277586046602270</v>
      </c>
      <c r="F5003" s="2">
        <v>44621</v>
      </c>
      <c r="G5003">
        <v>388</v>
      </c>
      <c r="H5003" t="s">
        <v>15</v>
      </c>
      <c r="I5003">
        <v>2</v>
      </c>
      <c r="J5003" s="3">
        <v>10600</v>
      </c>
      <c r="K5003" s="2">
        <v>39873</v>
      </c>
      <c r="L5003">
        <v>2011</v>
      </c>
      <c r="M5003" t="s">
        <v>16</v>
      </c>
    </row>
    <row r="5004" spans="1:13" x14ac:dyDescent="0.3">
      <c r="A5004">
        <v>2729</v>
      </c>
      <c r="B5004">
        <v>827</v>
      </c>
      <c r="C5004" t="s">
        <v>19</v>
      </c>
      <c r="D5004" t="s">
        <v>17</v>
      </c>
      <c r="E5004" s="1">
        <v>5246519897413640</v>
      </c>
      <c r="F5004" s="2">
        <v>45413</v>
      </c>
      <c r="G5004">
        <v>408</v>
      </c>
      <c r="H5004" t="s">
        <v>15</v>
      </c>
      <c r="I5004">
        <v>2</v>
      </c>
      <c r="J5004" s="3">
        <v>7100</v>
      </c>
      <c r="K5004" s="2">
        <v>41730</v>
      </c>
      <c r="L5004">
        <v>2014</v>
      </c>
      <c r="M5004" t="s">
        <v>16</v>
      </c>
    </row>
    <row r="5005" spans="1:13" x14ac:dyDescent="0.3">
      <c r="A5005">
        <v>2836</v>
      </c>
      <c r="B5005">
        <v>827</v>
      </c>
      <c r="C5005" t="s">
        <v>13</v>
      </c>
      <c r="D5005" t="s">
        <v>17</v>
      </c>
      <c r="E5005" s="1">
        <v>4995884742655530</v>
      </c>
      <c r="F5005" s="2">
        <v>45505</v>
      </c>
      <c r="G5005">
        <v>532</v>
      </c>
      <c r="H5005" t="s">
        <v>15</v>
      </c>
      <c r="I5005">
        <v>1</v>
      </c>
      <c r="J5005" s="3">
        <v>6800</v>
      </c>
      <c r="K5005" s="2">
        <v>37377</v>
      </c>
      <c r="L5005">
        <v>2012</v>
      </c>
      <c r="M5005" t="s">
        <v>16</v>
      </c>
    </row>
    <row r="5006" spans="1:13" x14ac:dyDescent="0.3">
      <c r="A5006">
        <v>3897</v>
      </c>
      <c r="B5006">
        <v>827</v>
      </c>
      <c r="C5006" t="s">
        <v>19</v>
      </c>
      <c r="D5006" t="s">
        <v>14</v>
      </c>
      <c r="E5006" s="1">
        <v>5465225216105050</v>
      </c>
      <c r="F5006" s="2">
        <v>45505</v>
      </c>
      <c r="G5006">
        <v>675</v>
      </c>
      <c r="H5006" t="s">
        <v>15</v>
      </c>
      <c r="I5006">
        <v>2</v>
      </c>
      <c r="J5006" s="3">
        <v>4887</v>
      </c>
      <c r="K5006" s="2">
        <v>39995</v>
      </c>
      <c r="L5006">
        <v>2015</v>
      </c>
      <c r="M5006" t="s">
        <v>16</v>
      </c>
    </row>
    <row r="5007" spans="1:13" x14ac:dyDescent="0.3">
      <c r="A5007">
        <v>4514</v>
      </c>
      <c r="B5007">
        <v>827</v>
      </c>
      <c r="C5007" t="s">
        <v>19</v>
      </c>
      <c r="D5007" t="s">
        <v>14</v>
      </c>
      <c r="E5007" s="1">
        <v>5447568212155020</v>
      </c>
      <c r="F5007" s="2">
        <v>41183</v>
      </c>
      <c r="G5007">
        <v>975</v>
      </c>
      <c r="H5007" t="s">
        <v>15</v>
      </c>
      <c r="I5007">
        <v>2</v>
      </c>
      <c r="J5007" s="3">
        <v>8133</v>
      </c>
      <c r="K5007" s="2">
        <v>37135</v>
      </c>
      <c r="L5007">
        <v>2012</v>
      </c>
      <c r="M5007" t="s">
        <v>16</v>
      </c>
    </row>
    <row r="5008" spans="1:13" x14ac:dyDescent="0.3">
      <c r="A5008">
        <v>2815</v>
      </c>
      <c r="B5008">
        <v>414</v>
      </c>
      <c r="C5008" t="s">
        <v>19</v>
      </c>
      <c r="D5008" t="s">
        <v>14</v>
      </c>
      <c r="E5008" s="1">
        <v>5489310042170570</v>
      </c>
      <c r="F5008" s="2">
        <v>44593</v>
      </c>
      <c r="G5008">
        <v>555</v>
      </c>
      <c r="H5008" t="s">
        <v>15</v>
      </c>
      <c r="I5008">
        <v>1</v>
      </c>
      <c r="J5008" s="3">
        <v>62703</v>
      </c>
      <c r="K5008" s="2">
        <v>37012</v>
      </c>
      <c r="L5008">
        <v>2007</v>
      </c>
      <c r="M5008" t="s">
        <v>16</v>
      </c>
    </row>
    <row r="5009" spans="1:13" x14ac:dyDescent="0.3">
      <c r="A5009">
        <v>3958</v>
      </c>
      <c r="B5009">
        <v>414</v>
      </c>
      <c r="C5009" t="s">
        <v>13</v>
      </c>
      <c r="D5009" t="s">
        <v>17</v>
      </c>
      <c r="E5009" s="1">
        <v>4565053725687190</v>
      </c>
      <c r="F5009" s="2">
        <v>43282</v>
      </c>
      <c r="G5009">
        <v>13</v>
      </c>
      <c r="H5009" t="s">
        <v>15</v>
      </c>
      <c r="I5009">
        <v>1</v>
      </c>
      <c r="J5009" s="3">
        <v>23500</v>
      </c>
      <c r="K5009" s="2">
        <v>40360</v>
      </c>
      <c r="L5009">
        <v>2010</v>
      </c>
      <c r="M5009" t="s">
        <v>16</v>
      </c>
    </row>
    <row r="5010" spans="1:13" x14ac:dyDescent="0.3">
      <c r="A5010">
        <v>235</v>
      </c>
      <c r="B5010">
        <v>1439</v>
      </c>
      <c r="C5010" t="s">
        <v>19</v>
      </c>
      <c r="D5010" t="s">
        <v>14</v>
      </c>
      <c r="E5010" s="1">
        <v>5289852815253240</v>
      </c>
      <c r="F5010" s="2">
        <v>43040</v>
      </c>
      <c r="G5010">
        <v>351</v>
      </c>
      <c r="H5010" t="s">
        <v>15</v>
      </c>
      <c r="I5010">
        <v>2</v>
      </c>
      <c r="J5010" s="3">
        <v>10707</v>
      </c>
      <c r="K5010" s="2">
        <v>40179</v>
      </c>
      <c r="L5010">
        <v>2010</v>
      </c>
      <c r="M5010" t="s">
        <v>16</v>
      </c>
    </row>
    <row r="5011" spans="1:13" x14ac:dyDescent="0.3">
      <c r="A5011">
        <v>6094</v>
      </c>
      <c r="B5011">
        <v>1439</v>
      </c>
      <c r="C5011" t="s">
        <v>13</v>
      </c>
      <c r="D5011" t="s">
        <v>14</v>
      </c>
      <c r="E5011" s="1">
        <v>4419147752018930</v>
      </c>
      <c r="F5011" s="2">
        <v>44866</v>
      </c>
      <c r="G5011">
        <v>287</v>
      </c>
      <c r="H5011" t="s">
        <v>15</v>
      </c>
      <c r="I5011">
        <v>1</v>
      </c>
      <c r="J5011" s="3">
        <v>18945</v>
      </c>
      <c r="K5011" s="2">
        <v>41609</v>
      </c>
      <c r="L5011">
        <v>2013</v>
      </c>
      <c r="M5011" t="s">
        <v>16</v>
      </c>
    </row>
    <row r="5012" spans="1:13" x14ac:dyDescent="0.3">
      <c r="A5012">
        <v>2246</v>
      </c>
      <c r="B5012">
        <v>843</v>
      </c>
      <c r="C5012" t="s">
        <v>21</v>
      </c>
      <c r="D5012" t="s">
        <v>17</v>
      </c>
      <c r="E5012" s="1">
        <v>6423950301741310</v>
      </c>
      <c r="F5012" s="2">
        <v>44986</v>
      </c>
      <c r="G5012">
        <v>419</v>
      </c>
      <c r="H5012" t="s">
        <v>15</v>
      </c>
      <c r="I5012">
        <v>2</v>
      </c>
      <c r="J5012" s="3">
        <v>6600</v>
      </c>
      <c r="K5012" s="2">
        <v>40238</v>
      </c>
      <c r="L5012">
        <v>2011</v>
      </c>
      <c r="M5012" t="s">
        <v>16</v>
      </c>
    </row>
    <row r="5013" spans="1:13" x14ac:dyDescent="0.3">
      <c r="A5013">
        <v>913</v>
      </c>
      <c r="B5013">
        <v>843</v>
      </c>
      <c r="C5013" t="s">
        <v>13</v>
      </c>
      <c r="D5013" t="s">
        <v>20</v>
      </c>
      <c r="E5013" s="1">
        <v>4509375731362460</v>
      </c>
      <c r="F5013" s="2">
        <v>44682</v>
      </c>
      <c r="G5013">
        <v>775</v>
      </c>
      <c r="H5013" t="s">
        <v>18</v>
      </c>
      <c r="I5013">
        <v>1</v>
      </c>
      <c r="J5013" s="3">
        <v>57</v>
      </c>
      <c r="K5013" s="2">
        <v>43831</v>
      </c>
      <c r="L5013">
        <v>2020</v>
      </c>
      <c r="M5013" t="s">
        <v>16</v>
      </c>
    </row>
    <row r="5014" spans="1:13" x14ac:dyDescent="0.3">
      <c r="A5014">
        <v>4828</v>
      </c>
      <c r="B5014">
        <v>843</v>
      </c>
      <c r="C5014" t="s">
        <v>13</v>
      </c>
      <c r="D5014" t="s">
        <v>14</v>
      </c>
      <c r="E5014" s="1">
        <v>4761252332594710</v>
      </c>
      <c r="F5014" s="2">
        <v>44621</v>
      </c>
      <c r="G5014">
        <v>492</v>
      </c>
      <c r="H5014" t="s">
        <v>15</v>
      </c>
      <c r="I5014">
        <v>1</v>
      </c>
      <c r="J5014" s="3">
        <v>11996</v>
      </c>
      <c r="K5014" s="2">
        <v>40787</v>
      </c>
      <c r="L5014">
        <v>2011</v>
      </c>
      <c r="M5014" t="s">
        <v>16</v>
      </c>
    </row>
    <row r="5015" spans="1:13" x14ac:dyDescent="0.3">
      <c r="A5015">
        <v>4370</v>
      </c>
      <c r="B5015">
        <v>843</v>
      </c>
      <c r="C5015" t="s">
        <v>19</v>
      </c>
      <c r="D5015" t="s">
        <v>14</v>
      </c>
      <c r="E5015" s="1">
        <v>5413297083203620</v>
      </c>
      <c r="F5015" s="2">
        <v>44470</v>
      </c>
      <c r="G5015">
        <v>231</v>
      </c>
      <c r="H5015" t="s">
        <v>15</v>
      </c>
      <c r="I5015">
        <v>1</v>
      </c>
      <c r="J5015" s="3">
        <v>18026</v>
      </c>
      <c r="K5015" s="2">
        <v>40756</v>
      </c>
      <c r="L5015">
        <v>2011</v>
      </c>
      <c r="M5015" t="s">
        <v>16</v>
      </c>
    </row>
    <row r="5016" spans="1:13" x14ac:dyDescent="0.3">
      <c r="A5016">
        <v>184</v>
      </c>
      <c r="B5016">
        <v>843</v>
      </c>
      <c r="C5016" t="s">
        <v>13</v>
      </c>
      <c r="D5016" t="s">
        <v>14</v>
      </c>
      <c r="E5016" s="1">
        <v>4441719525815760</v>
      </c>
      <c r="F5016" s="2">
        <v>42795</v>
      </c>
      <c r="G5016">
        <v>895</v>
      </c>
      <c r="H5016" t="s">
        <v>15</v>
      </c>
      <c r="I5016">
        <v>2</v>
      </c>
      <c r="J5016" s="3">
        <v>10495</v>
      </c>
      <c r="K5016" s="2">
        <v>39448</v>
      </c>
      <c r="L5016">
        <v>2011</v>
      </c>
      <c r="M5016" t="s">
        <v>16</v>
      </c>
    </row>
    <row r="5017" spans="1:13" x14ac:dyDescent="0.3">
      <c r="A5017">
        <v>4081</v>
      </c>
      <c r="B5017">
        <v>843</v>
      </c>
      <c r="C5017" t="s">
        <v>13</v>
      </c>
      <c r="D5017" t="s">
        <v>14</v>
      </c>
      <c r="E5017" s="1">
        <v>4941071237961730</v>
      </c>
      <c r="F5017" s="2">
        <v>44317</v>
      </c>
      <c r="G5017">
        <v>841</v>
      </c>
      <c r="H5017" t="s">
        <v>18</v>
      </c>
      <c r="I5017">
        <v>2</v>
      </c>
      <c r="J5017" s="3">
        <v>9946</v>
      </c>
      <c r="K5017" s="2">
        <v>43647</v>
      </c>
      <c r="L5017">
        <v>2019</v>
      </c>
      <c r="M5017" t="s">
        <v>16</v>
      </c>
    </row>
    <row r="5018" spans="1:13" x14ac:dyDescent="0.3">
      <c r="A5018">
        <v>2592</v>
      </c>
      <c r="B5018">
        <v>1008</v>
      </c>
      <c r="C5018" t="s">
        <v>13</v>
      </c>
      <c r="D5018" t="s">
        <v>14</v>
      </c>
      <c r="E5018" s="1">
        <v>4341654408733200</v>
      </c>
      <c r="F5018" s="2">
        <v>44927</v>
      </c>
      <c r="G5018">
        <v>76</v>
      </c>
      <c r="H5018" t="s">
        <v>15</v>
      </c>
      <c r="I5018">
        <v>2</v>
      </c>
      <c r="J5018" s="3">
        <v>20245</v>
      </c>
      <c r="K5018" s="2">
        <v>39539</v>
      </c>
      <c r="L5018">
        <v>2008</v>
      </c>
      <c r="M5018" t="s">
        <v>16</v>
      </c>
    </row>
    <row r="5019" spans="1:13" x14ac:dyDescent="0.3">
      <c r="A5019">
        <v>5850</v>
      </c>
      <c r="B5019">
        <v>1008</v>
      </c>
      <c r="C5019" t="s">
        <v>13</v>
      </c>
      <c r="D5019" t="s">
        <v>17</v>
      </c>
      <c r="E5019" s="1">
        <v>4921858287042320</v>
      </c>
      <c r="F5019" s="2">
        <v>43862</v>
      </c>
      <c r="G5019">
        <v>790</v>
      </c>
      <c r="H5019" t="s">
        <v>18</v>
      </c>
      <c r="I5019">
        <v>1</v>
      </c>
      <c r="J5019" s="3">
        <v>5100</v>
      </c>
      <c r="K5019" s="2">
        <v>38687</v>
      </c>
      <c r="L5019">
        <v>2010</v>
      </c>
      <c r="M5019" t="s">
        <v>16</v>
      </c>
    </row>
    <row r="5020" spans="1:13" x14ac:dyDescent="0.3">
      <c r="A5020">
        <v>2325</v>
      </c>
      <c r="B5020">
        <v>1008</v>
      </c>
      <c r="C5020" t="s">
        <v>13</v>
      </c>
      <c r="D5020" t="s">
        <v>14</v>
      </c>
      <c r="E5020" s="1">
        <v>4402133040036550</v>
      </c>
      <c r="F5020" s="2">
        <v>44682</v>
      </c>
      <c r="G5020">
        <v>178</v>
      </c>
      <c r="H5020" t="s">
        <v>15</v>
      </c>
      <c r="I5020">
        <v>1</v>
      </c>
      <c r="J5020" s="3">
        <v>36515</v>
      </c>
      <c r="K5020" s="2">
        <v>41334</v>
      </c>
      <c r="L5020">
        <v>2013</v>
      </c>
      <c r="M5020" t="s">
        <v>16</v>
      </c>
    </row>
    <row r="5021" spans="1:13" x14ac:dyDescent="0.3">
      <c r="A5021">
        <v>382</v>
      </c>
      <c r="B5021">
        <v>1008</v>
      </c>
      <c r="C5021" t="s">
        <v>19</v>
      </c>
      <c r="D5021" t="s">
        <v>14</v>
      </c>
      <c r="E5021" s="1">
        <v>5036845153057900</v>
      </c>
      <c r="F5021" s="2">
        <v>45627</v>
      </c>
      <c r="G5021">
        <v>88</v>
      </c>
      <c r="H5021" t="s">
        <v>15</v>
      </c>
      <c r="I5021">
        <v>2</v>
      </c>
      <c r="J5021" s="3">
        <v>15306</v>
      </c>
      <c r="K5021" s="2">
        <v>43466</v>
      </c>
      <c r="L5021">
        <v>2019</v>
      </c>
      <c r="M5021" t="s">
        <v>16</v>
      </c>
    </row>
    <row r="5022" spans="1:13" x14ac:dyDescent="0.3">
      <c r="A5022">
        <v>4593</v>
      </c>
      <c r="B5022">
        <v>1008</v>
      </c>
      <c r="C5022" t="s">
        <v>22</v>
      </c>
      <c r="D5022" t="s">
        <v>17</v>
      </c>
      <c r="E5022" s="1">
        <v>398596768092162</v>
      </c>
      <c r="F5022" s="2">
        <v>39904</v>
      </c>
      <c r="G5022">
        <v>360</v>
      </c>
      <c r="H5022" t="s">
        <v>15</v>
      </c>
      <c r="I5022">
        <v>1</v>
      </c>
      <c r="J5022" s="3">
        <v>20600</v>
      </c>
      <c r="K5022" s="2">
        <v>38961</v>
      </c>
      <c r="L5022">
        <v>2008</v>
      </c>
      <c r="M5022" t="s">
        <v>16</v>
      </c>
    </row>
    <row r="5023" spans="1:13" x14ac:dyDescent="0.3">
      <c r="A5023">
        <v>6036</v>
      </c>
      <c r="B5023">
        <v>1834</v>
      </c>
      <c r="C5023" t="s">
        <v>22</v>
      </c>
      <c r="D5023" t="s">
        <v>17</v>
      </c>
      <c r="E5023" s="1">
        <v>383502656475032</v>
      </c>
      <c r="F5023" s="2">
        <v>44713</v>
      </c>
      <c r="G5023">
        <v>767</v>
      </c>
      <c r="H5023" t="s">
        <v>15</v>
      </c>
      <c r="I5023">
        <v>1</v>
      </c>
      <c r="J5023" s="3">
        <v>7300</v>
      </c>
      <c r="K5023" s="2">
        <v>40878</v>
      </c>
      <c r="L5023">
        <v>2011</v>
      </c>
      <c r="M5023" t="s">
        <v>16</v>
      </c>
    </row>
    <row r="5024" spans="1:13" x14ac:dyDescent="0.3">
      <c r="A5024">
        <v>1119</v>
      </c>
      <c r="B5024">
        <v>1834</v>
      </c>
      <c r="C5024" t="s">
        <v>19</v>
      </c>
      <c r="D5024" t="s">
        <v>14</v>
      </c>
      <c r="E5024" s="1">
        <v>5772577657126280</v>
      </c>
      <c r="F5024" s="2">
        <v>45078</v>
      </c>
      <c r="G5024">
        <v>335</v>
      </c>
      <c r="H5024" t="s">
        <v>15</v>
      </c>
      <c r="I5024">
        <v>2</v>
      </c>
      <c r="J5024" s="3">
        <v>10348</v>
      </c>
      <c r="K5024" s="2">
        <v>39114</v>
      </c>
      <c r="L5024">
        <v>2014</v>
      </c>
      <c r="M5024" t="s">
        <v>16</v>
      </c>
    </row>
    <row r="5025" spans="1:13" x14ac:dyDescent="0.3">
      <c r="A5025">
        <v>5617</v>
      </c>
      <c r="B5025">
        <v>1834</v>
      </c>
      <c r="C5025" t="s">
        <v>19</v>
      </c>
      <c r="D5025" t="s">
        <v>17</v>
      </c>
      <c r="E5025" s="1">
        <v>5754024281243650</v>
      </c>
      <c r="F5025" s="2">
        <v>42430</v>
      </c>
      <c r="G5025">
        <v>279</v>
      </c>
      <c r="H5025" t="s">
        <v>15</v>
      </c>
      <c r="I5025">
        <v>1</v>
      </c>
      <c r="J5025" s="3">
        <v>3300</v>
      </c>
      <c r="K5025" s="2">
        <v>40483</v>
      </c>
      <c r="L5025">
        <v>2010</v>
      </c>
      <c r="M5025" t="s">
        <v>16</v>
      </c>
    </row>
    <row r="5026" spans="1:13" x14ac:dyDescent="0.3">
      <c r="A5026">
        <v>1964</v>
      </c>
      <c r="B5026">
        <v>1126</v>
      </c>
      <c r="C5026" t="s">
        <v>13</v>
      </c>
      <c r="D5026" t="s">
        <v>14</v>
      </c>
      <c r="E5026" s="1">
        <v>4224143942174850</v>
      </c>
      <c r="F5026" s="2">
        <v>44621</v>
      </c>
      <c r="G5026">
        <v>4</v>
      </c>
      <c r="H5026" t="s">
        <v>15</v>
      </c>
      <c r="I5026">
        <v>1</v>
      </c>
      <c r="J5026" s="3">
        <v>20318</v>
      </c>
      <c r="K5026" s="2">
        <v>43862</v>
      </c>
      <c r="L5026">
        <v>2020</v>
      </c>
      <c r="M5026" t="s">
        <v>16</v>
      </c>
    </row>
    <row r="5027" spans="1:13" x14ac:dyDescent="0.3">
      <c r="A5027">
        <v>672</v>
      </c>
      <c r="B5027">
        <v>881</v>
      </c>
      <c r="C5027" t="s">
        <v>19</v>
      </c>
      <c r="D5027" t="s">
        <v>14</v>
      </c>
      <c r="E5027" s="1">
        <v>5546049735690420</v>
      </c>
      <c r="F5027" s="2">
        <v>43952</v>
      </c>
      <c r="G5027">
        <v>380</v>
      </c>
      <c r="H5027" t="s">
        <v>15</v>
      </c>
      <c r="I5027">
        <v>1</v>
      </c>
      <c r="J5027" s="3">
        <v>28163</v>
      </c>
      <c r="K5027" s="2">
        <v>43831</v>
      </c>
      <c r="L5027">
        <v>2020</v>
      </c>
      <c r="M5027" t="s">
        <v>16</v>
      </c>
    </row>
    <row r="5028" spans="1:13" x14ac:dyDescent="0.3">
      <c r="A5028">
        <v>4732</v>
      </c>
      <c r="B5028">
        <v>881</v>
      </c>
      <c r="C5028" t="s">
        <v>19</v>
      </c>
      <c r="D5028" t="s">
        <v>20</v>
      </c>
      <c r="E5028" s="1">
        <v>5266235435834790</v>
      </c>
      <c r="F5028" s="2">
        <v>45566</v>
      </c>
      <c r="G5028">
        <v>868</v>
      </c>
      <c r="H5028" t="s">
        <v>15</v>
      </c>
      <c r="I5028">
        <v>2</v>
      </c>
      <c r="J5028" s="3">
        <v>63</v>
      </c>
      <c r="K5028" s="2">
        <v>40057</v>
      </c>
      <c r="L5028">
        <v>2011</v>
      </c>
      <c r="M5028" t="s">
        <v>16</v>
      </c>
    </row>
    <row r="5029" spans="1:13" x14ac:dyDescent="0.3">
      <c r="A5029">
        <v>4439</v>
      </c>
      <c r="B5029">
        <v>881</v>
      </c>
      <c r="C5029" t="s">
        <v>13</v>
      </c>
      <c r="D5029" t="s">
        <v>14</v>
      </c>
      <c r="E5029" s="1">
        <v>4822555770542500</v>
      </c>
      <c r="F5029" s="2">
        <v>43191</v>
      </c>
      <c r="G5029">
        <v>967</v>
      </c>
      <c r="H5029" t="s">
        <v>15</v>
      </c>
      <c r="I5029">
        <v>1</v>
      </c>
      <c r="J5029" s="3">
        <v>31491</v>
      </c>
      <c r="K5029" s="2">
        <v>41852</v>
      </c>
      <c r="L5029">
        <v>2014</v>
      </c>
      <c r="M5029" t="s">
        <v>16</v>
      </c>
    </row>
    <row r="5030" spans="1:13" x14ac:dyDescent="0.3">
      <c r="A5030">
        <v>4287</v>
      </c>
      <c r="B5030">
        <v>881</v>
      </c>
      <c r="C5030" t="s">
        <v>22</v>
      </c>
      <c r="D5030" t="s">
        <v>17</v>
      </c>
      <c r="E5030" s="1">
        <v>372660473465347</v>
      </c>
      <c r="F5030" s="2">
        <v>44470</v>
      </c>
      <c r="G5030">
        <v>981</v>
      </c>
      <c r="H5030" t="s">
        <v>15</v>
      </c>
      <c r="I5030">
        <v>1</v>
      </c>
      <c r="J5030" s="3">
        <v>22700</v>
      </c>
      <c r="K5030" s="2">
        <v>40026</v>
      </c>
      <c r="L5030">
        <v>2009</v>
      </c>
      <c r="M5030" t="s">
        <v>16</v>
      </c>
    </row>
    <row r="5031" spans="1:13" x14ac:dyDescent="0.3">
      <c r="A5031">
        <v>5714</v>
      </c>
      <c r="B5031">
        <v>679</v>
      </c>
      <c r="C5031" t="s">
        <v>13</v>
      </c>
      <c r="D5031" t="s">
        <v>20</v>
      </c>
      <c r="E5031" s="1">
        <v>4448597956443990</v>
      </c>
      <c r="F5031" s="2">
        <v>42675</v>
      </c>
      <c r="G5031">
        <v>934</v>
      </c>
      <c r="H5031" t="s">
        <v>15</v>
      </c>
      <c r="I5031">
        <v>2</v>
      </c>
      <c r="J5031" s="3">
        <v>73</v>
      </c>
      <c r="K5031" s="2">
        <v>42309</v>
      </c>
      <c r="L5031">
        <v>2015</v>
      </c>
      <c r="M5031" t="s">
        <v>16</v>
      </c>
    </row>
    <row r="5032" spans="1:13" x14ac:dyDescent="0.3">
      <c r="A5032">
        <v>2894</v>
      </c>
      <c r="B5032">
        <v>679</v>
      </c>
      <c r="C5032" t="s">
        <v>22</v>
      </c>
      <c r="D5032" t="s">
        <v>17</v>
      </c>
      <c r="E5032" s="1">
        <v>326701965155978</v>
      </c>
      <c r="F5032" s="2">
        <v>43040</v>
      </c>
      <c r="G5032">
        <v>478</v>
      </c>
      <c r="H5032" t="s">
        <v>15</v>
      </c>
      <c r="I5032">
        <v>1</v>
      </c>
      <c r="J5032" s="3">
        <v>9900</v>
      </c>
      <c r="K5032" s="2">
        <v>38838</v>
      </c>
      <c r="L5032">
        <v>2007</v>
      </c>
      <c r="M5032" t="s">
        <v>16</v>
      </c>
    </row>
    <row r="5033" spans="1:13" x14ac:dyDescent="0.3">
      <c r="A5033">
        <v>5972</v>
      </c>
      <c r="B5033">
        <v>679</v>
      </c>
      <c r="C5033" t="s">
        <v>19</v>
      </c>
      <c r="D5033" t="s">
        <v>14</v>
      </c>
      <c r="E5033" s="1">
        <v>5636168034745250</v>
      </c>
      <c r="F5033" s="2">
        <v>44287</v>
      </c>
      <c r="G5033">
        <v>14</v>
      </c>
      <c r="H5033" t="s">
        <v>15</v>
      </c>
      <c r="I5033">
        <v>2</v>
      </c>
      <c r="J5033" s="3">
        <v>14713</v>
      </c>
      <c r="K5033" s="2">
        <v>40148</v>
      </c>
      <c r="L5033">
        <v>2011</v>
      </c>
      <c r="M5033" t="s">
        <v>16</v>
      </c>
    </row>
    <row r="5034" spans="1:13" x14ac:dyDescent="0.3">
      <c r="A5034">
        <v>3741</v>
      </c>
      <c r="B5034">
        <v>679</v>
      </c>
      <c r="C5034" t="s">
        <v>19</v>
      </c>
      <c r="D5034" t="s">
        <v>14</v>
      </c>
      <c r="E5034" s="1">
        <v>5508510790983930</v>
      </c>
      <c r="F5034" s="2">
        <v>45047</v>
      </c>
      <c r="G5034">
        <v>468</v>
      </c>
      <c r="H5034" t="s">
        <v>15</v>
      </c>
      <c r="I5034">
        <v>2</v>
      </c>
      <c r="J5034" s="3">
        <v>2290</v>
      </c>
      <c r="K5034" s="2">
        <v>38534</v>
      </c>
      <c r="L5034">
        <v>2011</v>
      </c>
      <c r="M5034" t="s">
        <v>16</v>
      </c>
    </row>
    <row r="5035" spans="1:13" x14ac:dyDescent="0.3">
      <c r="A5035">
        <v>673</v>
      </c>
      <c r="B5035">
        <v>1333</v>
      </c>
      <c r="C5035" t="s">
        <v>19</v>
      </c>
      <c r="D5035" t="s">
        <v>14</v>
      </c>
      <c r="E5035" s="1">
        <v>5494418818088070</v>
      </c>
      <c r="F5035" s="2">
        <v>43831</v>
      </c>
      <c r="G5035">
        <v>181</v>
      </c>
      <c r="H5035" t="s">
        <v>18</v>
      </c>
      <c r="I5035">
        <v>1</v>
      </c>
      <c r="J5035" s="3">
        <v>28203</v>
      </c>
      <c r="K5035" s="2">
        <v>43831</v>
      </c>
      <c r="L5035">
        <v>2020</v>
      </c>
      <c r="M5035" t="s">
        <v>16</v>
      </c>
    </row>
    <row r="5036" spans="1:13" x14ac:dyDescent="0.3">
      <c r="A5036">
        <v>674</v>
      </c>
      <c r="B5036">
        <v>1333</v>
      </c>
      <c r="C5036" t="s">
        <v>19</v>
      </c>
      <c r="D5036" t="s">
        <v>17</v>
      </c>
      <c r="E5036" s="1">
        <v>5917929365404110</v>
      </c>
      <c r="F5036" s="2">
        <v>43831</v>
      </c>
      <c r="G5036">
        <v>876</v>
      </c>
      <c r="H5036" t="s">
        <v>15</v>
      </c>
      <c r="I5036">
        <v>1</v>
      </c>
      <c r="J5036" s="3">
        <v>30200</v>
      </c>
      <c r="K5036" s="2">
        <v>43831</v>
      </c>
      <c r="L5036">
        <v>2020</v>
      </c>
      <c r="M5036" t="s">
        <v>16</v>
      </c>
    </row>
    <row r="5037" spans="1:13" x14ac:dyDescent="0.3">
      <c r="A5037">
        <v>1719</v>
      </c>
      <c r="B5037">
        <v>1333</v>
      </c>
      <c r="C5037" t="s">
        <v>19</v>
      </c>
      <c r="D5037" t="s">
        <v>14</v>
      </c>
      <c r="E5037" s="1">
        <v>5664344247149200</v>
      </c>
      <c r="F5037" s="2">
        <v>44501</v>
      </c>
      <c r="G5037">
        <v>184</v>
      </c>
      <c r="H5037" t="s">
        <v>15</v>
      </c>
      <c r="I5037">
        <v>2</v>
      </c>
      <c r="J5037" s="3">
        <v>3565</v>
      </c>
      <c r="K5037" s="2">
        <v>43862</v>
      </c>
      <c r="L5037">
        <v>2020</v>
      </c>
      <c r="M5037" t="s">
        <v>16</v>
      </c>
    </row>
    <row r="5038" spans="1:13" x14ac:dyDescent="0.3">
      <c r="A5038">
        <v>675</v>
      </c>
      <c r="B5038">
        <v>1333</v>
      </c>
      <c r="C5038" t="s">
        <v>19</v>
      </c>
      <c r="D5038" t="s">
        <v>14</v>
      </c>
      <c r="E5038" s="1">
        <v>5697326448769660</v>
      </c>
      <c r="F5038" s="2">
        <v>43983</v>
      </c>
      <c r="G5038">
        <v>916</v>
      </c>
      <c r="H5038" t="s">
        <v>15</v>
      </c>
      <c r="I5038">
        <v>1</v>
      </c>
      <c r="J5038" s="3">
        <v>3565</v>
      </c>
      <c r="K5038" s="2">
        <v>43831</v>
      </c>
      <c r="L5038">
        <v>2020</v>
      </c>
      <c r="M5038" t="s">
        <v>16</v>
      </c>
    </row>
    <row r="5039" spans="1:13" x14ac:dyDescent="0.3">
      <c r="A5039">
        <v>1199</v>
      </c>
      <c r="B5039">
        <v>398</v>
      </c>
      <c r="C5039" t="s">
        <v>13</v>
      </c>
      <c r="D5039" t="s">
        <v>14</v>
      </c>
      <c r="E5039" s="1">
        <v>4801008002314220</v>
      </c>
      <c r="F5039" s="2">
        <v>44256</v>
      </c>
      <c r="G5039">
        <v>290</v>
      </c>
      <c r="H5039" t="s">
        <v>15</v>
      </c>
      <c r="I5039">
        <v>1</v>
      </c>
      <c r="J5039" s="3">
        <v>17111</v>
      </c>
      <c r="K5039" s="2">
        <v>39845</v>
      </c>
      <c r="L5039">
        <v>2010</v>
      </c>
      <c r="M5039" t="s">
        <v>16</v>
      </c>
    </row>
    <row r="5040" spans="1:13" x14ac:dyDescent="0.3">
      <c r="A5040">
        <v>2012</v>
      </c>
      <c r="B5040">
        <v>398</v>
      </c>
      <c r="C5040" t="s">
        <v>13</v>
      </c>
      <c r="D5040" t="s">
        <v>14</v>
      </c>
      <c r="E5040" s="1">
        <v>4583760469208750</v>
      </c>
      <c r="F5040" s="2">
        <v>44409</v>
      </c>
      <c r="G5040">
        <v>812</v>
      </c>
      <c r="H5040" t="s">
        <v>15</v>
      </c>
      <c r="I5040">
        <v>2</v>
      </c>
      <c r="J5040" s="3">
        <v>21264</v>
      </c>
      <c r="K5040" s="2">
        <v>36220</v>
      </c>
      <c r="L5040">
        <v>2009</v>
      </c>
      <c r="M5040" t="s">
        <v>16</v>
      </c>
    </row>
    <row r="5041" spans="1:13" x14ac:dyDescent="0.3">
      <c r="A5041">
        <v>5323</v>
      </c>
      <c r="B5041">
        <v>398</v>
      </c>
      <c r="C5041" t="s">
        <v>19</v>
      </c>
      <c r="D5041" t="s">
        <v>14</v>
      </c>
      <c r="E5041" s="1">
        <v>5449554854489390</v>
      </c>
      <c r="F5041" s="2">
        <v>43862</v>
      </c>
      <c r="G5041">
        <v>419</v>
      </c>
      <c r="H5041" t="s">
        <v>15</v>
      </c>
      <c r="I5041">
        <v>1</v>
      </c>
      <c r="J5041" s="3">
        <v>15125</v>
      </c>
      <c r="K5041" s="2">
        <v>43009</v>
      </c>
      <c r="L5041">
        <v>2017</v>
      </c>
      <c r="M5041" t="s">
        <v>16</v>
      </c>
    </row>
    <row r="5042" spans="1:13" x14ac:dyDescent="0.3">
      <c r="A5042">
        <v>2337</v>
      </c>
      <c r="B5042">
        <v>398</v>
      </c>
      <c r="C5042" t="s">
        <v>13</v>
      </c>
      <c r="D5042" t="s">
        <v>14</v>
      </c>
      <c r="E5042" s="1">
        <v>4729603889258290</v>
      </c>
      <c r="F5042" s="2">
        <v>43862</v>
      </c>
      <c r="G5042">
        <v>830</v>
      </c>
      <c r="H5042" t="s">
        <v>15</v>
      </c>
      <c r="I5042">
        <v>2</v>
      </c>
      <c r="J5042" s="3">
        <v>16472</v>
      </c>
      <c r="K5042" s="2">
        <v>41699</v>
      </c>
      <c r="L5042">
        <v>2014</v>
      </c>
      <c r="M5042" t="s">
        <v>16</v>
      </c>
    </row>
    <row r="5043" spans="1:13" x14ac:dyDescent="0.3">
      <c r="A5043">
        <v>676</v>
      </c>
      <c r="B5043">
        <v>151</v>
      </c>
      <c r="C5043" t="s">
        <v>19</v>
      </c>
      <c r="D5043" t="s">
        <v>17</v>
      </c>
      <c r="E5043" s="1">
        <v>5087990899424450</v>
      </c>
      <c r="F5043" s="2">
        <v>44501</v>
      </c>
      <c r="G5043">
        <v>691</v>
      </c>
      <c r="H5043" t="s">
        <v>18</v>
      </c>
      <c r="I5043">
        <v>2</v>
      </c>
      <c r="J5043" s="3">
        <v>12800</v>
      </c>
      <c r="K5043" s="2">
        <v>43831</v>
      </c>
      <c r="L5043">
        <v>2020</v>
      </c>
      <c r="M5043" t="s">
        <v>16</v>
      </c>
    </row>
    <row r="5044" spans="1:13" x14ac:dyDescent="0.3">
      <c r="A5044">
        <v>1037</v>
      </c>
      <c r="B5044">
        <v>106</v>
      </c>
      <c r="C5044" t="s">
        <v>19</v>
      </c>
      <c r="D5044" t="s">
        <v>14</v>
      </c>
      <c r="E5044" s="1">
        <v>5810565047358840</v>
      </c>
      <c r="F5044" s="2">
        <v>44136</v>
      </c>
      <c r="G5044">
        <v>736</v>
      </c>
      <c r="H5044" t="s">
        <v>15</v>
      </c>
      <c r="I5044">
        <v>2</v>
      </c>
      <c r="J5044" s="3">
        <v>11154</v>
      </c>
      <c r="K5044" s="2">
        <v>38018</v>
      </c>
      <c r="L5044">
        <v>2007</v>
      </c>
      <c r="M5044" t="s">
        <v>16</v>
      </c>
    </row>
    <row r="5045" spans="1:13" x14ac:dyDescent="0.3">
      <c r="A5045">
        <v>4654</v>
      </c>
      <c r="B5045">
        <v>106</v>
      </c>
      <c r="C5045" t="s">
        <v>13</v>
      </c>
      <c r="D5045" t="s">
        <v>14</v>
      </c>
      <c r="E5045" s="1">
        <v>4222334325515340</v>
      </c>
      <c r="F5045" s="2">
        <v>39387</v>
      </c>
      <c r="G5045">
        <v>364</v>
      </c>
      <c r="H5045" t="s">
        <v>15</v>
      </c>
      <c r="I5045">
        <v>1</v>
      </c>
      <c r="J5045" s="3">
        <v>19419</v>
      </c>
      <c r="K5045" s="2">
        <v>39326</v>
      </c>
      <c r="L5045">
        <v>2010</v>
      </c>
      <c r="M5045" t="s">
        <v>16</v>
      </c>
    </row>
    <row r="5046" spans="1:13" x14ac:dyDescent="0.3">
      <c r="A5046">
        <v>2124</v>
      </c>
      <c r="B5046">
        <v>106</v>
      </c>
      <c r="C5046" t="s">
        <v>19</v>
      </c>
      <c r="D5046" t="s">
        <v>17</v>
      </c>
      <c r="E5046" s="1">
        <v>5416237939291680</v>
      </c>
      <c r="F5046" s="2">
        <v>44713</v>
      </c>
      <c r="G5046">
        <v>790</v>
      </c>
      <c r="H5046" t="s">
        <v>15</v>
      </c>
      <c r="I5046">
        <v>2</v>
      </c>
      <c r="J5046" s="3">
        <v>9100</v>
      </c>
      <c r="K5046" s="2">
        <v>38777</v>
      </c>
      <c r="L5046">
        <v>2011</v>
      </c>
      <c r="M5046" t="s">
        <v>16</v>
      </c>
    </row>
    <row r="5047" spans="1:13" x14ac:dyDescent="0.3">
      <c r="A5047">
        <v>3484</v>
      </c>
      <c r="B5047">
        <v>106</v>
      </c>
      <c r="C5047" t="s">
        <v>19</v>
      </c>
      <c r="D5047" t="s">
        <v>14</v>
      </c>
      <c r="E5047" s="1">
        <v>5834792674235700</v>
      </c>
      <c r="F5047" s="2">
        <v>44682</v>
      </c>
      <c r="G5047">
        <v>402</v>
      </c>
      <c r="H5047" t="s">
        <v>15</v>
      </c>
      <c r="I5047">
        <v>1</v>
      </c>
      <c r="J5047" s="3">
        <v>9471</v>
      </c>
      <c r="K5047" s="2">
        <v>40330</v>
      </c>
      <c r="L5047">
        <v>2011</v>
      </c>
      <c r="M5047" t="s">
        <v>16</v>
      </c>
    </row>
    <row r="5048" spans="1:13" x14ac:dyDescent="0.3">
      <c r="A5048">
        <v>5310</v>
      </c>
      <c r="B5048">
        <v>106</v>
      </c>
      <c r="C5048" t="s">
        <v>13</v>
      </c>
      <c r="D5048" t="s">
        <v>14</v>
      </c>
      <c r="E5048" s="1">
        <v>4144242905302080</v>
      </c>
      <c r="F5048" s="2">
        <v>45323</v>
      </c>
      <c r="G5048">
        <v>279</v>
      </c>
      <c r="H5048" t="s">
        <v>15</v>
      </c>
      <c r="I5048">
        <v>2</v>
      </c>
      <c r="J5048" s="3">
        <v>10331</v>
      </c>
      <c r="K5048" s="2">
        <v>42278</v>
      </c>
      <c r="L5048">
        <v>2015</v>
      </c>
      <c r="M5048" t="s">
        <v>16</v>
      </c>
    </row>
    <row r="5049" spans="1:13" x14ac:dyDescent="0.3">
      <c r="A5049">
        <v>2794</v>
      </c>
      <c r="B5049">
        <v>1784</v>
      </c>
      <c r="C5049" t="s">
        <v>19</v>
      </c>
      <c r="D5049" t="s">
        <v>17</v>
      </c>
      <c r="E5049" s="1">
        <v>5862883052434840</v>
      </c>
      <c r="F5049" s="2">
        <v>38292</v>
      </c>
      <c r="G5049">
        <v>716</v>
      </c>
      <c r="H5049" t="s">
        <v>15</v>
      </c>
      <c r="I5049">
        <v>1</v>
      </c>
      <c r="J5049" s="3">
        <v>15900</v>
      </c>
      <c r="K5049" s="2">
        <v>35551</v>
      </c>
      <c r="L5049">
        <v>2009</v>
      </c>
      <c r="M5049" t="s">
        <v>16</v>
      </c>
    </row>
    <row r="5050" spans="1:13" x14ac:dyDescent="0.3">
      <c r="A5050">
        <v>5330</v>
      </c>
      <c r="B5050">
        <v>1924</v>
      </c>
      <c r="C5050" t="s">
        <v>19</v>
      </c>
      <c r="D5050" t="s">
        <v>17</v>
      </c>
      <c r="E5050" s="1">
        <v>5986235068209750</v>
      </c>
      <c r="F5050" s="2">
        <v>43952</v>
      </c>
      <c r="G5050">
        <v>357</v>
      </c>
      <c r="H5050" t="s">
        <v>15</v>
      </c>
      <c r="I5050">
        <v>1</v>
      </c>
      <c r="J5050" s="3">
        <v>5200</v>
      </c>
      <c r="K5050" s="2">
        <v>43374</v>
      </c>
      <c r="L5050">
        <v>2018</v>
      </c>
      <c r="M5050" t="s">
        <v>16</v>
      </c>
    </row>
    <row r="5051" spans="1:13" x14ac:dyDescent="0.3">
      <c r="A5051">
        <v>5739</v>
      </c>
      <c r="B5051">
        <v>671</v>
      </c>
      <c r="C5051" t="s">
        <v>19</v>
      </c>
      <c r="D5051" t="s">
        <v>17</v>
      </c>
      <c r="E5051" s="1">
        <v>5667713745804700</v>
      </c>
      <c r="F5051" s="2">
        <v>43862</v>
      </c>
      <c r="G5051">
        <v>982</v>
      </c>
      <c r="H5051" t="s">
        <v>15</v>
      </c>
      <c r="I5051">
        <v>1</v>
      </c>
      <c r="J5051" s="3">
        <v>8600</v>
      </c>
      <c r="K5051" s="2">
        <v>43405</v>
      </c>
      <c r="L5051">
        <v>2018</v>
      </c>
      <c r="M5051" t="s">
        <v>16</v>
      </c>
    </row>
    <row r="5052" spans="1:13" x14ac:dyDescent="0.3">
      <c r="A5052">
        <v>5592</v>
      </c>
      <c r="B5052">
        <v>671</v>
      </c>
      <c r="C5052" t="s">
        <v>13</v>
      </c>
      <c r="D5052" t="s">
        <v>17</v>
      </c>
      <c r="E5052" s="1">
        <v>4711870612941810</v>
      </c>
      <c r="F5052" s="2">
        <v>45413</v>
      </c>
      <c r="G5052">
        <v>453</v>
      </c>
      <c r="H5052" t="s">
        <v>15</v>
      </c>
      <c r="I5052">
        <v>1</v>
      </c>
      <c r="J5052" s="3">
        <v>8700</v>
      </c>
      <c r="K5052" s="2">
        <v>40118</v>
      </c>
      <c r="L5052">
        <v>2009</v>
      </c>
      <c r="M5052" t="s">
        <v>16</v>
      </c>
    </row>
    <row r="5053" spans="1:13" x14ac:dyDescent="0.3">
      <c r="A5053">
        <v>3485</v>
      </c>
      <c r="B5053">
        <v>1472</v>
      </c>
      <c r="C5053" t="s">
        <v>19</v>
      </c>
      <c r="D5053" t="s">
        <v>14</v>
      </c>
      <c r="E5053" s="1">
        <v>5352913241091950</v>
      </c>
      <c r="F5053" s="2">
        <v>43160</v>
      </c>
      <c r="G5053">
        <v>231</v>
      </c>
      <c r="H5053" t="s">
        <v>15</v>
      </c>
      <c r="I5053">
        <v>1</v>
      </c>
      <c r="J5053" s="3">
        <v>25236</v>
      </c>
      <c r="K5053" s="2">
        <v>40330</v>
      </c>
      <c r="L5053">
        <v>2011</v>
      </c>
      <c r="M5053" t="s">
        <v>16</v>
      </c>
    </row>
    <row r="5054" spans="1:13" x14ac:dyDescent="0.3">
      <c r="A5054">
        <v>2196</v>
      </c>
      <c r="B5054">
        <v>1472</v>
      </c>
      <c r="C5054" t="s">
        <v>19</v>
      </c>
      <c r="D5054" t="s">
        <v>17</v>
      </c>
      <c r="E5054" s="1">
        <v>5653902794655710</v>
      </c>
      <c r="F5054" s="2">
        <v>40575</v>
      </c>
      <c r="G5054">
        <v>81</v>
      </c>
      <c r="H5054" t="s">
        <v>15</v>
      </c>
      <c r="I5054">
        <v>2</v>
      </c>
      <c r="J5054" s="3">
        <v>10400</v>
      </c>
      <c r="K5054" s="2">
        <v>39508</v>
      </c>
      <c r="L5054">
        <v>2008</v>
      </c>
      <c r="M5054" t="s">
        <v>16</v>
      </c>
    </row>
    <row r="5055" spans="1:13" x14ac:dyDescent="0.3">
      <c r="A5055">
        <v>3393</v>
      </c>
      <c r="B5055">
        <v>1472</v>
      </c>
      <c r="C5055" t="s">
        <v>19</v>
      </c>
      <c r="D5055" t="s">
        <v>20</v>
      </c>
      <c r="E5055" s="1">
        <v>5403035493529590</v>
      </c>
      <c r="F5055" s="2">
        <v>45566</v>
      </c>
      <c r="G5055">
        <v>879</v>
      </c>
      <c r="H5055" t="s">
        <v>15</v>
      </c>
      <c r="I5055">
        <v>2</v>
      </c>
      <c r="J5055" s="3">
        <v>38</v>
      </c>
      <c r="K5055" s="2">
        <v>39600</v>
      </c>
      <c r="L5055">
        <v>2013</v>
      </c>
      <c r="M5055" t="s">
        <v>16</v>
      </c>
    </row>
    <row r="5056" spans="1:13" x14ac:dyDescent="0.3">
      <c r="A5056">
        <v>4647</v>
      </c>
      <c r="B5056">
        <v>855</v>
      </c>
      <c r="C5056" t="s">
        <v>19</v>
      </c>
      <c r="D5056" t="s">
        <v>20</v>
      </c>
      <c r="E5056" s="1">
        <v>5419259287662190</v>
      </c>
      <c r="F5056" s="2">
        <v>44075</v>
      </c>
      <c r="G5056">
        <v>839</v>
      </c>
      <c r="H5056" t="s">
        <v>15</v>
      </c>
      <c r="I5056">
        <v>1</v>
      </c>
      <c r="J5056" s="3">
        <v>106</v>
      </c>
      <c r="K5056" s="2">
        <v>39326</v>
      </c>
      <c r="L5056">
        <v>2010</v>
      </c>
      <c r="M5056" t="s">
        <v>16</v>
      </c>
    </row>
    <row r="5057" spans="1:13" x14ac:dyDescent="0.3">
      <c r="A5057">
        <v>3670</v>
      </c>
      <c r="B5057">
        <v>855</v>
      </c>
      <c r="C5057" t="s">
        <v>13</v>
      </c>
      <c r="D5057" t="s">
        <v>14</v>
      </c>
      <c r="E5057" s="1">
        <v>4730763214720580</v>
      </c>
      <c r="F5057" s="2">
        <v>44287</v>
      </c>
      <c r="G5057">
        <v>269</v>
      </c>
      <c r="H5057" t="s">
        <v>15</v>
      </c>
      <c r="I5057">
        <v>1</v>
      </c>
      <c r="J5057" s="3">
        <v>15975</v>
      </c>
      <c r="K5057" s="2">
        <v>37073</v>
      </c>
      <c r="L5057">
        <v>2011</v>
      </c>
      <c r="M5057" t="s">
        <v>16</v>
      </c>
    </row>
    <row r="5058" spans="1:13" x14ac:dyDescent="0.3">
      <c r="A5058">
        <v>5916</v>
      </c>
      <c r="B5058">
        <v>855</v>
      </c>
      <c r="C5058" t="s">
        <v>13</v>
      </c>
      <c r="D5058" t="s">
        <v>14</v>
      </c>
      <c r="E5058" s="1">
        <v>4678510288563430</v>
      </c>
      <c r="F5058" s="2">
        <v>45261</v>
      </c>
      <c r="G5058">
        <v>404</v>
      </c>
      <c r="H5058" t="s">
        <v>15</v>
      </c>
      <c r="I5058">
        <v>2</v>
      </c>
      <c r="J5058" s="3">
        <v>12188</v>
      </c>
      <c r="K5058" s="2">
        <v>39417</v>
      </c>
      <c r="L5058">
        <v>2011</v>
      </c>
      <c r="M5058" t="s">
        <v>16</v>
      </c>
    </row>
    <row r="5059" spans="1:13" x14ac:dyDescent="0.3">
      <c r="A5059">
        <v>5715</v>
      </c>
      <c r="B5059">
        <v>855</v>
      </c>
      <c r="C5059" t="s">
        <v>13</v>
      </c>
      <c r="D5059" t="s">
        <v>14</v>
      </c>
      <c r="E5059" s="1">
        <v>4118028917520410</v>
      </c>
      <c r="F5059" s="2">
        <v>44621</v>
      </c>
      <c r="G5059">
        <v>471</v>
      </c>
      <c r="H5059" t="s">
        <v>15</v>
      </c>
      <c r="I5059">
        <v>2</v>
      </c>
      <c r="J5059" s="3">
        <v>11928</v>
      </c>
      <c r="K5059" s="2">
        <v>42309</v>
      </c>
      <c r="L5059">
        <v>2015</v>
      </c>
      <c r="M5059" t="s">
        <v>16</v>
      </c>
    </row>
    <row r="5060" spans="1:13" x14ac:dyDescent="0.3">
      <c r="A5060">
        <v>2702</v>
      </c>
      <c r="B5060">
        <v>855</v>
      </c>
      <c r="C5060" t="s">
        <v>19</v>
      </c>
      <c r="D5060" t="s">
        <v>14</v>
      </c>
      <c r="E5060" s="1">
        <v>5060743978360450</v>
      </c>
      <c r="F5060" s="2">
        <v>44409</v>
      </c>
      <c r="G5060">
        <v>638</v>
      </c>
      <c r="H5060" t="s">
        <v>15</v>
      </c>
      <c r="I5060">
        <v>2</v>
      </c>
      <c r="J5060" s="3">
        <v>13841</v>
      </c>
      <c r="K5060" s="2">
        <v>41000</v>
      </c>
      <c r="L5060">
        <v>2012</v>
      </c>
      <c r="M5060" t="s">
        <v>16</v>
      </c>
    </row>
    <row r="5061" spans="1:13" x14ac:dyDescent="0.3">
      <c r="A5061">
        <v>4317</v>
      </c>
      <c r="B5061">
        <v>981</v>
      </c>
      <c r="C5061" t="s">
        <v>22</v>
      </c>
      <c r="D5061" t="s">
        <v>17</v>
      </c>
      <c r="E5061" s="1">
        <v>386475118033107</v>
      </c>
      <c r="F5061" s="2">
        <v>45352</v>
      </c>
      <c r="G5061">
        <v>151</v>
      </c>
      <c r="H5061" t="s">
        <v>15</v>
      </c>
      <c r="I5061">
        <v>1</v>
      </c>
      <c r="J5061" s="3">
        <v>7500</v>
      </c>
      <c r="K5061" s="2">
        <v>40391</v>
      </c>
      <c r="L5061">
        <v>2011</v>
      </c>
      <c r="M5061" t="s">
        <v>16</v>
      </c>
    </row>
    <row r="5062" spans="1:13" x14ac:dyDescent="0.3">
      <c r="A5062">
        <v>3828</v>
      </c>
      <c r="B5062">
        <v>1030</v>
      </c>
      <c r="C5062" t="s">
        <v>13</v>
      </c>
      <c r="D5062" t="s">
        <v>14</v>
      </c>
      <c r="E5062" s="1">
        <v>4504121814259930</v>
      </c>
      <c r="F5062" s="2">
        <v>41518</v>
      </c>
      <c r="G5062">
        <v>420</v>
      </c>
      <c r="H5062" t="s">
        <v>15</v>
      </c>
      <c r="I5062">
        <v>2</v>
      </c>
      <c r="J5062" s="3">
        <v>4269</v>
      </c>
      <c r="K5062" s="2">
        <v>39264</v>
      </c>
      <c r="L5062">
        <v>2009</v>
      </c>
      <c r="M5062" t="s">
        <v>16</v>
      </c>
    </row>
    <row r="5063" spans="1:13" x14ac:dyDescent="0.3">
      <c r="A5063">
        <v>2936</v>
      </c>
      <c r="B5063">
        <v>1030</v>
      </c>
      <c r="C5063" t="s">
        <v>19</v>
      </c>
      <c r="D5063" t="s">
        <v>17</v>
      </c>
      <c r="E5063" s="1">
        <v>5615880941381850</v>
      </c>
      <c r="F5063" s="2">
        <v>45323</v>
      </c>
      <c r="G5063">
        <v>761</v>
      </c>
      <c r="H5063" t="s">
        <v>15</v>
      </c>
      <c r="I5063">
        <v>2</v>
      </c>
      <c r="J5063" s="3">
        <v>12600</v>
      </c>
      <c r="K5063" s="2">
        <v>39203</v>
      </c>
      <c r="L5063">
        <v>2011</v>
      </c>
      <c r="M5063" t="s">
        <v>16</v>
      </c>
    </row>
    <row r="5064" spans="1:13" x14ac:dyDescent="0.3">
      <c r="A5064">
        <v>2415</v>
      </c>
      <c r="B5064">
        <v>1030</v>
      </c>
      <c r="C5064" t="s">
        <v>22</v>
      </c>
      <c r="D5064" t="s">
        <v>17</v>
      </c>
      <c r="E5064" s="1">
        <v>335570840377948</v>
      </c>
      <c r="F5064" s="2">
        <v>37865</v>
      </c>
      <c r="G5064">
        <v>193</v>
      </c>
      <c r="H5064" t="s">
        <v>15</v>
      </c>
      <c r="I5064">
        <v>1</v>
      </c>
      <c r="J5064" s="3">
        <v>16500</v>
      </c>
      <c r="K5064" s="2">
        <v>36982</v>
      </c>
      <c r="L5064">
        <v>2016</v>
      </c>
      <c r="M5064" t="s">
        <v>16</v>
      </c>
    </row>
    <row r="5065" spans="1:13" x14ac:dyDescent="0.3">
      <c r="A5065">
        <v>4677</v>
      </c>
      <c r="B5065">
        <v>1030</v>
      </c>
      <c r="C5065" t="s">
        <v>19</v>
      </c>
      <c r="D5065" t="s">
        <v>14</v>
      </c>
      <c r="E5065" s="1">
        <v>5943712275580270</v>
      </c>
      <c r="F5065" s="2">
        <v>39753</v>
      </c>
      <c r="G5065">
        <v>212</v>
      </c>
      <c r="H5065" t="s">
        <v>15</v>
      </c>
      <c r="I5065">
        <v>1</v>
      </c>
      <c r="J5065" s="3">
        <v>19152</v>
      </c>
      <c r="K5065" s="2">
        <v>39692</v>
      </c>
      <c r="L5065">
        <v>2009</v>
      </c>
      <c r="M5065" t="s">
        <v>16</v>
      </c>
    </row>
    <row r="5066" spans="1:13" x14ac:dyDescent="0.3">
      <c r="A5066">
        <v>4072</v>
      </c>
      <c r="B5066">
        <v>384</v>
      </c>
      <c r="C5066" t="s">
        <v>13</v>
      </c>
      <c r="D5066" t="s">
        <v>14</v>
      </c>
      <c r="E5066" s="1">
        <v>4563075780122440</v>
      </c>
      <c r="F5066" s="2">
        <v>45323</v>
      </c>
      <c r="G5066">
        <v>522</v>
      </c>
      <c r="H5066" t="s">
        <v>15</v>
      </c>
      <c r="I5066">
        <v>2</v>
      </c>
      <c r="J5066" s="3">
        <v>19349</v>
      </c>
      <c r="K5066" s="2">
        <v>43282</v>
      </c>
      <c r="L5066">
        <v>2018</v>
      </c>
      <c r="M5066" t="s">
        <v>16</v>
      </c>
    </row>
    <row r="5067" spans="1:13" x14ac:dyDescent="0.3">
      <c r="A5067">
        <v>4492</v>
      </c>
      <c r="B5067">
        <v>80</v>
      </c>
      <c r="C5067" t="s">
        <v>13</v>
      </c>
      <c r="D5067" t="s">
        <v>14</v>
      </c>
      <c r="E5067" s="1">
        <v>4749460533827110</v>
      </c>
      <c r="F5067" s="2">
        <v>44805</v>
      </c>
      <c r="G5067">
        <v>680</v>
      </c>
      <c r="H5067" t="s">
        <v>15</v>
      </c>
      <c r="I5067">
        <v>2</v>
      </c>
      <c r="J5067" s="3">
        <v>1703</v>
      </c>
      <c r="K5067" s="2">
        <v>35674</v>
      </c>
      <c r="L5067">
        <v>2009</v>
      </c>
      <c r="M5067" t="s">
        <v>16</v>
      </c>
    </row>
    <row r="5068" spans="1:13" x14ac:dyDescent="0.3">
      <c r="A5068">
        <v>307</v>
      </c>
      <c r="B5068">
        <v>80</v>
      </c>
      <c r="C5068" t="s">
        <v>13</v>
      </c>
      <c r="D5068" t="s">
        <v>17</v>
      </c>
      <c r="E5068" s="1">
        <v>4281238011673200</v>
      </c>
      <c r="F5068" s="2">
        <v>42887</v>
      </c>
      <c r="G5068">
        <v>240</v>
      </c>
      <c r="H5068" t="s">
        <v>15</v>
      </c>
      <c r="I5068">
        <v>2</v>
      </c>
      <c r="J5068" s="3">
        <v>2800</v>
      </c>
      <c r="K5068" s="2">
        <v>40909</v>
      </c>
      <c r="L5068">
        <v>2012</v>
      </c>
      <c r="M5068" t="s">
        <v>16</v>
      </c>
    </row>
    <row r="5069" spans="1:13" x14ac:dyDescent="0.3">
      <c r="A5069">
        <v>2689</v>
      </c>
      <c r="B5069">
        <v>80</v>
      </c>
      <c r="C5069" t="s">
        <v>13</v>
      </c>
      <c r="D5069" t="s">
        <v>14</v>
      </c>
      <c r="E5069" s="1">
        <v>4321023718227210</v>
      </c>
      <c r="F5069" s="2">
        <v>45323</v>
      </c>
      <c r="G5069">
        <v>881</v>
      </c>
      <c r="H5069" t="s">
        <v>15</v>
      </c>
      <c r="I5069">
        <v>1</v>
      </c>
      <c r="J5069" s="3">
        <v>13569</v>
      </c>
      <c r="K5069" s="2">
        <v>40634</v>
      </c>
      <c r="L5069">
        <v>2011</v>
      </c>
      <c r="M5069" t="s">
        <v>16</v>
      </c>
    </row>
    <row r="5070" spans="1:13" x14ac:dyDescent="0.3">
      <c r="A5070">
        <v>3829</v>
      </c>
      <c r="B5070">
        <v>80</v>
      </c>
      <c r="C5070" t="s">
        <v>13</v>
      </c>
      <c r="D5070" t="s">
        <v>17</v>
      </c>
      <c r="E5070" s="1">
        <v>4290434433757600</v>
      </c>
      <c r="F5070" s="2">
        <v>45292</v>
      </c>
      <c r="G5070">
        <v>638</v>
      </c>
      <c r="H5070" t="s">
        <v>15</v>
      </c>
      <c r="I5070">
        <v>1</v>
      </c>
      <c r="J5070" s="3">
        <v>10700</v>
      </c>
      <c r="K5070" s="2">
        <v>39264</v>
      </c>
      <c r="L5070">
        <v>2008</v>
      </c>
      <c r="M5070" t="s">
        <v>16</v>
      </c>
    </row>
    <row r="5071" spans="1:13" x14ac:dyDescent="0.3">
      <c r="A5071">
        <v>3917</v>
      </c>
      <c r="B5071">
        <v>80</v>
      </c>
      <c r="C5071" t="s">
        <v>13</v>
      </c>
      <c r="D5071" t="s">
        <v>17</v>
      </c>
      <c r="E5071" s="1">
        <v>4135572355155700</v>
      </c>
      <c r="F5071" s="2">
        <v>44713</v>
      </c>
      <c r="G5071">
        <v>582</v>
      </c>
      <c r="H5071" t="s">
        <v>15</v>
      </c>
      <c r="I5071">
        <v>2</v>
      </c>
      <c r="J5071" s="3">
        <v>14500</v>
      </c>
      <c r="K5071" s="2">
        <v>39995</v>
      </c>
      <c r="L5071">
        <v>2009</v>
      </c>
      <c r="M5071" t="s">
        <v>16</v>
      </c>
    </row>
    <row r="5072" spans="1:13" x14ac:dyDescent="0.3">
      <c r="A5072">
        <v>5027</v>
      </c>
      <c r="B5072">
        <v>1331</v>
      </c>
      <c r="C5072" t="s">
        <v>19</v>
      </c>
      <c r="D5072" t="s">
        <v>20</v>
      </c>
      <c r="E5072" s="1">
        <v>5376013028883650</v>
      </c>
      <c r="F5072" s="2">
        <v>44440</v>
      </c>
      <c r="G5072">
        <v>68</v>
      </c>
      <c r="H5072" t="s">
        <v>15</v>
      </c>
      <c r="I5072">
        <v>1</v>
      </c>
      <c r="J5072" s="3">
        <v>26</v>
      </c>
      <c r="K5072" s="2">
        <v>38626</v>
      </c>
      <c r="L5072">
        <v>2010</v>
      </c>
      <c r="M5072" t="s">
        <v>16</v>
      </c>
    </row>
    <row r="5073" spans="1:13" x14ac:dyDescent="0.3">
      <c r="A5073">
        <v>6130</v>
      </c>
      <c r="B5073">
        <v>205</v>
      </c>
      <c r="C5073" t="s">
        <v>13</v>
      </c>
      <c r="D5073" t="s">
        <v>14</v>
      </c>
      <c r="E5073" s="1">
        <v>4705599888998820</v>
      </c>
      <c r="F5073" s="2">
        <v>44317</v>
      </c>
      <c r="G5073">
        <v>524</v>
      </c>
      <c r="H5073" t="s">
        <v>15</v>
      </c>
      <c r="I5073">
        <v>2</v>
      </c>
      <c r="J5073" s="3">
        <v>25621</v>
      </c>
      <c r="K5073" s="2">
        <v>42705</v>
      </c>
      <c r="L5073">
        <v>2016</v>
      </c>
      <c r="M5073" t="s">
        <v>16</v>
      </c>
    </row>
    <row r="5074" spans="1:13" x14ac:dyDescent="0.3">
      <c r="A5074">
        <v>3620</v>
      </c>
      <c r="B5074">
        <v>205</v>
      </c>
      <c r="C5074" t="s">
        <v>19</v>
      </c>
      <c r="D5074" t="s">
        <v>14</v>
      </c>
      <c r="E5074" s="1">
        <v>5751244963755460</v>
      </c>
      <c r="F5074" s="2">
        <v>45413</v>
      </c>
      <c r="G5074">
        <v>167</v>
      </c>
      <c r="H5074" t="s">
        <v>15</v>
      </c>
      <c r="I5074">
        <v>1</v>
      </c>
      <c r="J5074" s="3">
        <v>12193</v>
      </c>
      <c r="K5074" s="2">
        <v>42887</v>
      </c>
      <c r="L5074">
        <v>2017</v>
      </c>
      <c r="M5074" t="s">
        <v>16</v>
      </c>
    </row>
    <row r="5075" spans="1:13" x14ac:dyDescent="0.3">
      <c r="A5075">
        <v>3639</v>
      </c>
      <c r="B5075">
        <v>205</v>
      </c>
      <c r="C5075" t="s">
        <v>13</v>
      </c>
      <c r="D5075" t="s">
        <v>14</v>
      </c>
      <c r="E5075" s="1">
        <v>4209063259747210</v>
      </c>
      <c r="F5075" s="2">
        <v>43282</v>
      </c>
      <c r="G5075">
        <v>375</v>
      </c>
      <c r="H5075" t="s">
        <v>15</v>
      </c>
      <c r="I5075">
        <v>1</v>
      </c>
      <c r="J5075" s="3">
        <v>14247</v>
      </c>
      <c r="K5075" s="2">
        <v>43252</v>
      </c>
      <c r="L5075">
        <v>2018</v>
      </c>
      <c r="M5075" t="s">
        <v>16</v>
      </c>
    </row>
    <row r="5076" spans="1:13" x14ac:dyDescent="0.3">
      <c r="A5076">
        <v>2861</v>
      </c>
      <c r="B5076">
        <v>205</v>
      </c>
      <c r="C5076" t="s">
        <v>19</v>
      </c>
      <c r="D5076" t="s">
        <v>14</v>
      </c>
      <c r="E5076" s="1">
        <v>5624048822152510</v>
      </c>
      <c r="F5076" s="2">
        <v>43862</v>
      </c>
      <c r="G5076">
        <v>78</v>
      </c>
      <c r="H5076" t="s">
        <v>15</v>
      </c>
      <c r="I5076">
        <v>2</v>
      </c>
      <c r="J5076" s="3">
        <v>14859</v>
      </c>
      <c r="K5076" s="2">
        <v>38108</v>
      </c>
      <c r="L5076">
        <v>2009</v>
      </c>
      <c r="M5076" t="s">
        <v>16</v>
      </c>
    </row>
    <row r="5077" spans="1:13" x14ac:dyDescent="0.3">
      <c r="A5077">
        <v>5037</v>
      </c>
      <c r="B5077">
        <v>1048</v>
      </c>
      <c r="C5077" t="s">
        <v>13</v>
      </c>
      <c r="D5077" t="s">
        <v>17</v>
      </c>
      <c r="E5077" s="1">
        <v>4729818901299080</v>
      </c>
      <c r="F5077" s="2">
        <v>41883</v>
      </c>
      <c r="G5077">
        <v>625</v>
      </c>
      <c r="H5077" t="s">
        <v>18</v>
      </c>
      <c r="I5077">
        <v>2</v>
      </c>
      <c r="J5077" s="3">
        <v>13400</v>
      </c>
      <c r="K5077" s="2">
        <v>38626</v>
      </c>
      <c r="L5077">
        <v>2011</v>
      </c>
      <c r="M5077" t="s">
        <v>16</v>
      </c>
    </row>
    <row r="5078" spans="1:13" x14ac:dyDescent="0.3">
      <c r="A5078">
        <v>2048</v>
      </c>
      <c r="B5078">
        <v>1048</v>
      </c>
      <c r="C5078" t="s">
        <v>19</v>
      </c>
      <c r="D5078" t="s">
        <v>17</v>
      </c>
      <c r="E5078" s="1">
        <v>5923018656297640</v>
      </c>
      <c r="F5078" s="2">
        <v>44044</v>
      </c>
      <c r="G5078">
        <v>116</v>
      </c>
      <c r="H5078" t="s">
        <v>15</v>
      </c>
      <c r="I5078">
        <v>2</v>
      </c>
      <c r="J5078" s="3">
        <v>12500</v>
      </c>
      <c r="K5078" s="2">
        <v>37681</v>
      </c>
      <c r="L5078">
        <v>2003</v>
      </c>
      <c r="M5078" t="s">
        <v>16</v>
      </c>
    </row>
    <row r="5079" spans="1:13" x14ac:dyDescent="0.3">
      <c r="A5079">
        <v>4509</v>
      </c>
      <c r="B5079">
        <v>1048</v>
      </c>
      <c r="C5079" t="s">
        <v>22</v>
      </c>
      <c r="D5079" t="s">
        <v>17</v>
      </c>
      <c r="E5079" s="1">
        <v>346055751406362</v>
      </c>
      <c r="F5079" s="2">
        <v>40148</v>
      </c>
      <c r="G5079">
        <v>56</v>
      </c>
      <c r="H5079" t="s">
        <v>15</v>
      </c>
      <c r="I5079">
        <v>2</v>
      </c>
      <c r="J5079" s="3">
        <v>3800</v>
      </c>
      <c r="K5079" s="2">
        <v>37135</v>
      </c>
      <c r="L5079">
        <v>2009</v>
      </c>
      <c r="M5079" t="s">
        <v>16</v>
      </c>
    </row>
    <row r="5080" spans="1:13" x14ac:dyDescent="0.3">
      <c r="A5080">
        <v>2542</v>
      </c>
      <c r="B5080">
        <v>1048</v>
      </c>
      <c r="C5080" t="s">
        <v>19</v>
      </c>
      <c r="D5080" t="s">
        <v>14</v>
      </c>
      <c r="E5080" s="1">
        <v>5424466713085700</v>
      </c>
      <c r="F5080" s="2">
        <v>41791</v>
      </c>
      <c r="G5080">
        <v>575</v>
      </c>
      <c r="H5080" t="s">
        <v>15</v>
      </c>
      <c r="I5080">
        <v>2</v>
      </c>
      <c r="J5080" s="3">
        <v>22527</v>
      </c>
      <c r="K5080" s="2">
        <v>39173</v>
      </c>
      <c r="L5080">
        <v>2011</v>
      </c>
      <c r="M5080" t="s">
        <v>16</v>
      </c>
    </row>
    <row r="5081" spans="1:13" x14ac:dyDescent="0.3">
      <c r="A5081">
        <v>677</v>
      </c>
      <c r="B5081">
        <v>1801</v>
      </c>
      <c r="C5081" t="s">
        <v>19</v>
      </c>
      <c r="D5081" t="s">
        <v>14</v>
      </c>
      <c r="E5081" s="1">
        <v>5588070685818030</v>
      </c>
      <c r="F5081" s="2">
        <v>44075</v>
      </c>
      <c r="G5081">
        <v>126</v>
      </c>
      <c r="H5081" t="s">
        <v>15</v>
      </c>
      <c r="I5081">
        <v>1</v>
      </c>
      <c r="J5081" s="3">
        <v>7284</v>
      </c>
      <c r="K5081" s="2">
        <v>43831</v>
      </c>
      <c r="L5081">
        <v>2020</v>
      </c>
      <c r="M5081" t="s">
        <v>16</v>
      </c>
    </row>
    <row r="5082" spans="1:13" x14ac:dyDescent="0.3">
      <c r="A5082">
        <v>5266</v>
      </c>
      <c r="B5082">
        <v>1490</v>
      </c>
      <c r="C5082" t="s">
        <v>13</v>
      </c>
      <c r="D5082" t="s">
        <v>14</v>
      </c>
      <c r="E5082" s="1">
        <v>4020577124844590</v>
      </c>
      <c r="F5082" s="2">
        <v>44652</v>
      </c>
      <c r="G5082">
        <v>526</v>
      </c>
      <c r="H5082" t="s">
        <v>15</v>
      </c>
      <c r="I5082">
        <v>1</v>
      </c>
      <c r="J5082" s="3">
        <v>22856</v>
      </c>
      <c r="K5082" s="2">
        <v>41183</v>
      </c>
      <c r="L5082">
        <v>2012</v>
      </c>
      <c r="M5082" t="s">
        <v>16</v>
      </c>
    </row>
    <row r="5083" spans="1:13" x14ac:dyDescent="0.3">
      <c r="A5083">
        <v>1369</v>
      </c>
      <c r="B5083">
        <v>1490</v>
      </c>
      <c r="C5083" t="s">
        <v>13</v>
      </c>
      <c r="D5083" t="s">
        <v>14</v>
      </c>
      <c r="E5083" s="1">
        <v>4033453235002120</v>
      </c>
      <c r="F5083" s="2">
        <v>44197</v>
      </c>
      <c r="G5083">
        <v>434</v>
      </c>
      <c r="H5083" t="s">
        <v>15</v>
      </c>
      <c r="I5083">
        <v>1</v>
      </c>
      <c r="J5083" s="3">
        <v>20225</v>
      </c>
      <c r="K5083" s="2">
        <v>42401</v>
      </c>
      <c r="L5083">
        <v>2016</v>
      </c>
      <c r="M5083" t="s">
        <v>16</v>
      </c>
    </row>
    <row r="5084" spans="1:13" x14ac:dyDescent="0.3">
      <c r="A5084">
        <v>1965</v>
      </c>
      <c r="B5084">
        <v>1490</v>
      </c>
      <c r="C5084" t="s">
        <v>13</v>
      </c>
      <c r="D5084" t="s">
        <v>14</v>
      </c>
      <c r="E5084" s="1">
        <v>4585531601433100</v>
      </c>
      <c r="F5084" s="2">
        <v>43862</v>
      </c>
      <c r="G5084">
        <v>364</v>
      </c>
      <c r="H5084" t="s">
        <v>18</v>
      </c>
      <c r="I5084">
        <v>1</v>
      </c>
      <c r="J5084" s="3">
        <v>15742</v>
      </c>
      <c r="K5084" s="2">
        <v>43862</v>
      </c>
      <c r="L5084">
        <v>2020</v>
      </c>
      <c r="M5084" t="s">
        <v>16</v>
      </c>
    </row>
    <row r="5085" spans="1:13" x14ac:dyDescent="0.3">
      <c r="A5085">
        <v>5950</v>
      </c>
      <c r="B5085">
        <v>1490</v>
      </c>
      <c r="C5085" t="s">
        <v>13</v>
      </c>
      <c r="D5085" t="s">
        <v>17</v>
      </c>
      <c r="E5085" s="1">
        <v>4751967279477590</v>
      </c>
      <c r="F5085" s="2">
        <v>44501</v>
      </c>
      <c r="G5085">
        <v>581</v>
      </c>
      <c r="H5085" t="s">
        <v>18</v>
      </c>
      <c r="I5085">
        <v>1</v>
      </c>
      <c r="J5085" s="3">
        <v>11400</v>
      </c>
      <c r="K5085" s="2">
        <v>39783</v>
      </c>
      <c r="L5085">
        <v>2008</v>
      </c>
      <c r="M5085" t="s">
        <v>16</v>
      </c>
    </row>
    <row r="5086" spans="1:13" x14ac:dyDescent="0.3">
      <c r="A5086">
        <v>2524</v>
      </c>
      <c r="B5086">
        <v>818</v>
      </c>
      <c r="C5086" t="s">
        <v>22</v>
      </c>
      <c r="D5086" t="s">
        <v>17</v>
      </c>
      <c r="E5086" s="1">
        <v>368778866746348</v>
      </c>
      <c r="F5086" s="2">
        <v>39661</v>
      </c>
      <c r="G5086">
        <v>125</v>
      </c>
      <c r="H5086" t="s">
        <v>15</v>
      </c>
      <c r="I5086">
        <v>1</v>
      </c>
      <c r="J5086" s="3">
        <v>6200</v>
      </c>
      <c r="K5086" s="2">
        <v>39173</v>
      </c>
      <c r="L5086">
        <v>2014</v>
      </c>
      <c r="M5086" t="s">
        <v>16</v>
      </c>
    </row>
    <row r="5087" spans="1:13" x14ac:dyDescent="0.3">
      <c r="A5087">
        <v>3728</v>
      </c>
      <c r="B5087">
        <v>818</v>
      </c>
      <c r="C5087" t="s">
        <v>22</v>
      </c>
      <c r="D5087" t="s">
        <v>17</v>
      </c>
      <c r="E5087" s="1">
        <v>378145015065628</v>
      </c>
      <c r="F5087" s="2">
        <v>38626</v>
      </c>
      <c r="G5087">
        <v>759</v>
      </c>
      <c r="H5087" t="s">
        <v>15</v>
      </c>
      <c r="I5087">
        <v>2</v>
      </c>
      <c r="J5087" s="3">
        <v>500</v>
      </c>
      <c r="K5087" s="2">
        <v>38534</v>
      </c>
      <c r="L5087">
        <v>2009</v>
      </c>
      <c r="M5087" t="s">
        <v>16</v>
      </c>
    </row>
    <row r="5088" spans="1:13" x14ac:dyDescent="0.3">
      <c r="A5088">
        <v>5540</v>
      </c>
      <c r="B5088">
        <v>818</v>
      </c>
      <c r="C5088" t="s">
        <v>19</v>
      </c>
      <c r="D5088" t="s">
        <v>17</v>
      </c>
      <c r="E5088" s="1">
        <v>5719046765863770</v>
      </c>
      <c r="F5088" s="2">
        <v>44501</v>
      </c>
      <c r="G5088">
        <v>971</v>
      </c>
      <c r="H5088" t="s">
        <v>15</v>
      </c>
      <c r="I5088">
        <v>1</v>
      </c>
      <c r="J5088" s="3">
        <v>7100</v>
      </c>
      <c r="K5088" s="2">
        <v>39753</v>
      </c>
      <c r="L5088">
        <v>2017</v>
      </c>
      <c r="M5088" t="s">
        <v>16</v>
      </c>
    </row>
    <row r="5089" spans="1:13" x14ac:dyDescent="0.3">
      <c r="A5089">
        <v>5874</v>
      </c>
      <c r="B5089">
        <v>818</v>
      </c>
      <c r="C5089" t="s">
        <v>13</v>
      </c>
      <c r="D5089" t="s">
        <v>14</v>
      </c>
      <c r="E5089" s="1">
        <v>4043732830819370</v>
      </c>
      <c r="F5089" s="2">
        <v>44621</v>
      </c>
      <c r="G5089">
        <v>390</v>
      </c>
      <c r="H5089" t="s">
        <v>15</v>
      </c>
      <c r="I5089">
        <v>1</v>
      </c>
      <c r="J5089" s="3">
        <v>15522</v>
      </c>
      <c r="K5089" s="2">
        <v>39052</v>
      </c>
      <c r="L5089">
        <v>2015</v>
      </c>
      <c r="M5089" t="s">
        <v>16</v>
      </c>
    </row>
    <row r="5090" spans="1:13" x14ac:dyDescent="0.3">
      <c r="A5090">
        <v>992</v>
      </c>
      <c r="B5090">
        <v>818</v>
      </c>
      <c r="C5090" t="s">
        <v>19</v>
      </c>
      <c r="D5090" t="s">
        <v>14</v>
      </c>
      <c r="E5090" s="1">
        <v>5240774776973700</v>
      </c>
      <c r="F5090" s="2">
        <v>45170</v>
      </c>
      <c r="G5090">
        <v>370</v>
      </c>
      <c r="H5090" t="s">
        <v>15</v>
      </c>
      <c r="I5090">
        <v>2</v>
      </c>
      <c r="J5090" s="3">
        <v>19640</v>
      </c>
      <c r="K5090" s="2">
        <v>36923</v>
      </c>
      <c r="L5090">
        <v>2010</v>
      </c>
      <c r="M5090" t="s">
        <v>16</v>
      </c>
    </row>
    <row r="5091" spans="1:13" x14ac:dyDescent="0.3">
      <c r="A5091">
        <v>5499</v>
      </c>
      <c r="B5091">
        <v>1463</v>
      </c>
      <c r="C5091" t="s">
        <v>19</v>
      </c>
      <c r="D5091" t="s">
        <v>14</v>
      </c>
      <c r="E5091" s="1">
        <v>5314535985439660</v>
      </c>
      <c r="F5091" s="2">
        <v>43983</v>
      </c>
      <c r="G5091">
        <v>410</v>
      </c>
      <c r="H5091" t="s">
        <v>15</v>
      </c>
      <c r="I5091">
        <v>1</v>
      </c>
      <c r="J5091" s="3">
        <v>13930</v>
      </c>
      <c r="K5091" s="2">
        <v>39387</v>
      </c>
      <c r="L5091">
        <v>2010</v>
      </c>
      <c r="M5091" t="s">
        <v>16</v>
      </c>
    </row>
    <row r="5092" spans="1:13" x14ac:dyDescent="0.3">
      <c r="A5092">
        <v>3591</v>
      </c>
      <c r="B5092">
        <v>1463</v>
      </c>
      <c r="C5092" t="s">
        <v>19</v>
      </c>
      <c r="D5092" t="s">
        <v>14</v>
      </c>
      <c r="E5092" s="1">
        <v>5462773776307340</v>
      </c>
      <c r="F5092" s="2">
        <v>44228</v>
      </c>
      <c r="G5092">
        <v>951</v>
      </c>
      <c r="H5092" t="s">
        <v>15</v>
      </c>
      <c r="I5092">
        <v>2</v>
      </c>
      <c r="J5092" s="3">
        <v>22357</v>
      </c>
      <c r="K5092" s="2">
        <v>42156</v>
      </c>
      <c r="L5092">
        <v>2015</v>
      </c>
      <c r="M5092" t="s">
        <v>16</v>
      </c>
    </row>
    <row r="5093" spans="1:13" x14ac:dyDescent="0.3">
      <c r="A5093">
        <v>5245</v>
      </c>
      <c r="B5093">
        <v>1463</v>
      </c>
      <c r="C5093" t="s">
        <v>19</v>
      </c>
      <c r="D5093" t="s">
        <v>17</v>
      </c>
      <c r="E5093" s="1">
        <v>5315038417328400</v>
      </c>
      <c r="F5093" s="2">
        <v>44562</v>
      </c>
      <c r="G5093">
        <v>772</v>
      </c>
      <c r="H5093" t="s">
        <v>15</v>
      </c>
      <c r="I5093">
        <v>1</v>
      </c>
      <c r="J5093" s="3">
        <v>7700</v>
      </c>
      <c r="K5093" s="2">
        <v>40817</v>
      </c>
      <c r="L5093">
        <v>2011</v>
      </c>
      <c r="M5093" t="s">
        <v>16</v>
      </c>
    </row>
    <row r="5094" spans="1:13" x14ac:dyDescent="0.3">
      <c r="A5094">
        <v>3542</v>
      </c>
      <c r="B5094">
        <v>1463</v>
      </c>
      <c r="C5094" t="s">
        <v>22</v>
      </c>
      <c r="D5094" t="s">
        <v>17</v>
      </c>
      <c r="E5094" s="1">
        <v>386623237356858</v>
      </c>
      <c r="F5094" s="2">
        <v>45170</v>
      </c>
      <c r="G5094">
        <v>553</v>
      </c>
      <c r="H5094" t="s">
        <v>18</v>
      </c>
      <c r="I5094">
        <v>1</v>
      </c>
      <c r="J5094" s="3">
        <v>5100</v>
      </c>
      <c r="K5094" s="2">
        <v>41061</v>
      </c>
      <c r="L5094">
        <v>2012</v>
      </c>
      <c r="M5094" t="s">
        <v>16</v>
      </c>
    </row>
    <row r="5095" spans="1:13" x14ac:dyDescent="0.3">
      <c r="A5095">
        <v>678</v>
      </c>
      <c r="B5095">
        <v>1835</v>
      </c>
      <c r="C5095" t="s">
        <v>19</v>
      </c>
      <c r="D5095" t="s">
        <v>14</v>
      </c>
      <c r="E5095" s="1">
        <v>5452922835345680</v>
      </c>
      <c r="F5095" s="2">
        <v>43831</v>
      </c>
      <c r="G5095">
        <v>969</v>
      </c>
      <c r="H5095" t="s">
        <v>15</v>
      </c>
      <c r="I5095">
        <v>2</v>
      </c>
      <c r="J5095" s="3">
        <v>12191</v>
      </c>
      <c r="K5095" s="2">
        <v>43831</v>
      </c>
      <c r="L5095">
        <v>2020</v>
      </c>
      <c r="M5095" t="s">
        <v>16</v>
      </c>
    </row>
    <row r="5096" spans="1:13" x14ac:dyDescent="0.3">
      <c r="A5096">
        <v>2351</v>
      </c>
      <c r="B5096">
        <v>952</v>
      </c>
      <c r="C5096" t="s">
        <v>13</v>
      </c>
      <c r="D5096" t="s">
        <v>14</v>
      </c>
      <c r="E5096" s="1">
        <v>4295877159831910</v>
      </c>
      <c r="F5096" s="2">
        <v>45323</v>
      </c>
      <c r="G5096">
        <v>602</v>
      </c>
      <c r="H5096" t="s">
        <v>15</v>
      </c>
      <c r="I5096">
        <v>1</v>
      </c>
      <c r="J5096" s="3">
        <v>58234</v>
      </c>
      <c r="K5096" s="2">
        <v>42064</v>
      </c>
      <c r="L5096">
        <v>2015</v>
      </c>
      <c r="M5096" t="s">
        <v>16</v>
      </c>
    </row>
    <row r="5097" spans="1:13" x14ac:dyDescent="0.3">
      <c r="A5097">
        <v>1275</v>
      </c>
      <c r="B5097">
        <v>952</v>
      </c>
      <c r="C5097" t="s">
        <v>19</v>
      </c>
      <c r="D5097" t="s">
        <v>14</v>
      </c>
      <c r="E5097" s="1">
        <v>5357953507565190</v>
      </c>
      <c r="F5097" s="2">
        <v>44378</v>
      </c>
      <c r="G5097">
        <v>726</v>
      </c>
      <c r="H5097" t="s">
        <v>15</v>
      </c>
      <c r="I5097">
        <v>2</v>
      </c>
      <c r="J5097" s="3">
        <v>76966</v>
      </c>
      <c r="K5097" s="2">
        <v>40575</v>
      </c>
      <c r="L5097">
        <v>2011</v>
      </c>
      <c r="M5097" t="s">
        <v>16</v>
      </c>
    </row>
    <row r="5098" spans="1:13" x14ac:dyDescent="0.3">
      <c r="A5098">
        <v>3611</v>
      </c>
      <c r="B5098">
        <v>616</v>
      </c>
      <c r="C5098" t="s">
        <v>19</v>
      </c>
      <c r="D5098" t="s">
        <v>17</v>
      </c>
      <c r="E5098" s="1">
        <v>5046466769118350</v>
      </c>
      <c r="F5098" s="2">
        <v>45047</v>
      </c>
      <c r="G5098">
        <v>561</v>
      </c>
      <c r="H5098" t="s">
        <v>15</v>
      </c>
      <c r="I5098">
        <v>2</v>
      </c>
      <c r="J5098" s="3">
        <v>4500</v>
      </c>
      <c r="K5098" s="2">
        <v>42522</v>
      </c>
      <c r="L5098">
        <v>2016</v>
      </c>
      <c r="M5098" t="s">
        <v>16</v>
      </c>
    </row>
    <row r="5099" spans="1:13" x14ac:dyDescent="0.3">
      <c r="A5099">
        <v>6050</v>
      </c>
      <c r="B5099">
        <v>638</v>
      </c>
      <c r="C5099" t="s">
        <v>19</v>
      </c>
      <c r="D5099" t="s">
        <v>14</v>
      </c>
      <c r="E5099" s="1">
        <v>5689155673355580</v>
      </c>
      <c r="F5099" s="2">
        <v>45474</v>
      </c>
      <c r="G5099">
        <v>698</v>
      </c>
      <c r="H5099" t="s">
        <v>15</v>
      </c>
      <c r="I5099">
        <v>1</v>
      </c>
      <c r="J5099" s="3">
        <v>25551</v>
      </c>
      <c r="K5099" s="2">
        <v>40878</v>
      </c>
      <c r="L5099">
        <v>2011</v>
      </c>
      <c r="M5099" t="s">
        <v>16</v>
      </c>
    </row>
    <row r="5100" spans="1:13" x14ac:dyDescent="0.3">
      <c r="A5100">
        <v>2068</v>
      </c>
      <c r="B5100">
        <v>638</v>
      </c>
      <c r="C5100" t="s">
        <v>19</v>
      </c>
      <c r="D5100" t="s">
        <v>14</v>
      </c>
      <c r="E5100" s="1">
        <v>5648059407570220</v>
      </c>
      <c r="F5100" s="2">
        <v>44256</v>
      </c>
      <c r="G5100">
        <v>353</v>
      </c>
      <c r="H5100" t="s">
        <v>15</v>
      </c>
      <c r="I5100">
        <v>2</v>
      </c>
      <c r="J5100" s="3">
        <v>21253</v>
      </c>
      <c r="K5100" s="2">
        <v>38047</v>
      </c>
      <c r="L5100">
        <v>2011</v>
      </c>
      <c r="M5100" t="s">
        <v>16</v>
      </c>
    </row>
    <row r="5101" spans="1:13" x14ac:dyDescent="0.3">
      <c r="A5101">
        <v>3394</v>
      </c>
      <c r="B5101">
        <v>638</v>
      </c>
      <c r="C5101" t="s">
        <v>19</v>
      </c>
      <c r="D5101" t="s">
        <v>14</v>
      </c>
      <c r="E5101" s="1">
        <v>5854204096882080</v>
      </c>
      <c r="F5101" s="2">
        <v>45261</v>
      </c>
      <c r="G5101">
        <v>551</v>
      </c>
      <c r="H5101" t="s">
        <v>15</v>
      </c>
      <c r="I5101">
        <v>2</v>
      </c>
      <c r="J5101" s="3">
        <v>10274</v>
      </c>
      <c r="K5101" s="2">
        <v>39600</v>
      </c>
      <c r="L5101">
        <v>2008</v>
      </c>
      <c r="M5101" t="s">
        <v>16</v>
      </c>
    </row>
    <row r="5102" spans="1:13" x14ac:dyDescent="0.3">
      <c r="A5102">
        <v>4445</v>
      </c>
      <c r="B5102">
        <v>638</v>
      </c>
      <c r="C5102" t="s">
        <v>22</v>
      </c>
      <c r="D5102" t="s">
        <v>17</v>
      </c>
      <c r="E5102" s="1">
        <v>375716098483935</v>
      </c>
      <c r="F5102" s="2">
        <v>42309</v>
      </c>
      <c r="G5102">
        <v>431</v>
      </c>
      <c r="H5102" t="s">
        <v>15</v>
      </c>
      <c r="I5102">
        <v>2</v>
      </c>
      <c r="J5102" s="3">
        <v>4800</v>
      </c>
      <c r="K5102" s="2">
        <v>42217</v>
      </c>
      <c r="L5102">
        <v>2015</v>
      </c>
      <c r="M5102" t="s">
        <v>16</v>
      </c>
    </row>
    <row r="5103" spans="1:13" x14ac:dyDescent="0.3">
      <c r="A5103">
        <v>914</v>
      </c>
      <c r="B5103">
        <v>638</v>
      </c>
      <c r="C5103" t="s">
        <v>13</v>
      </c>
      <c r="D5103" t="s">
        <v>14</v>
      </c>
      <c r="E5103" s="1">
        <v>4049373677960600</v>
      </c>
      <c r="F5103" s="2">
        <v>45261</v>
      </c>
      <c r="G5103">
        <v>739</v>
      </c>
      <c r="H5103" t="s">
        <v>15</v>
      </c>
      <c r="I5103">
        <v>2</v>
      </c>
      <c r="J5103" s="3">
        <v>19934</v>
      </c>
      <c r="K5103" s="2">
        <v>43831</v>
      </c>
      <c r="L5103">
        <v>2020</v>
      </c>
      <c r="M5103" t="s">
        <v>16</v>
      </c>
    </row>
    <row r="5104" spans="1:13" x14ac:dyDescent="0.3">
      <c r="A5104">
        <v>1966</v>
      </c>
      <c r="B5104">
        <v>1366</v>
      </c>
      <c r="C5104" t="s">
        <v>13</v>
      </c>
      <c r="D5104" t="s">
        <v>14</v>
      </c>
      <c r="E5104" s="1">
        <v>4419528709052000</v>
      </c>
      <c r="F5104" s="2">
        <v>44805</v>
      </c>
      <c r="G5104">
        <v>578</v>
      </c>
      <c r="H5104" t="s">
        <v>15</v>
      </c>
      <c r="I5104">
        <v>2</v>
      </c>
      <c r="J5104" s="3">
        <v>8829</v>
      </c>
      <c r="K5104" s="2">
        <v>43862</v>
      </c>
      <c r="L5104">
        <v>2020</v>
      </c>
      <c r="M5104" t="s">
        <v>16</v>
      </c>
    </row>
    <row r="5105" spans="1:13" x14ac:dyDescent="0.3">
      <c r="A5105">
        <v>315</v>
      </c>
      <c r="B5105">
        <v>1366</v>
      </c>
      <c r="C5105" t="s">
        <v>19</v>
      </c>
      <c r="D5105" t="s">
        <v>17</v>
      </c>
      <c r="E5105" s="1">
        <v>5244253968518280</v>
      </c>
      <c r="F5105" s="2">
        <v>45474</v>
      </c>
      <c r="G5105">
        <v>684</v>
      </c>
      <c r="H5105" t="s">
        <v>15</v>
      </c>
      <c r="I5105">
        <v>2</v>
      </c>
      <c r="J5105" s="3">
        <v>12400</v>
      </c>
      <c r="K5105" s="2">
        <v>41275</v>
      </c>
      <c r="L5105">
        <v>2013</v>
      </c>
      <c r="M5105" t="s">
        <v>16</v>
      </c>
    </row>
    <row r="5106" spans="1:13" x14ac:dyDescent="0.3">
      <c r="A5106">
        <v>2374</v>
      </c>
      <c r="B5106">
        <v>1366</v>
      </c>
      <c r="C5106" t="s">
        <v>19</v>
      </c>
      <c r="D5106" t="s">
        <v>14</v>
      </c>
      <c r="E5106" s="1">
        <v>5148677955904140</v>
      </c>
      <c r="F5106" s="2">
        <v>43862</v>
      </c>
      <c r="G5106">
        <v>917</v>
      </c>
      <c r="H5106" t="s">
        <v>15</v>
      </c>
      <c r="I5106">
        <v>1</v>
      </c>
      <c r="J5106" s="3">
        <v>17691</v>
      </c>
      <c r="K5106" s="2">
        <v>43160</v>
      </c>
      <c r="L5106">
        <v>2018</v>
      </c>
      <c r="M5106" t="s">
        <v>16</v>
      </c>
    </row>
    <row r="5107" spans="1:13" x14ac:dyDescent="0.3">
      <c r="A5107">
        <v>2974</v>
      </c>
      <c r="B5107">
        <v>443</v>
      </c>
      <c r="C5107" t="s">
        <v>19</v>
      </c>
      <c r="D5107" t="s">
        <v>14</v>
      </c>
      <c r="E5107" s="1">
        <v>5567990384490530</v>
      </c>
      <c r="F5107" s="2">
        <v>41395</v>
      </c>
      <c r="G5107">
        <v>643</v>
      </c>
      <c r="H5107" t="s">
        <v>15</v>
      </c>
      <c r="I5107">
        <v>2</v>
      </c>
      <c r="J5107" s="3">
        <v>15317</v>
      </c>
      <c r="K5107" s="2">
        <v>39569</v>
      </c>
      <c r="L5107">
        <v>2013</v>
      </c>
      <c r="M5107" t="s">
        <v>16</v>
      </c>
    </row>
    <row r="5108" spans="1:13" x14ac:dyDescent="0.3">
      <c r="A5108">
        <v>6111</v>
      </c>
      <c r="B5108">
        <v>336</v>
      </c>
      <c r="C5108" t="s">
        <v>19</v>
      </c>
      <c r="D5108" t="s">
        <v>14</v>
      </c>
      <c r="E5108" s="1">
        <v>5118228142214660</v>
      </c>
      <c r="F5108" s="2">
        <v>43983</v>
      </c>
      <c r="G5108">
        <v>208</v>
      </c>
      <c r="H5108" t="s">
        <v>15</v>
      </c>
      <c r="I5108">
        <v>1</v>
      </c>
      <c r="J5108" s="3">
        <v>19612</v>
      </c>
      <c r="K5108" s="2">
        <v>42339</v>
      </c>
      <c r="L5108">
        <v>2015</v>
      </c>
      <c r="M5108" t="s">
        <v>16</v>
      </c>
    </row>
    <row r="5109" spans="1:13" x14ac:dyDescent="0.3">
      <c r="A5109">
        <v>679</v>
      </c>
      <c r="B5109">
        <v>611</v>
      </c>
      <c r="C5109" t="s">
        <v>19</v>
      </c>
      <c r="D5109" t="s">
        <v>14</v>
      </c>
      <c r="E5109" s="1">
        <v>5797418937992890</v>
      </c>
      <c r="F5109" s="2">
        <v>43831</v>
      </c>
      <c r="G5109">
        <v>154</v>
      </c>
      <c r="H5109" t="s">
        <v>15</v>
      </c>
      <c r="I5109">
        <v>2</v>
      </c>
      <c r="J5109" s="3">
        <v>10304</v>
      </c>
      <c r="K5109" s="2">
        <v>43831</v>
      </c>
      <c r="L5109">
        <v>2020</v>
      </c>
      <c r="M5109" t="s">
        <v>16</v>
      </c>
    </row>
    <row r="5110" spans="1:13" x14ac:dyDescent="0.3">
      <c r="A5110">
        <v>2364</v>
      </c>
      <c r="B5110">
        <v>973</v>
      </c>
      <c r="C5110" t="s">
        <v>19</v>
      </c>
      <c r="D5110" t="s">
        <v>14</v>
      </c>
      <c r="E5110" s="1">
        <v>5570742279358800</v>
      </c>
      <c r="F5110" s="2">
        <v>44228</v>
      </c>
      <c r="G5110">
        <v>20</v>
      </c>
      <c r="H5110" t="s">
        <v>15</v>
      </c>
      <c r="I5110">
        <v>1</v>
      </c>
      <c r="J5110" s="3">
        <v>16229</v>
      </c>
      <c r="K5110" s="2">
        <v>42795</v>
      </c>
      <c r="L5110">
        <v>2017</v>
      </c>
      <c r="M5110" t="s">
        <v>16</v>
      </c>
    </row>
    <row r="5111" spans="1:13" x14ac:dyDescent="0.3">
      <c r="A5111">
        <v>5716</v>
      </c>
      <c r="B5111">
        <v>973</v>
      </c>
      <c r="C5111" t="s">
        <v>13</v>
      </c>
      <c r="D5111" t="s">
        <v>14</v>
      </c>
      <c r="E5111" s="1">
        <v>4515909883803900</v>
      </c>
      <c r="F5111" s="2">
        <v>45597</v>
      </c>
      <c r="G5111">
        <v>871</v>
      </c>
      <c r="H5111" t="s">
        <v>15</v>
      </c>
      <c r="I5111">
        <v>1</v>
      </c>
      <c r="J5111" s="3">
        <v>8366</v>
      </c>
      <c r="K5111" s="2">
        <v>42309</v>
      </c>
      <c r="L5111">
        <v>2015</v>
      </c>
      <c r="M5111" t="s">
        <v>16</v>
      </c>
    </row>
    <row r="5112" spans="1:13" x14ac:dyDescent="0.3">
      <c r="A5112">
        <v>5706</v>
      </c>
      <c r="B5112">
        <v>973</v>
      </c>
      <c r="C5112" t="s">
        <v>13</v>
      </c>
      <c r="D5112" t="s">
        <v>14</v>
      </c>
      <c r="E5112" s="1">
        <v>4060618518013620</v>
      </c>
      <c r="F5112" s="2">
        <v>45078</v>
      </c>
      <c r="G5112">
        <v>39</v>
      </c>
      <c r="H5112" t="s">
        <v>15</v>
      </c>
      <c r="I5112">
        <v>2</v>
      </c>
      <c r="J5112" s="3">
        <v>7688</v>
      </c>
      <c r="K5112" s="2">
        <v>41944</v>
      </c>
      <c r="L5112">
        <v>2014</v>
      </c>
      <c r="M5112" t="s">
        <v>16</v>
      </c>
    </row>
    <row r="5113" spans="1:13" x14ac:dyDescent="0.3">
      <c r="A5113">
        <v>3833</v>
      </c>
      <c r="B5113">
        <v>973</v>
      </c>
      <c r="C5113" t="s">
        <v>22</v>
      </c>
      <c r="D5113" t="s">
        <v>17</v>
      </c>
      <c r="E5113" s="1">
        <v>343206406411256</v>
      </c>
      <c r="F5113" s="2">
        <v>45536</v>
      </c>
      <c r="G5113">
        <v>201</v>
      </c>
      <c r="H5113" t="s">
        <v>15</v>
      </c>
      <c r="I5113">
        <v>1</v>
      </c>
      <c r="J5113" s="3">
        <v>8300</v>
      </c>
      <c r="K5113" s="2">
        <v>39630</v>
      </c>
      <c r="L5113">
        <v>2015</v>
      </c>
      <c r="M5113" t="s">
        <v>16</v>
      </c>
    </row>
    <row r="5114" spans="1:13" x14ac:dyDescent="0.3">
      <c r="A5114">
        <v>680</v>
      </c>
      <c r="B5114">
        <v>632</v>
      </c>
      <c r="C5114" t="s">
        <v>19</v>
      </c>
      <c r="D5114" t="s">
        <v>14</v>
      </c>
      <c r="E5114" s="1">
        <v>5199637709729160</v>
      </c>
      <c r="F5114" s="2">
        <v>44682</v>
      </c>
      <c r="G5114">
        <v>927</v>
      </c>
      <c r="H5114" t="s">
        <v>15</v>
      </c>
      <c r="I5114">
        <v>1</v>
      </c>
      <c r="J5114" s="3">
        <v>16557</v>
      </c>
      <c r="K5114" s="2">
        <v>43831</v>
      </c>
      <c r="L5114">
        <v>2020</v>
      </c>
      <c r="M5114" t="s">
        <v>16</v>
      </c>
    </row>
    <row r="5115" spans="1:13" x14ac:dyDescent="0.3">
      <c r="A5115">
        <v>3898</v>
      </c>
      <c r="B5115">
        <v>1918</v>
      </c>
      <c r="C5115" t="s">
        <v>19</v>
      </c>
      <c r="D5115" t="s">
        <v>14</v>
      </c>
      <c r="E5115" s="1">
        <v>5054406942161560</v>
      </c>
      <c r="F5115" s="2">
        <v>45505</v>
      </c>
      <c r="G5115">
        <v>161</v>
      </c>
      <c r="H5115" t="s">
        <v>15</v>
      </c>
      <c r="I5115">
        <v>2</v>
      </c>
      <c r="J5115" s="3">
        <v>18627</v>
      </c>
      <c r="K5115" s="2">
        <v>39995</v>
      </c>
      <c r="L5115">
        <v>2015</v>
      </c>
      <c r="M5115" t="s">
        <v>16</v>
      </c>
    </row>
    <row r="5116" spans="1:13" x14ac:dyDescent="0.3">
      <c r="A5116">
        <v>1967</v>
      </c>
      <c r="B5116">
        <v>1827</v>
      </c>
      <c r="C5116" t="s">
        <v>13</v>
      </c>
      <c r="D5116" t="s">
        <v>14</v>
      </c>
      <c r="E5116" s="1">
        <v>4807723891729120</v>
      </c>
      <c r="F5116" s="2">
        <v>44774</v>
      </c>
      <c r="G5116">
        <v>174</v>
      </c>
      <c r="H5116" t="s">
        <v>15</v>
      </c>
      <c r="I5116">
        <v>1</v>
      </c>
      <c r="J5116" s="3">
        <v>23156</v>
      </c>
      <c r="K5116" s="2">
        <v>43862</v>
      </c>
      <c r="L5116">
        <v>2020</v>
      </c>
      <c r="M5116" t="s">
        <v>16</v>
      </c>
    </row>
    <row r="5117" spans="1:13" x14ac:dyDescent="0.3">
      <c r="A5117">
        <v>3959</v>
      </c>
      <c r="B5117">
        <v>1827</v>
      </c>
      <c r="C5117" t="s">
        <v>13</v>
      </c>
      <c r="D5117" t="s">
        <v>14</v>
      </c>
      <c r="E5117" s="1">
        <v>4277161408897400</v>
      </c>
      <c r="F5117" s="2">
        <v>45323</v>
      </c>
      <c r="G5117">
        <v>419</v>
      </c>
      <c r="H5117" t="s">
        <v>15</v>
      </c>
      <c r="I5117">
        <v>1</v>
      </c>
      <c r="J5117" s="3">
        <v>30041</v>
      </c>
      <c r="K5117" s="2">
        <v>40360</v>
      </c>
      <c r="L5117">
        <v>2011</v>
      </c>
      <c r="M5117" t="s">
        <v>16</v>
      </c>
    </row>
    <row r="5118" spans="1:13" x14ac:dyDescent="0.3">
      <c r="A5118">
        <v>5246</v>
      </c>
      <c r="B5118">
        <v>1827</v>
      </c>
      <c r="C5118" t="s">
        <v>19</v>
      </c>
      <c r="D5118" t="s">
        <v>14</v>
      </c>
      <c r="E5118" s="1">
        <v>5010004900517850</v>
      </c>
      <c r="F5118" s="2">
        <v>45323</v>
      </c>
      <c r="G5118">
        <v>908</v>
      </c>
      <c r="H5118" t="s">
        <v>15</v>
      </c>
      <c r="I5118">
        <v>1</v>
      </c>
      <c r="J5118" s="3">
        <v>29137</v>
      </c>
      <c r="K5118" s="2">
        <v>40817</v>
      </c>
      <c r="L5118">
        <v>2011</v>
      </c>
      <c r="M5118" t="s">
        <v>16</v>
      </c>
    </row>
    <row r="5119" spans="1:13" x14ac:dyDescent="0.3">
      <c r="A5119">
        <v>4546</v>
      </c>
      <c r="B5119">
        <v>1827</v>
      </c>
      <c r="C5119" t="s">
        <v>22</v>
      </c>
      <c r="D5119" t="s">
        <v>17</v>
      </c>
      <c r="E5119" s="1">
        <v>359523053030416</v>
      </c>
      <c r="F5119" s="2">
        <v>44378</v>
      </c>
      <c r="G5119">
        <v>87</v>
      </c>
      <c r="H5119" t="s">
        <v>15</v>
      </c>
      <c r="I5119">
        <v>1</v>
      </c>
      <c r="J5119" s="3">
        <v>10400</v>
      </c>
      <c r="K5119" s="2">
        <v>38231</v>
      </c>
      <c r="L5119">
        <v>2017</v>
      </c>
      <c r="M5119" t="s">
        <v>16</v>
      </c>
    </row>
    <row r="5120" spans="1:13" x14ac:dyDescent="0.3">
      <c r="A5120">
        <v>3395</v>
      </c>
      <c r="B5120">
        <v>1827</v>
      </c>
      <c r="C5120" t="s">
        <v>19</v>
      </c>
      <c r="D5120" t="s">
        <v>17</v>
      </c>
      <c r="E5120" s="1">
        <v>5765181164708250</v>
      </c>
      <c r="F5120" s="2">
        <v>44593</v>
      </c>
      <c r="G5120">
        <v>980</v>
      </c>
      <c r="H5120" t="s">
        <v>15</v>
      </c>
      <c r="I5120">
        <v>2</v>
      </c>
      <c r="J5120" s="3">
        <v>13500</v>
      </c>
      <c r="K5120" s="2">
        <v>39600</v>
      </c>
      <c r="L5120">
        <v>2008</v>
      </c>
      <c r="M5120" t="s">
        <v>16</v>
      </c>
    </row>
    <row r="5121" spans="1:13" x14ac:dyDescent="0.3">
      <c r="A5121">
        <v>5727</v>
      </c>
      <c r="B5121">
        <v>1827</v>
      </c>
      <c r="C5121" t="s">
        <v>19</v>
      </c>
      <c r="D5121" t="s">
        <v>14</v>
      </c>
      <c r="E5121" s="1">
        <v>5002104504565110</v>
      </c>
      <c r="F5121" s="2">
        <v>44958</v>
      </c>
      <c r="G5121">
        <v>917</v>
      </c>
      <c r="H5121" t="s">
        <v>15</v>
      </c>
      <c r="I5121">
        <v>1</v>
      </c>
      <c r="J5121" s="3">
        <v>17663</v>
      </c>
      <c r="K5121" s="2">
        <v>42675</v>
      </c>
      <c r="L5121">
        <v>2016</v>
      </c>
      <c r="M5121" t="s">
        <v>16</v>
      </c>
    </row>
    <row r="5122" spans="1:13" x14ac:dyDescent="0.3">
      <c r="A5122">
        <v>681</v>
      </c>
      <c r="B5122">
        <v>70</v>
      </c>
      <c r="C5122" t="s">
        <v>19</v>
      </c>
      <c r="D5122" t="s">
        <v>14</v>
      </c>
      <c r="E5122" s="1">
        <v>5458733371432880</v>
      </c>
      <c r="F5122" s="2">
        <v>44409</v>
      </c>
      <c r="G5122">
        <v>24</v>
      </c>
      <c r="H5122" t="s">
        <v>18</v>
      </c>
      <c r="I5122">
        <v>2</v>
      </c>
      <c r="J5122" s="3">
        <v>30637</v>
      </c>
      <c r="K5122" s="2">
        <v>43831</v>
      </c>
      <c r="L5122">
        <v>2020</v>
      </c>
      <c r="M5122" t="s">
        <v>16</v>
      </c>
    </row>
    <row r="5123" spans="1:13" x14ac:dyDescent="0.3">
      <c r="A5123">
        <v>4464</v>
      </c>
      <c r="B5123">
        <v>672</v>
      </c>
      <c r="C5123" t="s">
        <v>19</v>
      </c>
      <c r="D5123" t="s">
        <v>14</v>
      </c>
      <c r="E5123" s="1">
        <v>5392188065665640</v>
      </c>
      <c r="F5123" s="2">
        <v>44470</v>
      </c>
      <c r="G5123">
        <v>452</v>
      </c>
      <c r="H5123" t="s">
        <v>18</v>
      </c>
      <c r="I5123">
        <v>1</v>
      </c>
      <c r="J5123" s="3">
        <v>8540</v>
      </c>
      <c r="K5123" s="2">
        <v>42948</v>
      </c>
      <c r="L5123">
        <v>2017</v>
      </c>
      <c r="M5123" t="s">
        <v>16</v>
      </c>
    </row>
    <row r="5124" spans="1:13" x14ac:dyDescent="0.3">
      <c r="A5124">
        <v>3396</v>
      </c>
      <c r="B5124">
        <v>672</v>
      </c>
      <c r="C5124" t="s">
        <v>19</v>
      </c>
      <c r="D5124" t="s">
        <v>14</v>
      </c>
      <c r="E5124" s="1">
        <v>5302317645406580</v>
      </c>
      <c r="F5124" s="2">
        <v>40940</v>
      </c>
      <c r="G5124">
        <v>347</v>
      </c>
      <c r="H5124" t="s">
        <v>15</v>
      </c>
      <c r="I5124">
        <v>1</v>
      </c>
      <c r="J5124" s="3">
        <v>9397</v>
      </c>
      <c r="K5124" s="2">
        <v>39600</v>
      </c>
      <c r="L5124">
        <v>2010</v>
      </c>
      <c r="M5124" t="s">
        <v>16</v>
      </c>
    </row>
    <row r="5125" spans="1:13" x14ac:dyDescent="0.3">
      <c r="A5125">
        <v>915</v>
      </c>
      <c r="B5125">
        <v>672</v>
      </c>
      <c r="C5125" t="s">
        <v>13</v>
      </c>
      <c r="D5125" t="s">
        <v>14</v>
      </c>
      <c r="E5125" s="1">
        <v>4723396292994910</v>
      </c>
      <c r="F5125" s="2">
        <v>44075</v>
      </c>
      <c r="G5125">
        <v>740</v>
      </c>
      <c r="H5125" t="s">
        <v>15</v>
      </c>
      <c r="I5125">
        <v>1</v>
      </c>
      <c r="J5125" s="3">
        <v>12329</v>
      </c>
      <c r="K5125" s="2">
        <v>43831</v>
      </c>
      <c r="L5125">
        <v>2020</v>
      </c>
      <c r="M5125" t="s">
        <v>16</v>
      </c>
    </row>
    <row r="5126" spans="1:13" x14ac:dyDescent="0.3">
      <c r="A5126">
        <v>5001</v>
      </c>
      <c r="B5126">
        <v>672</v>
      </c>
      <c r="C5126" t="s">
        <v>13</v>
      </c>
      <c r="D5126" t="s">
        <v>14</v>
      </c>
      <c r="E5126" s="1">
        <v>4598597915590540</v>
      </c>
      <c r="F5126" s="2">
        <v>43831</v>
      </c>
      <c r="G5126">
        <v>17</v>
      </c>
      <c r="H5126" t="s">
        <v>15</v>
      </c>
      <c r="I5126">
        <v>1</v>
      </c>
      <c r="J5126" s="3">
        <v>8333</v>
      </c>
      <c r="K5126" s="2">
        <v>37895</v>
      </c>
      <c r="L5126">
        <v>2007</v>
      </c>
      <c r="M5126" t="s">
        <v>16</v>
      </c>
    </row>
    <row r="5127" spans="1:13" x14ac:dyDescent="0.3">
      <c r="A5127">
        <v>5345</v>
      </c>
      <c r="B5127">
        <v>1461</v>
      </c>
      <c r="C5127" t="s">
        <v>13</v>
      </c>
      <c r="D5127" t="s">
        <v>17</v>
      </c>
      <c r="E5127" s="1">
        <v>4536458621990260</v>
      </c>
      <c r="F5127" s="2">
        <v>44075</v>
      </c>
      <c r="G5127">
        <v>102</v>
      </c>
      <c r="H5127" t="s">
        <v>15</v>
      </c>
      <c r="I5127">
        <v>2</v>
      </c>
      <c r="J5127" s="3">
        <v>5200</v>
      </c>
      <c r="K5127" s="2">
        <v>43739</v>
      </c>
      <c r="L5127">
        <v>2019</v>
      </c>
      <c r="M5127" t="s">
        <v>16</v>
      </c>
    </row>
    <row r="5128" spans="1:13" x14ac:dyDescent="0.3">
      <c r="A5128">
        <v>2668</v>
      </c>
      <c r="B5128">
        <v>1461</v>
      </c>
      <c r="C5128" t="s">
        <v>13</v>
      </c>
      <c r="D5128" t="s">
        <v>14</v>
      </c>
      <c r="E5128" s="1">
        <v>4534127090202760</v>
      </c>
      <c r="F5128" s="2">
        <v>40391</v>
      </c>
      <c r="G5128">
        <v>827</v>
      </c>
      <c r="H5128" t="s">
        <v>15</v>
      </c>
      <c r="I5128">
        <v>2</v>
      </c>
      <c r="J5128" s="3">
        <v>35757</v>
      </c>
      <c r="K5128" s="2">
        <v>40269</v>
      </c>
      <c r="L5128">
        <v>2011</v>
      </c>
      <c r="M5128" t="s">
        <v>16</v>
      </c>
    </row>
    <row r="5129" spans="1:13" x14ac:dyDescent="0.3">
      <c r="A5129">
        <v>2886</v>
      </c>
      <c r="B5129">
        <v>1461</v>
      </c>
      <c r="C5129" t="s">
        <v>19</v>
      </c>
      <c r="D5129" t="s">
        <v>17</v>
      </c>
      <c r="E5129" s="1">
        <v>5778899151304680</v>
      </c>
      <c r="F5129" s="2">
        <v>42064</v>
      </c>
      <c r="G5129">
        <v>908</v>
      </c>
      <c r="H5129" t="s">
        <v>18</v>
      </c>
      <c r="I5129">
        <v>1</v>
      </c>
      <c r="J5129" s="3">
        <v>16600</v>
      </c>
      <c r="K5129" s="2">
        <v>38473</v>
      </c>
      <c r="L5129">
        <v>2015</v>
      </c>
      <c r="M5129" t="s">
        <v>16</v>
      </c>
    </row>
    <row r="5130" spans="1:13" x14ac:dyDescent="0.3">
      <c r="A5130">
        <v>4535</v>
      </c>
      <c r="B5130">
        <v>1461</v>
      </c>
      <c r="C5130" t="s">
        <v>19</v>
      </c>
      <c r="D5130" t="s">
        <v>14</v>
      </c>
      <c r="E5130" s="1">
        <v>5583589115477510</v>
      </c>
      <c r="F5130" s="2">
        <v>43983</v>
      </c>
      <c r="G5130">
        <v>661</v>
      </c>
      <c r="H5130" t="s">
        <v>15</v>
      </c>
      <c r="I5130">
        <v>2</v>
      </c>
      <c r="J5130" s="3">
        <v>23754</v>
      </c>
      <c r="K5130" s="2">
        <v>37865</v>
      </c>
      <c r="L5130">
        <v>2018</v>
      </c>
      <c r="M5130" t="s">
        <v>16</v>
      </c>
    </row>
    <row r="5131" spans="1:13" x14ac:dyDescent="0.3">
      <c r="A5131">
        <v>2090</v>
      </c>
      <c r="B5131">
        <v>1461</v>
      </c>
      <c r="C5131" t="s">
        <v>19</v>
      </c>
      <c r="D5131" t="s">
        <v>14</v>
      </c>
      <c r="E5131" s="1">
        <v>5728689238652200</v>
      </c>
      <c r="F5131" s="2">
        <v>45566</v>
      </c>
      <c r="G5131">
        <v>532</v>
      </c>
      <c r="H5131" t="s">
        <v>15</v>
      </c>
      <c r="I5131">
        <v>2</v>
      </c>
      <c r="J5131" s="3">
        <v>14480</v>
      </c>
      <c r="K5131" s="2">
        <v>38412</v>
      </c>
      <c r="L5131">
        <v>2009</v>
      </c>
      <c r="M5131" t="s">
        <v>16</v>
      </c>
    </row>
    <row r="5132" spans="1:13" x14ac:dyDescent="0.3">
      <c r="A5132">
        <v>103</v>
      </c>
      <c r="B5132">
        <v>1461</v>
      </c>
      <c r="C5132" t="s">
        <v>19</v>
      </c>
      <c r="D5132" t="s">
        <v>14</v>
      </c>
      <c r="E5132" s="1">
        <v>5625472759967840</v>
      </c>
      <c r="F5132" s="2">
        <v>45200</v>
      </c>
      <c r="G5132">
        <v>564</v>
      </c>
      <c r="H5132" t="s">
        <v>15</v>
      </c>
      <c r="I5132">
        <v>2</v>
      </c>
      <c r="J5132" s="3">
        <v>6237</v>
      </c>
      <c r="K5132" s="2">
        <v>38718</v>
      </c>
      <c r="L5132">
        <v>2007</v>
      </c>
      <c r="M5132" t="s">
        <v>16</v>
      </c>
    </row>
    <row r="5133" spans="1:13" x14ac:dyDescent="0.3">
      <c r="A5133">
        <v>916</v>
      </c>
      <c r="B5133">
        <v>510</v>
      </c>
      <c r="C5133" t="s">
        <v>13</v>
      </c>
      <c r="D5133" t="s">
        <v>17</v>
      </c>
      <c r="E5133" s="1">
        <v>4061328991788690</v>
      </c>
      <c r="F5133" s="2">
        <v>44958</v>
      </c>
      <c r="G5133">
        <v>114</v>
      </c>
      <c r="H5133" t="s">
        <v>18</v>
      </c>
      <c r="I5133">
        <v>1</v>
      </c>
      <c r="J5133" s="3">
        <v>9200</v>
      </c>
      <c r="K5133" s="2">
        <v>43831</v>
      </c>
      <c r="L5133">
        <v>2020</v>
      </c>
      <c r="M5133" t="s">
        <v>16</v>
      </c>
    </row>
    <row r="5134" spans="1:13" x14ac:dyDescent="0.3">
      <c r="A5134">
        <v>917</v>
      </c>
      <c r="B5134">
        <v>510</v>
      </c>
      <c r="C5134" t="s">
        <v>13</v>
      </c>
      <c r="D5134" t="s">
        <v>14</v>
      </c>
      <c r="E5134" s="1">
        <v>4497861134959240</v>
      </c>
      <c r="F5134" s="2">
        <v>43831</v>
      </c>
      <c r="G5134">
        <v>573</v>
      </c>
      <c r="H5134" t="s">
        <v>15</v>
      </c>
      <c r="I5134">
        <v>2</v>
      </c>
      <c r="J5134" s="3">
        <v>14797</v>
      </c>
      <c r="K5134" s="2">
        <v>43831</v>
      </c>
      <c r="L5134">
        <v>2020</v>
      </c>
      <c r="M5134" t="s">
        <v>16</v>
      </c>
    </row>
    <row r="5135" spans="1:13" x14ac:dyDescent="0.3">
      <c r="A5135">
        <v>5638</v>
      </c>
      <c r="B5135">
        <v>256</v>
      </c>
      <c r="C5135" t="s">
        <v>13</v>
      </c>
      <c r="D5135" t="s">
        <v>17</v>
      </c>
      <c r="E5135" s="1">
        <v>4042007108574830</v>
      </c>
      <c r="F5135" s="2">
        <v>44958</v>
      </c>
      <c r="G5135">
        <v>177</v>
      </c>
      <c r="H5135" t="s">
        <v>15</v>
      </c>
      <c r="I5135">
        <v>1</v>
      </c>
      <c r="J5135" s="3">
        <v>9400</v>
      </c>
      <c r="K5135" s="2">
        <v>40483</v>
      </c>
      <c r="L5135">
        <v>2013</v>
      </c>
      <c r="M5135" t="s">
        <v>16</v>
      </c>
    </row>
    <row r="5136" spans="1:13" x14ac:dyDescent="0.3">
      <c r="A5136">
        <v>3989</v>
      </c>
      <c r="B5136">
        <v>256</v>
      </c>
      <c r="C5136" t="s">
        <v>13</v>
      </c>
      <c r="D5136" t="s">
        <v>20</v>
      </c>
      <c r="E5136" s="1">
        <v>4868990994344270</v>
      </c>
      <c r="F5136" s="2">
        <v>45444</v>
      </c>
      <c r="G5136">
        <v>248</v>
      </c>
      <c r="H5136" t="s">
        <v>15</v>
      </c>
      <c r="I5136">
        <v>2</v>
      </c>
      <c r="J5136" s="3">
        <v>50</v>
      </c>
      <c r="K5136" s="2">
        <v>40725</v>
      </c>
      <c r="L5136">
        <v>2011</v>
      </c>
      <c r="M5136" t="s">
        <v>16</v>
      </c>
    </row>
    <row r="5137" spans="1:13" x14ac:dyDescent="0.3">
      <c r="A5137">
        <v>6089</v>
      </c>
      <c r="B5137">
        <v>256</v>
      </c>
      <c r="C5137" t="s">
        <v>19</v>
      </c>
      <c r="D5137" t="s">
        <v>17</v>
      </c>
      <c r="E5137" s="1">
        <v>5764971120736640</v>
      </c>
      <c r="F5137" s="2">
        <v>43862</v>
      </c>
      <c r="G5137">
        <v>402</v>
      </c>
      <c r="H5137" t="s">
        <v>15</v>
      </c>
      <c r="I5137">
        <v>2</v>
      </c>
      <c r="J5137" s="3">
        <v>1800</v>
      </c>
      <c r="K5137" s="2">
        <v>41609</v>
      </c>
      <c r="L5137">
        <v>2013</v>
      </c>
      <c r="M5137" t="s">
        <v>16</v>
      </c>
    </row>
    <row r="5138" spans="1:13" x14ac:dyDescent="0.3">
      <c r="A5138">
        <v>2850</v>
      </c>
      <c r="B5138">
        <v>256</v>
      </c>
      <c r="C5138" t="s">
        <v>22</v>
      </c>
      <c r="D5138" t="s">
        <v>17</v>
      </c>
      <c r="E5138" s="1">
        <v>343199188380745</v>
      </c>
      <c r="F5138" s="2">
        <v>45566</v>
      </c>
      <c r="G5138">
        <v>496</v>
      </c>
      <c r="H5138" t="s">
        <v>15</v>
      </c>
      <c r="I5138">
        <v>1</v>
      </c>
      <c r="J5138" s="3">
        <v>12400</v>
      </c>
      <c r="K5138" s="2">
        <v>38108</v>
      </c>
      <c r="L5138">
        <v>2014</v>
      </c>
      <c r="M5138" t="s">
        <v>16</v>
      </c>
    </row>
    <row r="5139" spans="1:13" x14ac:dyDescent="0.3">
      <c r="A5139">
        <v>147</v>
      </c>
      <c r="B5139">
        <v>256</v>
      </c>
      <c r="C5139" t="s">
        <v>13</v>
      </c>
      <c r="D5139" t="s">
        <v>17</v>
      </c>
      <c r="E5139" s="1">
        <v>4577476596554920</v>
      </c>
      <c r="F5139" s="2">
        <v>40513</v>
      </c>
      <c r="G5139">
        <v>553</v>
      </c>
      <c r="H5139" t="s">
        <v>15</v>
      </c>
      <c r="I5139">
        <v>2</v>
      </c>
      <c r="J5139" s="3">
        <v>14300</v>
      </c>
      <c r="K5139" s="2">
        <v>39083</v>
      </c>
      <c r="L5139">
        <v>2007</v>
      </c>
      <c r="M5139" t="s">
        <v>16</v>
      </c>
    </row>
    <row r="5140" spans="1:13" x14ac:dyDescent="0.3">
      <c r="A5140">
        <v>1276</v>
      </c>
      <c r="B5140">
        <v>256</v>
      </c>
      <c r="C5140" t="s">
        <v>19</v>
      </c>
      <c r="D5140" t="s">
        <v>14</v>
      </c>
      <c r="E5140" s="1">
        <v>5355715623674970</v>
      </c>
      <c r="F5140" s="2">
        <v>45627</v>
      </c>
      <c r="G5140">
        <v>956</v>
      </c>
      <c r="H5140" t="s">
        <v>15</v>
      </c>
      <c r="I5140">
        <v>1</v>
      </c>
      <c r="J5140" s="3">
        <v>27489</v>
      </c>
      <c r="K5140" s="2">
        <v>40575</v>
      </c>
      <c r="L5140">
        <v>2011</v>
      </c>
      <c r="M5140" t="s">
        <v>16</v>
      </c>
    </row>
    <row r="5141" spans="1:13" x14ac:dyDescent="0.3">
      <c r="A5141">
        <v>1968</v>
      </c>
      <c r="B5141">
        <v>1410</v>
      </c>
      <c r="C5141" t="s">
        <v>13</v>
      </c>
      <c r="D5141" t="s">
        <v>14</v>
      </c>
      <c r="E5141" s="1">
        <v>4792996181300900</v>
      </c>
      <c r="F5141" s="2">
        <v>44562</v>
      </c>
      <c r="G5141">
        <v>998</v>
      </c>
      <c r="H5141" t="s">
        <v>15</v>
      </c>
      <c r="I5141">
        <v>2</v>
      </c>
      <c r="J5141" s="3">
        <v>7846</v>
      </c>
      <c r="K5141" s="2">
        <v>43862</v>
      </c>
      <c r="L5141">
        <v>2020</v>
      </c>
      <c r="M5141" t="s">
        <v>16</v>
      </c>
    </row>
    <row r="5142" spans="1:13" x14ac:dyDescent="0.3">
      <c r="A5142">
        <v>1720</v>
      </c>
      <c r="B5142">
        <v>574</v>
      </c>
      <c r="C5142" t="s">
        <v>19</v>
      </c>
      <c r="D5142" t="s">
        <v>17</v>
      </c>
      <c r="E5142" s="1">
        <v>5943886556523560</v>
      </c>
      <c r="F5142" s="2">
        <v>44440</v>
      </c>
      <c r="G5142">
        <v>437</v>
      </c>
      <c r="H5142" t="s">
        <v>15</v>
      </c>
      <c r="I5142">
        <v>2</v>
      </c>
      <c r="J5142" s="3">
        <v>12500</v>
      </c>
      <c r="K5142" s="2">
        <v>43862</v>
      </c>
      <c r="L5142">
        <v>2020</v>
      </c>
      <c r="M5142" t="s">
        <v>16</v>
      </c>
    </row>
    <row r="5143" spans="1:13" x14ac:dyDescent="0.3">
      <c r="A5143">
        <v>435</v>
      </c>
      <c r="B5143">
        <v>574</v>
      </c>
      <c r="C5143" t="s">
        <v>21</v>
      </c>
      <c r="D5143" t="s">
        <v>17</v>
      </c>
      <c r="E5143" s="1">
        <v>6741482633639640</v>
      </c>
      <c r="F5143" s="2">
        <v>43922</v>
      </c>
      <c r="G5143">
        <v>360</v>
      </c>
      <c r="H5143" t="s">
        <v>18</v>
      </c>
      <c r="I5143">
        <v>2</v>
      </c>
      <c r="J5143" s="3">
        <v>10500</v>
      </c>
      <c r="K5143" s="2">
        <v>43831</v>
      </c>
      <c r="L5143">
        <v>2020</v>
      </c>
      <c r="M5143" t="s">
        <v>16</v>
      </c>
    </row>
    <row r="5144" spans="1:13" x14ac:dyDescent="0.3">
      <c r="A5144">
        <v>1721</v>
      </c>
      <c r="B5144">
        <v>574</v>
      </c>
      <c r="C5144" t="s">
        <v>19</v>
      </c>
      <c r="D5144" t="s">
        <v>20</v>
      </c>
      <c r="E5144" s="1">
        <v>5680672417239480</v>
      </c>
      <c r="F5144" s="2">
        <v>43862</v>
      </c>
      <c r="G5144">
        <v>195</v>
      </c>
      <c r="H5144" t="s">
        <v>15</v>
      </c>
      <c r="I5144">
        <v>1</v>
      </c>
      <c r="J5144" s="3">
        <v>72</v>
      </c>
      <c r="K5144" s="2">
        <v>43862</v>
      </c>
      <c r="L5144">
        <v>2020</v>
      </c>
      <c r="M5144" t="s">
        <v>16</v>
      </c>
    </row>
    <row r="5145" spans="1:13" x14ac:dyDescent="0.3">
      <c r="A5145">
        <v>1722</v>
      </c>
      <c r="B5145">
        <v>574</v>
      </c>
      <c r="C5145" t="s">
        <v>19</v>
      </c>
      <c r="D5145" t="s">
        <v>17</v>
      </c>
      <c r="E5145" s="1">
        <v>5544918910984270</v>
      </c>
      <c r="F5145" s="2">
        <v>43952</v>
      </c>
      <c r="G5145">
        <v>158</v>
      </c>
      <c r="H5145" t="s">
        <v>15</v>
      </c>
      <c r="I5145">
        <v>1</v>
      </c>
      <c r="J5145" s="3">
        <v>8800</v>
      </c>
      <c r="K5145" s="2">
        <v>43862</v>
      </c>
      <c r="L5145">
        <v>2020</v>
      </c>
      <c r="M5145" t="s">
        <v>16</v>
      </c>
    </row>
    <row r="5146" spans="1:13" x14ac:dyDescent="0.3">
      <c r="A5146">
        <v>6015</v>
      </c>
      <c r="B5146">
        <v>1837</v>
      </c>
      <c r="C5146" t="s">
        <v>19</v>
      </c>
      <c r="D5146" t="s">
        <v>14</v>
      </c>
      <c r="E5146" s="1">
        <v>5837775089417010</v>
      </c>
      <c r="F5146" s="2">
        <v>40544</v>
      </c>
      <c r="G5146">
        <v>189</v>
      </c>
      <c r="H5146" t="s">
        <v>15</v>
      </c>
      <c r="I5146">
        <v>1</v>
      </c>
      <c r="J5146" s="3">
        <v>11199</v>
      </c>
      <c r="K5146" s="2">
        <v>40513</v>
      </c>
      <c r="L5146">
        <v>2010</v>
      </c>
      <c r="M5146" t="s">
        <v>16</v>
      </c>
    </row>
    <row r="5147" spans="1:13" x14ac:dyDescent="0.3">
      <c r="A5147">
        <v>259</v>
      </c>
      <c r="B5147">
        <v>1837</v>
      </c>
      <c r="C5147" t="s">
        <v>13</v>
      </c>
      <c r="D5147" t="s">
        <v>14</v>
      </c>
      <c r="E5147" s="1">
        <v>4205821347854720</v>
      </c>
      <c r="F5147" s="2">
        <v>43952</v>
      </c>
      <c r="G5147">
        <v>679</v>
      </c>
      <c r="H5147" t="s">
        <v>15</v>
      </c>
      <c r="I5147">
        <v>1</v>
      </c>
      <c r="J5147" s="3">
        <v>8800</v>
      </c>
      <c r="K5147" s="2">
        <v>40179</v>
      </c>
      <c r="L5147">
        <v>2010</v>
      </c>
      <c r="M5147" t="s">
        <v>16</v>
      </c>
    </row>
    <row r="5148" spans="1:13" x14ac:dyDescent="0.3">
      <c r="A5148">
        <v>5275</v>
      </c>
      <c r="B5148">
        <v>1837</v>
      </c>
      <c r="C5148" t="s">
        <v>19</v>
      </c>
      <c r="D5148" t="s">
        <v>20</v>
      </c>
      <c r="E5148" s="1">
        <v>5825065723069690</v>
      </c>
      <c r="F5148" s="2">
        <v>44440</v>
      </c>
      <c r="G5148">
        <v>940</v>
      </c>
      <c r="H5148" t="s">
        <v>15</v>
      </c>
      <c r="I5148">
        <v>1</v>
      </c>
      <c r="J5148" s="3">
        <v>83</v>
      </c>
      <c r="K5148" s="2">
        <v>41548</v>
      </c>
      <c r="L5148">
        <v>2013</v>
      </c>
      <c r="M5148" t="s">
        <v>16</v>
      </c>
    </row>
    <row r="5149" spans="1:13" x14ac:dyDescent="0.3">
      <c r="A5149">
        <v>2256</v>
      </c>
      <c r="B5149">
        <v>1837</v>
      </c>
      <c r="C5149" t="s">
        <v>19</v>
      </c>
      <c r="D5149" t="s">
        <v>14</v>
      </c>
      <c r="E5149" s="1">
        <v>5757614479800970</v>
      </c>
      <c r="F5149" s="2">
        <v>45597</v>
      </c>
      <c r="G5149">
        <v>657</v>
      </c>
      <c r="H5149" t="s">
        <v>18</v>
      </c>
      <c r="I5149">
        <v>1</v>
      </c>
      <c r="J5149" s="3">
        <v>7217</v>
      </c>
      <c r="K5149" s="2">
        <v>40238</v>
      </c>
      <c r="L5149">
        <v>2010</v>
      </c>
      <c r="M5149" t="s">
        <v>16</v>
      </c>
    </row>
    <row r="5150" spans="1:13" x14ac:dyDescent="0.3">
      <c r="A5150">
        <v>5307</v>
      </c>
      <c r="B5150">
        <v>1974</v>
      </c>
      <c r="C5150" t="s">
        <v>19</v>
      </c>
      <c r="D5150" t="s">
        <v>17</v>
      </c>
      <c r="E5150" s="1">
        <v>5282787263853460</v>
      </c>
      <c r="F5150" s="2">
        <v>44805</v>
      </c>
      <c r="G5150">
        <v>115</v>
      </c>
      <c r="H5150" t="s">
        <v>15</v>
      </c>
      <c r="I5150">
        <v>2</v>
      </c>
      <c r="J5150" s="3">
        <v>9000</v>
      </c>
      <c r="K5150" s="2">
        <v>42278</v>
      </c>
      <c r="L5150">
        <v>2015</v>
      </c>
      <c r="M5150" t="s">
        <v>16</v>
      </c>
    </row>
    <row r="5151" spans="1:13" x14ac:dyDescent="0.3">
      <c r="A5151">
        <v>278</v>
      </c>
      <c r="B5151">
        <v>1974</v>
      </c>
      <c r="C5151" t="s">
        <v>19</v>
      </c>
      <c r="D5151" t="s">
        <v>14</v>
      </c>
      <c r="E5151" s="1">
        <v>5805044569196970</v>
      </c>
      <c r="F5151" s="2">
        <v>43831</v>
      </c>
      <c r="G5151">
        <v>947</v>
      </c>
      <c r="H5151" t="s">
        <v>15</v>
      </c>
      <c r="I5151">
        <v>1</v>
      </c>
      <c r="J5151" s="3">
        <v>15195</v>
      </c>
      <c r="K5151" s="2">
        <v>40544</v>
      </c>
      <c r="L5151">
        <v>2011</v>
      </c>
      <c r="M5151" t="s">
        <v>16</v>
      </c>
    </row>
    <row r="5152" spans="1:13" x14ac:dyDescent="0.3">
      <c r="A5152">
        <v>2257</v>
      </c>
      <c r="B5152">
        <v>1974</v>
      </c>
      <c r="C5152" t="s">
        <v>19</v>
      </c>
      <c r="D5152" t="s">
        <v>14</v>
      </c>
      <c r="E5152" s="1">
        <v>5522110015947840</v>
      </c>
      <c r="F5152" s="2">
        <v>45323</v>
      </c>
      <c r="G5152">
        <v>663</v>
      </c>
      <c r="H5152" t="s">
        <v>15</v>
      </c>
      <c r="I5152">
        <v>1</v>
      </c>
      <c r="J5152" s="3">
        <v>14747</v>
      </c>
      <c r="K5152" s="2">
        <v>40238</v>
      </c>
      <c r="L5152">
        <v>2010</v>
      </c>
      <c r="M5152" t="s">
        <v>16</v>
      </c>
    </row>
    <row r="5153" spans="1:13" x14ac:dyDescent="0.3">
      <c r="A5153">
        <v>1723</v>
      </c>
      <c r="B5153">
        <v>30</v>
      </c>
      <c r="C5153" t="s">
        <v>19</v>
      </c>
      <c r="D5153" t="s">
        <v>14</v>
      </c>
      <c r="E5153" s="1">
        <v>5683330455656290</v>
      </c>
      <c r="F5153" s="2">
        <v>43862</v>
      </c>
      <c r="G5153">
        <v>447</v>
      </c>
      <c r="H5153" t="s">
        <v>15</v>
      </c>
      <c r="I5153">
        <v>2</v>
      </c>
      <c r="J5153" s="3">
        <v>8998</v>
      </c>
      <c r="K5153" s="2">
        <v>43862</v>
      </c>
      <c r="L5153">
        <v>2020</v>
      </c>
      <c r="M5153" t="s">
        <v>16</v>
      </c>
    </row>
    <row r="5154" spans="1:13" x14ac:dyDescent="0.3">
      <c r="A5154">
        <v>1429</v>
      </c>
      <c r="B5154">
        <v>1270</v>
      </c>
      <c r="C5154" t="s">
        <v>22</v>
      </c>
      <c r="D5154" t="s">
        <v>17</v>
      </c>
      <c r="E5154" s="1">
        <v>340244443373002</v>
      </c>
      <c r="F5154" s="2">
        <v>44986</v>
      </c>
      <c r="G5154">
        <v>846</v>
      </c>
      <c r="H5154" t="s">
        <v>15</v>
      </c>
      <c r="I5154">
        <v>2</v>
      </c>
      <c r="J5154" s="3">
        <v>20400</v>
      </c>
      <c r="K5154" s="2">
        <v>43862</v>
      </c>
      <c r="L5154">
        <v>2020</v>
      </c>
      <c r="M5154" t="s">
        <v>16</v>
      </c>
    </row>
    <row r="5155" spans="1:13" x14ac:dyDescent="0.3">
      <c r="A5155">
        <v>4313</v>
      </c>
      <c r="B5155">
        <v>1270</v>
      </c>
      <c r="C5155" t="s">
        <v>13</v>
      </c>
      <c r="D5155" t="s">
        <v>14</v>
      </c>
      <c r="E5155" s="1">
        <v>4554284422042740</v>
      </c>
      <c r="F5155" s="2">
        <v>44805</v>
      </c>
      <c r="G5155">
        <v>212</v>
      </c>
      <c r="H5155" t="s">
        <v>15</v>
      </c>
      <c r="I5155">
        <v>2</v>
      </c>
      <c r="J5155" s="3">
        <v>13653</v>
      </c>
      <c r="K5155" s="2">
        <v>40026</v>
      </c>
      <c r="L5155">
        <v>2016</v>
      </c>
      <c r="M5155" t="s">
        <v>16</v>
      </c>
    </row>
    <row r="5156" spans="1:13" x14ac:dyDescent="0.3">
      <c r="A5156">
        <v>222</v>
      </c>
      <c r="B5156">
        <v>1815</v>
      </c>
      <c r="C5156" t="s">
        <v>22</v>
      </c>
      <c r="D5156" t="s">
        <v>17</v>
      </c>
      <c r="E5156" s="1">
        <v>371091834390039</v>
      </c>
      <c r="F5156" s="2">
        <v>43862</v>
      </c>
      <c r="G5156">
        <v>858</v>
      </c>
      <c r="H5156" t="s">
        <v>15</v>
      </c>
      <c r="I5156">
        <v>2</v>
      </c>
      <c r="J5156" s="3">
        <v>17800</v>
      </c>
      <c r="K5156" s="2">
        <v>40179</v>
      </c>
      <c r="L5156">
        <v>2011</v>
      </c>
      <c r="M5156" t="s">
        <v>16</v>
      </c>
    </row>
    <row r="5157" spans="1:13" x14ac:dyDescent="0.3">
      <c r="A5157">
        <v>4582</v>
      </c>
      <c r="B5157">
        <v>1815</v>
      </c>
      <c r="C5157" t="s">
        <v>19</v>
      </c>
      <c r="D5157" t="s">
        <v>20</v>
      </c>
      <c r="E5157" s="1">
        <v>5200794681511670</v>
      </c>
      <c r="F5157" s="2">
        <v>45474</v>
      </c>
      <c r="G5157">
        <v>836</v>
      </c>
      <c r="H5157" t="s">
        <v>15</v>
      </c>
      <c r="I5157">
        <v>2</v>
      </c>
      <c r="J5157" s="3">
        <v>52</v>
      </c>
      <c r="K5157" s="2">
        <v>38596</v>
      </c>
      <c r="L5157">
        <v>2015</v>
      </c>
      <c r="M5157" t="s">
        <v>16</v>
      </c>
    </row>
    <row r="5158" spans="1:13" x14ac:dyDescent="0.3">
      <c r="A5158">
        <v>4371</v>
      </c>
      <c r="B5158">
        <v>1815</v>
      </c>
      <c r="C5158" t="s">
        <v>19</v>
      </c>
      <c r="D5158" t="s">
        <v>20</v>
      </c>
      <c r="E5158" s="1">
        <v>5906678291020820</v>
      </c>
      <c r="F5158" s="2">
        <v>45170</v>
      </c>
      <c r="G5158">
        <v>935</v>
      </c>
      <c r="H5158" t="s">
        <v>15</v>
      </c>
      <c r="I5158">
        <v>2</v>
      </c>
      <c r="J5158" s="3">
        <v>56</v>
      </c>
      <c r="K5158" s="2">
        <v>40756</v>
      </c>
      <c r="L5158">
        <v>2011</v>
      </c>
      <c r="M5158" t="s">
        <v>16</v>
      </c>
    </row>
    <row r="5159" spans="1:13" x14ac:dyDescent="0.3">
      <c r="A5159">
        <v>2035</v>
      </c>
      <c r="B5159">
        <v>1815</v>
      </c>
      <c r="C5159" t="s">
        <v>19</v>
      </c>
      <c r="D5159" t="s">
        <v>14</v>
      </c>
      <c r="E5159" s="1">
        <v>5159691137023050</v>
      </c>
      <c r="F5159" s="2">
        <v>45292</v>
      </c>
      <c r="G5159">
        <v>232</v>
      </c>
      <c r="H5159" t="s">
        <v>15</v>
      </c>
      <c r="I5159">
        <v>2</v>
      </c>
      <c r="J5159" s="3">
        <v>3099</v>
      </c>
      <c r="K5159" s="2">
        <v>37316</v>
      </c>
      <c r="L5159">
        <v>2012</v>
      </c>
      <c r="M5159" t="s">
        <v>16</v>
      </c>
    </row>
    <row r="5160" spans="1:13" x14ac:dyDescent="0.3">
      <c r="A5160">
        <v>682</v>
      </c>
      <c r="B5160">
        <v>805</v>
      </c>
      <c r="C5160" t="s">
        <v>19</v>
      </c>
      <c r="D5160" t="s">
        <v>14</v>
      </c>
      <c r="E5160" s="1">
        <v>5991004678910430</v>
      </c>
      <c r="F5160" s="2">
        <v>43952</v>
      </c>
      <c r="G5160">
        <v>214</v>
      </c>
      <c r="H5160" t="s">
        <v>15</v>
      </c>
      <c r="I5160">
        <v>1</v>
      </c>
      <c r="J5160" s="3">
        <v>11805</v>
      </c>
      <c r="K5160" s="2">
        <v>43831</v>
      </c>
      <c r="L5160">
        <v>2020</v>
      </c>
      <c r="M5160" t="s">
        <v>16</v>
      </c>
    </row>
    <row r="5161" spans="1:13" x14ac:dyDescent="0.3">
      <c r="A5161">
        <v>918</v>
      </c>
      <c r="B5161">
        <v>805</v>
      </c>
      <c r="C5161" t="s">
        <v>13</v>
      </c>
      <c r="D5161" t="s">
        <v>14</v>
      </c>
      <c r="E5161" s="1">
        <v>4256748017620070</v>
      </c>
      <c r="F5161" s="2">
        <v>43831</v>
      </c>
      <c r="G5161">
        <v>433</v>
      </c>
      <c r="H5161" t="s">
        <v>15</v>
      </c>
      <c r="I5161">
        <v>1</v>
      </c>
      <c r="J5161" s="3">
        <v>17535</v>
      </c>
      <c r="K5161" s="2">
        <v>43831</v>
      </c>
      <c r="L5161">
        <v>2020</v>
      </c>
      <c r="M5161" t="s">
        <v>16</v>
      </c>
    </row>
    <row r="5162" spans="1:13" x14ac:dyDescent="0.3">
      <c r="A5162">
        <v>3233</v>
      </c>
      <c r="B5162">
        <v>464</v>
      </c>
      <c r="C5162" t="s">
        <v>22</v>
      </c>
      <c r="D5162" t="s">
        <v>17</v>
      </c>
      <c r="E5162" s="1">
        <v>352397360356465</v>
      </c>
      <c r="F5162" s="2">
        <v>44774</v>
      </c>
      <c r="G5162">
        <v>465</v>
      </c>
      <c r="H5162" t="s">
        <v>15</v>
      </c>
      <c r="I5162">
        <v>2</v>
      </c>
      <c r="J5162" s="3">
        <v>18000</v>
      </c>
      <c r="K5162" s="2">
        <v>37408</v>
      </c>
      <c r="L5162">
        <v>2011</v>
      </c>
      <c r="M5162" t="s">
        <v>16</v>
      </c>
    </row>
    <row r="5163" spans="1:13" x14ac:dyDescent="0.3">
      <c r="A5163">
        <v>1724</v>
      </c>
      <c r="B5163">
        <v>1042</v>
      </c>
      <c r="C5163" t="s">
        <v>19</v>
      </c>
      <c r="D5163" t="s">
        <v>20</v>
      </c>
      <c r="E5163" s="1">
        <v>5849992280196250</v>
      </c>
      <c r="F5163" s="2">
        <v>45597</v>
      </c>
      <c r="G5163">
        <v>858</v>
      </c>
      <c r="H5163" t="s">
        <v>15</v>
      </c>
      <c r="I5163">
        <v>2</v>
      </c>
      <c r="J5163" s="3">
        <v>95</v>
      </c>
      <c r="K5163" s="2">
        <v>43862</v>
      </c>
      <c r="L5163">
        <v>2020</v>
      </c>
      <c r="M5163" t="s">
        <v>16</v>
      </c>
    </row>
    <row r="5164" spans="1:13" x14ac:dyDescent="0.3">
      <c r="A5164">
        <v>2170</v>
      </c>
      <c r="B5164">
        <v>1579</v>
      </c>
      <c r="C5164" t="s">
        <v>21</v>
      </c>
      <c r="D5164" t="s">
        <v>17</v>
      </c>
      <c r="E5164" s="1">
        <v>6789723556516100</v>
      </c>
      <c r="F5164" s="2">
        <v>44075</v>
      </c>
      <c r="G5164">
        <v>817</v>
      </c>
      <c r="H5164" t="s">
        <v>15</v>
      </c>
      <c r="I5164">
        <v>1</v>
      </c>
      <c r="J5164" s="3">
        <v>8200</v>
      </c>
      <c r="K5164" s="2">
        <v>39508</v>
      </c>
      <c r="L5164">
        <v>2014</v>
      </c>
      <c r="M5164" t="s">
        <v>16</v>
      </c>
    </row>
    <row r="5165" spans="1:13" x14ac:dyDescent="0.3">
      <c r="A5165">
        <v>11</v>
      </c>
      <c r="B5165">
        <v>1579</v>
      </c>
      <c r="C5165" t="s">
        <v>19</v>
      </c>
      <c r="D5165" t="s">
        <v>14</v>
      </c>
      <c r="E5165" s="1">
        <v>5927292790575650</v>
      </c>
      <c r="F5165" s="2">
        <v>45231</v>
      </c>
      <c r="G5165">
        <v>964</v>
      </c>
      <c r="H5165" t="s">
        <v>15</v>
      </c>
      <c r="I5165">
        <v>2</v>
      </c>
      <c r="J5165" s="3">
        <v>2143</v>
      </c>
      <c r="K5165" s="2">
        <v>36161</v>
      </c>
      <c r="L5165">
        <v>2013</v>
      </c>
      <c r="M5165" t="s">
        <v>16</v>
      </c>
    </row>
    <row r="5166" spans="1:13" x14ac:dyDescent="0.3">
      <c r="A5166">
        <v>4163</v>
      </c>
      <c r="B5166">
        <v>1579</v>
      </c>
      <c r="C5166" t="s">
        <v>19</v>
      </c>
      <c r="D5166" t="s">
        <v>14</v>
      </c>
      <c r="E5166" s="1">
        <v>5184790316386750</v>
      </c>
      <c r="F5166" s="2">
        <v>44531</v>
      </c>
      <c r="G5166">
        <v>128</v>
      </c>
      <c r="H5166" t="s">
        <v>15</v>
      </c>
      <c r="I5166">
        <v>2</v>
      </c>
      <c r="J5166" s="3">
        <v>6550</v>
      </c>
      <c r="K5166" s="2">
        <v>38565</v>
      </c>
      <c r="L5166">
        <v>2016</v>
      </c>
      <c r="M5166" t="s">
        <v>16</v>
      </c>
    </row>
    <row r="5167" spans="1:13" x14ac:dyDescent="0.3">
      <c r="A5167">
        <v>3976</v>
      </c>
      <c r="B5167">
        <v>1579</v>
      </c>
      <c r="C5167" t="s">
        <v>19</v>
      </c>
      <c r="D5167" t="s">
        <v>17</v>
      </c>
      <c r="E5167" s="1">
        <v>5148202936285140</v>
      </c>
      <c r="F5167" s="2">
        <v>45383</v>
      </c>
      <c r="G5167">
        <v>384</v>
      </c>
      <c r="H5167" t="s">
        <v>15</v>
      </c>
      <c r="I5167">
        <v>2</v>
      </c>
      <c r="J5167" s="3">
        <v>12800</v>
      </c>
      <c r="K5167" s="2">
        <v>40725</v>
      </c>
      <c r="L5167">
        <v>2011</v>
      </c>
      <c r="M5167" t="s">
        <v>16</v>
      </c>
    </row>
    <row r="5168" spans="1:13" x14ac:dyDescent="0.3">
      <c r="A5168">
        <v>3830</v>
      </c>
      <c r="B5168">
        <v>1579</v>
      </c>
      <c r="C5168" t="s">
        <v>13</v>
      </c>
      <c r="D5168" t="s">
        <v>14</v>
      </c>
      <c r="E5168" s="1">
        <v>4707894398714460</v>
      </c>
      <c r="F5168" s="2">
        <v>43862</v>
      </c>
      <c r="G5168">
        <v>848</v>
      </c>
      <c r="H5168" t="s">
        <v>15</v>
      </c>
      <c r="I5168">
        <v>1</v>
      </c>
      <c r="J5168" s="3">
        <v>15960</v>
      </c>
      <c r="K5168" s="2">
        <v>39264</v>
      </c>
      <c r="L5168">
        <v>2010</v>
      </c>
      <c r="M5168" t="s">
        <v>16</v>
      </c>
    </row>
    <row r="5169" spans="1:13" x14ac:dyDescent="0.3">
      <c r="A5169">
        <v>683</v>
      </c>
      <c r="B5169">
        <v>830</v>
      </c>
      <c r="C5169" t="s">
        <v>19</v>
      </c>
      <c r="D5169" t="s">
        <v>17</v>
      </c>
      <c r="E5169" s="1">
        <v>5930929069464450</v>
      </c>
      <c r="F5169" s="2">
        <v>43862</v>
      </c>
      <c r="G5169">
        <v>744</v>
      </c>
      <c r="H5169" t="s">
        <v>15</v>
      </c>
      <c r="I5169">
        <v>2</v>
      </c>
      <c r="J5169" s="3">
        <v>19000</v>
      </c>
      <c r="K5169" s="2">
        <v>43831</v>
      </c>
      <c r="L5169">
        <v>2020</v>
      </c>
      <c r="M5169" t="s">
        <v>16</v>
      </c>
    </row>
    <row r="5170" spans="1:13" x14ac:dyDescent="0.3">
      <c r="A5170">
        <v>3899</v>
      </c>
      <c r="B5170">
        <v>830</v>
      </c>
      <c r="C5170" t="s">
        <v>19</v>
      </c>
      <c r="D5170" t="s">
        <v>14</v>
      </c>
      <c r="E5170" s="1">
        <v>5981196310914470</v>
      </c>
      <c r="F5170" s="2">
        <v>42522</v>
      </c>
      <c r="G5170">
        <v>143</v>
      </c>
      <c r="H5170" t="s">
        <v>15</v>
      </c>
      <c r="I5170">
        <v>1</v>
      </c>
      <c r="J5170" s="3">
        <v>26575</v>
      </c>
      <c r="K5170" s="2">
        <v>39995</v>
      </c>
      <c r="L5170">
        <v>2011</v>
      </c>
      <c r="M5170" t="s">
        <v>16</v>
      </c>
    </row>
    <row r="5171" spans="1:13" x14ac:dyDescent="0.3">
      <c r="A5171">
        <v>4678</v>
      </c>
      <c r="B5171">
        <v>465</v>
      </c>
      <c r="C5171" t="s">
        <v>19</v>
      </c>
      <c r="D5171" t="s">
        <v>17</v>
      </c>
      <c r="E5171" s="1">
        <v>5613327518828270</v>
      </c>
      <c r="F5171" s="2">
        <v>44348</v>
      </c>
      <c r="G5171">
        <v>118</v>
      </c>
      <c r="H5171" t="s">
        <v>15</v>
      </c>
      <c r="I5171">
        <v>2</v>
      </c>
      <c r="J5171" s="3">
        <v>5800</v>
      </c>
      <c r="K5171" s="2">
        <v>39692</v>
      </c>
      <c r="L5171">
        <v>2008</v>
      </c>
      <c r="M5171" t="s">
        <v>16</v>
      </c>
    </row>
    <row r="5172" spans="1:13" x14ac:dyDescent="0.3">
      <c r="A5172">
        <v>2433</v>
      </c>
      <c r="B5172">
        <v>465</v>
      </c>
      <c r="C5172" t="s">
        <v>19</v>
      </c>
      <c r="D5172" t="s">
        <v>14</v>
      </c>
      <c r="E5172" s="1">
        <v>5340964008686380</v>
      </c>
      <c r="F5172" s="2">
        <v>44317</v>
      </c>
      <c r="G5172">
        <v>458</v>
      </c>
      <c r="H5172" t="s">
        <v>15</v>
      </c>
      <c r="I5172">
        <v>2</v>
      </c>
      <c r="J5172" s="3">
        <v>16047</v>
      </c>
      <c r="K5172" s="2">
        <v>37347</v>
      </c>
      <c r="L5172">
        <v>2011</v>
      </c>
      <c r="M5172" t="s">
        <v>16</v>
      </c>
    </row>
    <row r="5173" spans="1:13" x14ac:dyDescent="0.3">
      <c r="A5173">
        <v>4879</v>
      </c>
      <c r="B5173">
        <v>1954</v>
      </c>
      <c r="C5173" t="s">
        <v>13</v>
      </c>
      <c r="D5173" t="s">
        <v>17</v>
      </c>
      <c r="E5173" s="1">
        <v>4802501874295820</v>
      </c>
      <c r="F5173" s="2">
        <v>45383</v>
      </c>
      <c r="G5173">
        <v>196</v>
      </c>
      <c r="H5173" t="s">
        <v>15</v>
      </c>
      <c r="I5173">
        <v>2</v>
      </c>
      <c r="J5173" s="3">
        <v>5900</v>
      </c>
      <c r="K5173" s="2">
        <v>41883</v>
      </c>
      <c r="L5173">
        <v>2014</v>
      </c>
      <c r="M5173" t="s">
        <v>16</v>
      </c>
    </row>
    <row r="5174" spans="1:13" x14ac:dyDescent="0.3">
      <c r="A5174">
        <v>2387</v>
      </c>
      <c r="B5174">
        <v>1954</v>
      </c>
      <c r="C5174" t="s">
        <v>19</v>
      </c>
      <c r="D5174" t="s">
        <v>14</v>
      </c>
      <c r="E5174" s="1">
        <v>5885722307882990</v>
      </c>
      <c r="F5174" s="2">
        <v>45413</v>
      </c>
      <c r="G5174">
        <v>538</v>
      </c>
      <c r="H5174" t="s">
        <v>15</v>
      </c>
      <c r="I5174">
        <v>2</v>
      </c>
      <c r="J5174" s="3">
        <v>22722</v>
      </c>
      <c r="K5174" s="2">
        <v>43525</v>
      </c>
      <c r="L5174">
        <v>2019</v>
      </c>
      <c r="M5174" t="s">
        <v>16</v>
      </c>
    </row>
    <row r="5175" spans="1:13" x14ac:dyDescent="0.3">
      <c r="A5175">
        <v>316</v>
      </c>
      <c r="B5175">
        <v>1954</v>
      </c>
      <c r="C5175" t="s">
        <v>19</v>
      </c>
      <c r="D5175" t="s">
        <v>14</v>
      </c>
      <c r="E5175" s="1">
        <v>5544865210857670</v>
      </c>
      <c r="F5175" s="2">
        <v>41456</v>
      </c>
      <c r="G5175">
        <v>422</v>
      </c>
      <c r="H5175" t="s">
        <v>15</v>
      </c>
      <c r="I5175">
        <v>2</v>
      </c>
      <c r="J5175" s="3">
        <v>21258</v>
      </c>
      <c r="K5175" s="2">
        <v>41275</v>
      </c>
      <c r="L5175">
        <v>2013</v>
      </c>
      <c r="M5175" t="s">
        <v>16</v>
      </c>
    </row>
    <row r="5176" spans="1:13" x14ac:dyDescent="0.3">
      <c r="A5176">
        <v>4749</v>
      </c>
      <c r="B5176">
        <v>959</v>
      </c>
      <c r="C5176" t="s">
        <v>13</v>
      </c>
      <c r="D5176" t="s">
        <v>20</v>
      </c>
      <c r="E5176" s="1">
        <v>4570842726552830</v>
      </c>
      <c r="F5176" s="2">
        <v>44013</v>
      </c>
      <c r="G5176">
        <v>4</v>
      </c>
      <c r="H5176" t="s">
        <v>15</v>
      </c>
      <c r="I5176">
        <v>2</v>
      </c>
      <c r="J5176" s="3">
        <v>18</v>
      </c>
      <c r="K5176" s="2">
        <v>40057</v>
      </c>
      <c r="L5176">
        <v>2009</v>
      </c>
      <c r="M5176" t="s">
        <v>16</v>
      </c>
    </row>
    <row r="5177" spans="1:13" x14ac:dyDescent="0.3">
      <c r="A5177">
        <v>1231</v>
      </c>
      <c r="B5177">
        <v>959</v>
      </c>
      <c r="C5177" t="s">
        <v>19</v>
      </c>
      <c r="D5177" t="s">
        <v>20</v>
      </c>
      <c r="E5177" s="1">
        <v>5030524191307850</v>
      </c>
      <c r="F5177" s="2">
        <v>45139</v>
      </c>
      <c r="G5177">
        <v>680</v>
      </c>
      <c r="H5177" t="s">
        <v>15</v>
      </c>
      <c r="I5177">
        <v>2</v>
      </c>
      <c r="J5177" s="3">
        <v>8</v>
      </c>
      <c r="K5177" s="2">
        <v>40210</v>
      </c>
      <c r="L5177">
        <v>2017</v>
      </c>
      <c r="M5177" t="s">
        <v>16</v>
      </c>
    </row>
    <row r="5178" spans="1:13" x14ac:dyDescent="0.3">
      <c r="A5178">
        <v>5693</v>
      </c>
      <c r="B5178">
        <v>1049</v>
      </c>
      <c r="C5178" t="s">
        <v>13</v>
      </c>
      <c r="D5178" t="s">
        <v>14</v>
      </c>
      <c r="E5178" s="1">
        <v>4967633206571160</v>
      </c>
      <c r="F5178" s="2">
        <v>44986</v>
      </c>
      <c r="G5178">
        <v>284</v>
      </c>
      <c r="H5178" t="s">
        <v>15</v>
      </c>
      <c r="I5178">
        <v>2</v>
      </c>
      <c r="J5178" s="3">
        <v>14446</v>
      </c>
      <c r="K5178" s="2">
        <v>41579</v>
      </c>
      <c r="L5178">
        <v>2013</v>
      </c>
      <c r="M5178" t="s">
        <v>16</v>
      </c>
    </row>
    <row r="5179" spans="1:13" x14ac:dyDescent="0.3">
      <c r="A5179">
        <v>2816</v>
      </c>
      <c r="B5179">
        <v>1049</v>
      </c>
      <c r="C5179" t="s">
        <v>19</v>
      </c>
      <c r="D5179" t="s">
        <v>17</v>
      </c>
      <c r="E5179" s="1">
        <v>5582940861805000</v>
      </c>
      <c r="F5179" s="2">
        <v>42583</v>
      </c>
      <c r="G5179">
        <v>142</v>
      </c>
      <c r="H5179" t="s">
        <v>15</v>
      </c>
      <c r="I5179">
        <v>1</v>
      </c>
      <c r="J5179" s="3">
        <v>10500</v>
      </c>
      <c r="K5179" s="2">
        <v>37012</v>
      </c>
      <c r="L5179">
        <v>2009</v>
      </c>
      <c r="M5179" t="s">
        <v>16</v>
      </c>
    </row>
    <row r="5180" spans="1:13" x14ac:dyDescent="0.3">
      <c r="A5180">
        <v>5823</v>
      </c>
      <c r="B5180">
        <v>1049</v>
      </c>
      <c r="C5180" t="s">
        <v>13</v>
      </c>
      <c r="D5180" t="s">
        <v>14</v>
      </c>
      <c r="E5180" s="1">
        <v>4788436311707750</v>
      </c>
      <c r="F5180" s="2">
        <v>45261</v>
      </c>
      <c r="G5180">
        <v>234</v>
      </c>
      <c r="H5180" t="s">
        <v>15</v>
      </c>
      <c r="I5180">
        <v>2</v>
      </c>
      <c r="J5180" s="3">
        <v>13122</v>
      </c>
      <c r="K5180" s="2">
        <v>38322</v>
      </c>
      <c r="L5180">
        <v>2009</v>
      </c>
      <c r="M5180" t="s">
        <v>16</v>
      </c>
    </row>
    <row r="5181" spans="1:13" x14ac:dyDescent="0.3">
      <c r="A5181">
        <v>5553</v>
      </c>
      <c r="B5181">
        <v>1049</v>
      </c>
      <c r="C5181" t="s">
        <v>13</v>
      </c>
      <c r="D5181" t="s">
        <v>14</v>
      </c>
      <c r="E5181" s="1">
        <v>4606238393574330</v>
      </c>
      <c r="F5181" s="2">
        <v>41214</v>
      </c>
      <c r="G5181">
        <v>70</v>
      </c>
      <c r="H5181" t="s">
        <v>15</v>
      </c>
      <c r="I5181">
        <v>1</v>
      </c>
      <c r="J5181" s="3">
        <v>24519</v>
      </c>
      <c r="K5181" s="2">
        <v>39753</v>
      </c>
      <c r="L5181">
        <v>2014</v>
      </c>
      <c r="M5181" t="s">
        <v>16</v>
      </c>
    </row>
    <row r="5182" spans="1:13" x14ac:dyDescent="0.3">
      <c r="A5182">
        <v>1310</v>
      </c>
      <c r="B5182">
        <v>1049</v>
      </c>
      <c r="C5182" t="s">
        <v>13</v>
      </c>
      <c r="D5182" t="s">
        <v>17</v>
      </c>
      <c r="E5182" s="1">
        <v>4661230447201570</v>
      </c>
      <c r="F5182" s="2">
        <v>42125</v>
      </c>
      <c r="G5182">
        <v>53</v>
      </c>
      <c r="H5182" t="s">
        <v>15</v>
      </c>
      <c r="I5182">
        <v>1</v>
      </c>
      <c r="J5182" s="3">
        <v>9400</v>
      </c>
      <c r="K5182" s="2">
        <v>40940</v>
      </c>
      <c r="L5182">
        <v>2012</v>
      </c>
      <c r="M5182" t="s">
        <v>16</v>
      </c>
    </row>
    <row r="5183" spans="1:13" x14ac:dyDescent="0.3">
      <c r="A5183">
        <v>4265</v>
      </c>
      <c r="B5183">
        <v>1049</v>
      </c>
      <c r="C5183" t="s">
        <v>19</v>
      </c>
      <c r="D5183" t="s">
        <v>14</v>
      </c>
      <c r="E5183" s="1">
        <v>5145877040417120</v>
      </c>
      <c r="F5183" s="2">
        <v>44621</v>
      </c>
      <c r="G5183">
        <v>66</v>
      </c>
      <c r="H5183" t="s">
        <v>15</v>
      </c>
      <c r="I5183">
        <v>2</v>
      </c>
      <c r="J5183" s="3">
        <v>12121</v>
      </c>
      <c r="K5183" s="2">
        <v>39661</v>
      </c>
      <c r="L5183">
        <v>2010</v>
      </c>
      <c r="M5183" t="s">
        <v>16</v>
      </c>
    </row>
    <row r="5184" spans="1:13" x14ac:dyDescent="0.3">
      <c r="A5184">
        <v>684</v>
      </c>
      <c r="B5184">
        <v>1925</v>
      </c>
      <c r="C5184" t="s">
        <v>19</v>
      </c>
      <c r="D5184" t="s">
        <v>17</v>
      </c>
      <c r="E5184" s="1">
        <v>5327121819423210</v>
      </c>
      <c r="F5184" s="2">
        <v>44501</v>
      </c>
      <c r="G5184">
        <v>101</v>
      </c>
      <c r="H5184" t="s">
        <v>18</v>
      </c>
      <c r="I5184">
        <v>2</v>
      </c>
      <c r="J5184" s="3">
        <v>1300</v>
      </c>
      <c r="K5184" s="2">
        <v>43831</v>
      </c>
      <c r="L5184">
        <v>2020</v>
      </c>
      <c r="M5184" t="s">
        <v>16</v>
      </c>
    </row>
    <row r="5185" spans="1:13" x14ac:dyDescent="0.3">
      <c r="A5185">
        <v>685</v>
      </c>
      <c r="B5185">
        <v>1925</v>
      </c>
      <c r="C5185" t="s">
        <v>19</v>
      </c>
      <c r="D5185" t="s">
        <v>17</v>
      </c>
      <c r="E5185" s="1">
        <v>5867592323939050</v>
      </c>
      <c r="F5185" s="2">
        <v>43831</v>
      </c>
      <c r="G5185">
        <v>102</v>
      </c>
      <c r="H5185" t="s">
        <v>15</v>
      </c>
      <c r="I5185">
        <v>1</v>
      </c>
      <c r="J5185" s="3">
        <v>17500</v>
      </c>
      <c r="K5185" s="2">
        <v>43831</v>
      </c>
      <c r="L5185">
        <v>2020</v>
      </c>
      <c r="M5185" t="s">
        <v>16</v>
      </c>
    </row>
    <row r="5186" spans="1:13" x14ac:dyDescent="0.3">
      <c r="A5186">
        <v>3940</v>
      </c>
      <c r="B5186">
        <v>1088</v>
      </c>
      <c r="C5186" t="s">
        <v>19</v>
      </c>
      <c r="D5186" t="s">
        <v>17</v>
      </c>
      <c r="E5186" s="1">
        <v>5759964167622790</v>
      </c>
      <c r="F5186" s="2">
        <v>44927</v>
      </c>
      <c r="G5186">
        <v>828</v>
      </c>
      <c r="H5186" t="s">
        <v>15</v>
      </c>
      <c r="I5186">
        <v>1</v>
      </c>
      <c r="J5186" s="3">
        <v>10700</v>
      </c>
      <c r="K5186" s="2">
        <v>40360</v>
      </c>
      <c r="L5186">
        <v>2011</v>
      </c>
      <c r="M5186" t="s">
        <v>16</v>
      </c>
    </row>
    <row r="5187" spans="1:13" x14ac:dyDescent="0.3">
      <c r="A5187">
        <v>4574</v>
      </c>
      <c r="B5187">
        <v>1088</v>
      </c>
      <c r="C5187" t="s">
        <v>22</v>
      </c>
      <c r="D5187" t="s">
        <v>17</v>
      </c>
      <c r="E5187" s="1">
        <v>356216577809094</v>
      </c>
      <c r="F5187" s="2">
        <v>44927</v>
      </c>
      <c r="G5187">
        <v>298</v>
      </c>
      <c r="H5187" t="s">
        <v>15</v>
      </c>
      <c r="I5187">
        <v>2</v>
      </c>
      <c r="J5187" s="3">
        <v>7300</v>
      </c>
      <c r="K5187" s="2">
        <v>38596</v>
      </c>
      <c r="L5187">
        <v>2010</v>
      </c>
      <c r="M5187" t="s">
        <v>16</v>
      </c>
    </row>
    <row r="5188" spans="1:13" x14ac:dyDescent="0.3">
      <c r="A5188">
        <v>6095</v>
      </c>
      <c r="B5188">
        <v>1088</v>
      </c>
      <c r="C5188" t="s">
        <v>13</v>
      </c>
      <c r="D5188" t="s">
        <v>14</v>
      </c>
      <c r="E5188" s="1">
        <v>4661688933459300</v>
      </c>
      <c r="F5188" s="2">
        <v>42522</v>
      </c>
      <c r="G5188">
        <v>432</v>
      </c>
      <c r="H5188" t="s">
        <v>15</v>
      </c>
      <c r="I5188">
        <v>1</v>
      </c>
      <c r="J5188" s="3">
        <v>15194</v>
      </c>
      <c r="K5188" s="2">
        <v>41609</v>
      </c>
      <c r="L5188">
        <v>2013</v>
      </c>
      <c r="M5188" t="s">
        <v>16</v>
      </c>
    </row>
    <row r="5189" spans="1:13" x14ac:dyDescent="0.3">
      <c r="A5189">
        <v>4106</v>
      </c>
      <c r="B5189">
        <v>14</v>
      </c>
      <c r="C5189" t="s">
        <v>13</v>
      </c>
      <c r="D5189" t="s">
        <v>17</v>
      </c>
      <c r="E5189" s="1">
        <v>4493101815036480</v>
      </c>
      <c r="F5189" s="2">
        <v>45444</v>
      </c>
      <c r="G5189">
        <v>137</v>
      </c>
      <c r="H5189" t="s">
        <v>15</v>
      </c>
      <c r="I5189">
        <v>1</v>
      </c>
      <c r="J5189" s="3">
        <v>5400</v>
      </c>
      <c r="K5189" s="2">
        <v>37104</v>
      </c>
      <c r="L5189">
        <v>2008</v>
      </c>
      <c r="M5189" t="s">
        <v>16</v>
      </c>
    </row>
    <row r="5190" spans="1:13" x14ac:dyDescent="0.3">
      <c r="A5190">
        <v>2076</v>
      </c>
      <c r="B5190">
        <v>14</v>
      </c>
      <c r="C5190" t="s">
        <v>22</v>
      </c>
      <c r="D5190" t="s">
        <v>17</v>
      </c>
      <c r="E5190" s="1">
        <v>336131482851954</v>
      </c>
      <c r="F5190" s="2">
        <v>44896</v>
      </c>
      <c r="G5190">
        <v>979</v>
      </c>
      <c r="H5190" t="s">
        <v>15</v>
      </c>
      <c r="I5190">
        <v>2</v>
      </c>
      <c r="J5190" s="3">
        <v>14100</v>
      </c>
      <c r="K5190" s="2">
        <v>38412</v>
      </c>
      <c r="L5190">
        <v>2008</v>
      </c>
      <c r="M5190" t="s">
        <v>16</v>
      </c>
    </row>
    <row r="5191" spans="1:13" x14ac:dyDescent="0.3">
      <c r="A5191">
        <v>2164</v>
      </c>
      <c r="B5191">
        <v>14</v>
      </c>
      <c r="C5191" t="s">
        <v>13</v>
      </c>
      <c r="D5191" t="s">
        <v>14</v>
      </c>
      <c r="E5191" s="1">
        <v>4610833826779550</v>
      </c>
      <c r="F5191" s="2">
        <v>43191</v>
      </c>
      <c r="G5191">
        <v>523</v>
      </c>
      <c r="H5191" t="s">
        <v>15</v>
      </c>
      <c r="I5191">
        <v>2</v>
      </c>
      <c r="J5191" s="3">
        <v>3899</v>
      </c>
      <c r="K5191" s="2">
        <v>39142</v>
      </c>
      <c r="L5191">
        <v>2008</v>
      </c>
      <c r="M5191" t="s">
        <v>16</v>
      </c>
    </row>
    <row r="5192" spans="1:13" x14ac:dyDescent="0.3">
      <c r="A5192">
        <v>5159</v>
      </c>
      <c r="B5192">
        <v>14</v>
      </c>
      <c r="C5192" t="s">
        <v>19</v>
      </c>
      <c r="D5192" t="s">
        <v>20</v>
      </c>
      <c r="E5192" s="1">
        <v>5644525290796840</v>
      </c>
      <c r="F5192" s="2">
        <v>43952</v>
      </c>
      <c r="G5192">
        <v>601</v>
      </c>
      <c r="H5192" t="s">
        <v>15</v>
      </c>
      <c r="I5192">
        <v>1</v>
      </c>
      <c r="J5192" s="3">
        <v>22</v>
      </c>
      <c r="K5192" s="2">
        <v>40087</v>
      </c>
      <c r="L5192">
        <v>2010</v>
      </c>
      <c r="M5192" t="s">
        <v>16</v>
      </c>
    </row>
    <row r="5193" spans="1:13" x14ac:dyDescent="0.3">
      <c r="A5193">
        <v>3082</v>
      </c>
      <c r="B5193">
        <v>14</v>
      </c>
      <c r="C5193" t="s">
        <v>13</v>
      </c>
      <c r="D5193" t="s">
        <v>14</v>
      </c>
      <c r="E5193" s="1">
        <v>4124567693793730</v>
      </c>
      <c r="F5193" s="2">
        <v>44652</v>
      </c>
      <c r="G5193">
        <v>870</v>
      </c>
      <c r="H5193" t="s">
        <v>18</v>
      </c>
      <c r="I5193">
        <v>1</v>
      </c>
      <c r="J5193" s="3">
        <v>16464</v>
      </c>
      <c r="K5193" s="2">
        <v>40299</v>
      </c>
      <c r="L5193">
        <v>2012</v>
      </c>
      <c r="M5193" t="s">
        <v>16</v>
      </c>
    </row>
    <row r="5194" spans="1:13" x14ac:dyDescent="0.3">
      <c r="A5194">
        <v>4266</v>
      </c>
      <c r="B5194">
        <v>162</v>
      </c>
      <c r="C5194" t="s">
        <v>19</v>
      </c>
      <c r="D5194" t="s">
        <v>14</v>
      </c>
      <c r="E5194" s="1">
        <v>5125647538274110</v>
      </c>
      <c r="F5194" s="2">
        <v>44682</v>
      </c>
      <c r="G5194">
        <v>824</v>
      </c>
      <c r="H5194" t="s">
        <v>15</v>
      </c>
      <c r="I5194">
        <v>1</v>
      </c>
      <c r="J5194" s="3">
        <v>39591</v>
      </c>
      <c r="K5194" s="2">
        <v>39661</v>
      </c>
      <c r="L5194">
        <v>2011</v>
      </c>
      <c r="M5194" t="s">
        <v>16</v>
      </c>
    </row>
    <row r="5195" spans="1:13" x14ac:dyDescent="0.3">
      <c r="A5195">
        <v>5938</v>
      </c>
      <c r="B5195">
        <v>162</v>
      </c>
      <c r="C5195" t="s">
        <v>19</v>
      </c>
      <c r="D5195" t="s">
        <v>14</v>
      </c>
      <c r="E5195" s="1">
        <v>5099776027896180</v>
      </c>
      <c r="F5195" s="2">
        <v>44896</v>
      </c>
      <c r="G5195">
        <v>812</v>
      </c>
      <c r="H5195" t="s">
        <v>15</v>
      </c>
      <c r="I5195">
        <v>1</v>
      </c>
      <c r="J5195" s="3">
        <v>39452</v>
      </c>
      <c r="K5195" s="2">
        <v>39783</v>
      </c>
      <c r="L5195">
        <v>2010</v>
      </c>
      <c r="M5195" t="s">
        <v>16</v>
      </c>
    </row>
    <row r="5196" spans="1:13" x14ac:dyDescent="0.3">
      <c r="A5196">
        <v>5694</v>
      </c>
      <c r="B5196">
        <v>162</v>
      </c>
      <c r="C5196" t="s">
        <v>13</v>
      </c>
      <c r="D5196" t="s">
        <v>14</v>
      </c>
      <c r="E5196" s="1">
        <v>4338781388247800</v>
      </c>
      <c r="F5196" s="2">
        <v>41699</v>
      </c>
      <c r="G5196">
        <v>826</v>
      </c>
      <c r="H5196" t="s">
        <v>15</v>
      </c>
      <c r="I5196">
        <v>2</v>
      </c>
      <c r="J5196" s="3">
        <v>27266</v>
      </c>
      <c r="K5196" s="2">
        <v>41579</v>
      </c>
      <c r="L5196">
        <v>2013</v>
      </c>
      <c r="M5196" t="s">
        <v>16</v>
      </c>
    </row>
    <row r="5197" spans="1:13" x14ac:dyDescent="0.3">
      <c r="A5197">
        <v>2240</v>
      </c>
      <c r="B5197">
        <v>162</v>
      </c>
      <c r="C5197" t="s">
        <v>13</v>
      </c>
      <c r="D5197" t="s">
        <v>17</v>
      </c>
      <c r="E5197" s="1">
        <v>4524849172878280</v>
      </c>
      <c r="F5197" s="2">
        <v>44105</v>
      </c>
      <c r="G5197">
        <v>975</v>
      </c>
      <c r="H5197" t="s">
        <v>15</v>
      </c>
      <c r="I5197">
        <v>2</v>
      </c>
      <c r="J5197" s="3">
        <v>15400</v>
      </c>
      <c r="K5197" s="2">
        <v>39873</v>
      </c>
      <c r="L5197">
        <v>2012</v>
      </c>
      <c r="M5197" t="s">
        <v>16</v>
      </c>
    </row>
    <row r="5198" spans="1:13" x14ac:dyDescent="0.3">
      <c r="A5198">
        <v>3569</v>
      </c>
      <c r="B5198">
        <v>162</v>
      </c>
      <c r="C5198" t="s">
        <v>19</v>
      </c>
      <c r="D5198" t="s">
        <v>17</v>
      </c>
      <c r="E5198" s="1">
        <v>5475237541011910</v>
      </c>
      <c r="F5198" s="2">
        <v>41671</v>
      </c>
      <c r="G5198">
        <v>774</v>
      </c>
      <c r="H5198" t="s">
        <v>15</v>
      </c>
      <c r="I5198">
        <v>1</v>
      </c>
      <c r="J5198" s="3">
        <v>16700</v>
      </c>
      <c r="K5198" s="2">
        <v>41426</v>
      </c>
      <c r="L5198">
        <v>2013</v>
      </c>
      <c r="M5198" t="s">
        <v>16</v>
      </c>
    </row>
    <row r="5199" spans="1:13" x14ac:dyDescent="0.3">
      <c r="A5199">
        <v>5371</v>
      </c>
      <c r="B5199">
        <v>1692</v>
      </c>
      <c r="C5199" t="s">
        <v>19</v>
      </c>
      <c r="D5199" t="s">
        <v>14</v>
      </c>
      <c r="E5199" s="1">
        <v>5383177529361610</v>
      </c>
      <c r="F5199" s="2">
        <v>43891</v>
      </c>
      <c r="G5199">
        <v>716</v>
      </c>
      <c r="H5199" t="s">
        <v>15</v>
      </c>
      <c r="I5199">
        <v>1</v>
      </c>
      <c r="J5199" s="3">
        <v>38048</v>
      </c>
      <c r="K5199" s="2">
        <v>37196</v>
      </c>
      <c r="L5199">
        <v>2007</v>
      </c>
      <c r="M5199" t="s">
        <v>16</v>
      </c>
    </row>
    <row r="5200" spans="1:13" x14ac:dyDescent="0.3">
      <c r="A5200">
        <v>5618</v>
      </c>
      <c r="B5200">
        <v>1692</v>
      </c>
      <c r="C5200" t="s">
        <v>19</v>
      </c>
      <c r="D5200" t="s">
        <v>14</v>
      </c>
      <c r="E5200" s="1">
        <v>5554581325182980</v>
      </c>
      <c r="F5200" s="2">
        <v>44562</v>
      </c>
      <c r="G5200">
        <v>904</v>
      </c>
      <c r="H5200" t="s">
        <v>15</v>
      </c>
      <c r="I5200">
        <v>2</v>
      </c>
      <c r="J5200" s="3">
        <v>7564</v>
      </c>
      <c r="K5200" s="2">
        <v>40483</v>
      </c>
      <c r="L5200">
        <v>2013</v>
      </c>
      <c r="M5200" t="s">
        <v>16</v>
      </c>
    </row>
    <row r="5201" spans="1:13" x14ac:dyDescent="0.3">
      <c r="A5201">
        <v>3646</v>
      </c>
      <c r="B5201">
        <v>1692</v>
      </c>
      <c r="C5201" t="s">
        <v>19</v>
      </c>
      <c r="D5201" t="s">
        <v>14</v>
      </c>
      <c r="E5201" s="1">
        <v>5656878998719320</v>
      </c>
      <c r="F5201" s="2">
        <v>45231</v>
      </c>
      <c r="G5201">
        <v>789</v>
      </c>
      <c r="H5201" t="s">
        <v>15</v>
      </c>
      <c r="I5201">
        <v>2</v>
      </c>
      <c r="J5201" s="3">
        <v>35203</v>
      </c>
      <c r="K5201" s="2">
        <v>33420</v>
      </c>
      <c r="L5201">
        <v>2010</v>
      </c>
      <c r="M5201" t="s">
        <v>16</v>
      </c>
    </row>
    <row r="5202" spans="1:13" x14ac:dyDescent="0.3">
      <c r="A5202">
        <v>5838</v>
      </c>
      <c r="B5202">
        <v>380</v>
      </c>
      <c r="C5202" t="s">
        <v>19</v>
      </c>
      <c r="D5202" t="s">
        <v>17</v>
      </c>
      <c r="E5202" s="1">
        <v>5764817007089890</v>
      </c>
      <c r="F5202" s="2">
        <v>45108</v>
      </c>
      <c r="G5202">
        <v>815</v>
      </c>
      <c r="H5202" t="s">
        <v>15</v>
      </c>
      <c r="I5202">
        <v>2</v>
      </c>
      <c r="J5202" s="3">
        <v>10800</v>
      </c>
      <c r="K5202" s="2">
        <v>38687</v>
      </c>
      <c r="L5202">
        <v>2010</v>
      </c>
      <c r="M5202" t="s">
        <v>16</v>
      </c>
    </row>
    <row r="5203" spans="1:13" x14ac:dyDescent="0.3">
      <c r="A5203">
        <v>3538</v>
      </c>
      <c r="B5203">
        <v>380</v>
      </c>
      <c r="C5203" t="s">
        <v>13</v>
      </c>
      <c r="D5203" t="s">
        <v>17</v>
      </c>
      <c r="E5203" s="1">
        <v>4018146556727350</v>
      </c>
      <c r="F5203" s="2">
        <v>45047</v>
      </c>
      <c r="G5203">
        <v>544</v>
      </c>
      <c r="H5203" t="s">
        <v>18</v>
      </c>
      <c r="I5203">
        <v>2</v>
      </c>
      <c r="J5203" s="3">
        <v>8000</v>
      </c>
      <c r="K5203" s="2">
        <v>40695</v>
      </c>
      <c r="L5203">
        <v>2011</v>
      </c>
      <c r="M5203" t="s">
        <v>16</v>
      </c>
    </row>
    <row r="5204" spans="1:13" x14ac:dyDescent="0.3">
      <c r="A5204">
        <v>4219</v>
      </c>
      <c r="B5204">
        <v>141</v>
      </c>
      <c r="C5204" t="s">
        <v>19</v>
      </c>
      <c r="D5204" t="s">
        <v>14</v>
      </c>
      <c r="E5204" s="1">
        <v>5815754119556350</v>
      </c>
      <c r="F5204" s="2">
        <v>45323</v>
      </c>
      <c r="G5204">
        <v>221</v>
      </c>
      <c r="H5204" t="s">
        <v>15</v>
      </c>
      <c r="I5204">
        <v>1</v>
      </c>
      <c r="J5204" s="3">
        <v>4729</v>
      </c>
      <c r="K5204" s="2">
        <v>39295</v>
      </c>
      <c r="L5204">
        <v>2014</v>
      </c>
      <c r="M5204" t="s">
        <v>16</v>
      </c>
    </row>
    <row r="5205" spans="1:13" x14ac:dyDescent="0.3">
      <c r="A5205">
        <v>3028</v>
      </c>
      <c r="B5205">
        <v>141</v>
      </c>
      <c r="C5205" t="s">
        <v>13</v>
      </c>
      <c r="D5205" t="s">
        <v>17</v>
      </c>
      <c r="E5205" s="1">
        <v>4362354248365750</v>
      </c>
      <c r="F5205" s="2">
        <v>44197</v>
      </c>
      <c r="G5205">
        <v>283</v>
      </c>
      <c r="H5205" t="s">
        <v>15</v>
      </c>
      <c r="I5205">
        <v>2</v>
      </c>
      <c r="J5205" s="3">
        <v>6400</v>
      </c>
      <c r="K5205" s="2">
        <v>39934</v>
      </c>
      <c r="L5205">
        <v>2009</v>
      </c>
      <c r="M5205" t="s">
        <v>16</v>
      </c>
    </row>
    <row r="5206" spans="1:13" x14ac:dyDescent="0.3">
      <c r="A5206">
        <v>5514</v>
      </c>
      <c r="B5206">
        <v>141</v>
      </c>
      <c r="C5206" t="s">
        <v>13</v>
      </c>
      <c r="D5206" t="s">
        <v>17</v>
      </c>
      <c r="E5206" s="1">
        <v>4620287459795670</v>
      </c>
      <c r="F5206" s="2">
        <v>44593</v>
      </c>
      <c r="G5206">
        <v>745</v>
      </c>
      <c r="H5206" t="s">
        <v>15</v>
      </c>
      <c r="I5206">
        <v>1</v>
      </c>
      <c r="J5206" s="3">
        <v>9200</v>
      </c>
      <c r="K5206" s="2">
        <v>39387</v>
      </c>
      <c r="L5206">
        <v>2014</v>
      </c>
      <c r="M5206" t="s">
        <v>16</v>
      </c>
    </row>
    <row r="5207" spans="1:13" x14ac:dyDescent="0.3">
      <c r="A5207">
        <v>4073</v>
      </c>
      <c r="B5207">
        <v>141</v>
      </c>
      <c r="C5207" t="s">
        <v>13</v>
      </c>
      <c r="D5207" t="s">
        <v>17</v>
      </c>
      <c r="E5207" s="1">
        <v>4595319622489770</v>
      </c>
      <c r="F5207" s="2">
        <v>43313</v>
      </c>
      <c r="G5207">
        <v>349</v>
      </c>
      <c r="H5207" t="s">
        <v>18</v>
      </c>
      <c r="I5207">
        <v>1</v>
      </c>
      <c r="J5207" s="3">
        <v>8000</v>
      </c>
      <c r="K5207" s="2">
        <v>43282</v>
      </c>
      <c r="L5207">
        <v>2018</v>
      </c>
      <c r="M5207" t="s">
        <v>16</v>
      </c>
    </row>
    <row r="5208" spans="1:13" x14ac:dyDescent="0.3">
      <c r="A5208">
        <v>2952</v>
      </c>
      <c r="B5208">
        <v>141</v>
      </c>
      <c r="C5208" t="s">
        <v>13</v>
      </c>
      <c r="D5208" t="s">
        <v>14</v>
      </c>
      <c r="E5208" s="1">
        <v>4385951951421350</v>
      </c>
      <c r="F5208" s="2">
        <v>44593</v>
      </c>
      <c r="G5208">
        <v>796</v>
      </c>
      <c r="H5208" t="s">
        <v>15</v>
      </c>
      <c r="I5208">
        <v>2</v>
      </c>
      <c r="J5208" s="3">
        <v>17235</v>
      </c>
      <c r="K5208" s="2">
        <v>39203</v>
      </c>
      <c r="L5208">
        <v>2007</v>
      </c>
      <c r="M5208" t="s">
        <v>16</v>
      </c>
    </row>
    <row r="5209" spans="1:13" x14ac:dyDescent="0.3">
      <c r="A5209">
        <v>3941</v>
      </c>
      <c r="B5209">
        <v>1348</v>
      </c>
      <c r="C5209" t="s">
        <v>19</v>
      </c>
      <c r="D5209" t="s">
        <v>14</v>
      </c>
      <c r="E5209" s="1">
        <v>5372184619325690</v>
      </c>
      <c r="F5209" s="2">
        <v>44136</v>
      </c>
      <c r="G5209">
        <v>785</v>
      </c>
      <c r="H5209" t="s">
        <v>15</v>
      </c>
      <c r="I5209">
        <v>2</v>
      </c>
      <c r="J5209" s="3">
        <v>1</v>
      </c>
      <c r="K5209" s="2">
        <v>40360</v>
      </c>
      <c r="L5209">
        <v>2010</v>
      </c>
      <c r="M5209" t="s">
        <v>16</v>
      </c>
    </row>
    <row r="5210" spans="1:13" x14ac:dyDescent="0.3">
      <c r="A5210">
        <v>3086</v>
      </c>
      <c r="B5210">
        <v>1348</v>
      </c>
      <c r="C5210" t="s">
        <v>22</v>
      </c>
      <c r="D5210" t="s">
        <v>17</v>
      </c>
      <c r="E5210" s="1">
        <v>313148408217973</v>
      </c>
      <c r="F5210" s="2">
        <v>44470</v>
      </c>
      <c r="G5210">
        <v>576</v>
      </c>
      <c r="H5210" t="s">
        <v>15</v>
      </c>
      <c r="I5210">
        <v>2</v>
      </c>
      <c r="J5210" s="3">
        <v>0</v>
      </c>
      <c r="K5210" s="2">
        <v>40664</v>
      </c>
      <c r="L5210">
        <v>2011</v>
      </c>
      <c r="M5210" t="s">
        <v>16</v>
      </c>
    </row>
    <row r="5211" spans="1:13" x14ac:dyDescent="0.3">
      <c r="A5211">
        <v>2669</v>
      </c>
      <c r="B5211">
        <v>1348</v>
      </c>
      <c r="C5211" t="s">
        <v>13</v>
      </c>
      <c r="D5211" t="s">
        <v>14</v>
      </c>
      <c r="E5211" s="1">
        <v>4924159268930790</v>
      </c>
      <c r="F5211" s="2">
        <v>40422</v>
      </c>
      <c r="G5211">
        <v>790</v>
      </c>
      <c r="H5211" t="s">
        <v>15</v>
      </c>
      <c r="I5211">
        <v>1</v>
      </c>
      <c r="J5211" s="3">
        <v>1</v>
      </c>
      <c r="K5211" s="2">
        <v>40269</v>
      </c>
      <c r="L5211">
        <v>2010</v>
      </c>
      <c r="M5211" t="s">
        <v>16</v>
      </c>
    </row>
    <row r="5212" spans="1:13" x14ac:dyDescent="0.3">
      <c r="A5212">
        <v>4042</v>
      </c>
      <c r="B5212">
        <v>1348</v>
      </c>
      <c r="C5212" t="s">
        <v>13</v>
      </c>
      <c r="D5212" t="s">
        <v>14</v>
      </c>
      <c r="E5212" s="1">
        <v>4139051015604110</v>
      </c>
      <c r="F5212" s="2">
        <v>43313</v>
      </c>
      <c r="G5212">
        <v>15</v>
      </c>
      <c r="H5212" t="s">
        <v>15</v>
      </c>
      <c r="I5212">
        <v>1</v>
      </c>
      <c r="J5212" s="3">
        <v>1</v>
      </c>
      <c r="K5212" s="2">
        <v>42186</v>
      </c>
      <c r="L5212">
        <v>2015</v>
      </c>
      <c r="M5212" t="s">
        <v>16</v>
      </c>
    </row>
    <row r="5213" spans="1:13" x14ac:dyDescent="0.3">
      <c r="A5213">
        <v>4137</v>
      </c>
      <c r="B5213">
        <v>1348</v>
      </c>
      <c r="C5213" t="s">
        <v>19</v>
      </c>
      <c r="D5213" t="s">
        <v>14</v>
      </c>
      <c r="E5213" s="1">
        <v>5792498646569710</v>
      </c>
      <c r="F5213" s="2">
        <v>45627</v>
      </c>
      <c r="G5213">
        <v>554</v>
      </c>
      <c r="H5213" t="s">
        <v>15</v>
      </c>
      <c r="I5213">
        <v>1</v>
      </c>
      <c r="J5213" s="3">
        <v>0</v>
      </c>
      <c r="K5213" s="2">
        <v>38200</v>
      </c>
      <c r="L5213">
        <v>2009</v>
      </c>
      <c r="M5213" t="s">
        <v>16</v>
      </c>
    </row>
    <row r="5214" spans="1:13" x14ac:dyDescent="0.3">
      <c r="A5214">
        <v>4982</v>
      </c>
      <c r="B5214">
        <v>1348</v>
      </c>
      <c r="C5214" t="s">
        <v>21</v>
      </c>
      <c r="D5214" t="s">
        <v>17</v>
      </c>
      <c r="E5214" s="1">
        <v>6283858533446010</v>
      </c>
      <c r="F5214" s="2">
        <v>45017</v>
      </c>
      <c r="G5214">
        <v>427</v>
      </c>
      <c r="H5214" t="s">
        <v>15</v>
      </c>
      <c r="I5214">
        <v>1</v>
      </c>
      <c r="J5214" s="3">
        <v>0</v>
      </c>
      <c r="K5214" s="2">
        <v>37895</v>
      </c>
      <c r="L5214">
        <v>2007</v>
      </c>
      <c r="M5214" t="s">
        <v>16</v>
      </c>
    </row>
    <row r="5215" spans="1:13" x14ac:dyDescent="0.3">
      <c r="A5215">
        <v>6137</v>
      </c>
      <c r="B5215">
        <v>1256</v>
      </c>
      <c r="C5215" t="s">
        <v>19</v>
      </c>
      <c r="D5215" t="s">
        <v>14</v>
      </c>
      <c r="E5215" s="1">
        <v>5772730644295420</v>
      </c>
      <c r="F5215" s="2">
        <v>44470</v>
      </c>
      <c r="G5215">
        <v>852</v>
      </c>
      <c r="H5215" t="s">
        <v>15</v>
      </c>
      <c r="I5215">
        <v>2</v>
      </c>
      <c r="J5215" s="3">
        <v>28850</v>
      </c>
      <c r="K5215" s="2">
        <v>43435</v>
      </c>
      <c r="L5215">
        <v>2018</v>
      </c>
      <c r="M5215" t="s">
        <v>16</v>
      </c>
    </row>
    <row r="5216" spans="1:13" x14ac:dyDescent="0.3">
      <c r="A5216">
        <v>5160</v>
      </c>
      <c r="B5216">
        <v>1256</v>
      </c>
      <c r="C5216" t="s">
        <v>19</v>
      </c>
      <c r="D5216" t="s">
        <v>17</v>
      </c>
      <c r="E5216" s="1">
        <v>5948729602096650</v>
      </c>
      <c r="F5216" s="2">
        <v>42156</v>
      </c>
      <c r="G5216">
        <v>95</v>
      </c>
      <c r="H5216" t="s">
        <v>15</v>
      </c>
      <c r="I5216">
        <v>1</v>
      </c>
      <c r="J5216" s="3">
        <v>15700</v>
      </c>
      <c r="K5216" s="2">
        <v>40087</v>
      </c>
      <c r="L5216">
        <v>2010</v>
      </c>
      <c r="M5216" t="s">
        <v>16</v>
      </c>
    </row>
    <row r="5217" spans="1:13" x14ac:dyDescent="0.3">
      <c r="A5217">
        <v>236</v>
      </c>
      <c r="B5217">
        <v>1256</v>
      </c>
      <c r="C5217" t="s">
        <v>19</v>
      </c>
      <c r="D5217" t="s">
        <v>20</v>
      </c>
      <c r="E5217" s="1">
        <v>5018794058509930</v>
      </c>
      <c r="F5217" s="2">
        <v>44197</v>
      </c>
      <c r="G5217">
        <v>807</v>
      </c>
      <c r="H5217" t="s">
        <v>15</v>
      </c>
      <c r="I5217">
        <v>2</v>
      </c>
      <c r="J5217" s="3">
        <v>79</v>
      </c>
      <c r="K5217" s="2">
        <v>40179</v>
      </c>
      <c r="L5217">
        <v>2011</v>
      </c>
      <c r="M5217" t="s">
        <v>16</v>
      </c>
    </row>
    <row r="5218" spans="1:13" x14ac:dyDescent="0.3">
      <c r="A5218">
        <v>6116</v>
      </c>
      <c r="B5218">
        <v>1256</v>
      </c>
      <c r="C5218" t="s">
        <v>13</v>
      </c>
      <c r="D5218" t="s">
        <v>17</v>
      </c>
      <c r="E5218" s="1">
        <v>4888697499810640</v>
      </c>
      <c r="F5218" s="2">
        <v>43831</v>
      </c>
      <c r="G5218">
        <v>276</v>
      </c>
      <c r="H5218" t="s">
        <v>15</v>
      </c>
      <c r="I5218">
        <v>2</v>
      </c>
      <c r="J5218" s="3">
        <v>18500</v>
      </c>
      <c r="K5218" s="2">
        <v>42339</v>
      </c>
      <c r="L5218">
        <v>2015</v>
      </c>
      <c r="M5218" t="s">
        <v>16</v>
      </c>
    </row>
    <row r="5219" spans="1:13" x14ac:dyDescent="0.3">
      <c r="A5219">
        <v>1969</v>
      </c>
      <c r="B5219">
        <v>1690</v>
      </c>
      <c r="C5219" t="s">
        <v>13</v>
      </c>
      <c r="D5219" t="s">
        <v>14</v>
      </c>
      <c r="E5219" s="1">
        <v>4693555328780530</v>
      </c>
      <c r="F5219" s="2">
        <v>44682</v>
      </c>
      <c r="G5219">
        <v>281</v>
      </c>
      <c r="H5219" t="s">
        <v>15</v>
      </c>
      <c r="I5219">
        <v>2</v>
      </c>
      <c r="J5219" s="3">
        <v>14495</v>
      </c>
      <c r="K5219" s="2">
        <v>43862</v>
      </c>
      <c r="L5219">
        <v>2020</v>
      </c>
      <c r="M5219" t="s">
        <v>16</v>
      </c>
    </row>
    <row r="5220" spans="1:13" x14ac:dyDescent="0.3">
      <c r="A5220">
        <v>686</v>
      </c>
      <c r="B5220">
        <v>1690</v>
      </c>
      <c r="C5220" t="s">
        <v>19</v>
      </c>
      <c r="D5220" t="s">
        <v>14</v>
      </c>
      <c r="E5220" s="1">
        <v>5487985553439540</v>
      </c>
      <c r="F5220" s="2">
        <v>45261</v>
      </c>
      <c r="G5220">
        <v>103</v>
      </c>
      <c r="H5220" t="s">
        <v>15</v>
      </c>
      <c r="I5220">
        <v>2</v>
      </c>
      <c r="J5220" s="3">
        <v>15906</v>
      </c>
      <c r="K5220" s="2">
        <v>43831</v>
      </c>
      <c r="L5220">
        <v>2020</v>
      </c>
      <c r="M5220" t="s">
        <v>16</v>
      </c>
    </row>
    <row r="5221" spans="1:13" x14ac:dyDescent="0.3">
      <c r="A5221">
        <v>5717</v>
      </c>
      <c r="B5221">
        <v>169</v>
      </c>
      <c r="C5221" t="s">
        <v>13</v>
      </c>
      <c r="D5221" t="s">
        <v>14</v>
      </c>
      <c r="E5221" s="1">
        <v>4032033794787090</v>
      </c>
      <c r="F5221" s="2">
        <v>44743</v>
      </c>
      <c r="G5221">
        <v>167</v>
      </c>
      <c r="H5221" t="s">
        <v>15</v>
      </c>
      <c r="I5221">
        <v>1</v>
      </c>
      <c r="J5221" s="3">
        <v>10194</v>
      </c>
      <c r="K5221" s="2">
        <v>42309</v>
      </c>
      <c r="L5221">
        <v>2015</v>
      </c>
      <c r="M5221" t="s">
        <v>16</v>
      </c>
    </row>
    <row r="5222" spans="1:13" x14ac:dyDescent="0.3">
      <c r="A5222">
        <v>5655</v>
      </c>
      <c r="B5222">
        <v>169</v>
      </c>
      <c r="C5222" t="s">
        <v>19</v>
      </c>
      <c r="D5222" t="s">
        <v>20</v>
      </c>
      <c r="E5222" s="1">
        <v>5746544800697190</v>
      </c>
      <c r="F5222" s="2">
        <v>44440</v>
      </c>
      <c r="G5222">
        <v>335</v>
      </c>
      <c r="H5222" t="s">
        <v>15</v>
      </c>
      <c r="I5222">
        <v>2</v>
      </c>
      <c r="J5222" s="3">
        <v>91</v>
      </c>
      <c r="K5222" s="2">
        <v>40848</v>
      </c>
      <c r="L5222">
        <v>2011</v>
      </c>
      <c r="M5222" t="s">
        <v>16</v>
      </c>
    </row>
    <row r="5223" spans="1:13" x14ac:dyDescent="0.3">
      <c r="A5223">
        <v>3256</v>
      </c>
      <c r="B5223">
        <v>169</v>
      </c>
      <c r="C5223" t="s">
        <v>19</v>
      </c>
      <c r="D5223" t="s">
        <v>14</v>
      </c>
      <c r="E5223" s="1">
        <v>5995053751840190</v>
      </c>
      <c r="F5223" s="2">
        <v>45323</v>
      </c>
      <c r="G5223">
        <v>267</v>
      </c>
      <c r="H5223" t="s">
        <v>15</v>
      </c>
      <c r="I5223">
        <v>1</v>
      </c>
      <c r="J5223" s="3">
        <v>12591</v>
      </c>
      <c r="K5223" s="2">
        <v>37773</v>
      </c>
      <c r="L5223">
        <v>2010</v>
      </c>
      <c r="M5223" t="s">
        <v>16</v>
      </c>
    </row>
    <row r="5224" spans="1:13" x14ac:dyDescent="0.3">
      <c r="A5224">
        <v>2317</v>
      </c>
      <c r="B5224">
        <v>169</v>
      </c>
      <c r="C5224" t="s">
        <v>19</v>
      </c>
      <c r="D5224" t="s">
        <v>14</v>
      </c>
      <c r="E5224" s="1">
        <v>5802870059687260</v>
      </c>
      <c r="F5224" s="2">
        <v>44743</v>
      </c>
      <c r="G5224">
        <v>990</v>
      </c>
      <c r="H5224" t="s">
        <v>18</v>
      </c>
      <c r="I5224">
        <v>1</v>
      </c>
      <c r="J5224" s="3">
        <v>10574</v>
      </c>
      <c r="K5224" s="2">
        <v>41334</v>
      </c>
      <c r="L5224">
        <v>2013</v>
      </c>
      <c r="M5224" t="s">
        <v>16</v>
      </c>
    </row>
    <row r="5225" spans="1:13" x14ac:dyDescent="0.3">
      <c r="A5225">
        <v>4220</v>
      </c>
      <c r="B5225">
        <v>1955</v>
      </c>
      <c r="C5225" t="s">
        <v>19</v>
      </c>
      <c r="D5225" t="s">
        <v>20</v>
      </c>
      <c r="E5225" s="1">
        <v>5391951338573410</v>
      </c>
      <c r="F5225" s="2">
        <v>43831</v>
      </c>
      <c r="G5225">
        <v>356</v>
      </c>
      <c r="H5225" t="s">
        <v>15</v>
      </c>
      <c r="I5225">
        <v>2</v>
      </c>
      <c r="J5225" s="3">
        <v>92</v>
      </c>
      <c r="K5225" s="2">
        <v>39295</v>
      </c>
      <c r="L5225">
        <v>2009</v>
      </c>
      <c r="M5225" t="s">
        <v>16</v>
      </c>
    </row>
    <row r="5226" spans="1:13" x14ac:dyDescent="0.3">
      <c r="A5226">
        <v>4184</v>
      </c>
      <c r="B5226">
        <v>1955</v>
      </c>
      <c r="C5226" t="s">
        <v>19</v>
      </c>
      <c r="D5226" t="s">
        <v>14</v>
      </c>
      <c r="E5226" s="1">
        <v>5751709126583190</v>
      </c>
      <c r="F5226" s="2">
        <v>44256</v>
      </c>
      <c r="G5226">
        <v>435</v>
      </c>
      <c r="H5226" t="s">
        <v>15</v>
      </c>
      <c r="I5226">
        <v>1</v>
      </c>
      <c r="J5226" s="3">
        <v>7338</v>
      </c>
      <c r="K5226" s="2">
        <v>38930</v>
      </c>
      <c r="L5226">
        <v>2016</v>
      </c>
      <c r="M5226" t="s">
        <v>16</v>
      </c>
    </row>
    <row r="5227" spans="1:13" x14ac:dyDescent="0.3">
      <c r="A5227">
        <v>5712</v>
      </c>
      <c r="B5227">
        <v>1807</v>
      </c>
      <c r="C5227" t="s">
        <v>19</v>
      </c>
      <c r="D5227" t="s">
        <v>14</v>
      </c>
      <c r="E5227" s="1">
        <v>5678405303384000</v>
      </c>
      <c r="F5227" s="2">
        <v>44621</v>
      </c>
      <c r="G5227">
        <v>24</v>
      </c>
      <c r="H5227" t="s">
        <v>15</v>
      </c>
      <c r="I5227">
        <v>2</v>
      </c>
      <c r="J5227" s="3">
        <v>26838</v>
      </c>
      <c r="K5227" s="2">
        <v>42309</v>
      </c>
      <c r="L5227">
        <v>2015</v>
      </c>
      <c r="M5227" t="s">
        <v>16</v>
      </c>
    </row>
    <row r="5228" spans="1:13" x14ac:dyDescent="0.3">
      <c r="A5228">
        <v>4123</v>
      </c>
      <c r="B5228">
        <v>1807</v>
      </c>
      <c r="C5228" t="s">
        <v>13</v>
      </c>
      <c r="D5228" t="s">
        <v>14</v>
      </c>
      <c r="E5228" s="1">
        <v>4963369225142740</v>
      </c>
      <c r="F5228" s="2">
        <v>40057</v>
      </c>
      <c r="G5228">
        <v>418</v>
      </c>
      <c r="H5228" t="s">
        <v>15</v>
      </c>
      <c r="I5228">
        <v>1</v>
      </c>
      <c r="J5228" s="3">
        <v>38154</v>
      </c>
      <c r="K5228" s="2">
        <v>37834</v>
      </c>
      <c r="L5228">
        <v>2011</v>
      </c>
      <c r="M5228" t="s">
        <v>16</v>
      </c>
    </row>
    <row r="5229" spans="1:13" x14ac:dyDescent="0.3">
      <c r="A5229">
        <v>2823</v>
      </c>
      <c r="B5229">
        <v>1807</v>
      </c>
      <c r="C5229" t="s">
        <v>22</v>
      </c>
      <c r="D5229" t="s">
        <v>17</v>
      </c>
      <c r="E5229" s="1">
        <v>321246869185324</v>
      </c>
      <c r="F5229" s="2">
        <v>44044</v>
      </c>
      <c r="G5229">
        <v>300</v>
      </c>
      <c r="H5229" t="s">
        <v>15</v>
      </c>
      <c r="I5229">
        <v>2</v>
      </c>
      <c r="J5229" s="3">
        <v>13200</v>
      </c>
      <c r="K5229" s="2">
        <v>37377</v>
      </c>
      <c r="L5229">
        <v>2014</v>
      </c>
      <c r="M5229" t="s">
        <v>16</v>
      </c>
    </row>
    <row r="5230" spans="1:13" x14ac:dyDescent="0.3">
      <c r="A5230">
        <v>165</v>
      </c>
      <c r="B5230">
        <v>1807</v>
      </c>
      <c r="C5230" t="s">
        <v>19</v>
      </c>
      <c r="D5230" t="s">
        <v>20</v>
      </c>
      <c r="E5230" s="1">
        <v>5207231566469660</v>
      </c>
      <c r="F5230" s="2">
        <v>41699</v>
      </c>
      <c r="G5230">
        <v>198</v>
      </c>
      <c r="H5230" t="s">
        <v>15</v>
      </c>
      <c r="I5230">
        <v>1</v>
      </c>
      <c r="J5230" s="3">
        <v>89</v>
      </c>
      <c r="K5230" s="2">
        <v>39448</v>
      </c>
      <c r="L5230">
        <v>2015</v>
      </c>
      <c r="M5230" t="s">
        <v>16</v>
      </c>
    </row>
    <row r="5231" spans="1:13" x14ac:dyDescent="0.3">
      <c r="A5231">
        <v>2837</v>
      </c>
      <c r="B5231">
        <v>1807</v>
      </c>
      <c r="C5231" t="s">
        <v>22</v>
      </c>
      <c r="D5231" t="s">
        <v>17</v>
      </c>
      <c r="E5231" s="1">
        <v>342755409763060</v>
      </c>
      <c r="F5231" s="2">
        <v>39173</v>
      </c>
      <c r="G5231">
        <v>743</v>
      </c>
      <c r="H5231" t="s">
        <v>15</v>
      </c>
      <c r="I5231">
        <v>2</v>
      </c>
      <c r="J5231" s="3">
        <v>3900</v>
      </c>
      <c r="K5231" s="2">
        <v>37742</v>
      </c>
      <c r="L5231">
        <v>2008</v>
      </c>
      <c r="M5231" t="s">
        <v>16</v>
      </c>
    </row>
    <row r="5232" spans="1:13" x14ac:dyDescent="0.3">
      <c r="A5232">
        <v>5875</v>
      </c>
      <c r="B5232">
        <v>102</v>
      </c>
      <c r="C5232" t="s">
        <v>13</v>
      </c>
      <c r="D5232" t="s">
        <v>14</v>
      </c>
      <c r="E5232" s="1">
        <v>4735775382501730</v>
      </c>
      <c r="F5232" s="2">
        <v>45474</v>
      </c>
      <c r="G5232">
        <v>45</v>
      </c>
      <c r="H5232" t="s">
        <v>15</v>
      </c>
      <c r="I5232">
        <v>1</v>
      </c>
      <c r="J5232" s="3">
        <v>7676</v>
      </c>
      <c r="K5232" s="2">
        <v>39052</v>
      </c>
      <c r="L5232">
        <v>2010</v>
      </c>
      <c r="M5232" t="s">
        <v>16</v>
      </c>
    </row>
    <row r="5233" spans="1:13" x14ac:dyDescent="0.3">
      <c r="A5233">
        <v>3816</v>
      </c>
      <c r="B5233">
        <v>257</v>
      </c>
      <c r="C5233" t="s">
        <v>19</v>
      </c>
      <c r="D5233" t="s">
        <v>14</v>
      </c>
      <c r="E5233" s="1">
        <v>5723984491385610</v>
      </c>
      <c r="F5233" s="2">
        <v>44621</v>
      </c>
      <c r="G5233">
        <v>703</v>
      </c>
      <c r="H5233" t="s">
        <v>15</v>
      </c>
      <c r="I5233">
        <v>2</v>
      </c>
      <c r="J5233" s="3">
        <v>13345</v>
      </c>
      <c r="K5233" s="2">
        <v>39264</v>
      </c>
      <c r="L5233">
        <v>2010</v>
      </c>
      <c r="M5233" t="s">
        <v>16</v>
      </c>
    </row>
    <row r="5234" spans="1:13" x14ac:dyDescent="0.3">
      <c r="A5234">
        <v>4386</v>
      </c>
      <c r="B5234">
        <v>257</v>
      </c>
      <c r="C5234" t="s">
        <v>13</v>
      </c>
      <c r="D5234" t="s">
        <v>17</v>
      </c>
      <c r="E5234" s="1">
        <v>4575711221736150</v>
      </c>
      <c r="F5234" s="2">
        <v>45597</v>
      </c>
      <c r="G5234">
        <v>777</v>
      </c>
      <c r="H5234" t="s">
        <v>15</v>
      </c>
      <c r="I5234">
        <v>1</v>
      </c>
      <c r="J5234" s="3">
        <v>8000</v>
      </c>
      <c r="K5234" s="2">
        <v>40756</v>
      </c>
      <c r="L5234">
        <v>2011</v>
      </c>
      <c r="M5234" t="s">
        <v>16</v>
      </c>
    </row>
    <row r="5235" spans="1:13" x14ac:dyDescent="0.3">
      <c r="A5235">
        <v>5127</v>
      </c>
      <c r="B5235">
        <v>257</v>
      </c>
      <c r="C5235" t="s">
        <v>19</v>
      </c>
      <c r="D5235" t="s">
        <v>20</v>
      </c>
      <c r="E5235" s="1">
        <v>5756681783759520</v>
      </c>
      <c r="F5235" s="2">
        <v>44621</v>
      </c>
      <c r="G5235">
        <v>331</v>
      </c>
      <c r="H5235" t="s">
        <v>15</v>
      </c>
      <c r="I5235">
        <v>2</v>
      </c>
      <c r="J5235" s="3">
        <v>87</v>
      </c>
      <c r="K5235" s="2">
        <v>39722</v>
      </c>
      <c r="L5235">
        <v>2012</v>
      </c>
      <c r="M5235" t="s">
        <v>16</v>
      </c>
    </row>
    <row r="5236" spans="1:13" x14ac:dyDescent="0.3">
      <c r="A5236">
        <v>104</v>
      </c>
      <c r="B5236">
        <v>257</v>
      </c>
      <c r="C5236" t="s">
        <v>19</v>
      </c>
      <c r="D5236" t="s">
        <v>14</v>
      </c>
      <c r="E5236" s="1">
        <v>5556746533263400</v>
      </c>
      <c r="F5236" s="2">
        <v>45566</v>
      </c>
      <c r="G5236">
        <v>516</v>
      </c>
      <c r="H5236" t="s">
        <v>15</v>
      </c>
      <c r="I5236">
        <v>2</v>
      </c>
      <c r="J5236" s="3">
        <v>6395</v>
      </c>
      <c r="K5236" s="2">
        <v>38718</v>
      </c>
      <c r="L5236">
        <v>2014</v>
      </c>
      <c r="M5236" t="s">
        <v>16</v>
      </c>
    </row>
    <row r="5237" spans="1:13" x14ac:dyDescent="0.3">
      <c r="A5237">
        <v>687</v>
      </c>
      <c r="B5237">
        <v>911</v>
      </c>
      <c r="C5237" t="s">
        <v>19</v>
      </c>
      <c r="D5237" t="s">
        <v>17</v>
      </c>
      <c r="E5237" s="1">
        <v>5288171160215320</v>
      </c>
      <c r="F5237" s="2">
        <v>44927</v>
      </c>
      <c r="G5237">
        <v>828</v>
      </c>
      <c r="H5237" t="s">
        <v>15</v>
      </c>
      <c r="I5237">
        <v>1</v>
      </c>
      <c r="J5237" s="3">
        <v>8900</v>
      </c>
      <c r="K5237" s="2">
        <v>43831</v>
      </c>
      <c r="L5237">
        <v>2020</v>
      </c>
      <c r="M5237" t="s">
        <v>16</v>
      </c>
    </row>
    <row r="5238" spans="1:13" x14ac:dyDescent="0.3">
      <c r="A5238">
        <v>2748</v>
      </c>
      <c r="B5238">
        <v>987</v>
      </c>
      <c r="C5238" t="s">
        <v>19</v>
      </c>
      <c r="D5238" t="s">
        <v>20</v>
      </c>
      <c r="E5238" s="1">
        <v>5929319761273570</v>
      </c>
      <c r="F5238" s="2">
        <v>45323</v>
      </c>
      <c r="G5238">
        <v>367</v>
      </c>
      <c r="H5238" t="s">
        <v>15</v>
      </c>
      <c r="I5238">
        <v>1</v>
      </c>
      <c r="J5238" s="3">
        <v>69</v>
      </c>
      <c r="K5238" s="2">
        <v>42095</v>
      </c>
      <c r="L5238">
        <v>2015</v>
      </c>
      <c r="M5238" t="s">
        <v>16</v>
      </c>
    </row>
    <row r="5239" spans="1:13" x14ac:dyDescent="0.3">
      <c r="A5239">
        <v>4146</v>
      </c>
      <c r="B5239">
        <v>987</v>
      </c>
      <c r="C5239" t="s">
        <v>13</v>
      </c>
      <c r="D5239" t="s">
        <v>14</v>
      </c>
      <c r="E5239" s="1">
        <v>4783135306510620</v>
      </c>
      <c r="F5239" s="2">
        <v>44197</v>
      </c>
      <c r="G5239">
        <v>128</v>
      </c>
      <c r="H5239" t="s">
        <v>15</v>
      </c>
      <c r="I5239">
        <v>1</v>
      </c>
      <c r="J5239" s="3">
        <v>18912</v>
      </c>
      <c r="K5239" s="2">
        <v>38200</v>
      </c>
      <c r="L5239">
        <v>2008</v>
      </c>
      <c r="M5239" t="s">
        <v>16</v>
      </c>
    </row>
    <row r="5240" spans="1:13" x14ac:dyDescent="0.3">
      <c r="A5240">
        <v>5090</v>
      </c>
      <c r="B5240">
        <v>987</v>
      </c>
      <c r="C5240" t="s">
        <v>19</v>
      </c>
      <c r="D5240" t="s">
        <v>14</v>
      </c>
      <c r="E5240" s="1">
        <v>5232731518306860</v>
      </c>
      <c r="F5240" s="2">
        <v>44440</v>
      </c>
      <c r="G5240">
        <v>971</v>
      </c>
      <c r="H5240" t="s">
        <v>15</v>
      </c>
      <c r="I5240">
        <v>1</v>
      </c>
      <c r="J5240" s="3">
        <v>23021</v>
      </c>
      <c r="K5240" s="2">
        <v>39356</v>
      </c>
      <c r="L5240">
        <v>2011</v>
      </c>
      <c r="M5240" t="s">
        <v>16</v>
      </c>
    </row>
    <row r="5241" spans="1:13" x14ac:dyDescent="0.3">
      <c r="A5241">
        <v>373</v>
      </c>
      <c r="B5241">
        <v>987</v>
      </c>
      <c r="C5241" t="s">
        <v>19</v>
      </c>
      <c r="D5241" t="s">
        <v>14</v>
      </c>
      <c r="E5241" s="1">
        <v>5920175797699650</v>
      </c>
      <c r="F5241" s="2">
        <v>44409</v>
      </c>
      <c r="G5241">
        <v>420</v>
      </c>
      <c r="H5241" t="s">
        <v>15</v>
      </c>
      <c r="I5241">
        <v>1</v>
      </c>
      <c r="J5241" s="3">
        <v>21985</v>
      </c>
      <c r="K5241" s="2">
        <v>43101</v>
      </c>
      <c r="L5241">
        <v>2018</v>
      </c>
      <c r="M5241" t="s">
        <v>16</v>
      </c>
    </row>
    <row r="5242" spans="1:13" x14ac:dyDescent="0.3">
      <c r="A5242">
        <v>919</v>
      </c>
      <c r="B5242">
        <v>101</v>
      </c>
      <c r="C5242" t="s">
        <v>13</v>
      </c>
      <c r="D5242" t="s">
        <v>17</v>
      </c>
      <c r="E5242" s="1">
        <v>4892534625652840</v>
      </c>
      <c r="F5242" s="2">
        <v>45261</v>
      </c>
      <c r="G5242">
        <v>286</v>
      </c>
      <c r="H5242" t="s">
        <v>15</v>
      </c>
      <c r="I5242">
        <v>2</v>
      </c>
      <c r="J5242" s="3">
        <v>5300</v>
      </c>
      <c r="K5242" s="2">
        <v>43831</v>
      </c>
      <c r="L5242">
        <v>2020</v>
      </c>
      <c r="M5242" t="s">
        <v>16</v>
      </c>
    </row>
    <row r="5243" spans="1:13" x14ac:dyDescent="0.3">
      <c r="A5243">
        <v>237</v>
      </c>
      <c r="B5243">
        <v>1141</v>
      </c>
      <c r="C5243" t="s">
        <v>19</v>
      </c>
      <c r="D5243" t="s">
        <v>14</v>
      </c>
      <c r="E5243" s="1">
        <v>5787921795028280</v>
      </c>
      <c r="F5243" s="2">
        <v>44013</v>
      </c>
      <c r="G5243">
        <v>29</v>
      </c>
      <c r="H5243" t="s">
        <v>15</v>
      </c>
      <c r="I5243">
        <v>2</v>
      </c>
      <c r="J5243" s="3">
        <v>2397</v>
      </c>
      <c r="K5243" s="2">
        <v>40179</v>
      </c>
      <c r="L5243">
        <v>2013</v>
      </c>
      <c r="M5243" t="s">
        <v>16</v>
      </c>
    </row>
    <row r="5244" spans="1:13" x14ac:dyDescent="0.3">
      <c r="A5244">
        <v>3817</v>
      </c>
      <c r="B5244">
        <v>1141</v>
      </c>
      <c r="C5244" t="s">
        <v>19</v>
      </c>
      <c r="D5244" t="s">
        <v>17</v>
      </c>
      <c r="E5244" s="1">
        <v>5626143345177540</v>
      </c>
      <c r="F5244" s="2">
        <v>41214</v>
      </c>
      <c r="G5244">
        <v>318</v>
      </c>
      <c r="H5244" t="s">
        <v>15</v>
      </c>
      <c r="I5244">
        <v>2</v>
      </c>
      <c r="J5244" s="3">
        <v>2800</v>
      </c>
      <c r="K5244" s="2">
        <v>39264</v>
      </c>
      <c r="L5244">
        <v>2010</v>
      </c>
      <c r="M5244" t="s">
        <v>16</v>
      </c>
    </row>
    <row r="5245" spans="1:13" x14ac:dyDescent="0.3">
      <c r="A5245">
        <v>3624</v>
      </c>
      <c r="B5245">
        <v>1141</v>
      </c>
      <c r="C5245" t="s">
        <v>13</v>
      </c>
      <c r="D5245" t="s">
        <v>14</v>
      </c>
      <c r="E5245" s="1">
        <v>4145457087186130</v>
      </c>
      <c r="F5245" s="2">
        <v>43862</v>
      </c>
      <c r="G5245">
        <v>837</v>
      </c>
      <c r="H5245" t="s">
        <v>15</v>
      </c>
      <c r="I5245">
        <v>1</v>
      </c>
      <c r="J5245" s="3">
        <v>10466</v>
      </c>
      <c r="K5245" s="2">
        <v>42887</v>
      </c>
      <c r="L5245">
        <v>2017</v>
      </c>
      <c r="M5245" t="s">
        <v>16</v>
      </c>
    </row>
    <row r="5246" spans="1:13" x14ac:dyDescent="0.3">
      <c r="A5246">
        <v>3269</v>
      </c>
      <c r="B5246">
        <v>1141</v>
      </c>
      <c r="C5246" t="s">
        <v>22</v>
      </c>
      <c r="D5246" t="s">
        <v>17</v>
      </c>
      <c r="E5246" s="1">
        <v>382984229682656</v>
      </c>
      <c r="F5246" s="2">
        <v>41244</v>
      </c>
      <c r="G5246">
        <v>950</v>
      </c>
      <c r="H5246" t="s">
        <v>18</v>
      </c>
      <c r="I5246">
        <v>1</v>
      </c>
      <c r="J5246" s="3">
        <v>9400</v>
      </c>
      <c r="K5246" s="2">
        <v>38139</v>
      </c>
      <c r="L5246">
        <v>2011</v>
      </c>
      <c r="M5246" t="s">
        <v>16</v>
      </c>
    </row>
    <row r="5247" spans="1:13" x14ac:dyDescent="0.3">
      <c r="A5247">
        <v>5224</v>
      </c>
      <c r="B5247">
        <v>1141</v>
      </c>
      <c r="C5247" t="s">
        <v>13</v>
      </c>
      <c r="D5247" t="s">
        <v>14</v>
      </c>
      <c r="E5247" s="1">
        <v>4094653186833140</v>
      </c>
      <c r="F5247" s="2">
        <v>45078</v>
      </c>
      <c r="G5247">
        <v>298</v>
      </c>
      <c r="H5247" t="s">
        <v>15</v>
      </c>
      <c r="I5247">
        <v>2</v>
      </c>
      <c r="J5247" s="3">
        <v>20161</v>
      </c>
      <c r="K5247" s="2">
        <v>40452</v>
      </c>
      <c r="L5247">
        <v>2010</v>
      </c>
      <c r="M5247" t="s">
        <v>16</v>
      </c>
    </row>
    <row r="5248" spans="1:13" x14ac:dyDescent="0.3">
      <c r="A5248">
        <v>1277</v>
      </c>
      <c r="B5248">
        <v>1682</v>
      </c>
      <c r="C5248" t="s">
        <v>19</v>
      </c>
      <c r="D5248" t="s">
        <v>17</v>
      </c>
      <c r="E5248" s="1">
        <v>5399068844339820</v>
      </c>
      <c r="F5248" s="2">
        <v>45536</v>
      </c>
      <c r="G5248">
        <v>512</v>
      </c>
      <c r="H5248" t="s">
        <v>15</v>
      </c>
      <c r="I5248">
        <v>1</v>
      </c>
      <c r="J5248" s="3">
        <v>12600</v>
      </c>
      <c r="K5248" s="2">
        <v>40575</v>
      </c>
      <c r="L5248">
        <v>2015</v>
      </c>
      <c r="M5248" t="s">
        <v>16</v>
      </c>
    </row>
    <row r="5249" spans="1:13" x14ac:dyDescent="0.3">
      <c r="A5249">
        <v>2517</v>
      </c>
      <c r="B5249">
        <v>1682</v>
      </c>
      <c r="C5249" t="s">
        <v>13</v>
      </c>
      <c r="D5249" t="s">
        <v>17</v>
      </c>
      <c r="E5249" s="1">
        <v>4639536674901600</v>
      </c>
      <c r="F5249" s="2">
        <v>45292</v>
      </c>
      <c r="G5249">
        <v>981</v>
      </c>
      <c r="H5249" t="s">
        <v>18</v>
      </c>
      <c r="I5249">
        <v>1</v>
      </c>
      <c r="J5249" s="3">
        <v>14300</v>
      </c>
      <c r="K5249" s="2">
        <v>38808</v>
      </c>
      <c r="L5249">
        <v>2007</v>
      </c>
      <c r="M5249" t="s">
        <v>16</v>
      </c>
    </row>
    <row r="5250" spans="1:13" x14ac:dyDescent="0.3">
      <c r="A5250">
        <v>3407</v>
      </c>
      <c r="B5250">
        <v>1682</v>
      </c>
      <c r="C5250" t="s">
        <v>13</v>
      </c>
      <c r="D5250" t="s">
        <v>14</v>
      </c>
      <c r="E5250" s="1">
        <v>4404150274692590</v>
      </c>
      <c r="F5250" s="2">
        <v>44621</v>
      </c>
      <c r="G5250">
        <v>155</v>
      </c>
      <c r="H5250" t="s">
        <v>15</v>
      </c>
      <c r="I5250">
        <v>1</v>
      </c>
      <c r="J5250" s="3">
        <v>23452</v>
      </c>
      <c r="K5250" s="2">
        <v>39600</v>
      </c>
      <c r="L5250">
        <v>2011</v>
      </c>
      <c r="M5250" t="s">
        <v>16</v>
      </c>
    </row>
    <row r="5251" spans="1:13" x14ac:dyDescent="0.3">
      <c r="A5251">
        <v>238</v>
      </c>
      <c r="B5251">
        <v>1682</v>
      </c>
      <c r="C5251" t="s">
        <v>19</v>
      </c>
      <c r="D5251" t="s">
        <v>17</v>
      </c>
      <c r="E5251" s="1">
        <v>5970339574772530</v>
      </c>
      <c r="F5251" s="2">
        <v>44470</v>
      </c>
      <c r="G5251">
        <v>757</v>
      </c>
      <c r="H5251" t="s">
        <v>15</v>
      </c>
      <c r="I5251">
        <v>2</v>
      </c>
      <c r="J5251" s="3">
        <v>13200</v>
      </c>
      <c r="K5251" s="2">
        <v>40179</v>
      </c>
      <c r="L5251">
        <v>2014</v>
      </c>
      <c r="M5251" t="s">
        <v>16</v>
      </c>
    </row>
    <row r="5252" spans="1:13" x14ac:dyDescent="0.3">
      <c r="A5252">
        <v>3408</v>
      </c>
      <c r="B5252">
        <v>1682</v>
      </c>
      <c r="C5252" t="s">
        <v>13</v>
      </c>
      <c r="D5252" t="s">
        <v>17</v>
      </c>
      <c r="E5252" s="1">
        <v>4892298386279580</v>
      </c>
      <c r="F5252" s="2">
        <v>41275</v>
      </c>
      <c r="G5252">
        <v>50</v>
      </c>
      <c r="H5252" t="s">
        <v>15</v>
      </c>
      <c r="I5252">
        <v>1</v>
      </c>
      <c r="J5252" s="3">
        <v>13500</v>
      </c>
      <c r="K5252" s="2">
        <v>39600</v>
      </c>
      <c r="L5252">
        <v>2008</v>
      </c>
      <c r="M5252" t="s">
        <v>16</v>
      </c>
    </row>
    <row r="5253" spans="1:13" x14ac:dyDescent="0.3">
      <c r="A5253">
        <v>920</v>
      </c>
      <c r="B5253">
        <v>481</v>
      </c>
      <c r="C5253" t="s">
        <v>13</v>
      </c>
      <c r="D5253" t="s">
        <v>17</v>
      </c>
      <c r="E5253" s="1">
        <v>4880198318553260</v>
      </c>
      <c r="F5253" s="2">
        <v>45292</v>
      </c>
      <c r="G5253">
        <v>660</v>
      </c>
      <c r="H5253" t="s">
        <v>15</v>
      </c>
      <c r="I5253">
        <v>1</v>
      </c>
      <c r="J5253" s="3">
        <v>17600</v>
      </c>
      <c r="K5253" s="2">
        <v>43831</v>
      </c>
      <c r="L5253">
        <v>2020</v>
      </c>
      <c r="M5253" t="s">
        <v>16</v>
      </c>
    </row>
    <row r="5254" spans="1:13" x14ac:dyDescent="0.3">
      <c r="A5254">
        <v>688</v>
      </c>
      <c r="B5254">
        <v>978</v>
      </c>
      <c r="C5254" t="s">
        <v>19</v>
      </c>
      <c r="D5254" t="s">
        <v>14</v>
      </c>
      <c r="E5254" s="1">
        <v>5950613249503510</v>
      </c>
      <c r="F5254" s="2">
        <v>44044</v>
      </c>
      <c r="G5254">
        <v>608</v>
      </c>
      <c r="H5254" t="s">
        <v>15</v>
      </c>
      <c r="I5254">
        <v>2</v>
      </c>
      <c r="J5254" s="3">
        <v>16558</v>
      </c>
      <c r="K5254" s="2">
        <v>43831</v>
      </c>
      <c r="L5254">
        <v>2020</v>
      </c>
      <c r="M5254" t="s">
        <v>16</v>
      </c>
    </row>
    <row r="5255" spans="1:13" x14ac:dyDescent="0.3">
      <c r="A5255">
        <v>689</v>
      </c>
      <c r="B5255">
        <v>1550</v>
      </c>
      <c r="C5255" t="s">
        <v>19</v>
      </c>
      <c r="D5255" t="s">
        <v>14</v>
      </c>
      <c r="E5255" s="1">
        <v>5510529698460160</v>
      </c>
      <c r="F5255" s="2">
        <v>45627</v>
      </c>
      <c r="G5255">
        <v>410</v>
      </c>
      <c r="H5255" t="s">
        <v>15</v>
      </c>
      <c r="I5255">
        <v>1</v>
      </c>
      <c r="J5255" s="3">
        <v>44717</v>
      </c>
      <c r="K5255" s="2">
        <v>43831</v>
      </c>
      <c r="L5255">
        <v>2020</v>
      </c>
      <c r="M5255" t="s">
        <v>16</v>
      </c>
    </row>
    <row r="5256" spans="1:13" x14ac:dyDescent="0.3">
      <c r="A5256">
        <v>1725</v>
      </c>
      <c r="B5256">
        <v>1550</v>
      </c>
      <c r="C5256" t="s">
        <v>19</v>
      </c>
      <c r="D5256" t="s">
        <v>17</v>
      </c>
      <c r="E5256" s="1">
        <v>5447265501719260</v>
      </c>
      <c r="F5256" s="2">
        <v>44501</v>
      </c>
      <c r="G5256">
        <v>636</v>
      </c>
      <c r="H5256" t="s">
        <v>18</v>
      </c>
      <c r="I5256">
        <v>1</v>
      </c>
      <c r="J5256" s="3">
        <v>13700</v>
      </c>
      <c r="K5256" s="2">
        <v>43862</v>
      </c>
      <c r="L5256">
        <v>2020</v>
      </c>
      <c r="M5256" t="s">
        <v>16</v>
      </c>
    </row>
    <row r="5257" spans="1:13" x14ac:dyDescent="0.3">
      <c r="A5257">
        <v>690</v>
      </c>
      <c r="B5257">
        <v>1550</v>
      </c>
      <c r="C5257" t="s">
        <v>19</v>
      </c>
      <c r="D5257" t="s">
        <v>14</v>
      </c>
      <c r="E5257" s="1">
        <v>5679761417086760</v>
      </c>
      <c r="F5257" s="2">
        <v>43922</v>
      </c>
      <c r="G5257">
        <v>123</v>
      </c>
      <c r="H5257" t="s">
        <v>15</v>
      </c>
      <c r="I5257">
        <v>2</v>
      </c>
      <c r="J5257" s="3">
        <v>14332</v>
      </c>
      <c r="K5257" s="2">
        <v>43831</v>
      </c>
      <c r="L5257">
        <v>2020</v>
      </c>
      <c r="M5257" t="s">
        <v>16</v>
      </c>
    </row>
    <row r="5258" spans="1:13" x14ac:dyDescent="0.3">
      <c r="A5258">
        <v>1970</v>
      </c>
      <c r="B5258">
        <v>1162</v>
      </c>
      <c r="C5258" t="s">
        <v>13</v>
      </c>
      <c r="D5258" t="s">
        <v>14</v>
      </c>
      <c r="E5258" s="1">
        <v>4716305740813490</v>
      </c>
      <c r="F5258" s="2">
        <v>44713</v>
      </c>
      <c r="G5258">
        <v>984</v>
      </c>
      <c r="H5258" t="s">
        <v>15</v>
      </c>
      <c r="I5258">
        <v>1</v>
      </c>
      <c r="J5258" s="3">
        <v>15695</v>
      </c>
      <c r="K5258" s="2">
        <v>43862</v>
      </c>
      <c r="L5258">
        <v>2020</v>
      </c>
      <c r="M5258" t="s">
        <v>16</v>
      </c>
    </row>
    <row r="5259" spans="1:13" x14ac:dyDescent="0.3">
      <c r="A5259">
        <v>1454</v>
      </c>
      <c r="B5259">
        <v>1162</v>
      </c>
      <c r="C5259" t="s">
        <v>21</v>
      </c>
      <c r="D5259" t="s">
        <v>17</v>
      </c>
      <c r="E5259" s="1">
        <v>6492132286425890</v>
      </c>
      <c r="F5259" s="2">
        <v>43862</v>
      </c>
      <c r="G5259">
        <v>811</v>
      </c>
      <c r="H5259" t="s">
        <v>15</v>
      </c>
      <c r="I5259">
        <v>1</v>
      </c>
      <c r="J5259" s="3">
        <v>13700</v>
      </c>
      <c r="K5259" s="2">
        <v>43862</v>
      </c>
      <c r="L5259">
        <v>2020</v>
      </c>
      <c r="M5259" t="s">
        <v>16</v>
      </c>
    </row>
    <row r="5260" spans="1:13" x14ac:dyDescent="0.3">
      <c r="A5260">
        <v>2365</v>
      </c>
      <c r="B5260">
        <v>172</v>
      </c>
      <c r="C5260" t="s">
        <v>19</v>
      </c>
      <c r="D5260" t="s">
        <v>14</v>
      </c>
      <c r="E5260" s="1">
        <v>5195057277840260</v>
      </c>
      <c r="F5260" s="2">
        <v>44105</v>
      </c>
      <c r="G5260">
        <v>855</v>
      </c>
      <c r="H5260" t="s">
        <v>15</v>
      </c>
      <c r="I5260">
        <v>1</v>
      </c>
      <c r="J5260" s="3">
        <v>19600</v>
      </c>
      <c r="K5260" s="2">
        <v>42795</v>
      </c>
      <c r="L5260">
        <v>2017</v>
      </c>
      <c r="M5260" t="s">
        <v>16</v>
      </c>
    </row>
    <row r="5261" spans="1:13" x14ac:dyDescent="0.3">
      <c r="A5261">
        <v>3458</v>
      </c>
      <c r="B5261">
        <v>172</v>
      </c>
      <c r="C5261" t="s">
        <v>13</v>
      </c>
      <c r="D5261" t="s">
        <v>14</v>
      </c>
      <c r="E5261" s="1">
        <v>4366055356305420</v>
      </c>
      <c r="F5261" s="2">
        <v>44348</v>
      </c>
      <c r="G5261">
        <v>186</v>
      </c>
      <c r="H5261" t="s">
        <v>15</v>
      </c>
      <c r="I5261">
        <v>1</v>
      </c>
      <c r="J5261" s="3">
        <v>17815</v>
      </c>
      <c r="K5261" s="2">
        <v>39965</v>
      </c>
      <c r="L5261">
        <v>2010</v>
      </c>
      <c r="M5261" t="s">
        <v>16</v>
      </c>
    </row>
    <row r="5262" spans="1:13" x14ac:dyDescent="0.3">
      <c r="A5262">
        <v>1232</v>
      </c>
      <c r="B5262">
        <v>172</v>
      </c>
      <c r="C5262" t="s">
        <v>19</v>
      </c>
      <c r="D5262" t="s">
        <v>14</v>
      </c>
      <c r="E5262" s="1">
        <v>5453650582708790</v>
      </c>
      <c r="F5262" s="2">
        <v>42309</v>
      </c>
      <c r="G5262">
        <v>531</v>
      </c>
      <c r="H5262" t="s">
        <v>15</v>
      </c>
      <c r="I5262">
        <v>1</v>
      </c>
      <c r="J5262" s="3">
        <v>16373</v>
      </c>
      <c r="K5262" s="2">
        <v>40210</v>
      </c>
      <c r="L5262">
        <v>2010</v>
      </c>
      <c r="M5262" t="s">
        <v>16</v>
      </c>
    </row>
    <row r="5263" spans="1:13" x14ac:dyDescent="0.3">
      <c r="A5263">
        <v>31</v>
      </c>
      <c r="B5263">
        <v>892</v>
      </c>
      <c r="C5263" t="s">
        <v>13</v>
      </c>
      <c r="D5263" t="s">
        <v>14</v>
      </c>
      <c r="E5263" s="1">
        <v>4479062988731370</v>
      </c>
      <c r="F5263" s="2">
        <v>44501</v>
      </c>
      <c r="G5263">
        <v>628</v>
      </c>
      <c r="H5263" t="s">
        <v>15</v>
      </c>
      <c r="I5263">
        <v>2</v>
      </c>
      <c r="J5263" s="3">
        <v>14340</v>
      </c>
      <c r="K5263" s="2">
        <v>37257</v>
      </c>
      <c r="L5263">
        <v>2009</v>
      </c>
      <c r="M5263" t="s">
        <v>16</v>
      </c>
    </row>
    <row r="5264" spans="1:13" x14ac:dyDescent="0.3">
      <c r="A5264">
        <v>5656</v>
      </c>
      <c r="B5264">
        <v>315</v>
      </c>
      <c r="C5264" t="s">
        <v>19</v>
      </c>
      <c r="D5264" t="s">
        <v>20</v>
      </c>
      <c r="E5264" s="1">
        <v>5956867363687560</v>
      </c>
      <c r="F5264" s="2">
        <v>45505</v>
      </c>
      <c r="G5264">
        <v>701</v>
      </c>
      <c r="H5264" t="s">
        <v>15</v>
      </c>
      <c r="I5264">
        <v>1</v>
      </c>
      <c r="J5264" s="3">
        <v>109</v>
      </c>
      <c r="K5264" s="2">
        <v>40848</v>
      </c>
      <c r="L5264">
        <v>2011</v>
      </c>
      <c r="M5264" t="s">
        <v>16</v>
      </c>
    </row>
    <row r="5265" spans="1:13" x14ac:dyDescent="0.3">
      <c r="A5265">
        <v>1726</v>
      </c>
      <c r="B5265">
        <v>315</v>
      </c>
      <c r="C5265" t="s">
        <v>19</v>
      </c>
      <c r="D5265" t="s">
        <v>14</v>
      </c>
      <c r="E5265" s="1">
        <v>5046535005565010</v>
      </c>
      <c r="F5265" s="2">
        <v>44986</v>
      </c>
      <c r="G5265">
        <v>821</v>
      </c>
      <c r="H5265" t="s">
        <v>15</v>
      </c>
      <c r="I5265">
        <v>1</v>
      </c>
      <c r="J5265" s="3">
        <v>16218</v>
      </c>
      <c r="K5265" s="2">
        <v>43862</v>
      </c>
      <c r="L5265">
        <v>2020</v>
      </c>
      <c r="M5265" t="s">
        <v>16</v>
      </c>
    </row>
    <row r="5266" spans="1:13" x14ac:dyDescent="0.3">
      <c r="A5266">
        <v>3121</v>
      </c>
      <c r="B5266">
        <v>315</v>
      </c>
      <c r="C5266" t="s">
        <v>19</v>
      </c>
      <c r="D5266" t="s">
        <v>14</v>
      </c>
      <c r="E5266" s="1">
        <v>5948980046719580</v>
      </c>
      <c r="F5266" s="2">
        <v>45413</v>
      </c>
      <c r="G5266">
        <v>710</v>
      </c>
      <c r="H5266" t="s">
        <v>15</v>
      </c>
      <c r="I5266">
        <v>1</v>
      </c>
      <c r="J5266" s="3">
        <v>22115</v>
      </c>
      <c r="K5266" s="2">
        <v>41030</v>
      </c>
      <c r="L5266">
        <v>2012</v>
      </c>
      <c r="M5266" t="s">
        <v>16</v>
      </c>
    </row>
    <row r="5267" spans="1:13" x14ac:dyDescent="0.3">
      <c r="A5267">
        <v>3246</v>
      </c>
      <c r="B5267">
        <v>1739</v>
      </c>
      <c r="C5267" t="s">
        <v>13</v>
      </c>
      <c r="D5267" t="s">
        <v>20</v>
      </c>
      <c r="E5267" s="1">
        <v>4443766253735100</v>
      </c>
      <c r="F5267" s="2">
        <v>45383</v>
      </c>
      <c r="G5267">
        <v>361</v>
      </c>
      <c r="H5267" t="s">
        <v>15</v>
      </c>
      <c r="I5267">
        <v>1</v>
      </c>
      <c r="J5267" s="3">
        <v>80</v>
      </c>
      <c r="K5267" s="2">
        <v>37408</v>
      </c>
      <c r="L5267">
        <v>2011</v>
      </c>
      <c r="M5267" t="s">
        <v>16</v>
      </c>
    </row>
    <row r="5268" spans="1:13" x14ac:dyDescent="0.3">
      <c r="A5268">
        <v>1727</v>
      </c>
      <c r="B5268">
        <v>836</v>
      </c>
      <c r="C5268" t="s">
        <v>19</v>
      </c>
      <c r="D5268" t="s">
        <v>14</v>
      </c>
      <c r="E5268" s="1">
        <v>5172517796855710</v>
      </c>
      <c r="F5268" s="2">
        <v>43862</v>
      </c>
      <c r="G5268">
        <v>817</v>
      </c>
      <c r="H5268" t="s">
        <v>18</v>
      </c>
      <c r="I5268">
        <v>2</v>
      </c>
      <c r="J5268" s="3">
        <v>18261</v>
      </c>
      <c r="K5268" s="2">
        <v>43862</v>
      </c>
      <c r="L5268">
        <v>2020</v>
      </c>
      <c r="M5268" t="s">
        <v>16</v>
      </c>
    </row>
    <row r="5269" spans="1:13" x14ac:dyDescent="0.3">
      <c r="A5269">
        <v>2413</v>
      </c>
      <c r="B5269">
        <v>39</v>
      </c>
      <c r="C5269" t="s">
        <v>13</v>
      </c>
      <c r="D5269" t="s">
        <v>14</v>
      </c>
      <c r="E5269" s="1">
        <v>4660445166648630</v>
      </c>
      <c r="F5269" s="2">
        <v>41244</v>
      </c>
      <c r="G5269">
        <v>610</v>
      </c>
      <c r="H5269" t="s">
        <v>15</v>
      </c>
      <c r="I5269">
        <v>1</v>
      </c>
      <c r="J5269" s="3">
        <v>1325</v>
      </c>
      <c r="K5269" s="2">
        <v>36617</v>
      </c>
      <c r="L5269">
        <v>2011</v>
      </c>
      <c r="M5269" t="s">
        <v>16</v>
      </c>
    </row>
    <row r="5270" spans="1:13" x14ac:dyDescent="0.3">
      <c r="A5270">
        <v>2039</v>
      </c>
      <c r="B5270">
        <v>39</v>
      </c>
      <c r="C5270" t="s">
        <v>13</v>
      </c>
      <c r="D5270" t="s">
        <v>17</v>
      </c>
      <c r="E5270" s="1">
        <v>4877727463431060</v>
      </c>
      <c r="F5270" s="2">
        <v>44927</v>
      </c>
      <c r="G5270">
        <v>537</v>
      </c>
      <c r="H5270" t="s">
        <v>15</v>
      </c>
      <c r="I5270">
        <v>2</v>
      </c>
      <c r="J5270" s="3">
        <v>16900</v>
      </c>
      <c r="K5270" s="2">
        <v>37316</v>
      </c>
      <c r="L5270">
        <v>2007</v>
      </c>
      <c r="M5270" t="s">
        <v>16</v>
      </c>
    </row>
    <row r="5271" spans="1:13" x14ac:dyDescent="0.3">
      <c r="A5271">
        <v>413</v>
      </c>
      <c r="B5271">
        <v>155</v>
      </c>
      <c r="C5271" t="s">
        <v>22</v>
      </c>
      <c r="D5271" t="s">
        <v>17</v>
      </c>
      <c r="E5271" s="1">
        <v>304990666285186</v>
      </c>
      <c r="F5271" s="2">
        <v>44958</v>
      </c>
      <c r="G5271">
        <v>972</v>
      </c>
      <c r="H5271" t="s">
        <v>15</v>
      </c>
      <c r="I5271">
        <v>2</v>
      </c>
      <c r="J5271" s="3">
        <v>6500</v>
      </c>
      <c r="K5271" s="2">
        <v>43831</v>
      </c>
      <c r="L5271">
        <v>2020</v>
      </c>
      <c r="M5271" t="s">
        <v>16</v>
      </c>
    </row>
    <row r="5272" spans="1:13" x14ac:dyDescent="0.3">
      <c r="A5272">
        <v>279</v>
      </c>
      <c r="B5272">
        <v>155</v>
      </c>
      <c r="C5272" t="s">
        <v>19</v>
      </c>
      <c r="D5272" t="s">
        <v>17</v>
      </c>
      <c r="E5272" s="1">
        <v>5689609387142030</v>
      </c>
      <c r="F5272" s="2">
        <v>44228</v>
      </c>
      <c r="G5272">
        <v>393</v>
      </c>
      <c r="H5272" t="s">
        <v>18</v>
      </c>
      <c r="I5272">
        <v>1</v>
      </c>
      <c r="J5272" s="3">
        <v>7800</v>
      </c>
      <c r="K5272" s="2">
        <v>40544</v>
      </c>
      <c r="L5272">
        <v>2011</v>
      </c>
      <c r="M5272" t="s">
        <v>16</v>
      </c>
    </row>
    <row r="5273" spans="1:13" x14ac:dyDescent="0.3">
      <c r="A5273">
        <v>239</v>
      </c>
      <c r="B5273">
        <v>155</v>
      </c>
      <c r="C5273" t="s">
        <v>19</v>
      </c>
      <c r="D5273" t="s">
        <v>14</v>
      </c>
      <c r="E5273" s="1">
        <v>5290515548238200</v>
      </c>
      <c r="F5273" s="2">
        <v>44896</v>
      </c>
      <c r="G5273">
        <v>813</v>
      </c>
      <c r="H5273" t="s">
        <v>18</v>
      </c>
      <c r="I5273">
        <v>1</v>
      </c>
      <c r="J5273" s="3">
        <v>9294</v>
      </c>
      <c r="K5273" s="2">
        <v>40179</v>
      </c>
      <c r="L5273">
        <v>2011</v>
      </c>
      <c r="M5273" t="s">
        <v>16</v>
      </c>
    </row>
    <row r="5274" spans="1:13" x14ac:dyDescent="0.3">
      <c r="A5274">
        <v>2281</v>
      </c>
      <c r="B5274">
        <v>155</v>
      </c>
      <c r="C5274" t="s">
        <v>19</v>
      </c>
      <c r="D5274" t="s">
        <v>14</v>
      </c>
      <c r="E5274" s="1">
        <v>5358949072497400</v>
      </c>
      <c r="F5274" s="2">
        <v>40878</v>
      </c>
      <c r="G5274">
        <v>324</v>
      </c>
      <c r="H5274" t="s">
        <v>15</v>
      </c>
      <c r="I5274">
        <v>2</v>
      </c>
      <c r="J5274" s="3">
        <v>12163</v>
      </c>
      <c r="K5274" s="2">
        <v>40603</v>
      </c>
      <c r="L5274">
        <v>2011</v>
      </c>
      <c r="M5274" t="s">
        <v>16</v>
      </c>
    </row>
    <row r="5275" spans="1:13" x14ac:dyDescent="0.3">
      <c r="A5275">
        <v>3111</v>
      </c>
      <c r="B5275">
        <v>155</v>
      </c>
      <c r="C5275" t="s">
        <v>13</v>
      </c>
      <c r="D5275" t="s">
        <v>14</v>
      </c>
      <c r="E5275" s="1">
        <v>4972569366952710</v>
      </c>
      <c r="F5275" s="2">
        <v>43831</v>
      </c>
      <c r="G5275">
        <v>855</v>
      </c>
      <c r="H5275" t="s">
        <v>15</v>
      </c>
      <c r="I5275">
        <v>2</v>
      </c>
      <c r="J5275" s="3">
        <v>14959</v>
      </c>
      <c r="K5275" s="2">
        <v>40664</v>
      </c>
      <c r="L5275">
        <v>2011</v>
      </c>
      <c r="M5275" t="s">
        <v>16</v>
      </c>
    </row>
    <row r="5276" spans="1:13" x14ac:dyDescent="0.3">
      <c r="A5276">
        <v>5793</v>
      </c>
      <c r="B5276">
        <v>155</v>
      </c>
      <c r="C5276" t="s">
        <v>19</v>
      </c>
      <c r="D5276" t="s">
        <v>20</v>
      </c>
      <c r="E5276" s="1">
        <v>5039304998585210</v>
      </c>
      <c r="F5276" s="2">
        <v>45231</v>
      </c>
      <c r="G5276">
        <v>721</v>
      </c>
      <c r="H5276" t="s">
        <v>15</v>
      </c>
      <c r="I5276">
        <v>2</v>
      </c>
      <c r="J5276" s="3">
        <v>15</v>
      </c>
      <c r="K5276" s="2">
        <v>37956</v>
      </c>
      <c r="L5276">
        <v>2010</v>
      </c>
      <c r="M5276" t="s">
        <v>16</v>
      </c>
    </row>
    <row r="5277" spans="1:13" x14ac:dyDescent="0.3">
      <c r="A5277">
        <v>2026</v>
      </c>
      <c r="B5277">
        <v>1305</v>
      </c>
      <c r="C5277" t="s">
        <v>19</v>
      </c>
      <c r="D5277" t="s">
        <v>14</v>
      </c>
      <c r="E5277" s="1">
        <v>5735388999396190</v>
      </c>
      <c r="F5277" s="2">
        <v>44743</v>
      </c>
      <c r="G5277">
        <v>260</v>
      </c>
      <c r="H5277" t="s">
        <v>15</v>
      </c>
      <c r="I5277">
        <v>1</v>
      </c>
      <c r="J5277" s="3">
        <v>18118</v>
      </c>
      <c r="K5277" s="2">
        <v>36951</v>
      </c>
      <c r="L5277">
        <v>2007</v>
      </c>
      <c r="M5277" t="s">
        <v>16</v>
      </c>
    </row>
    <row r="5278" spans="1:13" x14ac:dyDescent="0.3">
      <c r="A5278">
        <v>1260</v>
      </c>
      <c r="B5278">
        <v>1305</v>
      </c>
      <c r="C5278" t="s">
        <v>13</v>
      </c>
      <c r="D5278" t="s">
        <v>14</v>
      </c>
      <c r="E5278" s="1">
        <v>4804168677193110</v>
      </c>
      <c r="F5278" s="2">
        <v>44986</v>
      </c>
      <c r="G5278">
        <v>32</v>
      </c>
      <c r="H5278" t="s">
        <v>15</v>
      </c>
      <c r="I5278">
        <v>2</v>
      </c>
      <c r="J5278" s="3">
        <v>22025</v>
      </c>
      <c r="K5278" s="2">
        <v>40210</v>
      </c>
      <c r="L5278">
        <v>2010</v>
      </c>
      <c r="M5278" t="s">
        <v>16</v>
      </c>
    </row>
    <row r="5279" spans="1:13" x14ac:dyDescent="0.3">
      <c r="A5279">
        <v>2229</v>
      </c>
      <c r="B5279">
        <v>1305</v>
      </c>
      <c r="C5279" t="s">
        <v>19</v>
      </c>
      <c r="D5279" t="s">
        <v>17</v>
      </c>
      <c r="E5279" s="1">
        <v>5216010288888580</v>
      </c>
      <c r="F5279" s="2">
        <v>40787</v>
      </c>
      <c r="G5279">
        <v>983</v>
      </c>
      <c r="H5279" t="s">
        <v>15</v>
      </c>
      <c r="I5279">
        <v>1</v>
      </c>
      <c r="J5279" s="3">
        <v>9100</v>
      </c>
      <c r="K5279" s="2">
        <v>39873</v>
      </c>
      <c r="L5279">
        <v>2015</v>
      </c>
      <c r="M5279" t="s">
        <v>16</v>
      </c>
    </row>
    <row r="5280" spans="1:13" x14ac:dyDescent="0.3">
      <c r="A5280">
        <v>3409</v>
      </c>
      <c r="B5280">
        <v>1504</v>
      </c>
      <c r="C5280" t="s">
        <v>13</v>
      </c>
      <c r="D5280" t="s">
        <v>14</v>
      </c>
      <c r="E5280" s="1">
        <v>4320358361635020</v>
      </c>
      <c r="F5280" s="2">
        <v>41548</v>
      </c>
      <c r="G5280">
        <v>729</v>
      </c>
      <c r="H5280" t="s">
        <v>15</v>
      </c>
      <c r="I5280">
        <v>2</v>
      </c>
      <c r="J5280" s="3">
        <v>16064</v>
      </c>
      <c r="K5280" s="2">
        <v>39600</v>
      </c>
      <c r="L5280">
        <v>2011</v>
      </c>
      <c r="M5280" t="s">
        <v>16</v>
      </c>
    </row>
    <row r="5281" spans="1:13" x14ac:dyDescent="0.3">
      <c r="A5281">
        <v>3486</v>
      </c>
      <c r="B5281">
        <v>1504</v>
      </c>
      <c r="C5281" t="s">
        <v>19</v>
      </c>
      <c r="D5281" t="s">
        <v>17</v>
      </c>
      <c r="E5281" s="1">
        <v>5039473078606410</v>
      </c>
      <c r="F5281" s="2">
        <v>45536</v>
      </c>
      <c r="G5281">
        <v>356</v>
      </c>
      <c r="H5281" t="s">
        <v>15</v>
      </c>
      <c r="I5281">
        <v>1</v>
      </c>
      <c r="J5281" s="3">
        <v>6000</v>
      </c>
      <c r="K5281" s="2">
        <v>40330</v>
      </c>
      <c r="L5281">
        <v>2011</v>
      </c>
      <c r="M5281" t="s">
        <v>16</v>
      </c>
    </row>
    <row r="5282" spans="1:13" x14ac:dyDescent="0.3">
      <c r="A5282">
        <v>5373</v>
      </c>
      <c r="B5282">
        <v>1504</v>
      </c>
      <c r="C5282" t="s">
        <v>13</v>
      </c>
      <c r="D5282" t="s">
        <v>14</v>
      </c>
      <c r="E5282" s="1">
        <v>4951288736229800</v>
      </c>
      <c r="F5282" s="2">
        <v>44958</v>
      </c>
      <c r="G5282">
        <v>776</v>
      </c>
      <c r="H5282" t="s">
        <v>15</v>
      </c>
      <c r="I5282">
        <v>2</v>
      </c>
      <c r="J5282" s="3">
        <v>7136</v>
      </c>
      <c r="K5282" s="2">
        <v>37196</v>
      </c>
      <c r="L5282">
        <v>2014</v>
      </c>
      <c r="M5282" t="s">
        <v>16</v>
      </c>
    </row>
    <row r="5283" spans="1:13" x14ac:dyDescent="0.3">
      <c r="A5283">
        <v>4963</v>
      </c>
      <c r="B5283">
        <v>1504</v>
      </c>
      <c r="C5283" t="s">
        <v>21</v>
      </c>
      <c r="D5283" t="s">
        <v>17</v>
      </c>
      <c r="E5283" s="1">
        <v>6418843769862220</v>
      </c>
      <c r="F5283" s="2">
        <v>44287</v>
      </c>
      <c r="G5283">
        <v>423</v>
      </c>
      <c r="H5283" t="s">
        <v>15</v>
      </c>
      <c r="I5283">
        <v>1</v>
      </c>
      <c r="J5283" s="3">
        <v>3900</v>
      </c>
      <c r="K5283" s="2">
        <v>37530</v>
      </c>
      <c r="L5283">
        <v>2010</v>
      </c>
      <c r="M5283" t="s">
        <v>16</v>
      </c>
    </row>
    <row r="5284" spans="1:13" x14ac:dyDescent="0.3">
      <c r="A5284">
        <v>3977</v>
      </c>
      <c r="B5284">
        <v>1504</v>
      </c>
      <c r="C5284" t="s">
        <v>19</v>
      </c>
      <c r="D5284" t="s">
        <v>14</v>
      </c>
      <c r="E5284" s="1">
        <v>5508687277469960</v>
      </c>
      <c r="F5284" s="2">
        <v>43831</v>
      </c>
      <c r="G5284">
        <v>469</v>
      </c>
      <c r="H5284" t="s">
        <v>15</v>
      </c>
      <c r="I5284">
        <v>1</v>
      </c>
      <c r="J5284" s="3">
        <v>8444</v>
      </c>
      <c r="K5284" s="2">
        <v>40725</v>
      </c>
      <c r="L5284">
        <v>2011</v>
      </c>
      <c r="M5284" t="s">
        <v>16</v>
      </c>
    </row>
    <row r="5285" spans="1:13" x14ac:dyDescent="0.3">
      <c r="A5285">
        <v>4119</v>
      </c>
      <c r="B5285">
        <v>1105</v>
      </c>
      <c r="C5285" t="s">
        <v>19</v>
      </c>
      <c r="D5285" t="s">
        <v>14</v>
      </c>
      <c r="E5285" s="1">
        <v>5256438428040600</v>
      </c>
      <c r="F5285" s="2">
        <v>44136</v>
      </c>
      <c r="G5285">
        <v>880</v>
      </c>
      <c r="H5285" t="s">
        <v>15</v>
      </c>
      <c r="I5285">
        <v>2</v>
      </c>
      <c r="J5285" s="3">
        <v>12692</v>
      </c>
      <c r="K5285" s="2">
        <v>37834</v>
      </c>
      <c r="L5285">
        <v>2012</v>
      </c>
      <c r="M5285" t="s">
        <v>16</v>
      </c>
    </row>
    <row r="5286" spans="1:13" x14ac:dyDescent="0.3">
      <c r="A5286">
        <v>2036</v>
      </c>
      <c r="B5286">
        <v>1105</v>
      </c>
      <c r="C5286" t="s">
        <v>19</v>
      </c>
      <c r="D5286" t="s">
        <v>14</v>
      </c>
      <c r="E5286" s="1">
        <v>5772409732789350</v>
      </c>
      <c r="F5286" s="2">
        <v>43922</v>
      </c>
      <c r="G5286">
        <v>218</v>
      </c>
      <c r="H5286" t="s">
        <v>15</v>
      </c>
      <c r="I5286">
        <v>2</v>
      </c>
      <c r="J5286" s="3">
        <v>9027</v>
      </c>
      <c r="K5286" s="2">
        <v>37316</v>
      </c>
      <c r="L5286">
        <v>2015</v>
      </c>
      <c r="M5286" t="s">
        <v>16</v>
      </c>
    </row>
    <row r="5287" spans="1:13" x14ac:dyDescent="0.3">
      <c r="A5287">
        <v>218</v>
      </c>
      <c r="B5287">
        <v>1105</v>
      </c>
      <c r="C5287" t="s">
        <v>13</v>
      </c>
      <c r="D5287" t="s">
        <v>14</v>
      </c>
      <c r="E5287" s="1">
        <v>4755440234138020</v>
      </c>
      <c r="F5287" s="2">
        <v>44105</v>
      </c>
      <c r="G5287">
        <v>584</v>
      </c>
      <c r="H5287" t="s">
        <v>15</v>
      </c>
      <c r="I5287">
        <v>1</v>
      </c>
      <c r="J5287" s="3">
        <v>4507</v>
      </c>
      <c r="K5287" s="2">
        <v>39814</v>
      </c>
      <c r="L5287">
        <v>2019</v>
      </c>
      <c r="M5287" t="s">
        <v>16</v>
      </c>
    </row>
    <row r="5288" spans="1:13" x14ac:dyDescent="0.3">
      <c r="A5288">
        <v>691</v>
      </c>
      <c r="B5288">
        <v>1761</v>
      </c>
      <c r="C5288" t="s">
        <v>19</v>
      </c>
      <c r="D5288" t="s">
        <v>14</v>
      </c>
      <c r="E5288" s="1">
        <v>5237616749088430</v>
      </c>
      <c r="F5288" s="2">
        <v>45413</v>
      </c>
      <c r="G5288">
        <v>670</v>
      </c>
      <c r="H5288" t="s">
        <v>15</v>
      </c>
      <c r="I5288">
        <v>1</v>
      </c>
      <c r="J5288" s="3">
        <v>17963</v>
      </c>
      <c r="K5288" s="2">
        <v>43831</v>
      </c>
      <c r="L5288">
        <v>2020</v>
      </c>
      <c r="M5288" t="s">
        <v>16</v>
      </c>
    </row>
    <row r="5289" spans="1:13" x14ac:dyDescent="0.3">
      <c r="A5289">
        <v>1971</v>
      </c>
      <c r="B5289">
        <v>1761</v>
      </c>
      <c r="C5289" t="s">
        <v>13</v>
      </c>
      <c r="D5289" t="s">
        <v>17</v>
      </c>
      <c r="E5289" s="1">
        <v>4717288923637330</v>
      </c>
      <c r="F5289" s="2">
        <v>43862</v>
      </c>
      <c r="G5289">
        <v>818</v>
      </c>
      <c r="H5289" t="s">
        <v>15</v>
      </c>
      <c r="I5289">
        <v>1</v>
      </c>
      <c r="J5289" s="3">
        <v>12200</v>
      </c>
      <c r="K5289" s="2">
        <v>43862</v>
      </c>
      <c r="L5289">
        <v>2020</v>
      </c>
      <c r="M5289" t="s">
        <v>16</v>
      </c>
    </row>
    <row r="5290" spans="1:13" x14ac:dyDescent="0.3">
      <c r="A5290">
        <v>1728</v>
      </c>
      <c r="B5290">
        <v>1761</v>
      </c>
      <c r="C5290" t="s">
        <v>19</v>
      </c>
      <c r="D5290" t="s">
        <v>14</v>
      </c>
      <c r="E5290" s="1">
        <v>5990008776952530</v>
      </c>
      <c r="F5290" s="2">
        <v>43862</v>
      </c>
      <c r="G5290">
        <v>386</v>
      </c>
      <c r="H5290" t="s">
        <v>15</v>
      </c>
      <c r="I5290">
        <v>2</v>
      </c>
      <c r="J5290" s="3">
        <v>1996</v>
      </c>
      <c r="K5290" s="2">
        <v>43862</v>
      </c>
      <c r="L5290">
        <v>2020</v>
      </c>
      <c r="M5290" t="s">
        <v>16</v>
      </c>
    </row>
    <row r="5291" spans="1:13" x14ac:dyDescent="0.3">
      <c r="A5291">
        <v>1729</v>
      </c>
      <c r="B5291">
        <v>215</v>
      </c>
      <c r="C5291" t="s">
        <v>19</v>
      </c>
      <c r="D5291" t="s">
        <v>14</v>
      </c>
      <c r="E5291" s="1">
        <v>5532144053662490</v>
      </c>
      <c r="F5291" s="2">
        <v>44197</v>
      </c>
      <c r="G5291">
        <v>154</v>
      </c>
      <c r="H5291" t="s">
        <v>15</v>
      </c>
      <c r="I5291">
        <v>2</v>
      </c>
      <c r="J5291" s="3">
        <v>19998</v>
      </c>
      <c r="K5291" s="2">
        <v>43862</v>
      </c>
      <c r="L5291">
        <v>2020</v>
      </c>
      <c r="M5291" t="s">
        <v>16</v>
      </c>
    </row>
    <row r="5292" spans="1:13" x14ac:dyDescent="0.3">
      <c r="A5292">
        <v>1430</v>
      </c>
      <c r="B5292">
        <v>215</v>
      </c>
      <c r="C5292" t="s">
        <v>22</v>
      </c>
      <c r="D5292" t="s">
        <v>17</v>
      </c>
      <c r="E5292" s="1">
        <v>368046753984282</v>
      </c>
      <c r="F5292" s="2">
        <v>43862</v>
      </c>
      <c r="G5292">
        <v>882</v>
      </c>
      <c r="H5292" t="s">
        <v>15</v>
      </c>
      <c r="I5292">
        <v>2</v>
      </c>
      <c r="J5292" s="3">
        <v>15600</v>
      </c>
      <c r="K5292" s="2">
        <v>43862</v>
      </c>
      <c r="L5292">
        <v>2020</v>
      </c>
      <c r="M5292" t="s">
        <v>16</v>
      </c>
    </row>
    <row r="5293" spans="1:13" x14ac:dyDescent="0.3">
      <c r="A5293">
        <v>1325</v>
      </c>
      <c r="B5293">
        <v>948</v>
      </c>
      <c r="C5293" t="s">
        <v>19</v>
      </c>
      <c r="D5293" t="s">
        <v>14</v>
      </c>
      <c r="E5293" s="1">
        <v>5196909207454960</v>
      </c>
      <c r="F5293" s="2">
        <v>45047</v>
      </c>
      <c r="G5293">
        <v>71</v>
      </c>
      <c r="H5293" t="s">
        <v>15</v>
      </c>
      <c r="I5293">
        <v>1</v>
      </c>
      <c r="J5293" s="3">
        <v>13035</v>
      </c>
      <c r="K5293" s="2">
        <v>41306</v>
      </c>
      <c r="L5293">
        <v>2013</v>
      </c>
      <c r="M5293" t="s">
        <v>16</v>
      </c>
    </row>
    <row r="5294" spans="1:13" x14ac:dyDescent="0.3">
      <c r="A5294">
        <v>3083</v>
      </c>
      <c r="B5294">
        <v>948</v>
      </c>
      <c r="C5294" t="s">
        <v>13</v>
      </c>
      <c r="D5294" t="s">
        <v>17</v>
      </c>
      <c r="E5294" s="1">
        <v>4763339915481090</v>
      </c>
      <c r="F5294" s="2">
        <v>45078</v>
      </c>
      <c r="G5294">
        <v>488</v>
      </c>
      <c r="H5294" t="s">
        <v>15</v>
      </c>
      <c r="I5294">
        <v>2</v>
      </c>
      <c r="J5294" s="3">
        <v>8300</v>
      </c>
      <c r="K5294" s="2">
        <v>40299</v>
      </c>
      <c r="L5294">
        <v>2010</v>
      </c>
      <c r="M5294" t="s">
        <v>16</v>
      </c>
    </row>
    <row r="5295" spans="1:13" x14ac:dyDescent="0.3">
      <c r="A5295">
        <v>1265</v>
      </c>
      <c r="B5295">
        <v>948</v>
      </c>
      <c r="C5295" t="s">
        <v>22</v>
      </c>
      <c r="D5295" t="s">
        <v>17</v>
      </c>
      <c r="E5295" s="1">
        <v>371833102197375</v>
      </c>
      <c r="F5295" s="2">
        <v>45474</v>
      </c>
      <c r="G5295">
        <v>591</v>
      </c>
      <c r="H5295" t="s">
        <v>15</v>
      </c>
      <c r="I5295">
        <v>2</v>
      </c>
      <c r="J5295" s="3">
        <v>6200</v>
      </c>
      <c r="K5295" s="2">
        <v>40575</v>
      </c>
      <c r="L5295">
        <v>2011</v>
      </c>
      <c r="M5295" t="s">
        <v>16</v>
      </c>
    </row>
    <row r="5296" spans="1:13" x14ac:dyDescent="0.3">
      <c r="A5296">
        <v>5695</v>
      </c>
      <c r="B5296">
        <v>948</v>
      </c>
      <c r="C5296" t="s">
        <v>13</v>
      </c>
      <c r="D5296" t="s">
        <v>14</v>
      </c>
      <c r="E5296" s="1">
        <v>4948154067393860</v>
      </c>
      <c r="F5296" s="2">
        <v>45352</v>
      </c>
      <c r="G5296">
        <v>688</v>
      </c>
      <c r="H5296" t="s">
        <v>15</v>
      </c>
      <c r="I5296">
        <v>2</v>
      </c>
      <c r="J5296" s="3">
        <v>11795</v>
      </c>
      <c r="K5296" s="2">
        <v>41579</v>
      </c>
      <c r="L5296">
        <v>2013</v>
      </c>
      <c r="M5296" t="s">
        <v>16</v>
      </c>
    </row>
    <row r="5297" spans="1:13" x14ac:dyDescent="0.3">
      <c r="A5297">
        <v>3376</v>
      </c>
      <c r="B5297">
        <v>948</v>
      </c>
      <c r="C5297" t="s">
        <v>21</v>
      </c>
      <c r="D5297" t="s">
        <v>17</v>
      </c>
      <c r="E5297" s="1">
        <v>6167888794302870</v>
      </c>
      <c r="F5297" s="2">
        <v>40664</v>
      </c>
      <c r="G5297">
        <v>138</v>
      </c>
      <c r="H5297" t="s">
        <v>15</v>
      </c>
      <c r="I5297">
        <v>1</v>
      </c>
      <c r="J5297" s="3">
        <v>7900</v>
      </c>
      <c r="K5297" s="2">
        <v>39600</v>
      </c>
      <c r="L5297">
        <v>2013</v>
      </c>
      <c r="M5297" t="s">
        <v>16</v>
      </c>
    </row>
    <row r="5298" spans="1:13" x14ac:dyDescent="0.3">
      <c r="A5298">
        <v>1455</v>
      </c>
      <c r="B5298">
        <v>862</v>
      </c>
      <c r="C5298" t="s">
        <v>21</v>
      </c>
      <c r="D5298" t="s">
        <v>17</v>
      </c>
      <c r="E5298" s="1">
        <v>6666283868705510</v>
      </c>
      <c r="F5298" s="2">
        <v>43862</v>
      </c>
      <c r="G5298">
        <v>112</v>
      </c>
      <c r="H5298" t="s">
        <v>15</v>
      </c>
      <c r="I5298">
        <v>1</v>
      </c>
      <c r="J5298" s="3">
        <v>12900</v>
      </c>
      <c r="K5298" s="2">
        <v>43862</v>
      </c>
      <c r="L5298">
        <v>2020</v>
      </c>
      <c r="M5298" t="s">
        <v>16</v>
      </c>
    </row>
    <row r="5299" spans="1:13" x14ac:dyDescent="0.3">
      <c r="A5299">
        <v>921</v>
      </c>
      <c r="B5299">
        <v>862</v>
      </c>
      <c r="C5299" t="s">
        <v>13</v>
      </c>
      <c r="D5299" t="s">
        <v>14</v>
      </c>
      <c r="E5299" s="1">
        <v>4223918113000030</v>
      </c>
      <c r="F5299" s="2">
        <v>44166</v>
      </c>
      <c r="G5299">
        <v>371</v>
      </c>
      <c r="H5299" t="s">
        <v>15</v>
      </c>
      <c r="I5299">
        <v>2</v>
      </c>
      <c r="J5299" s="3">
        <v>6556</v>
      </c>
      <c r="K5299" s="2">
        <v>43831</v>
      </c>
      <c r="L5299">
        <v>2020</v>
      </c>
      <c r="M5299" t="s">
        <v>16</v>
      </c>
    </row>
    <row r="5300" spans="1:13" x14ac:dyDescent="0.3">
      <c r="A5300">
        <v>3167</v>
      </c>
      <c r="B5300">
        <v>862</v>
      </c>
      <c r="C5300" t="s">
        <v>19</v>
      </c>
      <c r="D5300" t="s">
        <v>17</v>
      </c>
      <c r="E5300" s="1">
        <v>5170494527481340</v>
      </c>
      <c r="F5300" s="2">
        <v>44682</v>
      </c>
      <c r="G5300">
        <v>731</v>
      </c>
      <c r="H5300" t="s">
        <v>18</v>
      </c>
      <c r="I5300">
        <v>1</v>
      </c>
      <c r="J5300" s="3">
        <v>3800</v>
      </c>
      <c r="K5300" s="2">
        <v>42125</v>
      </c>
      <c r="L5300">
        <v>2015</v>
      </c>
      <c r="M5300" t="s">
        <v>16</v>
      </c>
    </row>
    <row r="5301" spans="1:13" x14ac:dyDescent="0.3">
      <c r="A5301">
        <v>5103</v>
      </c>
      <c r="B5301">
        <v>1514</v>
      </c>
      <c r="C5301" t="s">
        <v>13</v>
      </c>
      <c r="D5301" t="s">
        <v>17</v>
      </c>
      <c r="E5301" s="1">
        <v>4662421715985770</v>
      </c>
      <c r="F5301" s="2">
        <v>44470</v>
      </c>
      <c r="G5301">
        <v>439</v>
      </c>
      <c r="H5301" t="s">
        <v>15</v>
      </c>
      <c r="I5301">
        <v>2</v>
      </c>
      <c r="J5301" s="3">
        <v>7800</v>
      </c>
      <c r="K5301" s="2">
        <v>39356</v>
      </c>
      <c r="L5301">
        <v>2008</v>
      </c>
      <c r="M5301" t="s">
        <v>16</v>
      </c>
    </row>
    <row r="5302" spans="1:13" x14ac:dyDescent="0.3">
      <c r="A5302">
        <v>3325</v>
      </c>
      <c r="B5302">
        <v>1514</v>
      </c>
      <c r="C5302" t="s">
        <v>19</v>
      </c>
      <c r="D5302" t="s">
        <v>17</v>
      </c>
      <c r="E5302" s="1">
        <v>5382732373960610</v>
      </c>
      <c r="F5302" s="2">
        <v>42401</v>
      </c>
      <c r="G5302">
        <v>56</v>
      </c>
      <c r="H5302" t="s">
        <v>15</v>
      </c>
      <c r="I5302">
        <v>2</v>
      </c>
      <c r="J5302" s="3">
        <v>10900</v>
      </c>
      <c r="K5302" s="2">
        <v>38869</v>
      </c>
      <c r="L5302">
        <v>2012</v>
      </c>
      <c r="M5302" t="s">
        <v>16</v>
      </c>
    </row>
    <row r="5303" spans="1:13" x14ac:dyDescent="0.3">
      <c r="A5303">
        <v>78</v>
      </c>
      <c r="B5303">
        <v>1514</v>
      </c>
      <c r="C5303" t="s">
        <v>19</v>
      </c>
      <c r="D5303" t="s">
        <v>14</v>
      </c>
      <c r="E5303" s="1">
        <v>5602736350449910</v>
      </c>
      <c r="F5303" s="2">
        <v>45627</v>
      </c>
      <c r="G5303">
        <v>673</v>
      </c>
      <c r="H5303" t="s">
        <v>15</v>
      </c>
      <c r="I5303">
        <v>1</v>
      </c>
      <c r="J5303" s="3">
        <v>1846</v>
      </c>
      <c r="K5303" s="2">
        <v>38353</v>
      </c>
      <c r="L5303">
        <v>2005</v>
      </c>
      <c r="M5303" t="s">
        <v>16</v>
      </c>
    </row>
    <row r="5304" spans="1:13" x14ac:dyDescent="0.3">
      <c r="A5304">
        <v>4679</v>
      </c>
      <c r="B5304">
        <v>1514</v>
      </c>
      <c r="C5304" t="s">
        <v>19</v>
      </c>
      <c r="D5304" t="s">
        <v>20</v>
      </c>
      <c r="E5304" s="1">
        <v>5222744542088590</v>
      </c>
      <c r="F5304" s="2">
        <v>42583</v>
      </c>
      <c r="G5304">
        <v>394</v>
      </c>
      <c r="H5304" t="s">
        <v>15</v>
      </c>
      <c r="I5304">
        <v>1</v>
      </c>
      <c r="J5304" s="3">
        <v>76</v>
      </c>
      <c r="K5304" s="2">
        <v>39692</v>
      </c>
      <c r="L5304">
        <v>2015</v>
      </c>
      <c r="M5304" t="s">
        <v>16</v>
      </c>
    </row>
    <row r="5305" spans="1:13" x14ac:dyDescent="0.3">
      <c r="A5305">
        <v>4334</v>
      </c>
      <c r="B5305">
        <v>1514</v>
      </c>
      <c r="C5305" t="s">
        <v>19</v>
      </c>
      <c r="D5305" t="s">
        <v>17</v>
      </c>
      <c r="E5305" s="1">
        <v>5052545011580800</v>
      </c>
      <c r="F5305" s="2">
        <v>44013</v>
      </c>
      <c r="G5305">
        <v>940</v>
      </c>
      <c r="H5305" t="s">
        <v>18</v>
      </c>
      <c r="I5305">
        <v>1</v>
      </c>
      <c r="J5305" s="3">
        <v>0</v>
      </c>
      <c r="K5305" s="2">
        <v>40391</v>
      </c>
      <c r="L5305">
        <v>2010</v>
      </c>
      <c r="M5305" t="s">
        <v>16</v>
      </c>
    </row>
    <row r="5306" spans="1:13" x14ac:dyDescent="0.3">
      <c r="A5306">
        <v>2390</v>
      </c>
      <c r="B5306">
        <v>1698</v>
      </c>
      <c r="C5306" t="s">
        <v>13</v>
      </c>
      <c r="D5306" t="s">
        <v>17</v>
      </c>
      <c r="E5306" s="1">
        <v>4936494163188300</v>
      </c>
      <c r="F5306" s="2">
        <v>44562</v>
      </c>
      <c r="G5306">
        <v>72</v>
      </c>
      <c r="H5306" t="s">
        <v>18</v>
      </c>
      <c r="I5306">
        <v>1</v>
      </c>
      <c r="J5306" s="3">
        <v>13400</v>
      </c>
      <c r="K5306" s="2">
        <v>43525</v>
      </c>
      <c r="L5306">
        <v>2019</v>
      </c>
      <c r="M5306" t="s">
        <v>16</v>
      </c>
    </row>
    <row r="5307" spans="1:13" x14ac:dyDescent="0.3">
      <c r="A5307">
        <v>922</v>
      </c>
      <c r="B5307">
        <v>1698</v>
      </c>
      <c r="C5307" t="s">
        <v>13</v>
      </c>
      <c r="D5307" t="s">
        <v>17</v>
      </c>
      <c r="E5307" s="1">
        <v>4209685692130280</v>
      </c>
      <c r="F5307" s="2">
        <v>43831</v>
      </c>
      <c r="G5307">
        <v>565</v>
      </c>
      <c r="H5307" t="s">
        <v>15</v>
      </c>
      <c r="I5307">
        <v>1</v>
      </c>
      <c r="J5307" s="3">
        <v>15800</v>
      </c>
      <c r="K5307" s="2">
        <v>43831</v>
      </c>
      <c r="L5307">
        <v>2020</v>
      </c>
      <c r="M5307" t="s">
        <v>16</v>
      </c>
    </row>
    <row r="5308" spans="1:13" x14ac:dyDescent="0.3">
      <c r="A5308">
        <v>5639</v>
      </c>
      <c r="B5308">
        <v>1698</v>
      </c>
      <c r="C5308" t="s">
        <v>13</v>
      </c>
      <c r="D5308" t="s">
        <v>14</v>
      </c>
      <c r="E5308" s="1">
        <v>4949964634585990</v>
      </c>
      <c r="F5308" s="2">
        <v>40695</v>
      </c>
      <c r="G5308">
        <v>341</v>
      </c>
      <c r="H5308" t="s">
        <v>15</v>
      </c>
      <c r="I5308">
        <v>1</v>
      </c>
      <c r="J5308" s="3">
        <v>14744</v>
      </c>
      <c r="K5308" s="2">
        <v>40483</v>
      </c>
      <c r="L5308">
        <v>2010</v>
      </c>
      <c r="M5308" t="s">
        <v>16</v>
      </c>
    </row>
    <row r="5309" spans="1:13" x14ac:dyDescent="0.3">
      <c r="A5309">
        <v>436</v>
      </c>
      <c r="B5309">
        <v>1316</v>
      </c>
      <c r="C5309" t="s">
        <v>21</v>
      </c>
      <c r="D5309" t="s">
        <v>17</v>
      </c>
      <c r="E5309" s="1">
        <v>6193476799412100</v>
      </c>
      <c r="F5309" s="2">
        <v>43862</v>
      </c>
      <c r="G5309">
        <v>669</v>
      </c>
      <c r="H5309" t="s">
        <v>15</v>
      </c>
      <c r="I5309">
        <v>1</v>
      </c>
      <c r="J5309" s="3">
        <v>8700</v>
      </c>
      <c r="K5309" s="2">
        <v>43831</v>
      </c>
      <c r="L5309">
        <v>2020</v>
      </c>
      <c r="M5309" t="s">
        <v>16</v>
      </c>
    </row>
    <row r="5310" spans="1:13" x14ac:dyDescent="0.3">
      <c r="A5310">
        <v>692</v>
      </c>
      <c r="B5310">
        <v>1316</v>
      </c>
      <c r="C5310" t="s">
        <v>19</v>
      </c>
      <c r="D5310" t="s">
        <v>14</v>
      </c>
      <c r="E5310" s="1">
        <v>5196434400831390</v>
      </c>
      <c r="F5310" s="2">
        <v>44562</v>
      </c>
      <c r="G5310">
        <v>696</v>
      </c>
      <c r="H5310" t="s">
        <v>15</v>
      </c>
      <c r="I5310">
        <v>1</v>
      </c>
      <c r="J5310" s="3">
        <v>12088</v>
      </c>
      <c r="K5310" s="2">
        <v>43831</v>
      </c>
      <c r="L5310">
        <v>2020</v>
      </c>
      <c r="M5310" t="s">
        <v>16</v>
      </c>
    </row>
    <row r="5311" spans="1:13" x14ac:dyDescent="0.3">
      <c r="A5311">
        <v>330</v>
      </c>
      <c r="B5311">
        <v>1316</v>
      </c>
      <c r="C5311" t="s">
        <v>19</v>
      </c>
      <c r="D5311" t="s">
        <v>17</v>
      </c>
      <c r="E5311" s="1">
        <v>5242129479868760</v>
      </c>
      <c r="F5311" s="2">
        <v>45597</v>
      </c>
      <c r="G5311">
        <v>288</v>
      </c>
      <c r="H5311" t="s">
        <v>15</v>
      </c>
      <c r="I5311">
        <v>2</v>
      </c>
      <c r="J5311" s="3">
        <v>4700</v>
      </c>
      <c r="K5311" s="2">
        <v>41640</v>
      </c>
      <c r="L5311">
        <v>2014</v>
      </c>
      <c r="M5311" t="s">
        <v>16</v>
      </c>
    </row>
    <row r="5312" spans="1:13" x14ac:dyDescent="0.3">
      <c r="A5312">
        <v>1972</v>
      </c>
      <c r="B5312">
        <v>1316</v>
      </c>
      <c r="C5312" t="s">
        <v>13</v>
      </c>
      <c r="D5312" t="s">
        <v>14</v>
      </c>
      <c r="E5312" s="1">
        <v>4930615029109800</v>
      </c>
      <c r="F5312" s="2">
        <v>45292</v>
      </c>
      <c r="G5312">
        <v>514</v>
      </c>
      <c r="H5312" t="s">
        <v>15</v>
      </c>
      <c r="I5312">
        <v>2</v>
      </c>
      <c r="J5312" s="3">
        <v>11983</v>
      </c>
      <c r="K5312" s="2">
        <v>43862</v>
      </c>
      <c r="L5312">
        <v>2020</v>
      </c>
      <c r="M5312" t="s">
        <v>16</v>
      </c>
    </row>
    <row r="5313" spans="1:13" x14ac:dyDescent="0.3">
      <c r="A5313">
        <v>1730</v>
      </c>
      <c r="B5313">
        <v>1316</v>
      </c>
      <c r="C5313" t="s">
        <v>19</v>
      </c>
      <c r="D5313" t="s">
        <v>14</v>
      </c>
      <c r="E5313" s="1">
        <v>5894488780147220</v>
      </c>
      <c r="F5313" s="2">
        <v>43862</v>
      </c>
      <c r="G5313">
        <v>182</v>
      </c>
      <c r="H5313" t="s">
        <v>15</v>
      </c>
      <c r="I5313">
        <v>1</v>
      </c>
      <c r="J5313" s="3">
        <v>11557</v>
      </c>
      <c r="K5313" s="2">
        <v>43862</v>
      </c>
      <c r="L5313">
        <v>2020</v>
      </c>
      <c r="M5313" t="s">
        <v>16</v>
      </c>
    </row>
    <row r="5314" spans="1:13" x14ac:dyDescent="0.3">
      <c r="A5314">
        <v>693</v>
      </c>
      <c r="B5314">
        <v>1831</v>
      </c>
      <c r="C5314" t="s">
        <v>19</v>
      </c>
      <c r="D5314" t="s">
        <v>14</v>
      </c>
      <c r="E5314" s="1">
        <v>5889682038601560</v>
      </c>
      <c r="F5314" s="2">
        <v>43862</v>
      </c>
      <c r="G5314">
        <v>815</v>
      </c>
      <c r="H5314" t="s">
        <v>15</v>
      </c>
      <c r="I5314">
        <v>1</v>
      </c>
      <c r="J5314" s="3">
        <v>12152</v>
      </c>
      <c r="K5314" s="2">
        <v>43831</v>
      </c>
      <c r="L5314">
        <v>2020</v>
      </c>
      <c r="M5314" t="s">
        <v>16</v>
      </c>
    </row>
    <row r="5315" spans="1:13" x14ac:dyDescent="0.3">
      <c r="A5315">
        <v>437</v>
      </c>
      <c r="B5315">
        <v>1831</v>
      </c>
      <c r="C5315" t="s">
        <v>21</v>
      </c>
      <c r="D5315" t="s">
        <v>17</v>
      </c>
      <c r="E5315" s="1">
        <v>6125317256925470</v>
      </c>
      <c r="F5315" s="2">
        <v>45200</v>
      </c>
      <c r="G5315">
        <v>681</v>
      </c>
      <c r="H5315" t="s">
        <v>15</v>
      </c>
      <c r="I5315">
        <v>2</v>
      </c>
      <c r="J5315" s="3">
        <v>11100</v>
      </c>
      <c r="K5315" s="2">
        <v>43831</v>
      </c>
      <c r="L5315">
        <v>2020</v>
      </c>
      <c r="M5315" t="s">
        <v>16</v>
      </c>
    </row>
    <row r="5316" spans="1:13" x14ac:dyDescent="0.3">
      <c r="A5316">
        <v>2293</v>
      </c>
      <c r="B5316">
        <v>889</v>
      </c>
      <c r="C5316" t="s">
        <v>13</v>
      </c>
      <c r="D5316" t="s">
        <v>17</v>
      </c>
      <c r="E5316" s="1">
        <v>4476864861762310</v>
      </c>
      <c r="F5316" s="2">
        <v>44805</v>
      </c>
      <c r="G5316">
        <v>669</v>
      </c>
      <c r="H5316" t="s">
        <v>15</v>
      </c>
      <c r="I5316">
        <v>1</v>
      </c>
      <c r="J5316" s="3">
        <v>14700</v>
      </c>
      <c r="K5316" s="2">
        <v>40603</v>
      </c>
      <c r="L5316">
        <v>2011</v>
      </c>
      <c r="M5316" t="s">
        <v>16</v>
      </c>
    </row>
    <row r="5317" spans="1:13" x14ac:dyDescent="0.3">
      <c r="A5317">
        <v>4522</v>
      </c>
      <c r="B5317">
        <v>526</v>
      </c>
      <c r="C5317" t="s">
        <v>19</v>
      </c>
      <c r="D5317" t="s">
        <v>20</v>
      </c>
      <c r="E5317" s="1">
        <v>5754706935084010</v>
      </c>
      <c r="F5317" s="2">
        <v>44348</v>
      </c>
      <c r="G5317">
        <v>827</v>
      </c>
      <c r="H5317" t="s">
        <v>18</v>
      </c>
      <c r="I5317">
        <v>1</v>
      </c>
      <c r="J5317" s="3">
        <v>52</v>
      </c>
      <c r="K5317" s="2">
        <v>37500</v>
      </c>
      <c r="L5317">
        <v>2013</v>
      </c>
      <c r="M5317" t="s">
        <v>16</v>
      </c>
    </row>
    <row r="5318" spans="1:13" x14ac:dyDescent="0.3">
      <c r="A5318">
        <v>5204</v>
      </c>
      <c r="B5318">
        <v>526</v>
      </c>
      <c r="C5318" t="s">
        <v>19</v>
      </c>
      <c r="D5318" t="s">
        <v>14</v>
      </c>
      <c r="E5318" s="1">
        <v>5427548263390250</v>
      </c>
      <c r="F5318" s="2">
        <v>42705</v>
      </c>
      <c r="G5318">
        <v>736</v>
      </c>
      <c r="H5318" t="s">
        <v>15</v>
      </c>
      <c r="I5318">
        <v>1</v>
      </c>
      <c r="J5318" s="3">
        <v>3224</v>
      </c>
      <c r="K5318" s="2">
        <v>40452</v>
      </c>
      <c r="L5318">
        <v>2013</v>
      </c>
      <c r="M5318" t="s">
        <v>16</v>
      </c>
    </row>
    <row r="5319" spans="1:13" x14ac:dyDescent="0.3">
      <c r="A5319">
        <v>5917</v>
      </c>
      <c r="B5319">
        <v>526</v>
      </c>
      <c r="C5319" t="s">
        <v>13</v>
      </c>
      <c r="D5319" t="s">
        <v>14</v>
      </c>
      <c r="E5319" s="1">
        <v>4186305659535990</v>
      </c>
      <c r="F5319" s="2">
        <v>44136</v>
      </c>
      <c r="G5319">
        <v>674</v>
      </c>
      <c r="H5319" t="s">
        <v>15</v>
      </c>
      <c r="I5319">
        <v>2</v>
      </c>
      <c r="J5319" s="3">
        <v>23001</v>
      </c>
      <c r="K5319" s="2">
        <v>39417</v>
      </c>
      <c r="L5319">
        <v>2013</v>
      </c>
      <c r="M5319" t="s">
        <v>16</v>
      </c>
    </row>
    <row r="5320" spans="1:13" x14ac:dyDescent="0.3">
      <c r="A5320">
        <v>2091</v>
      </c>
      <c r="B5320">
        <v>526</v>
      </c>
      <c r="C5320" t="s">
        <v>19</v>
      </c>
      <c r="D5320" t="s">
        <v>14</v>
      </c>
      <c r="E5320" s="1">
        <v>5507762507273350</v>
      </c>
      <c r="F5320" s="2">
        <v>44562</v>
      </c>
      <c r="G5320">
        <v>170</v>
      </c>
      <c r="H5320" t="s">
        <v>15</v>
      </c>
      <c r="I5320">
        <v>1</v>
      </c>
      <c r="J5320" s="3">
        <v>23652</v>
      </c>
      <c r="K5320" s="2">
        <v>38412</v>
      </c>
      <c r="L5320">
        <v>2014</v>
      </c>
      <c r="M5320" t="s">
        <v>16</v>
      </c>
    </row>
    <row r="5321" spans="1:13" x14ac:dyDescent="0.3">
      <c r="A5321">
        <v>5500</v>
      </c>
      <c r="B5321">
        <v>526</v>
      </c>
      <c r="C5321" t="s">
        <v>19</v>
      </c>
      <c r="D5321" t="s">
        <v>20</v>
      </c>
      <c r="E5321" s="1">
        <v>5763661322183410</v>
      </c>
      <c r="F5321" s="2">
        <v>44075</v>
      </c>
      <c r="G5321">
        <v>688</v>
      </c>
      <c r="H5321" t="s">
        <v>15</v>
      </c>
      <c r="I5321">
        <v>1</v>
      </c>
      <c r="J5321" s="3">
        <v>86</v>
      </c>
      <c r="K5321" s="2">
        <v>39387</v>
      </c>
      <c r="L5321">
        <v>2013</v>
      </c>
      <c r="M5321" t="s">
        <v>16</v>
      </c>
    </row>
    <row r="5322" spans="1:13" x14ac:dyDescent="0.3">
      <c r="A5322">
        <v>5091</v>
      </c>
      <c r="B5322">
        <v>231</v>
      </c>
      <c r="C5322" t="s">
        <v>19</v>
      </c>
      <c r="D5322" t="s">
        <v>20</v>
      </c>
      <c r="E5322" s="1">
        <v>5133503724511810</v>
      </c>
      <c r="F5322" s="2">
        <v>44409</v>
      </c>
      <c r="G5322">
        <v>528</v>
      </c>
      <c r="H5322" t="s">
        <v>15</v>
      </c>
      <c r="I5322">
        <v>2</v>
      </c>
      <c r="J5322" s="3">
        <v>80</v>
      </c>
      <c r="K5322" s="2">
        <v>39356</v>
      </c>
      <c r="L5322">
        <v>2011</v>
      </c>
      <c r="M5322" t="s">
        <v>16</v>
      </c>
    </row>
    <row r="5323" spans="1:13" x14ac:dyDescent="0.3">
      <c r="A5323">
        <v>4221</v>
      </c>
      <c r="B5323">
        <v>231</v>
      </c>
      <c r="C5323" t="s">
        <v>19</v>
      </c>
      <c r="D5323" t="s">
        <v>14</v>
      </c>
      <c r="E5323" s="1">
        <v>5443684097691860</v>
      </c>
      <c r="F5323" s="2">
        <v>44835</v>
      </c>
      <c r="G5323">
        <v>473</v>
      </c>
      <c r="H5323" t="s">
        <v>15</v>
      </c>
      <c r="I5323">
        <v>1</v>
      </c>
      <c r="J5323" s="3">
        <v>26097</v>
      </c>
      <c r="K5323" s="2">
        <v>39295</v>
      </c>
      <c r="L5323">
        <v>2011</v>
      </c>
      <c r="M5323" t="s">
        <v>16</v>
      </c>
    </row>
    <row r="5324" spans="1:13" x14ac:dyDescent="0.3">
      <c r="A5324">
        <v>5718</v>
      </c>
      <c r="B5324">
        <v>231</v>
      </c>
      <c r="C5324" t="s">
        <v>13</v>
      </c>
      <c r="D5324" t="s">
        <v>14</v>
      </c>
      <c r="E5324" s="1">
        <v>4551009502548940</v>
      </c>
      <c r="F5324" s="2">
        <v>45047</v>
      </c>
      <c r="G5324">
        <v>466</v>
      </c>
      <c r="H5324" t="s">
        <v>15</v>
      </c>
      <c r="I5324">
        <v>1</v>
      </c>
      <c r="J5324" s="3">
        <v>11032</v>
      </c>
      <c r="K5324" s="2">
        <v>42309</v>
      </c>
      <c r="L5324">
        <v>2015</v>
      </c>
      <c r="M5324" t="s">
        <v>16</v>
      </c>
    </row>
    <row r="5325" spans="1:13" x14ac:dyDescent="0.3">
      <c r="A5325">
        <v>2474</v>
      </c>
      <c r="B5325">
        <v>231</v>
      </c>
      <c r="C5325" t="s">
        <v>13</v>
      </c>
      <c r="D5325" t="s">
        <v>17</v>
      </c>
      <c r="E5325" s="1">
        <v>4632232168339370</v>
      </c>
      <c r="F5325" s="2">
        <v>43831</v>
      </c>
      <c r="G5325">
        <v>970</v>
      </c>
      <c r="H5325" t="s">
        <v>15</v>
      </c>
      <c r="I5325">
        <v>1</v>
      </c>
      <c r="J5325" s="3">
        <v>8900</v>
      </c>
      <c r="K5325" s="2">
        <v>38078</v>
      </c>
      <c r="L5325">
        <v>2011</v>
      </c>
      <c r="M5325" t="s">
        <v>16</v>
      </c>
    </row>
    <row r="5326" spans="1:13" x14ac:dyDescent="0.3">
      <c r="A5326">
        <v>414</v>
      </c>
      <c r="B5326">
        <v>231</v>
      </c>
      <c r="C5326" t="s">
        <v>22</v>
      </c>
      <c r="D5326" t="s">
        <v>17</v>
      </c>
      <c r="E5326" s="1">
        <v>310400555625656</v>
      </c>
      <c r="F5326" s="2">
        <v>43862</v>
      </c>
      <c r="G5326">
        <v>226</v>
      </c>
      <c r="H5326" t="s">
        <v>15</v>
      </c>
      <c r="I5326">
        <v>2</v>
      </c>
      <c r="J5326" s="3">
        <v>4700</v>
      </c>
      <c r="K5326" s="2">
        <v>43831</v>
      </c>
      <c r="L5326">
        <v>2020</v>
      </c>
      <c r="M5326" t="s">
        <v>16</v>
      </c>
    </row>
    <row r="5327" spans="1:13" x14ac:dyDescent="0.3">
      <c r="A5327">
        <v>5255</v>
      </c>
      <c r="B5327">
        <v>910</v>
      </c>
      <c r="C5327" t="s">
        <v>13</v>
      </c>
      <c r="D5327" t="s">
        <v>14</v>
      </c>
      <c r="E5327" s="1">
        <v>4925413173106250</v>
      </c>
      <c r="F5327" s="2">
        <v>44682</v>
      </c>
      <c r="G5327">
        <v>460</v>
      </c>
      <c r="H5327" t="s">
        <v>15</v>
      </c>
      <c r="I5327">
        <v>1</v>
      </c>
      <c r="J5327" s="3">
        <v>10523</v>
      </c>
      <c r="K5327" s="2">
        <v>40817</v>
      </c>
      <c r="L5327">
        <v>2011</v>
      </c>
      <c r="M5327" t="s">
        <v>16</v>
      </c>
    </row>
    <row r="5328" spans="1:13" x14ac:dyDescent="0.3">
      <c r="A5328">
        <v>1431</v>
      </c>
      <c r="B5328">
        <v>910</v>
      </c>
      <c r="C5328" t="s">
        <v>22</v>
      </c>
      <c r="D5328" t="s">
        <v>17</v>
      </c>
      <c r="E5328" s="1">
        <v>327604676331354</v>
      </c>
      <c r="F5328" s="2">
        <v>43862</v>
      </c>
      <c r="G5328">
        <v>199</v>
      </c>
      <c r="H5328" t="s">
        <v>15</v>
      </c>
      <c r="I5328">
        <v>1</v>
      </c>
      <c r="J5328" s="3">
        <v>8900</v>
      </c>
      <c r="K5328" s="2">
        <v>43862</v>
      </c>
      <c r="L5328">
        <v>2020</v>
      </c>
      <c r="M5328" t="s">
        <v>16</v>
      </c>
    </row>
    <row r="5329" spans="1:13" x14ac:dyDescent="0.3">
      <c r="A5329">
        <v>3918</v>
      </c>
      <c r="B5329">
        <v>876</v>
      </c>
      <c r="C5329" t="s">
        <v>13</v>
      </c>
      <c r="D5329" t="s">
        <v>14</v>
      </c>
      <c r="E5329" s="1">
        <v>4967103653953670</v>
      </c>
      <c r="F5329" s="2">
        <v>44317</v>
      </c>
      <c r="G5329">
        <v>962</v>
      </c>
      <c r="H5329" t="s">
        <v>15</v>
      </c>
      <c r="I5329">
        <v>1</v>
      </c>
      <c r="J5329" s="3">
        <v>6489</v>
      </c>
      <c r="K5329" s="2">
        <v>39995</v>
      </c>
      <c r="L5329">
        <v>2013</v>
      </c>
      <c r="M5329" t="s">
        <v>16</v>
      </c>
    </row>
    <row r="5330" spans="1:13" x14ac:dyDescent="0.3">
      <c r="A5330">
        <v>5773</v>
      </c>
      <c r="B5330">
        <v>876</v>
      </c>
      <c r="C5330" t="s">
        <v>19</v>
      </c>
      <c r="D5330" t="s">
        <v>14</v>
      </c>
      <c r="E5330" s="1">
        <v>5497742793973950</v>
      </c>
      <c r="F5330" s="2">
        <v>44075</v>
      </c>
      <c r="G5330">
        <v>24</v>
      </c>
      <c r="H5330" t="s">
        <v>18</v>
      </c>
      <c r="I5330">
        <v>2</v>
      </c>
      <c r="J5330" s="3">
        <v>9146</v>
      </c>
      <c r="K5330" s="2">
        <v>37226</v>
      </c>
      <c r="L5330">
        <v>2012</v>
      </c>
      <c r="M5330" t="s">
        <v>16</v>
      </c>
    </row>
    <row r="5331" spans="1:13" x14ac:dyDescent="0.3">
      <c r="A5331">
        <v>5342</v>
      </c>
      <c r="B5331">
        <v>1509</v>
      </c>
      <c r="C5331" t="s">
        <v>19</v>
      </c>
      <c r="D5331" t="s">
        <v>20</v>
      </c>
      <c r="E5331" s="1">
        <v>5014318785325420</v>
      </c>
      <c r="F5331" s="2">
        <v>45352</v>
      </c>
      <c r="G5331">
        <v>622</v>
      </c>
      <c r="H5331" t="s">
        <v>15</v>
      </c>
      <c r="I5331">
        <v>1</v>
      </c>
      <c r="J5331" s="3">
        <v>66</v>
      </c>
      <c r="K5331" s="2">
        <v>43739</v>
      </c>
      <c r="L5331">
        <v>2019</v>
      </c>
      <c r="M5331" t="s">
        <v>16</v>
      </c>
    </row>
    <row r="5332" spans="1:13" x14ac:dyDescent="0.3">
      <c r="A5332">
        <v>2352</v>
      </c>
      <c r="B5332">
        <v>1509</v>
      </c>
      <c r="C5332" t="s">
        <v>13</v>
      </c>
      <c r="D5332" t="s">
        <v>14</v>
      </c>
      <c r="E5332" s="1">
        <v>4417739183409950</v>
      </c>
      <c r="F5332" s="2">
        <v>44927</v>
      </c>
      <c r="G5332">
        <v>990</v>
      </c>
      <c r="H5332" t="s">
        <v>18</v>
      </c>
      <c r="I5332">
        <v>1</v>
      </c>
      <c r="J5332" s="3">
        <v>18138</v>
      </c>
      <c r="K5332" s="2">
        <v>42064</v>
      </c>
      <c r="L5332">
        <v>2015</v>
      </c>
      <c r="M5332" t="s">
        <v>16</v>
      </c>
    </row>
    <row r="5333" spans="1:13" x14ac:dyDescent="0.3">
      <c r="A5333">
        <v>1347</v>
      </c>
      <c r="B5333">
        <v>1509</v>
      </c>
      <c r="C5333" t="s">
        <v>19</v>
      </c>
      <c r="D5333" t="s">
        <v>14</v>
      </c>
      <c r="E5333" s="1">
        <v>5352211789998930</v>
      </c>
      <c r="F5333" s="2">
        <v>44228</v>
      </c>
      <c r="G5333">
        <v>443</v>
      </c>
      <c r="H5333" t="s">
        <v>15</v>
      </c>
      <c r="I5333">
        <v>1</v>
      </c>
      <c r="J5333" s="3">
        <v>23238</v>
      </c>
      <c r="K5333" s="2">
        <v>41671</v>
      </c>
      <c r="L5333">
        <v>2014</v>
      </c>
      <c r="M5333" t="s">
        <v>16</v>
      </c>
    </row>
    <row r="5334" spans="1:13" x14ac:dyDescent="0.3">
      <c r="A5334">
        <v>5276</v>
      </c>
      <c r="B5334">
        <v>1509</v>
      </c>
      <c r="C5334" t="s">
        <v>19</v>
      </c>
      <c r="D5334" t="s">
        <v>14</v>
      </c>
      <c r="E5334" s="1">
        <v>5410637796399200</v>
      </c>
      <c r="F5334" s="2">
        <v>44805</v>
      </c>
      <c r="G5334">
        <v>983</v>
      </c>
      <c r="H5334" t="s">
        <v>15</v>
      </c>
      <c r="I5334">
        <v>1</v>
      </c>
      <c r="J5334" s="3">
        <v>20706</v>
      </c>
      <c r="K5334" s="2">
        <v>41548</v>
      </c>
      <c r="L5334">
        <v>2013</v>
      </c>
      <c r="M5334" t="s">
        <v>16</v>
      </c>
    </row>
    <row r="5335" spans="1:13" x14ac:dyDescent="0.3">
      <c r="A5335">
        <v>3685</v>
      </c>
      <c r="B5335">
        <v>1509</v>
      </c>
      <c r="C5335" t="s">
        <v>13</v>
      </c>
      <c r="D5335" t="s">
        <v>17</v>
      </c>
      <c r="E5335" s="1">
        <v>4762138266799470</v>
      </c>
      <c r="F5335" s="2">
        <v>44774</v>
      </c>
      <c r="G5335">
        <v>495</v>
      </c>
      <c r="H5335" t="s">
        <v>15</v>
      </c>
      <c r="I5335">
        <v>2</v>
      </c>
      <c r="J5335" s="3">
        <v>12100</v>
      </c>
      <c r="K5335" s="2">
        <v>37438</v>
      </c>
      <c r="L5335">
        <v>2010</v>
      </c>
      <c r="M5335" t="s">
        <v>16</v>
      </c>
    </row>
    <row r="5336" spans="1:13" x14ac:dyDescent="0.3">
      <c r="A5336">
        <v>5696</v>
      </c>
      <c r="B5336">
        <v>1422</v>
      </c>
      <c r="C5336" t="s">
        <v>13</v>
      </c>
      <c r="D5336" t="s">
        <v>14</v>
      </c>
      <c r="E5336" s="1">
        <v>4363891861741720</v>
      </c>
      <c r="F5336" s="2">
        <v>43891</v>
      </c>
      <c r="G5336">
        <v>662</v>
      </c>
      <c r="H5336" t="s">
        <v>15</v>
      </c>
      <c r="I5336">
        <v>2</v>
      </c>
      <c r="J5336" s="3">
        <v>19781</v>
      </c>
      <c r="K5336" s="2">
        <v>41579</v>
      </c>
      <c r="L5336">
        <v>2013</v>
      </c>
      <c r="M5336" t="s">
        <v>16</v>
      </c>
    </row>
    <row r="5337" spans="1:13" x14ac:dyDescent="0.3">
      <c r="A5337">
        <v>4983</v>
      </c>
      <c r="B5337">
        <v>1422</v>
      </c>
      <c r="C5337" t="s">
        <v>21</v>
      </c>
      <c r="D5337" t="s">
        <v>17</v>
      </c>
      <c r="E5337" s="1">
        <v>6967609497983390</v>
      </c>
      <c r="F5337" s="2">
        <v>44986</v>
      </c>
      <c r="G5337">
        <v>334</v>
      </c>
      <c r="H5337" t="s">
        <v>15</v>
      </c>
      <c r="I5337">
        <v>2</v>
      </c>
      <c r="J5337" s="3">
        <v>9300</v>
      </c>
      <c r="K5337" s="2">
        <v>37895</v>
      </c>
      <c r="L5337">
        <v>2012</v>
      </c>
      <c r="M5337" t="s">
        <v>16</v>
      </c>
    </row>
    <row r="5338" spans="1:13" x14ac:dyDescent="0.3">
      <c r="A5338">
        <v>3212</v>
      </c>
      <c r="B5338">
        <v>1422</v>
      </c>
      <c r="C5338" t="s">
        <v>19</v>
      </c>
      <c r="D5338" t="s">
        <v>14</v>
      </c>
      <c r="E5338" s="1">
        <v>5267551356380600</v>
      </c>
      <c r="F5338" s="2">
        <v>44896</v>
      </c>
      <c r="G5338">
        <v>984</v>
      </c>
      <c r="H5338" t="s">
        <v>18</v>
      </c>
      <c r="I5338">
        <v>2</v>
      </c>
      <c r="J5338" s="3">
        <v>5451</v>
      </c>
      <c r="K5338" s="2">
        <v>36312</v>
      </c>
      <c r="L5338">
        <v>2012</v>
      </c>
      <c r="M5338" t="s">
        <v>16</v>
      </c>
    </row>
    <row r="5339" spans="1:13" x14ac:dyDescent="0.3">
      <c r="A5339">
        <v>5515</v>
      </c>
      <c r="B5339">
        <v>1422</v>
      </c>
      <c r="C5339" t="s">
        <v>13</v>
      </c>
      <c r="D5339" t="s">
        <v>14</v>
      </c>
      <c r="E5339" s="1">
        <v>4103248264872950</v>
      </c>
      <c r="F5339" s="2">
        <v>42401</v>
      </c>
      <c r="G5339">
        <v>23</v>
      </c>
      <c r="H5339" t="s">
        <v>15</v>
      </c>
      <c r="I5339">
        <v>2</v>
      </c>
      <c r="J5339" s="3">
        <v>6491</v>
      </c>
      <c r="K5339" s="2">
        <v>39387</v>
      </c>
      <c r="L5339">
        <v>2013</v>
      </c>
      <c r="M5339" t="s">
        <v>16</v>
      </c>
    </row>
    <row r="5340" spans="1:13" x14ac:dyDescent="0.3">
      <c r="A5340">
        <v>923</v>
      </c>
      <c r="B5340">
        <v>1400</v>
      </c>
      <c r="C5340" t="s">
        <v>13</v>
      </c>
      <c r="D5340" t="s">
        <v>17</v>
      </c>
      <c r="E5340" s="1">
        <v>4051081191440790</v>
      </c>
      <c r="F5340" s="2">
        <v>44958</v>
      </c>
      <c r="G5340">
        <v>42</v>
      </c>
      <c r="H5340" t="s">
        <v>15</v>
      </c>
      <c r="I5340">
        <v>1</v>
      </c>
      <c r="J5340" s="3">
        <v>6900</v>
      </c>
      <c r="K5340" s="2">
        <v>43831</v>
      </c>
      <c r="L5340">
        <v>2020</v>
      </c>
      <c r="M5340" t="s">
        <v>16</v>
      </c>
    </row>
    <row r="5341" spans="1:13" x14ac:dyDescent="0.3">
      <c r="A5341">
        <v>415</v>
      </c>
      <c r="B5341">
        <v>1400</v>
      </c>
      <c r="C5341" t="s">
        <v>22</v>
      </c>
      <c r="D5341" t="s">
        <v>17</v>
      </c>
      <c r="E5341" s="1">
        <v>383475654382335</v>
      </c>
      <c r="F5341" s="2">
        <v>45413</v>
      </c>
      <c r="G5341">
        <v>835</v>
      </c>
      <c r="H5341" t="s">
        <v>18</v>
      </c>
      <c r="I5341">
        <v>2</v>
      </c>
      <c r="J5341" s="3">
        <v>6100</v>
      </c>
      <c r="K5341" s="2">
        <v>43831</v>
      </c>
      <c r="L5341">
        <v>2020</v>
      </c>
      <c r="M5341" t="s">
        <v>16</v>
      </c>
    </row>
    <row r="5342" spans="1:13" x14ac:dyDescent="0.3">
      <c r="A5342">
        <v>3796</v>
      </c>
      <c r="B5342">
        <v>492</v>
      </c>
      <c r="C5342" t="s">
        <v>13</v>
      </c>
      <c r="D5342" t="s">
        <v>14</v>
      </c>
      <c r="E5342" s="1">
        <v>4837452802436820</v>
      </c>
      <c r="F5342" s="2">
        <v>44682</v>
      </c>
      <c r="G5342">
        <v>288</v>
      </c>
      <c r="H5342" t="s">
        <v>15</v>
      </c>
      <c r="I5342">
        <v>1</v>
      </c>
      <c r="J5342" s="3">
        <v>16905</v>
      </c>
      <c r="K5342" s="2">
        <v>38899</v>
      </c>
      <c r="L5342">
        <v>2008</v>
      </c>
      <c r="M5342" t="s">
        <v>16</v>
      </c>
    </row>
    <row r="5343" spans="1:13" x14ac:dyDescent="0.3">
      <c r="A5343">
        <v>1002</v>
      </c>
      <c r="B5343">
        <v>1516</v>
      </c>
      <c r="C5343" t="s">
        <v>19</v>
      </c>
      <c r="D5343" t="s">
        <v>14</v>
      </c>
      <c r="E5343" s="1">
        <v>5503001623065360</v>
      </c>
      <c r="F5343" s="2">
        <v>43922</v>
      </c>
      <c r="G5343">
        <v>552</v>
      </c>
      <c r="H5343" t="s">
        <v>15</v>
      </c>
      <c r="I5343">
        <v>1</v>
      </c>
      <c r="J5343" s="3">
        <v>47153</v>
      </c>
      <c r="K5343" s="2">
        <v>37288</v>
      </c>
      <c r="L5343">
        <v>2006</v>
      </c>
      <c r="M5343" t="s">
        <v>16</v>
      </c>
    </row>
    <row r="5344" spans="1:13" x14ac:dyDescent="0.3">
      <c r="A5344">
        <v>3960</v>
      </c>
      <c r="B5344">
        <v>1516</v>
      </c>
      <c r="C5344" t="s">
        <v>13</v>
      </c>
      <c r="D5344" t="s">
        <v>14</v>
      </c>
      <c r="E5344" s="1">
        <v>4776377960241200</v>
      </c>
      <c r="F5344" s="2">
        <v>44896</v>
      </c>
      <c r="G5344">
        <v>190</v>
      </c>
      <c r="H5344" t="s">
        <v>15</v>
      </c>
      <c r="I5344">
        <v>2</v>
      </c>
      <c r="J5344" s="3">
        <v>25010</v>
      </c>
      <c r="K5344" s="2">
        <v>40360</v>
      </c>
      <c r="L5344">
        <v>2010</v>
      </c>
      <c r="M5344" t="s">
        <v>16</v>
      </c>
    </row>
    <row r="5345" spans="1:13" x14ac:dyDescent="0.3">
      <c r="A5345">
        <v>5973</v>
      </c>
      <c r="B5345">
        <v>1649</v>
      </c>
      <c r="C5345" t="s">
        <v>19</v>
      </c>
      <c r="D5345" t="s">
        <v>14</v>
      </c>
      <c r="E5345" s="1">
        <v>5178473684405560</v>
      </c>
      <c r="F5345" s="2">
        <v>44896</v>
      </c>
      <c r="G5345">
        <v>562</v>
      </c>
      <c r="H5345" t="s">
        <v>15</v>
      </c>
      <c r="I5345">
        <v>1</v>
      </c>
      <c r="J5345" s="3">
        <v>232</v>
      </c>
      <c r="K5345" s="2">
        <v>40148</v>
      </c>
      <c r="L5345">
        <v>2010</v>
      </c>
      <c r="M5345" t="s">
        <v>16</v>
      </c>
    </row>
    <row r="5346" spans="1:13" x14ac:dyDescent="0.3">
      <c r="A5346">
        <v>4410</v>
      </c>
      <c r="B5346">
        <v>1649</v>
      </c>
      <c r="C5346" t="s">
        <v>19</v>
      </c>
      <c r="D5346" t="s">
        <v>17</v>
      </c>
      <c r="E5346" s="1">
        <v>5012197802964360</v>
      </c>
      <c r="F5346" s="2">
        <v>42401</v>
      </c>
      <c r="G5346">
        <v>674</v>
      </c>
      <c r="H5346" t="s">
        <v>15</v>
      </c>
      <c r="I5346">
        <v>2</v>
      </c>
      <c r="J5346" s="3">
        <v>100</v>
      </c>
      <c r="K5346" s="2">
        <v>41487</v>
      </c>
      <c r="L5346">
        <v>2013</v>
      </c>
      <c r="M5346" t="s">
        <v>16</v>
      </c>
    </row>
    <row r="5347" spans="1:13" x14ac:dyDescent="0.3">
      <c r="A5347">
        <v>3697</v>
      </c>
      <c r="B5347">
        <v>1649</v>
      </c>
      <c r="C5347" t="s">
        <v>19</v>
      </c>
      <c r="D5347" t="s">
        <v>20</v>
      </c>
      <c r="E5347" s="1">
        <v>5855938431811530</v>
      </c>
      <c r="F5347" s="2">
        <v>42826</v>
      </c>
      <c r="G5347">
        <v>656</v>
      </c>
      <c r="H5347" t="s">
        <v>15</v>
      </c>
      <c r="I5347">
        <v>1</v>
      </c>
      <c r="J5347" s="3">
        <v>80</v>
      </c>
      <c r="K5347" s="2">
        <v>37803</v>
      </c>
      <c r="L5347">
        <v>2011</v>
      </c>
      <c r="M5347" t="s">
        <v>16</v>
      </c>
    </row>
    <row r="5348" spans="1:13" x14ac:dyDescent="0.3">
      <c r="A5348">
        <v>1432</v>
      </c>
      <c r="B5348">
        <v>1573</v>
      </c>
      <c r="C5348" t="s">
        <v>22</v>
      </c>
      <c r="D5348" t="s">
        <v>17</v>
      </c>
      <c r="E5348" s="1">
        <v>337444224350580</v>
      </c>
      <c r="F5348" s="2">
        <v>44896</v>
      </c>
      <c r="G5348">
        <v>542</v>
      </c>
      <c r="H5348" t="s">
        <v>15</v>
      </c>
      <c r="I5348">
        <v>2</v>
      </c>
      <c r="J5348" s="3">
        <v>3300</v>
      </c>
      <c r="K5348" s="2">
        <v>43862</v>
      </c>
      <c r="L5348">
        <v>2020</v>
      </c>
      <c r="M5348" t="s">
        <v>16</v>
      </c>
    </row>
    <row r="5349" spans="1:13" x14ac:dyDescent="0.3">
      <c r="A5349">
        <v>3326</v>
      </c>
      <c r="B5349">
        <v>583</v>
      </c>
      <c r="C5349" t="s">
        <v>19</v>
      </c>
      <c r="D5349" t="s">
        <v>14</v>
      </c>
      <c r="E5349" s="1">
        <v>5799169833597040</v>
      </c>
      <c r="F5349" s="2">
        <v>44197</v>
      </c>
      <c r="G5349">
        <v>85</v>
      </c>
      <c r="H5349" t="s">
        <v>15</v>
      </c>
      <c r="I5349">
        <v>1</v>
      </c>
      <c r="J5349" s="3">
        <v>3483</v>
      </c>
      <c r="K5349" s="2">
        <v>38869</v>
      </c>
      <c r="L5349">
        <v>2013</v>
      </c>
      <c r="M5349" t="s">
        <v>16</v>
      </c>
    </row>
    <row r="5350" spans="1:13" x14ac:dyDescent="0.3">
      <c r="A5350">
        <v>343</v>
      </c>
      <c r="B5350">
        <v>583</v>
      </c>
      <c r="C5350" t="s">
        <v>22</v>
      </c>
      <c r="D5350" t="s">
        <v>17</v>
      </c>
      <c r="E5350" s="1">
        <v>345109128105029</v>
      </c>
      <c r="F5350" s="2">
        <v>45323</v>
      </c>
      <c r="G5350">
        <v>963</v>
      </c>
      <c r="H5350" t="s">
        <v>15</v>
      </c>
      <c r="I5350">
        <v>2</v>
      </c>
      <c r="J5350" s="3">
        <v>13900</v>
      </c>
      <c r="K5350" s="2">
        <v>42005</v>
      </c>
      <c r="L5350">
        <v>2015</v>
      </c>
      <c r="M5350" t="s">
        <v>16</v>
      </c>
    </row>
    <row r="5351" spans="1:13" x14ac:dyDescent="0.3">
      <c r="A5351">
        <v>3238</v>
      </c>
      <c r="B5351">
        <v>1811</v>
      </c>
      <c r="C5351" t="s">
        <v>19</v>
      </c>
      <c r="D5351" t="s">
        <v>14</v>
      </c>
      <c r="E5351" s="1">
        <v>5158280368787690</v>
      </c>
      <c r="F5351" s="2">
        <v>45566</v>
      </c>
      <c r="G5351">
        <v>616</v>
      </c>
      <c r="H5351" t="s">
        <v>15</v>
      </c>
      <c r="I5351">
        <v>1</v>
      </c>
      <c r="J5351" s="3">
        <v>70187</v>
      </c>
      <c r="K5351" s="2">
        <v>37408</v>
      </c>
      <c r="L5351">
        <v>2011</v>
      </c>
      <c r="M5351" t="s">
        <v>16</v>
      </c>
    </row>
    <row r="5352" spans="1:13" x14ac:dyDescent="0.3">
      <c r="A5352">
        <v>291</v>
      </c>
      <c r="B5352">
        <v>1811</v>
      </c>
      <c r="C5352" t="s">
        <v>13</v>
      </c>
      <c r="D5352" t="s">
        <v>14</v>
      </c>
      <c r="E5352" s="1">
        <v>4077584980284620</v>
      </c>
      <c r="F5352" s="2">
        <v>44531</v>
      </c>
      <c r="G5352">
        <v>84</v>
      </c>
      <c r="H5352" t="s">
        <v>18</v>
      </c>
      <c r="I5352">
        <v>2</v>
      </c>
      <c r="J5352" s="3">
        <v>7821</v>
      </c>
      <c r="K5352" s="2">
        <v>40544</v>
      </c>
      <c r="L5352">
        <v>2014</v>
      </c>
      <c r="M5352" t="s">
        <v>16</v>
      </c>
    </row>
    <row r="5353" spans="1:13" x14ac:dyDescent="0.3">
      <c r="A5353">
        <v>3355</v>
      </c>
      <c r="B5353">
        <v>1811</v>
      </c>
      <c r="C5353" t="s">
        <v>19</v>
      </c>
      <c r="D5353" t="s">
        <v>14</v>
      </c>
      <c r="E5353" s="1">
        <v>5978884065247070</v>
      </c>
      <c r="F5353" s="2">
        <v>45566</v>
      </c>
      <c r="G5353">
        <v>708</v>
      </c>
      <c r="H5353" t="s">
        <v>15</v>
      </c>
      <c r="I5353">
        <v>2</v>
      </c>
      <c r="J5353" s="3">
        <v>96637</v>
      </c>
      <c r="K5353" s="2">
        <v>39234</v>
      </c>
      <c r="L5353">
        <v>2007</v>
      </c>
      <c r="M5353" t="s">
        <v>16</v>
      </c>
    </row>
    <row r="5354" spans="1:13" x14ac:dyDescent="0.3">
      <c r="A5354">
        <v>4894</v>
      </c>
      <c r="B5354">
        <v>1811</v>
      </c>
      <c r="C5354" t="s">
        <v>21</v>
      </c>
      <c r="D5354" t="s">
        <v>17</v>
      </c>
      <c r="E5354" s="1">
        <v>6977627305195040</v>
      </c>
      <c r="F5354" s="2">
        <v>44621</v>
      </c>
      <c r="G5354">
        <v>233</v>
      </c>
      <c r="H5354" t="s">
        <v>15</v>
      </c>
      <c r="I5354">
        <v>2</v>
      </c>
      <c r="J5354" s="3">
        <v>44200</v>
      </c>
      <c r="K5354" s="2">
        <v>42614</v>
      </c>
      <c r="L5354">
        <v>2016</v>
      </c>
      <c r="M5354" t="s">
        <v>16</v>
      </c>
    </row>
    <row r="5355" spans="1:13" x14ac:dyDescent="0.3">
      <c r="A5355">
        <v>2165</v>
      </c>
      <c r="B5355">
        <v>1811</v>
      </c>
      <c r="C5355" t="s">
        <v>13</v>
      </c>
      <c r="D5355" t="s">
        <v>20</v>
      </c>
      <c r="E5355" s="1">
        <v>4065795089404700</v>
      </c>
      <c r="F5355" s="2">
        <v>45139</v>
      </c>
      <c r="G5355">
        <v>765</v>
      </c>
      <c r="H5355" t="s">
        <v>18</v>
      </c>
      <c r="I5355">
        <v>1</v>
      </c>
      <c r="J5355" s="3">
        <v>68</v>
      </c>
      <c r="K5355" s="2">
        <v>39142</v>
      </c>
      <c r="L5355">
        <v>2007</v>
      </c>
      <c r="M5355" t="s">
        <v>16</v>
      </c>
    </row>
    <row r="5356" spans="1:13" x14ac:dyDescent="0.3">
      <c r="A5356">
        <v>331</v>
      </c>
      <c r="B5356">
        <v>1811</v>
      </c>
      <c r="C5356" t="s">
        <v>19</v>
      </c>
      <c r="D5356" t="s">
        <v>20</v>
      </c>
      <c r="E5356" s="1">
        <v>5320344964229690</v>
      </c>
      <c r="F5356" s="2">
        <v>44197</v>
      </c>
      <c r="G5356">
        <v>628</v>
      </c>
      <c r="H5356" t="s">
        <v>15</v>
      </c>
      <c r="I5356">
        <v>1</v>
      </c>
      <c r="J5356" s="3">
        <v>54</v>
      </c>
      <c r="K5356" s="2">
        <v>41640</v>
      </c>
      <c r="L5356">
        <v>2014</v>
      </c>
      <c r="M5356" t="s">
        <v>16</v>
      </c>
    </row>
    <row r="5357" spans="1:13" x14ac:dyDescent="0.3">
      <c r="A5357">
        <v>3978</v>
      </c>
      <c r="B5357">
        <v>1811</v>
      </c>
      <c r="C5357" t="s">
        <v>19</v>
      </c>
      <c r="D5357" t="s">
        <v>14</v>
      </c>
      <c r="E5357" s="1">
        <v>5879372260390610</v>
      </c>
      <c r="F5357" s="2">
        <v>44682</v>
      </c>
      <c r="G5357">
        <v>403</v>
      </c>
      <c r="H5357" t="s">
        <v>15</v>
      </c>
      <c r="I5357">
        <v>1</v>
      </c>
      <c r="J5357" s="3">
        <v>62519</v>
      </c>
      <c r="K5357" s="2">
        <v>40725</v>
      </c>
      <c r="L5357">
        <v>2011</v>
      </c>
      <c r="M5357" t="s">
        <v>16</v>
      </c>
    </row>
    <row r="5358" spans="1:13" x14ac:dyDescent="0.3">
      <c r="A5358">
        <v>3141</v>
      </c>
      <c r="B5358">
        <v>1811</v>
      </c>
      <c r="C5358" t="s">
        <v>13</v>
      </c>
      <c r="D5358" t="s">
        <v>14</v>
      </c>
      <c r="E5358" s="1">
        <v>4910341780863440</v>
      </c>
      <c r="F5358" s="2">
        <v>44866</v>
      </c>
      <c r="G5358">
        <v>246</v>
      </c>
      <c r="H5358" t="s">
        <v>15</v>
      </c>
      <c r="I5358">
        <v>1</v>
      </c>
      <c r="J5358" s="3">
        <v>87408</v>
      </c>
      <c r="K5358" s="2">
        <v>41395</v>
      </c>
      <c r="L5358">
        <v>2013</v>
      </c>
      <c r="M5358" t="s">
        <v>16</v>
      </c>
    </row>
    <row r="5359" spans="1:13" x14ac:dyDescent="0.3">
      <c r="A5359">
        <v>202</v>
      </c>
      <c r="B5359">
        <v>1054</v>
      </c>
      <c r="C5359" t="s">
        <v>19</v>
      </c>
      <c r="D5359" t="s">
        <v>14</v>
      </c>
      <c r="E5359" s="1">
        <v>5913847569907560</v>
      </c>
      <c r="F5359" s="2">
        <v>45352</v>
      </c>
      <c r="G5359">
        <v>237</v>
      </c>
      <c r="H5359" t="s">
        <v>15</v>
      </c>
      <c r="I5359">
        <v>2</v>
      </c>
      <c r="J5359" s="3">
        <v>15100</v>
      </c>
      <c r="K5359" s="2">
        <v>39814</v>
      </c>
      <c r="L5359">
        <v>2009</v>
      </c>
      <c r="M5359" t="s">
        <v>16</v>
      </c>
    </row>
    <row r="5360" spans="1:13" x14ac:dyDescent="0.3">
      <c r="A5360">
        <v>3860</v>
      </c>
      <c r="B5360">
        <v>1054</v>
      </c>
      <c r="C5360" t="s">
        <v>19</v>
      </c>
      <c r="D5360" t="s">
        <v>14</v>
      </c>
      <c r="E5360" s="1">
        <v>5349556696203110</v>
      </c>
      <c r="F5360" s="2">
        <v>45413</v>
      </c>
      <c r="G5360">
        <v>875</v>
      </c>
      <c r="H5360" t="s">
        <v>15</v>
      </c>
      <c r="I5360">
        <v>1</v>
      </c>
      <c r="J5360" s="3">
        <v>2303</v>
      </c>
      <c r="K5360" s="2">
        <v>39630</v>
      </c>
      <c r="L5360">
        <v>2011</v>
      </c>
      <c r="M5360" t="s">
        <v>16</v>
      </c>
    </row>
    <row r="5361" spans="1:13" x14ac:dyDescent="0.3">
      <c r="A5361">
        <v>924</v>
      </c>
      <c r="B5361">
        <v>1054</v>
      </c>
      <c r="C5361" t="s">
        <v>13</v>
      </c>
      <c r="D5361" t="s">
        <v>17</v>
      </c>
      <c r="E5361" s="1">
        <v>4295192613583540</v>
      </c>
      <c r="F5361" s="2">
        <v>44986</v>
      </c>
      <c r="G5361">
        <v>349</v>
      </c>
      <c r="H5361" t="s">
        <v>15</v>
      </c>
      <c r="I5361">
        <v>2</v>
      </c>
      <c r="J5361" s="3">
        <v>9000</v>
      </c>
      <c r="K5361" s="2">
        <v>43831</v>
      </c>
      <c r="L5361">
        <v>2020</v>
      </c>
      <c r="M5361" t="s">
        <v>16</v>
      </c>
    </row>
    <row r="5362" spans="1:13" x14ac:dyDescent="0.3">
      <c r="A5362">
        <v>5921</v>
      </c>
      <c r="B5362">
        <v>1678</v>
      </c>
      <c r="C5362" t="s">
        <v>22</v>
      </c>
      <c r="D5362" t="s">
        <v>17</v>
      </c>
      <c r="E5362" s="1">
        <v>356005165062230</v>
      </c>
      <c r="F5362" s="2">
        <v>44470</v>
      </c>
      <c r="G5362">
        <v>507</v>
      </c>
      <c r="H5362" t="s">
        <v>15</v>
      </c>
      <c r="I5362">
        <v>1</v>
      </c>
      <c r="J5362" s="3">
        <v>12600</v>
      </c>
      <c r="K5362" s="2">
        <v>39783</v>
      </c>
      <c r="L5362">
        <v>2008</v>
      </c>
      <c r="M5362" t="s">
        <v>16</v>
      </c>
    </row>
    <row r="5363" spans="1:13" x14ac:dyDescent="0.3">
      <c r="A5363">
        <v>3435</v>
      </c>
      <c r="B5363">
        <v>1678</v>
      </c>
      <c r="C5363" t="s">
        <v>19</v>
      </c>
      <c r="D5363" t="s">
        <v>14</v>
      </c>
      <c r="E5363" s="1">
        <v>5240082203312520</v>
      </c>
      <c r="F5363" s="2">
        <v>44317</v>
      </c>
      <c r="G5363">
        <v>393</v>
      </c>
      <c r="H5363" t="s">
        <v>15</v>
      </c>
      <c r="I5363">
        <v>1</v>
      </c>
      <c r="J5363" s="3">
        <v>25027</v>
      </c>
      <c r="K5363" s="2">
        <v>39965</v>
      </c>
      <c r="L5363">
        <v>2009</v>
      </c>
      <c r="M5363" t="s">
        <v>16</v>
      </c>
    </row>
    <row r="5364" spans="1:13" x14ac:dyDescent="0.3">
      <c r="A5364">
        <v>4680</v>
      </c>
      <c r="B5364">
        <v>1678</v>
      </c>
      <c r="C5364" t="s">
        <v>19</v>
      </c>
      <c r="D5364" t="s">
        <v>14</v>
      </c>
      <c r="E5364" s="1">
        <v>5127936739014860</v>
      </c>
      <c r="F5364" s="2">
        <v>44927</v>
      </c>
      <c r="G5364">
        <v>896</v>
      </c>
      <c r="H5364" t="s">
        <v>15</v>
      </c>
      <c r="I5364">
        <v>1</v>
      </c>
      <c r="J5364" s="3">
        <v>30424</v>
      </c>
      <c r="K5364" s="2">
        <v>39692</v>
      </c>
      <c r="L5364">
        <v>2011</v>
      </c>
      <c r="M5364" t="s">
        <v>16</v>
      </c>
    </row>
    <row r="5365" spans="1:13" x14ac:dyDescent="0.3">
      <c r="A5365">
        <v>1731</v>
      </c>
      <c r="B5365">
        <v>333</v>
      </c>
      <c r="C5365" t="s">
        <v>19</v>
      </c>
      <c r="D5365" t="s">
        <v>14</v>
      </c>
      <c r="E5365" s="1">
        <v>5689212244021230</v>
      </c>
      <c r="F5365" s="2">
        <v>44774</v>
      </c>
      <c r="G5365">
        <v>924</v>
      </c>
      <c r="H5365" t="s">
        <v>15</v>
      </c>
      <c r="I5365">
        <v>2</v>
      </c>
      <c r="J5365" s="3">
        <v>14304</v>
      </c>
      <c r="K5365" s="2">
        <v>43862</v>
      </c>
      <c r="L5365">
        <v>2020</v>
      </c>
      <c r="M5365" t="s">
        <v>16</v>
      </c>
    </row>
    <row r="5366" spans="1:13" x14ac:dyDescent="0.3">
      <c r="A5366">
        <v>5311</v>
      </c>
      <c r="B5366">
        <v>1412</v>
      </c>
      <c r="C5366" t="s">
        <v>13</v>
      </c>
      <c r="D5366" t="s">
        <v>14</v>
      </c>
      <c r="E5366" s="1">
        <v>4621223878831280</v>
      </c>
      <c r="F5366" s="2">
        <v>42522</v>
      </c>
      <c r="G5366">
        <v>682</v>
      </c>
      <c r="H5366" t="s">
        <v>15</v>
      </c>
      <c r="I5366">
        <v>2</v>
      </c>
      <c r="J5366" s="3">
        <v>19081</v>
      </c>
      <c r="K5366" s="2">
        <v>42278</v>
      </c>
      <c r="L5366">
        <v>2015</v>
      </c>
      <c r="M5366" t="s">
        <v>16</v>
      </c>
    </row>
    <row r="5367" spans="1:13" x14ac:dyDescent="0.3">
      <c r="A5367">
        <v>5687</v>
      </c>
      <c r="B5367">
        <v>1412</v>
      </c>
      <c r="C5367" t="s">
        <v>19</v>
      </c>
      <c r="D5367" t="s">
        <v>14</v>
      </c>
      <c r="E5367" s="1">
        <v>5395339623143980</v>
      </c>
      <c r="F5367" s="2">
        <v>44075</v>
      </c>
      <c r="G5367">
        <v>501</v>
      </c>
      <c r="H5367" t="s">
        <v>15</v>
      </c>
      <c r="I5367">
        <v>2</v>
      </c>
      <c r="J5367" s="3">
        <v>17401</v>
      </c>
      <c r="K5367" s="2">
        <v>41579</v>
      </c>
      <c r="L5367">
        <v>2013</v>
      </c>
      <c r="M5367" t="s">
        <v>16</v>
      </c>
    </row>
    <row r="5368" spans="1:13" x14ac:dyDescent="0.3">
      <c r="A5368">
        <v>3067</v>
      </c>
      <c r="B5368">
        <v>1412</v>
      </c>
      <c r="C5368" t="s">
        <v>19</v>
      </c>
      <c r="D5368" t="s">
        <v>17</v>
      </c>
      <c r="E5368" s="1">
        <v>5135678062479800</v>
      </c>
      <c r="F5368" s="2">
        <v>44378</v>
      </c>
      <c r="G5368">
        <v>505</v>
      </c>
      <c r="H5368" t="s">
        <v>15</v>
      </c>
      <c r="I5368">
        <v>1</v>
      </c>
      <c r="J5368" s="3">
        <v>12800</v>
      </c>
      <c r="K5368" s="2">
        <v>40299</v>
      </c>
      <c r="L5368">
        <v>2016</v>
      </c>
      <c r="M5368" t="s">
        <v>16</v>
      </c>
    </row>
    <row r="5369" spans="1:13" x14ac:dyDescent="0.3">
      <c r="A5369">
        <v>3942</v>
      </c>
      <c r="B5369">
        <v>1412</v>
      </c>
      <c r="C5369" t="s">
        <v>19</v>
      </c>
      <c r="D5369" t="s">
        <v>20</v>
      </c>
      <c r="E5369" s="1">
        <v>5670005225763170</v>
      </c>
      <c r="F5369" s="2">
        <v>42186</v>
      </c>
      <c r="G5369">
        <v>698</v>
      </c>
      <c r="H5369" t="s">
        <v>15</v>
      </c>
      <c r="I5369">
        <v>1</v>
      </c>
      <c r="J5369" s="3">
        <v>42</v>
      </c>
      <c r="K5369" s="2">
        <v>40360</v>
      </c>
      <c r="L5369">
        <v>2011</v>
      </c>
      <c r="M5369" t="s">
        <v>16</v>
      </c>
    </row>
    <row r="5370" spans="1:13" x14ac:dyDescent="0.3">
      <c r="A5370">
        <v>3436</v>
      </c>
      <c r="B5370">
        <v>1412</v>
      </c>
      <c r="C5370" t="s">
        <v>19</v>
      </c>
      <c r="D5370" t="s">
        <v>14</v>
      </c>
      <c r="E5370" s="1">
        <v>5818161374881410</v>
      </c>
      <c r="F5370" s="2">
        <v>41791</v>
      </c>
      <c r="G5370">
        <v>212</v>
      </c>
      <c r="H5370" t="s">
        <v>18</v>
      </c>
      <c r="I5370">
        <v>2</v>
      </c>
      <c r="J5370" s="3">
        <v>10404</v>
      </c>
      <c r="K5370" s="2">
        <v>39965</v>
      </c>
      <c r="L5370">
        <v>2010</v>
      </c>
      <c r="M5370" t="s">
        <v>16</v>
      </c>
    </row>
    <row r="5371" spans="1:13" x14ac:dyDescent="0.3">
      <c r="A5371">
        <v>3715</v>
      </c>
      <c r="B5371">
        <v>177</v>
      </c>
      <c r="C5371" t="s">
        <v>19</v>
      </c>
      <c r="D5371" t="s">
        <v>14</v>
      </c>
      <c r="E5371" s="1">
        <v>5517723360584000</v>
      </c>
      <c r="F5371" s="2">
        <v>41456</v>
      </c>
      <c r="G5371">
        <v>347</v>
      </c>
      <c r="H5371" t="s">
        <v>15</v>
      </c>
      <c r="I5371">
        <v>1</v>
      </c>
      <c r="J5371" s="3">
        <v>39422</v>
      </c>
      <c r="K5371" s="2">
        <v>38169</v>
      </c>
      <c r="L5371">
        <v>2009</v>
      </c>
      <c r="M5371" t="s">
        <v>16</v>
      </c>
    </row>
    <row r="5372" spans="1:13" x14ac:dyDescent="0.3">
      <c r="A5372">
        <v>2681</v>
      </c>
      <c r="B5372">
        <v>177</v>
      </c>
      <c r="C5372" t="s">
        <v>19</v>
      </c>
      <c r="D5372" t="s">
        <v>17</v>
      </c>
      <c r="E5372" s="1">
        <v>5237138657431090</v>
      </c>
      <c r="F5372" s="2">
        <v>45170</v>
      </c>
      <c r="G5372">
        <v>589</v>
      </c>
      <c r="H5372" t="s">
        <v>15</v>
      </c>
      <c r="I5372">
        <v>1</v>
      </c>
      <c r="J5372" s="3">
        <v>11900</v>
      </c>
      <c r="K5372" s="2">
        <v>40634</v>
      </c>
      <c r="L5372">
        <v>2011</v>
      </c>
      <c r="M5372" t="s">
        <v>16</v>
      </c>
    </row>
    <row r="5373" spans="1:13" x14ac:dyDescent="0.3">
      <c r="A5373">
        <v>1152</v>
      </c>
      <c r="B5373">
        <v>177</v>
      </c>
      <c r="C5373" t="s">
        <v>19</v>
      </c>
      <c r="D5373" t="s">
        <v>14</v>
      </c>
      <c r="E5373" s="1">
        <v>5974924187009490</v>
      </c>
      <c r="F5373" s="2">
        <v>44713</v>
      </c>
      <c r="G5373">
        <v>102</v>
      </c>
      <c r="H5373" t="s">
        <v>15</v>
      </c>
      <c r="I5373">
        <v>2</v>
      </c>
      <c r="J5373" s="3">
        <v>4880</v>
      </c>
      <c r="K5373" s="2">
        <v>39479</v>
      </c>
      <c r="L5373">
        <v>2010</v>
      </c>
      <c r="M5373" t="s">
        <v>16</v>
      </c>
    </row>
    <row r="5374" spans="1:13" x14ac:dyDescent="0.3">
      <c r="A5374">
        <v>3653</v>
      </c>
      <c r="B5374">
        <v>177</v>
      </c>
      <c r="C5374" t="s">
        <v>19</v>
      </c>
      <c r="D5374" t="s">
        <v>14</v>
      </c>
      <c r="E5374" s="1">
        <v>5764898909630970</v>
      </c>
      <c r="F5374" s="2">
        <v>43922</v>
      </c>
      <c r="G5374">
        <v>255</v>
      </c>
      <c r="H5374" t="s">
        <v>15</v>
      </c>
      <c r="I5374">
        <v>2</v>
      </c>
      <c r="J5374" s="3">
        <v>25392</v>
      </c>
      <c r="K5374" s="2">
        <v>35977</v>
      </c>
      <c r="L5374">
        <v>2014</v>
      </c>
      <c r="M5374" t="s">
        <v>16</v>
      </c>
    </row>
    <row r="5375" spans="1:13" x14ac:dyDescent="0.3">
      <c r="A5375">
        <v>694</v>
      </c>
      <c r="B5375">
        <v>390</v>
      </c>
      <c r="C5375" t="s">
        <v>19</v>
      </c>
      <c r="D5375" t="s">
        <v>17</v>
      </c>
      <c r="E5375" s="1">
        <v>5591895053896000</v>
      </c>
      <c r="F5375" s="2">
        <v>43862</v>
      </c>
      <c r="G5375">
        <v>836</v>
      </c>
      <c r="H5375" t="s">
        <v>15</v>
      </c>
      <c r="I5375">
        <v>1</v>
      </c>
      <c r="J5375" s="3">
        <v>18500</v>
      </c>
      <c r="K5375" s="2">
        <v>43831</v>
      </c>
      <c r="L5375">
        <v>2020</v>
      </c>
      <c r="M5375" t="s">
        <v>16</v>
      </c>
    </row>
    <row r="5376" spans="1:13" x14ac:dyDescent="0.3">
      <c r="A5376">
        <v>695</v>
      </c>
      <c r="B5376">
        <v>390</v>
      </c>
      <c r="C5376" t="s">
        <v>19</v>
      </c>
      <c r="D5376" t="s">
        <v>20</v>
      </c>
      <c r="E5376" s="1">
        <v>5076996431094040</v>
      </c>
      <c r="F5376" s="2">
        <v>44562</v>
      </c>
      <c r="G5376">
        <v>241</v>
      </c>
      <c r="H5376" t="s">
        <v>15</v>
      </c>
      <c r="I5376">
        <v>1</v>
      </c>
      <c r="J5376" s="3">
        <v>57</v>
      </c>
      <c r="K5376" s="2">
        <v>43831</v>
      </c>
      <c r="L5376">
        <v>2020</v>
      </c>
      <c r="M5376" t="s">
        <v>16</v>
      </c>
    </row>
    <row r="5377" spans="1:13" x14ac:dyDescent="0.3">
      <c r="A5377">
        <v>3539</v>
      </c>
      <c r="B5377">
        <v>1577</v>
      </c>
      <c r="C5377" t="s">
        <v>13</v>
      </c>
      <c r="D5377" t="s">
        <v>17</v>
      </c>
      <c r="E5377" s="1">
        <v>4816860056537330</v>
      </c>
      <c r="F5377" s="2">
        <v>44866</v>
      </c>
      <c r="G5377">
        <v>197</v>
      </c>
      <c r="H5377" t="s">
        <v>15</v>
      </c>
      <c r="I5377">
        <v>1</v>
      </c>
      <c r="J5377" s="3">
        <v>10100</v>
      </c>
      <c r="K5377" s="2">
        <v>40695</v>
      </c>
      <c r="L5377">
        <v>2014</v>
      </c>
      <c r="M5377" t="s">
        <v>16</v>
      </c>
    </row>
    <row r="5378" spans="1:13" x14ac:dyDescent="0.3">
      <c r="A5378">
        <v>3437</v>
      </c>
      <c r="B5378">
        <v>1577</v>
      </c>
      <c r="C5378" t="s">
        <v>19</v>
      </c>
      <c r="D5378" t="s">
        <v>14</v>
      </c>
      <c r="E5378" s="1">
        <v>5764651900129900</v>
      </c>
      <c r="F5378" s="2">
        <v>45352</v>
      </c>
      <c r="G5378">
        <v>596</v>
      </c>
      <c r="H5378" t="s">
        <v>15</v>
      </c>
      <c r="I5378">
        <v>1</v>
      </c>
      <c r="J5378" s="3">
        <v>2037</v>
      </c>
      <c r="K5378" s="2">
        <v>39965</v>
      </c>
      <c r="L5378">
        <v>2013</v>
      </c>
      <c r="M5378" t="s">
        <v>16</v>
      </c>
    </row>
    <row r="5379" spans="1:13" x14ac:dyDescent="0.3">
      <c r="A5379">
        <v>3504</v>
      </c>
      <c r="B5379">
        <v>1577</v>
      </c>
      <c r="C5379" t="s">
        <v>13</v>
      </c>
      <c r="D5379" t="s">
        <v>14</v>
      </c>
      <c r="E5379" s="1">
        <v>4991364969575720</v>
      </c>
      <c r="F5379" s="2">
        <v>44197</v>
      </c>
      <c r="G5379">
        <v>244</v>
      </c>
      <c r="H5379" t="s">
        <v>15</v>
      </c>
      <c r="I5379">
        <v>2</v>
      </c>
      <c r="J5379" s="3">
        <v>21999</v>
      </c>
      <c r="K5379" s="2">
        <v>40330</v>
      </c>
      <c r="L5379">
        <v>2015</v>
      </c>
      <c r="M5379" t="s">
        <v>16</v>
      </c>
    </row>
    <row r="5380" spans="1:13" x14ac:dyDescent="0.3">
      <c r="A5380">
        <v>2394</v>
      </c>
      <c r="B5380">
        <v>1577</v>
      </c>
      <c r="C5380" t="s">
        <v>19</v>
      </c>
      <c r="D5380" t="s">
        <v>14</v>
      </c>
      <c r="E5380" s="1">
        <v>5557499918915420</v>
      </c>
      <c r="F5380" s="2">
        <v>44197</v>
      </c>
      <c r="G5380">
        <v>576</v>
      </c>
      <c r="H5380" t="s">
        <v>15</v>
      </c>
      <c r="I5380">
        <v>2</v>
      </c>
      <c r="J5380" s="3">
        <v>15793</v>
      </c>
      <c r="K5380" s="2">
        <v>34425</v>
      </c>
      <c r="L5380">
        <v>2012</v>
      </c>
      <c r="M5380" t="s">
        <v>16</v>
      </c>
    </row>
    <row r="5381" spans="1:13" x14ac:dyDescent="0.3">
      <c r="A5381">
        <v>4090</v>
      </c>
      <c r="B5381">
        <v>1609</v>
      </c>
      <c r="C5381" t="s">
        <v>19</v>
      </c>
      <c r="D5381" t="s">
        <v>14</v>
      </c>
      <c r="E5381" s="1">
        <v>5675256776194420</v>
      </c>
      <c r="F5381" s="2">
        <v>44197</v>
      </c>
      <c r="G5381">
        <v>833</v>
      </c>
      <c r="H5381" t="s">
        <v>18</v>
      </c>
      <c r="I5381">
        <v>1</v>
      </c>
      <c r="J5381" s="3">
        <v>28844</v>
      </c>
      <c r="K5381" s="2">
        <v>36008</v>
      </c>
      <c r="L5381">
        <v>2011</v>
      </c>
      <c r="M5381" t="s">
        <v>16</v>
      </c>
    </row>
    <row r="5382" spans="1:13" x14ac:dyDescent="0.3">
      <c r="A5382">
        <v>4681</v>
      </c>
      <c r="B5382">
        <v>1609</v>
      </c>
      <c r="C5382" t="s">
        <v>19</v>
      </c>
      <c r="D5382" t="s">
        <v>14</v>
      </c>
      <c r="E5382" s="1">
        <v>5595385125014560</v>
      </c>
      <c r="F5382" s="2">
        <v>45139</v>
      </c>
      <c r="G5382">
        <v>519</v>
      </c>
      <c r="H5382" t="s">
        <v>15</v>
      </c>
      <c r="I5382">
        <v>1</v>
      </c>
      <c r="J5382" s="3">
        <v>34023</v>
      </c>
      <c r="K5382" s="2">
        <v>39692</v>
      </c>
      <c r="L5382">
        <v>2008</v>
      </c>
      <c r="M5382" t="s">
        <v>16</v>
      </c>
    </row>
    <row r="5383" spans="1:13" x14ac:dyDescent="0.3">
      <c r="A5383">
        <v>5992</v>
      </c>
      <c r="B5383">
        <v>1609</v>
      </c>
      <c r="C5383" t="s">
        <v>22</v>
      </c>
      <c r="D5383" t="s">
        <v>17</v>
      </c>
      <c r="E5383" s="1">
        <v>335445013271477</v>
      </c>
      <c r="F5383" s="2">
        <v>44805</v>
      </c>
      <c r="G5383">
        <v>999</v>
      </c>
      <c r="H5383" t="s">
        <v>15</v>
      </c>
      <c r="I5383">
        <v>1</v>
      </c>
      <c r="J5383" s="3">
        <v>19400</v>
      </c>
      <c r="K5383" s="2">
        <v>40513</v>
      </c>
      <c r="L5383">
        <v>2013</v>
      </c>
      <c r="M5383" t="s">
        <v>16</v>
      </c>
    </row>
    <row r="5384" spans="1:13" x14ac:dyDescent="0.3">
      <c r="A5384">
        <v>3510</v>
      </c>
      <c r="B5384">
        <v>1609</v>
      </c>
      <c r="C5384" t="s">
        <v>22</v>
      </c>
      <c r="D5384" t="s">
        <v>17</v>
      </c>
      <c r="E5384" s="1">
        <v>339792898644120</v>
      </c>
      <c r="F5384" s="2">
        <v>45078</v>
      </c>
      <c r="G5384">
        <v>936</v>
      </c>
      <c r="H5384" t="s">
        <v>15</v>
      </c>
      <c r="I5384">
        <v>1</v>
      </c>
      <c r="J5384" s="3">
        <v>16100</v>
      </c>
      <c r="K5384" s="2">
        <v>40695</v>
      </c>
      <c r="L5384">
        <v>2011</v>
      </c>
      <c r="M5384" t="s">
        <v>16</v>
      </c>
    </row>
    <row r="5385" spans="1:13" x14ac:dyDescent="0.3">
      <c r="A5385">
        <v>2353</v>
      </c>
      <c r="B5385">
        <v>1762</v>
      </c>
      <c r="C5385" t="s">
        <v>13</v>
      </c>
      <c r="D5385" t="s">
        <v>17</v>
      </c>
      <c r="E5385" s="1">
        <v>4300321753140480</v>
      </c>
      <c r="F5385" s="2">
        <v>44774</v>
      </c>
      <c r="G5385">
        <v>628</v>
      </c>
      <c r="H5385" t="s">
        <v>15</v>
      </c>
      <c r="I5385">
        <v>2</v>
      </c>
      <c r="J5385" s="3">
        <v>18400</v>
      </c>
      <c r="K5385" s="2">
        <v>42064</v>
      </c>
      <c r="L5385">
        <v>2015</v>
      </c>
      <c r="M5385" t="s">
        <v>16</v>
      </c>
    </row>
    <row r="5386" spans="1:13" x14ac:dyDescent="0.3">
      <c r="A5386">
        <v>3410</v>
      </c>
      <c r="B5386">
        <v>917</v>
      </c>
      <c r="C5386" t="s">
        <v>13</v>
      </c>
      <c r="D5386" t="s">
        <v>14</v>
      </c>
      <c r="E5386" s="1">
        <v>4191974309505450</v>
      </c>
      <c r="F5386" s="2">
        <v>43101</v>
      </c>
      <c r="G5386">
        <v>802</v>
      </c>
      <c r="H5386" t="s">
        <v>15</v>
      </c>
      <c r="I5386">
        <v>2</v>
      </c>
      <c r="J5386" s="3">
        <v>17314</v>
      </c>
      <c r="K5386" s="2">
        <v>39600</v>
      </c>
      <c r="L5386">
        <v>2014</v>
      </c>
      <c r="M5386" t="s">
        <v>16</v>
      </c>
    </row>
    <row r="5387" spans="1:13" x14ac:dyDescent="0.3">
      <c r="A5387">
        <v>2887</v>
      </c>
      <c r="B5387">
        <v>917</v>
      </c>
      <c r="C5387" t="s">
        <v>19</v>
      </c>
      <c r="D5387" t="s">
        <v>14</v>
      </c>
      <c r="E5387" s="1">
        <v>5404392353169210</v>
      </c>
      <c r="F5387" s="2">
        <v>44105</v>
      </c>
      <c r="G5387">
        <v>819</v>
      </c>
      <c r="H5387" t="s">
        <v>15</v>
      </c>
      <c r="I5387">
        <v>1</v>
      </c>
      <c r="J5387" s="3">
        <v>20999</v>
      </c>
      <c r="K5387" s="2">
        <v>38473</v>
      </c>
      <c r="L5387">
        <v>2007</v>
      </c>
      <c r="M5387" t="s">
        <v>16</v>
      </c>
    </row>
    <row r="5388" spans="1:13" x14ac:dyDescent="0.3">
      <c r="A5388">
        <v>5068</v>
      </c>
      <c r="B5388">
        <v>917</v>
      </c>
      <c r="C5388" t="s">
        <v>13</v>
      </c>
      <c r="D5388" t="s">
        <v>14</v>
      </c>
      <c r="E5388" s="1">
        <v>4475946693710000</v>
      </c>
      <c r="F5388" s="2">
        <v>39022</v>
      </c>
      <c r="G5388">
        <v>530</v>
      </c>
      <c r="H5388" t="s">
        <v>15</v>
      </c>
      <c r="I5388">
        <v>2</v>
      </c>
      <c r="J5388" s="3">
        <v>7199</v>
      </c>
      <c r="K5388" s="2">
        <v>38991</v>
      </c>
      <c r="L5388">
        <v>2013</v>
      </c>
      <c r="M5388" t="s">
        <v>16</v>
      </c>
    </row>
    <row r="5389" spans="1:13" x14ac:dyDescent="0.3">
      <c r="A5389">
        <v>2652</v>
      </c>
      <c r="B5389">
        <v>1717</v>
      </c>
      <c r="C5389" t="s">
        <v>19</v>
      </c>
      <c r="D5389" t="s">
        <v>14</v>
      </c>
      <c r="E5389" s="1">
        <v>5089930923373790</v>
      </c>
      <c r="F5389" s="2">
        <v>44044</v>
      </c>
      <c r="G5389">
        <v>17</v>
      </c>
      <c r="H5389" t="s">
        <v>15</v>
      </c>
      <c r="I5389">
        <v>1</v>
      </c>
      <c r="J5389" s="3">
        <v>23956</v>
      </c>
      <c r="K5389" s="2">
        <v>40269</v>
      </c>
      <c r="L5389">
        <v>2010</v>
      </c>
      <c r="M5389" t="s">
        <v>16</v>
      </c>
    </row>
    <row r="5390" spans="1:13" x14ac:dyDescent="0.3">
      <c r="A5390">
        <v>6122</v>
      </c>
      <c r="B5390">
        <v>1717</v>
      </c>
      <c r="C5390" t="s">
        <v>19</v>
      </c>
      <c r="D5390" t="s">
        <v>14</v>
      </c>
      <c r="E5390" s="1">
        <v>5773396250865730</v>
      </c>
      <c r="F5390" s="2">
        <v>43497</v>
      </c>
      <c r="G5390">
        <v>800</v>
      </c>
      <c r="H5390" t="s">
        <v>15</v>
      </c>
      <c r="I5390">
        <v>2</v>
      </c>
      <c r="J5390" s="3">
        <v>17695</v>
      </c>
      <c r="K5390" s="2">
        <v>42705</v>
      </c>
      <c r="L5390">
        <v>2016</v>
      </c>
      <c r="M5390" t="s">
        <v>16</v>
      </c>
    </row>
    <row r="5391" spans="1:13" x14ac:dyDescent="0.3">
      <c r="A5391">
        <v>1383</v>
      </c>
      <c r="B5391">
        <v>1717</v>
      </c>
      <c r="C5391" t="s">
        <v>13</v>
      </c>
      <c r="D5391" t="s">
        <v>14</v>
      </c>
      <c r="E5391" s="1">
        <v>4246551286869280</v>
      </c>
      <c r="F5391" s="2">
        <v>44774</v>
      </c>
      <c r="G5391">
        <v>593</v>
      </c>
      <c r="H5391" t="s">
        <v>15</v>
      </c>
      <c r="I5391">
        <v>2</v>
      </c>
      <c r="J5391" s="3">
        <v>22765</v>
      </c>
      <c r="K5391" s="2">
        <v>43132</v>
      </c>
      <c r="L5391">
        <v>2018</v>
      </c>
      <c r="M5391" t="s">
        <v>16</v>
      </c>
    </row>
    <row r="5392" spans="1:13" x14ac:dyDescent="0.3">
      <c r="A5392">
        <v>363</v>
      </c>
      <c r="B5392">
        <v>1717</v>
      </c>
      <c r="C5392" t="s">
        <v>13</v>
      </c>
      <c r="D5392" t="s">
        <v>14</v>
      </c>
      <c r="E5392" s="1">
        <v>4515082319612540</v>
      </c>
      <c r="F5392" s="2">
        <v>43862</v>
      </c>
      <c r="G5392">
        <v>194</v>
      </c>
      <c r="H5392" t="s">
        <v>15</v>
      </c>
      <c r="I5392">
        <v>1</v>
      </c>
      <c r="J5392" s="3">
        <v>15934</v>
      </c>
      <c r="K5392" s="2">
        <v>42736</v>
      </c>
      <c r="L5392">
        <v>2017</v>
      </c>
      <c r="M5392" t="s">
        <v>16</v>
      </c>
    </row>
    <row r="5393" spans="1:13" x14ac:dyDescent="0.3">
      <c r="A5393">
        <v>3029</v>
      </c>
      <c r="B5393">
        <v>1355</v>
      </c>
      <c r="C5393" t="s">
        <v>13</v>
      </c>
      <c r="D5393" t="s">
        <v>14</v>
      </c>
      <c r="E5393" s="1">
        <v>4107644655969760</v>
      </c>
      <c r="F5393" s="2">
        <v>43009</v>
      </c>
      <c r="G5393">
        <v>870</v>
      </c>
      <c r="H5393" t="s">
        <v>15</v>
      </c>
      <c r="I5393">
        <v>1</v>
      </c>
      <c r="J5393" s="3">
        <v>9295</v>
      </c>
      <c r="K5393" s="2">
        <v>39934</v>
      </c>
      <c r="L5393">
        <v>2009</v>
      </c>
      <c r="M5393" t="s">
        <v>16</v>
      </c>
    </row>
    <row r="5394" spans="1:13" x14ac:dyDescent="0.3">
      <c r="A5394">
        <v>3068</v>
      </c>
      <c r="B5394">
        <v>1355</v>
      </c>
      <c r="C5394" t="s">
        <v>19</v>
      </c>
      <c r="D5394" t="s">
        <v>14</v>
      </c>
      <c r="E5394" s="1">
        <v>5164840016148960</v>
      </c>
      <c r="F5394" s="2">
        <v>45139</v>
      </c>
      <c r="G5394">
        <v>26</v>
      </c>
      <c r="H5394" t="s">
        <v>15</v>
      </c>
      <c r="I5394">
        <v>2</v>
      </c>
      <c r="J5394" s="3">
        <v>7112</v>
      </c>
      <c r="K5394" s="2">
        <v>40299</v>
      </c>
      <c r="L5394">
        <v>2014</v>
      </c>
      <c r="M5394" t="s">
        <v>16</v>
      </c>
    </row>
    <row r="5395" spans="1:13" x14ac:dyDescent="0.3">
      <c r="A5395">
        <v>166</v>
      </c>
      <c r="B5395">
        <v>1668</v>
      </c>
      <c r="C5395" t="s">
        <v>19</v>
      </c>
      <c r="D5395" t="s">
        <v>14</v>
      </c>
      <c r="E5395" s="1">
        <v>5550568534248000</v>
      </c>
      <c r="F5395" s="2">
        <v>45474</v>
      </c>
      <c r="G5395">
        <v>941</v>
      </c>
      <c r="H5395" t="s">
        <v>15</v>
      </c>
      <c r="I5395">
        <v>2</v>
      </c>
      <c r="J5395" s="3">
        <v>23712</v>
      </c>
      <c r="K5395" s="2">
        <v>39448</v>
      </c>
      <c r="L5395">
        <v>2009</v>
      </c>
      <c r="M5395" t="s">
        <v>16</v>
      </c>
    </row>
    <row r="5396" spans="1:13" x14ac:dyDescent="0.3">
      <c r="A5396">
        <v>4185</v>
      </c>
      <c r="B5396">
        <v>1668</v>
      </c>
      <c r="C5396" t="s">
        <v>19</v>
      </c>
      <c r="D5396" t="s">
        <v>14</v>
      </c>
      <c r="E5396" s="1">
        <v>5549004168547030</v>
      </c>
      <c r="F5396" s="2">
        <v>44228</v>
      </c>
      <c r="G5396">
        <v>29</v>
      </c>
      <c r="H5396" t="s">
        <v>15</v>
      </c>
      <c r="I5396">
        <v>1</v>
      </c>
      <c r="J5396" s="3">
        <v>33471</v>
      </c>
      <c r="K5396" s="2">
        <v>38930</v>
      </c>
      <c r="L5396">
        <v>2011</v>
      </c>
      <c r="M5396" t="s">
        <v>16</v>
      </c>
    </row>
    <row r="5397" spans="1:13" x14ac:dyDescent="0.3">
      <c r="A5397">
        <v>4893</v>
      </c>
      <c r="B5397">
        <v>1668</v>
      </c>
      <c r="C5397" t="s">
        <v>13</v>
      </c>
      <c r="D5397" t="s">
        <v>14</v>
      </c>
      <c r="E5397" s="1">
        <v>4982899751098460</v>
      </c>
      <c r="F5397" s="2">
        <v>43862</v>
      </c>
      <c r="G5397">
        <v>864</v>
      </c>
      <c r="H5397" t="s">
        <v>15</v>
      </c>
      <c r="I5397">
        <v>1</v>
      </c>
      <c r="J5397" s="3">
        <v>23240</v>
      </c>
      <c r="K5397" s="2">
        <v>42248</v>
      </c>
      <c r="L5397">
        <v>2015</v>
      </c>
      <c r="M5397" t="s">
        <v>16</v>
      </c>
    </row>
    <row r="5398" spans="1:13" x14ac:dyDescent="0.3">
      <c r="A5398">
        <v>4440</v>
      </c>
      <c r="B5398">
        <v>1668</v>
      </c>
      <c r="C5398" t="s">
        <v>13</v>
      </c>
      <c r="D5398" t="s">
        <v>14</v>
      </c>
      <c r="E5398" s="1">
        <v>4249726842929930</v>
      </c>
      <c r="F5398" s="2">
        <v>44743</v>
      </c>
      <c r="G5398">
        <v>917</v>
      </c>
      <c r="H5398" t="s">
        <v>15</v>
      </c>
      <c r="I5398">
        <v>1</v>
      </c>
      <c r="J5398" s="3">
        <v>18828</v>
      </c>
      <c r="K5398" s="2">
        <v>41852</v>
      </c>
      <c r="L5398">
        <v>2014</v>
      </c>
      <c r="M5398" t="s">
        <v>16</v>
      </c>
    </row>
    <row r="5399" spans="1:13" x14ac:dyDescent="0.3">
      <c r="A5399">
        <v>4803</v>
      </c>
      <c r="B5399">
        <v>1668</v>
      </c>
      <c r="C5399" t="s">
        <v>13</v>
      </c>
      <c r="D5399" t="s">
        <v>17</v>
      </c>
      <c r="E5399" s="1">
        <v>4161722287532690</v>
      </c>
      <c r="F5399" s="2">
        <v>40452</v>
      </c>
      <c r="G5399">
        <v>265</v>
      </c>
      <c r="H5399" t="s">
        <v>15</v>
      </c>
      <c r="I5399">
        <v>1</v>
      </c>
      <c r="J5399" s="3">
        <v>14000</v>
      </c>
      <c r="K5399" s="2">
        <v>40422</v>
      </c>
      <c r="L5399">
        <v>2016</v>
      </c>
      <c r="M5399" t="s">
        <v>16</v>
      </c>
    </row>
    <row r="5400" spans="1:13" x14ac:dyDescent="0.3">
      <c r="A5400">
        <v>1153</v>
      </c>
      <c r="B5400">
        <v>1668</v>
      </c>
      <c r="C5400" t="s">
        <v>19</v>
      </c>
      <c r="D5400" t="s">
        <v>20</v>
      </c>
      <c r="E5400" s="1">
        <v>5921304090510630</v>
      </c>
      <c r="F5400" s="2">
        <v>44743</v>
      </c>
      <c r="G5400">
        <v>404</v>
      </c>
      <c r="H5400" t="s">
        <v>15</v>
      </c>
      <c r="I5400">
        <v>2</v>
      </c>
      <c r="J5400" s="3">
        <v>20</v>
      </c>
      <c r="K5400" s="2">
        <v>39479</v>
      </c>
      <c r="L5400">
        <v>2017</v>
      </c>
      <c r="M5400" t="s">
        <v>16</v>
      </c>
    </row>
    <row r="5401" spans="1:13" x14ac:dyDescent="0.3">
      <c r="A5401">
        <v>5260</v>
      </c>
      <c r="B5401">
        <v>1293</v>
      </c>
      <c r="C5401" t="s">
        <v>19</v>
      </c>
      <c r="D5401" t="s">
        <v>14</v>
      </c>
      <c r="E5401" s="1">
        <v>5037463911586200</v>
      </c>
      <c r="F5401" s="2">
        <v>44317</v>
      </c>
      <c r="G5401">
        <v>117</v>
      </c>
      <c r="H5401" t="s">
        <v>15</v>
      </c>
      <c r="I5401">
        <v>1</v>
      </c>
      <c r="J5401" s="3">
        <v>16339</v>
      </c>
      <c r="K5401" s="2">
        <v>41183</v>
      </c>
      <c r="L5401">
        <v>2012</v>
      </c>
      <c r="M5401" t="s">
        <v>16</v>
      </c>
    </row>
    <row r="5402" spans="1:13" x14ac:dyDescent="0.3">
      <c r="A5402">
        <v>696</v>
      </c>
      <c r="B5402">
        <v>1293</v>
      </c>
      <c r="C5402" t="s">
        <v>19</v>
      </c>
      <c r="D5402" t="s">
        <v>14</v>
      </c>
      <c r="E5402" s="1">
        <v>5078145607261490</v>
      </c>
      <c r="F5402" s="2">
        <v>44378</v>
      </c>
      <c r="G5402">
        <v>614</v>
      </c>
      <c r="H5402" t="s">
        <v>15</v>
      </c>
      <c r="I5402">
        <v>2</v>
      </c>
      <c r="J5402" s="3">
        <v>23902</v>
      </c>
      <c r="K5402" s="2">
        <v>43831</v>
      </c>
      <c r="L5402">
        <v>2020</v>
      </c>
      <c r="M5402" t="s">
        <v>16</v>
      </c>
    </row>
    <row r="5403" spans="1:13" x14ac:dyDescent="0.3">
      <c r="A5403">
        <v>925</v>
      </c>
      <c r="B5403">
        <v>1597</v>
      </c>
      <c r="C5403" t="s">
        <v>13</v>
      </c>
      <c r="D5403" t="s">
        <v>14</v>
      </c>
      <c r="E5403" s="1">
        <v>4777168194473440</v>
      </c>
      <c r="F5403" s="2">
        <v>45627</v>
      </c>
      <c r="G5403">
        <v>558</v>
      </c>
      <c r="H5403" t="s">
        <v>15</v>
      </c>
      <c r="I5403">
        <v>2</v>
      </c>
      <c r="J5403" s="3">
        <v>38025</v>
      </c>
      <c r="K5403" s="2">
        <v>43831</v>
      </c>
      <c r="L5403">
        <v>2020</v>
      </c>
      <c r="M5403" t="s">
        <v>16</v>
      </c>
    </row>
    <row r="5404" spans="1:13" x14ac:dyDescent="0.3">
      <c r="A5404">
        <v>926</v>
      </c>
      <c r="B5404">
        <v>1597</v>
      </c>
      <c r="C5404" t="s">
        <v>13</v>
      </c>
      <c r="D5404" t="s">
        <v>17</v>
      </c>
      <c r="E5404" s="1">
        <v>4696113920786150</v>
      </c>
      <c r="F5404" s="2">
        <v>44013</v>
      </c>
      <c r="G5404">
        <v>495</v>
      </c>
      <c r="H5404" t="s">
        <v>15</v>
      </c>
      <c r="I5404">
        <v>2</v>
      </c>
      <c r="J5404" s="3">
        <v>22900</v>
      </c>
      <c r="K5404" s="2">
        <v>43831</v>
      </c>
      <c r="L5404">
        <v>2020</v>
      </c>
      <c r="M5404" t="s">
        <v>16</v>
      </c>
    </row>
    <row r="5405" spans="1:13" x14ac:dyDescent="0.3">
      <c r="A5405">
        <v>697</v>
      </c>
      <c r="B5405">
        <v>1597</v>
      </c>
      <c r="C5405" t="s">
        <v>19</v>
      </c>
      <c r="D5405" t="s">
        <v>14</v>
      </c>
      <c r="E5405" s="1">
        <v>5452689036471930</v>
      </c>
      <c r="F5405" s="2">
        <v>45474</v>
      </c>
      <c r="G5405">
        <v>803</v>
      </c>
      <c r="H5405" t="s">
        <v>15</v>
      </c>
      <c r="I5405">
        <v>1</v>
      </c>
      <c r="J5405" s="3">
        <v>24682</v>
      </c>
      <c r="K5405" s="2">
        <v>43831</v>
      </c>
      <c r="L5405">
        <v>2020</v>
      </c>
      <c r="M5405" t="s">
        <v>16</v>
      </c>
    </row>
    <row r="5406" spans="1:13" x14ac:dyDescent="0.3">
      <c r="A5406">
        <v>927</v>
      </c>
      <c r="B5406">
        <v>202</v>
      </c>
      <c r="C5406" t="s">
        <v>13</v>
      </c>
      <c r="D5406" t="s">
        <v>17</v>
      </c>
      <c r="E5406" s="1">
        <v>4269419419379300</v>
      </c>
      <c r="F5406" s="2">
        <v>45323</v>
      </c>
      <c r="G5406">
        <v>906</v>
      </c>
      <c r="H5406" t="s">
        <v>15</v>
      </c>
      <c r="I5406">
        <v>2</v>
      </c>
      <c r="J5406" s="3">
        <v>6200</v>
      </c>
      <c r="K5406" s="2">
        <v>43831</v>
      </c>
      <c r="L5406">
        <v>2020</v>
      </c>
      <c r="M5406" t="s">
        <v>16</v>
      </c>
    </row>
    <row r="5407" spans="1:13" x14ac:dyDescent="0.3">
      <c r="A5407">
        <v>1973</v>
      </c>
      <c r="B5407">
        <v>493</v>
      </c>
      <c r="C5407" t="s">
        <v>13</v>
      </c>
      <c r="D5407" t="s">
        <v>14</v>
      </c>
      <c r="E5407" s="1">
        <v>4097047880363970</v>
      </c>
      <c r="F5407" s="2">
        <v>45566</v>
      </c>
      <c r="G5407">
        <v>652</v>
      </c>
      <c r="H5407" t="s">
        <v>15</v>
      </c>
      <c r="I5407">
        <v>2</v>
      </c>
      <c r="J5407" s="3">
        <v>9241</v>
      </c>
      <c r="K5407" s="2">
        <v>43862</v>
      </c>
      <c r="L5407">
        <v>2020</v>
      </c>
      <c r="M5407" t="s">
        <v>16</v>
      </c>
    </row>
    <row r="5408" spans="1:13" x14ac:dyDescent="0.3">
      <c r="A5408">
        <v>1261</v>
      </c>
      <c r="B5408">
        <v>361</v>
      </c>
      <c r="C5408" t="s">
        <v>13</v>
      </c>
      <c r="D5408" t="s">
        <v>17</v>
      </c>
      <c r="E5408" s="1">
        <v>4972676446491090</v>
      </c>
      <c r="F5408" s="2">
        <v>44713</v>
      </c>
      <c r="G5408">
        <v>555</v>
      </c>
      <c r="H5408" t="s">
        <v>18</v>
      </c>
      <c r="I5408">
        <v>2</v>
      </c>
      <c r="J5408" s="3">
        <v>11500</v>
      </c>
      <c r="K5408" s="2">
        <v>40210</v>
      </c>
      <c r="L5408">
        <v>2010</v>
      </c>
      <c r="M5408" t="s">
        <v>16</v>
      </c>
    </row>
    <row r="5409" spans="1:13" x14ac:dyDescent="0.3">
      <c r="A5409">
        <v>5839</v>
      </c>
      <c r="B5409">
        <v>361</v>
      </c>
      <c r="C5409" t="s">
        <v>19</v>
      </c>
      <c r="D5409" t="s">
        <v>14</v>
      </c>
      <c r="E5409" s="1">
        <v>5710919174207430</v>
      </c>
      <c r="F5409" s="2">
        <v>44440</v>
      </c>
      <c r="G5409">
        <v>13</v>
      </c>
      <c r="H5409" t="s">
        <v>18</v>
      </c>
      <c r="I5409">
        <v>1</v>
      </c>
      <c r="J5409" s="3">
        <v>14958</v>
      </c>
      <c r="K5409" s="2">
        <v>38687</v>
      </c>
      <c r="L5409">
        <v>2009</v>
      </c>
      <c r="M5409" t="s">
        <v>16</v>
      </c>
    </row>
    <row r="5410" spans="1:13" x14ac:dyDescent="0.3">
      <c r="A5410">
        <v>4703</v>
      </c>
      <c r="B5410">
        <v>361</v>
      </c>
      <c r="C5410" t="s">
        <v>13</v>
      </c>
      <c r="D5410" t="s">
        <v>20</v>
      </c>
      <c r="E5410" s="1">
        <v>4394875861818280</v>
      </c>
      <c r="F5410" s="2">
        <v>44256</v>
      </c>
      <c r="G5410">
        <v>15</v>
      </c>
      <c r="H5410" t="s">
        <v>15</v>
      </c>
      <c r="I5410">
        <v>2</v>
      </c>
      <c r="J5410" s="3">
        <v>20</v>
      </c>
      <c r="K5410" s="2">
        <v>39692</v>
      </c>
      <c r="L5410">
        <v>2008</v>
      </c>
      <c r="M5410" t="s">
        <v>16</v>
      </c>
    </row>
    <row r="5411" spans="1:13" x14ac:dyDescent="0.3">
      <c r="A5411">
        <v>5055</v>
      </c>
      <c r="B5411">
        <v>361</v>
      </c>
      <c r="C5411" t="s">
        <v>19</v>
      </c>
      <c r="D5411" t="s">
        <v>14</v>
      </c>
      <c r="E5411" s="1">
        <v>5615301359229490</v>
      </c>
      <c r="F5411" s="2">
        <v>39600</v>
      </c>
      <c r="G5411">
        <v>29</v>
      </c>
      <c r="H5411" t="s">
        <v>18</v>
      </c>
      <c r="I5411">
        <v>1</v>
      </c>
      <c r="J5411" s="3">
        <v>4581</v>
      </c>
      <c r="K5411" s="2">
        <v>38991</v>
      </c>
      <c r="L5411">
        <v>2009</v>
      </c>
      <c r="M5411" t="s">
        <v>16</v>
      </c>
    </row>
    <row r="5412" spans="1:13" x14ac:dyDescent="0.3">
      <c r="A5412">
        <v>260</v>
      </c>
      <c r="B5412">
        <v>1659</v>
      </c>
      <c r="C5412" t="s">
        <v>13</v>
      </c>
      <c r="D5412" t="s">
        <v>14</v>
      </c>
      <c r="E5412" s="1">
        <v>4419460752105610</v>
      </c>
      <c r="F5412" s="2">
        <v>44958</v>
      </c>
      <c r="G5412">
        <v>113</v>
      </c>
      <c r="H5412" t="s">
        <v>15</v>
      </c>
      <c r="I5412">
        <v>1</v>
      </c>
      <c r="J5412" s="3">
        <v>18116</v>
      </c>
      <c r="K5412" s="2">
        <v>40179</v>
      </c>
      <c r="L5412">
        <v>2010</v>
      </c>
      <c r="M5412" t="s">
        <v>16</v>
      </c>
    </row>
    <row r="5413" spans="1:13" x14ac:dyDescent="0.3">
      <c r="A5413">
        <v>3438</v>
      </c>
      <c r="B5413">
        <v>1659</v>
      </c>
      <c r="C5413" t="s">
        <v>19</v>
      </c>
      <c r="D5413" t="s">
        <v>14</v>
      </c>
      <c r="E5413" s="1">
        <v>5642115649403350</v>
      </c>
      <c r="F5413" s="2">
        <v>43891</v>
      </c>
      <c r="G5413">
        <v>731</v>
      </c>
      <c r="H5413" t="s">
        <v>15</v>
      </c>
      <c r="I5413">
        <v>1</v>
      </c>
      <c r="J5413" s="3">
        <v>23082</v>
      </c>
      <c r="K5413" s="2">
        <v>39965</v>
      </c>
      <c r="L5413">
        <v>2009</v>
      </c>
      <c r="M5413" t="s">
        <v>16</v>
      </c>
    </row>
    <row r="5414" spans="1:13" x14ac:dyDescent="0.3">
      <c r="A5414">
        <v>185</v>
      </c>
      <c r="B5414">
        <v>1659</v>
      </c>
      <c r="C5414" t="s">
        <v>13</v>
      </c>
      <c r="D5414" t="s">
        <v>17</v>
      </c>
      <c r="E5414" s="1">
        <v>4199299822093540</v>
      </c>
      <c r="F5414" s="2">
        <v>42248</v>
      </c>
      <c r="G5414">
        <v>515</v>
      </c>
      <c r="H5414" t="s">
        <v>15</v>
      </c>
      <c r="I5414">
        <v>2</v>
      </c>
      <c r="J5414" s="3">
        <v>19100</v>
      </c>
      <c r="K5414" s="2">
        <v>39448</v>
      </c>
      <c r="L5414">
        <v>2008</v>
      </c>
      <c r="M5414" t="s">
        <v>16</v>
      </c>
    </row>
    <row r="5415" spans="1:13" x14ac:dyDescent="0.3">
      <c r="A5415">
        <v>5056</v>
      </c>
      <c r="B5415">
        <v>1659</v>
      </c>
      <c r="C5415" t="s">
        <v>19</v>
      </c>
      <c r="D5415" t="s">
        <v>14</v>
      </c>
      <c r="E5415" s="1">
        <v>5479463619359580</v>
      </c>
      <c r="F5415" s="2">
        <v>45139</v>
      </c>
      <c r="G5415">
        <v>700</v>
      </c>
      <c r="H5415" t="s">
        <v>15</v>
      </c>
      <c r="I5415">
        <v>2</v>
      </c>
      <c r="J5415" s="3">
        <v>23740</v>
      </c>
      <c r="K5415" s="2">
        <v>38991</v>
      </c>
      <c r="L5415">
        <v>2014</v>
      </c>
      <c r="M5415" t="s">
        <v>16</v>
      </c>
    </row>
    <row r="5416" spans="1:13" x14ac:dyDescent="0.3">
      <c r="A5416">
        <v>959</v>
      </c>
      <c r="B5416">
        <v>1659</v>
      </c>
      <c r="C5416" t="s">
        <v>19</v>
      </c>
      <c r="D5416" t="s">
        <v>14</v>
      </c>
      <c r="E5416" s="1">
        <v>5499930396917660</v>
      </c>
      <c r="F5416" s="2">
        <v>44501</v>
      </c>
      <c r="G5416">
        <v>570</v>
      </c>
      <c r="H5416" t="s">
        <v>15</v>
      </c>
      <c r="I5416">
        <v>1</v>
      </c>
      <c r="J5416" s="3">
        <v>22242</v>
      </c>
      <c r="K5416" s="2">
        <v>35096</v>
      </c>
      <c r="L5416">
        <v>2012</v>
      </c>
      <c r="M5416" t="s">
        <v>16</v>
      </c>
    </row>
    <row r="5417" spans="1:13" x14ac:dyDescent="0.3">
      <c r="A5417">
        <v>3540</v>
      </c>
      <c r="B5417">
        <v>1659</v>
      </c>
      <c r="C5417" t="s">
        <v>13</v>
      </c>
      <c r="D5417" t="s">
        <v>17</v>
      </c>
      <c r="E5417" s="1">
        <v>4445565501557710</v>
      </c>
      <c r="F5417" s="2">
        <v>44075</v>
      </c>
      <c r="G5417">
        <v>474</v>
      </c>
      <c r="H5417" t="s">
        <v>15</v>
      </c>
      <c r="I5417">
        <v>2</v>
      </c>
      <c r="J5417" s="3">
        <v>12700</v>
      </c>
      <c r="K5417" s="2">
        <v>40695</v>
      </c>
      <c r="L5417">
        <v>2011</v>
      </c>
      <c r="M5417" t="s">
        <v>16</v>
      </c>
    </row>
    <row r="5418" spans="1:13" x14ac:dyDescent="0.3">
      <c r="A5418">
        <v>1974</v>
      </c>
      <c r="B5418">
        <v>289</v>
      </c>
      <c r="C5418" t="s">
        <v>13</v>
      </c>
      <c r="D5418" t="s">
        <v>17</v>
      </c>
      <c r="E5418" s="1">
        <v>4570269578447080</v>
      </c>
      <c r="F5418" s="2">
        <v>45323</v>
      </c>
      <c r="G5418">
        <v>74</v>
      </c>
      <c r="H5418" t="s">
        <v>15</v>
      </c>
      <c r="I5418">
        <v>2</v>
      </c>
      <c r="J5418" s="3">
        <v>5000</v>
      </c>
      <c r="K5418" s="2">
        <v>43862</v>
      </c>
      <c r="L5418">
        <v>2020</v>
      </c>
      <c r="M5418" t="s">
        <v>16</v>
      </c>
    </row>
    <row r="5419" spans="1:13" x14ac:dyDescent="0.3">
      <c r="A5419">
        <v>698</v>
      </c>
      <c r="B5419">
        <v>289</v>
      </c>
      <c r="C5419" t="s">
        <v>19</v>
      </c>
      <c r="D5419" t="s">
        <v>14</v>
      </c>
      <c r="E5419" s="1">
        <v>5118294961901330</v>
      </c>
      <c r="F5419" s="2">
        <v>43831</v>
      </c>
      <c r="G5419">
        <v>713</v>
      </c>
      <c r="H5419" t="s">
        <v>15</v>
      </c>
      <c r="I5419">
        <v>1</v>
      </c>
      <c r="J5419" s="3">
        <v>7640</v>
      </c>
      <c r="K5419" s="2">
        <v>43831</v>
      </c>
      <c r="L5419">
        <v>2020</v>
      </c>
      <c r="M5419" t="s">
        <v>16</v>
      </c>
    </row>
    <row r="5420" spans="1:13" x14ac:dyDescent="0.3">
      <c r="A5420">
        <v>148</v>
      </c>
      <c r="B5420">
        <v>737</v>
      </c>
      <c r="C5420" t="s">
        <v>13</v>
      </c>
      <c r="D5420" t="s">
        <v>14</v>
      </c>
      <c r="E5420" s="1">
        <v>4400094918183270</v>
      </c>
      <c r="F5420" s="2">
        <v>43983</v>
      </c>
      <c r="G5420">
        <v>700</v>
      </c>
      <c r="H5420" t="s">
        <v>18</v>
      </c>
      <c r="I5420">
        <v>1</v>
      </c>
      <c r="J5420" s="3">
        <v>6789</v>
      </c>
      <c r="K5420" s="2">
        <v>39083</v>
      </c>
      <c r="L5420">
        <v>2009</v>
      </c>
      <c r="M5420" t="s">
        <v>16</v>
      </c>
    </row>
    <row r="5421" spans="1:13" x14ac:dyDescent="0.3">
      <c r="A5421">
        <v>6144</v>
      </c>
      <c r="B5421">
        <v>737</v>
      </c>
      <c r="C5421" t="s">
        <v>19</v>
      </c>
      <c r="D5421" t="s">
        <v>17</v>
      </c>
      <c r="E5421" s="1">
        <v>5413710543564900</v>
      </c>
      <c r="F5421" s="2">
        <v>45566</v>
      </c>
      <c r="G5421">
        <v>454</v>
      </c>
      <c r="H5421" t="s">
        <v>15</v>
      </c>
      <c r="I5421">
        <v>1</v>
      </c>
      <c r="J5421" s="3">
        <v>6600</v>
      </c>
      <c r="K5421" s="2">
        <v>43800</v>
      </c>
      <c r="L5421">
        <v>2019</v>
      </c>
      <c r="M5421" t="s">
        <v>16</v>
      </c>
    </row>
    <row r="5422" spans="1:13" x14ac:dyDescent="0.3">
      <c r="A5422">
        <v>5013</v>
      </c>
      <c r="B5422">
        <v>1733</v>
      </c>
      <c r="C5422" t="s">
        <v>19</v>
      </c>
      <c r="D5422" t="s">
        <v>14</v>
      </c>
      <c r="E5422" s="1">
        <v>5918070737334540</v>
      </c>
      <c r="F5422" s="2">
        <v>45170</v>
      </c>
      <c r="G5422">
        <v>879</v>
      </c>
      <c r="H5422" t="s">
        <v>15</v>
      </c>
      <c r="I5422">
        <v>2</v>
      </c>
      <c r="J5422" s="3">
        <v>898</v>
      </c>
      <c r="K5422" s="2">
        <v>38261</v>
      </c>
      <c r="L5422">
        <v>2007</v>
      </c>
      <c r="M5422" t="s">
        <v>16</v>
      </c>
    </row>
    <row r="5423" spans="1:13" x14ac:dyDescent="0.3">
      <c r="A5423">
        <v>6016</v>
      </c>
      <c r="B5423">
        <v>278</v>
      </c>
      <c r="C5423" t="s">
        <v>19</v>
      </c>
      <c r="D5423" t="s">
        <v>14</v>
      </c>
      <c r="E5423" s="1">
        <v>5601819028761090</v>
      </c>
      <c r="F5423" s="2">
        <v>45047</v>
      </c>
      <c r="G5423">
        <v>832</v>
      </c>
      <c r="H5423" t="s">
        <v>18</v>
      </c>
      <c r="I5423">
        <v>1</v>
      </c>
      <c r="J5423" s="3">
        <v>137669</v>
      </c>
      <c r="K5423" s="2">
        <v>40513</v>
      </c>
      <c r="L5423">
        <v>2010</v>
      </c>
      <c r="M5423" t="s">
        <v>16</v>
      </c>
    </row>
    <row r="5424" spans="1:13" x14ac:dyDescent="0.3">
      <c r="A5424">
        <v>2518</v>
      </c>
      <c r="B5424">
        <v>278</v>
      </c>
      <c r="C5424" t="s">
        <v>13</v>
      </c>
      <c r="D5424" t="s">
        <v>17</v>
      </c>
      <c r="E5424" s="1">
        <v>4309358602980980</v>
      </c>
      <c r="F5424" s="2">
        <v>45139</v>
      </c>
      <c r="G5424">
        <v>207</v>
      </c>
      <c r="H5424" t="s">
        <v>15</v>
      </c>
      <c r="I5424">
        <v>1</v>
      </c>
      <c r="J5424" s="3">
        <v>58100</v>
      </c>
      <c r="K5424" s="2">
        <v>38808</v>
      </c>
      <c r="L5424">
        <v>2011</v>
      </c>
      <c r="M5424" t="s">
        <v>16</v>
      </c>
    </row>
    <row r="5425" spans="1:13" x14ac:dyDescent="0.3">
      <c r="A5425">
        <v>3919</v>
      </c>
      <c r="B5425">
        <v>278</v>
      </c>
      <c r="C5425" t="s">
        <v>13</v>
      </c>
      <c r="D5425" t="s">
        <v>17</v>
      </c>
      <c r="E5425" s="1">
        <v>4744339709686050</v>
      </c>
      <c r="F5425" s="2">
        <v>43983</v>
      </c>
      <c r="G5425">
        <v>810</v>
      </c>
      <c r="H5425" t="s">
        <v>15</v>
      </c>
      <c r="I5425">
        <v>2</v>
      </c>
      <c r="J5425" s="3">
        <v>49300</v>
      </c>
      <c r="K5425" s="2">
        <v>39995</v>
      </c>
      <c r="L5425">
        <v>2010</v>
      </c>
      <c r="M5425" t="s">
        <v>16</v>
      </c>
    </row>
    <row r="5426" spans="1:13" x14ac:dyDescent="0.3">
      <c r="A5426">
        <v>6123</v>
      </c>
      <c r="B5426">
        <v>278</v>
      </c>
      <c r="C5426" t="s">
        <v>19</v>
      </c>
      <c r="D5426" t="s">
        <v>14</v>
      </c>
      <c r="E5426" s="1">
        <v>5945500533879840</v>
      </c>
      <c r="F5426" s="2">
        <v>44927</v>
      </c>
      <c r="G5426">
        <v>428</v>
      </c>
      <c r="H5426" t="s">
        <v>15</v>
      </c>
      <c r="I5426">
        <v>1</v>
      </c>
      <c r="J5426" s="3">
        <v>92828</v>
      </c>
      <c r="K5426" s="2">
        <v>42705</v>
      </c>
      <c r="L5426">
        <v>2016</v>
      </c>
      <c r="M5426" t="s">
        <v>16</v>
      </c>
    </row>
    <row r="5427" spans="1:13" x14ac:dyDescent="0.3">
      <c r="A5427">
        <v>5619</v>
      </c>
      <c r="B5427">
        <v>278</v>
      </c>
      <c r="C5427" t="s">
        <v>19</v>
      </c>
      <c r="D5427" t="s">
        <v>17</v>
      </c>
      <c r="E5427" s="1">
        <v>5079922576804280</v>
      </c>
      <c r="F5427" s="2">
        <v>44835</v>
      </c>
      <c r="G5427">
        <v>242</v>
      </c>
      <c r="H5427" t="s">
        <v>15</v>
      </c>
      <c r="I5427">
        <v>2</v>
      </c>
      <c r="J5427" s="3">
        <v>55300</v>
      </c>
      <c r="K5427" s="2">
        <v>40483</v>
      </c>
      <c r="L5427">
        <v>2010</v>
      </c>
      <c r="M5427" t="s">
        <v>16</v>
      </c>
    </row>
    <row r="5428" spans="1:13" x14ac:dyDescent="0.3">
      <c r="A5428">
        <v>699</v>
      </c>
      <c r="B5428">
        <v>618</v>
      </c>
      <c r="C5428" t="s">
        <v>19</v>
      </c>
      <c r="D5428" t="s">
        <v>20</v>
      </c>
      <c r="E5428" s="1">
        <v>5390553032149250</v>
      </c>
      <c r="F5428" s="2">
        <v>45323</v>
      </c>
      <c r="G5428">
        <v>292</v>
      </c>
      <c r="H5428" t="s">
        <v>18</v>
      </c>
      <c r="I5428">
        <v>2</v>
      </c>
      <c r="J5428" s="3">
        <v>71</v>
      </c>
      <c r="K5428" s="2">
        <v>43831</v>
      </c>
      <c r="L5428">
        <v>2020</v>
      </c>
      <c r="M5428" t="s">
        <v>16</v>
      </c>
    </row>
    <row r="5429" spans="1:13" x14ac:dyDescent="0.3">
      <c r="A5429">
        <v>2282</v>
      </c>
      <c r="B5429">
        <v>618</v>
      </c>
      <c r="C5429" t="s">
        <v>19</v>
      </c>
      <c r="D5429" t="s">
        <v>14</v>
      </c>
      <c r="E5429" s="1">
        <v>5120169290018670</v>
      </c>
      <c r="F5429" s="2">
        <v>44593</v>
      </c>
      <c r="G5429">
        <v>784</v>
      </c>
      <c r="H5429" t="s">
        <v>15</v>
      </c>
      <c r="I5429">
        <v>1</v>
      </c>
      <c r="J5429" s="3">
        <v>11591</v>
      </c>
      <c r="K5429" s="2">
        <v>40603</v>
      </c>
      <c r="L5429">
        <v>2011</v>
      </c>
      <c r="M5429" t="s">
        <v>16</v>
      </c>
    </row>
    <row r="5430" spans="1:13" x14ac:dyDescent="0.3">
      <c r="A5430">
        <v>4372</v>
      </c>
      <c r="B5430">
        <v>618</v>
      </c>
      <c r="C5430" t="s">
        <v>19</v>
      </c>
      <c r="D5430" t="s">
        <v>14</v>
      </c>
      <c r="E5430" s="1">
        <v>5538394493237760</v>
      </c>
      <c r="F5430" s="2">
        <v>43647</v>
      </c>
      <c r="G5430">
        <v>115</v>
      </c>
      <c r="H5430" t="s">
        <v>15</v>
      </c>
      <c r="I5430">
        <v>1</v>
      </c>
      <c r="J5430" s="3">
        <v>8633</v>
      </c>
      <c r="K5430" s="2">
        <v>40756</v>
      </c>
      <c r="L5430">
        <v>2011</v>
      </c>
      <c r="M5430" t="s">
        <v>16</v>
      </c>
    </row>
    <row r="5431" spans="1:13" x14ac:dyDescent="0.3">
      <c r="A5431">
        <v>3411</v>
      </c>
      <c r="B5431">
        <v>618</v>
      </c>
      <c r="C5431" t="s">
        <v>13</v>
      </c>
      <c r="D5431" t="s">
        <v>14</v>
      </c>
      <c r="E5431" s="1">
        <v>4377250779161290</v>
      </c>
      <c r="F5431" s="2">
        <v>45323</v>
      </c>
      <c r="G5431">
        <v>393</v>
      </c>
      <c r="H5431" t="s">
        <v>15</v>
      </c>
      <c r="I5431">
        <v>1</v>
      </c>
      <c r="J5431" s="3">
        <v>12496</v>
      </c>
      <c r="K5431" s="2">
        <v>39600</v>
      </c>
      <c r="L5431">
        <v>2010</v>
      </c>
      <c r="M5431" t="s">
        <v>16</v>
      </c>
    </row>
    <row r="5432" spans="1:13" x14ac:dyDescent="0.3">
      <c r="A5432">
        <v>2937</v>
      </c>
      <c r="B5432">
        <v>753</v>
      </c>
      <c r="C5432" t="s">
        <v>19</v>
      </c>
      <c r="D5432" t="s">
        <v>20</v>
      </c>
      <c r="E5432" s="1">
        <v>5333013779987100</v>
      </c>
      <c r="F5432" s="2">
        <v>39814</v>
      </c>
      <c r="G5432">
        <v>836</v>
      </c>
      <c r="H5432" t="s">
        <v>15</v>
      </c>
      <c r="I5432">
        <v>2</v>
      </c>
      <c r="J5432" s="3">
        <v>4</v>
      </c>
      <c r="K5432" s="2">
        <v>39203</v>
      </c>
      <c r="L5432">
        <v>2009</v>
      </c>
      <c r="M5432" t="s">
        <v>16</v>
      </c>
    </row>
    <row r="5433" spans="1:13" x14ac:dyDescent="0.3">
      <c r="A5433">
        <v>1311</v>
      </c>
      <c r="B5433">
        <v>753</v>
      </c>
      <c r="C5433" t="s">
        <v>13</v>
      </c>
      <c r="D5433" t="s">
        <v>17</v>
      </c>
      <c r="E5433" s="1">
        <v>4033661530367490</v>
      </c>
      <c r="F5433" s="2">
        <v>44927</v>
      </c>
      <c r="G5433">
        <v>95</v>
      </c>
      <c r="H5433" t="s">
        <v>15</v>
      </c>
      <c r="I5433">
        <v>2</v>
      </c>
      <c r="J5433" s="3">
        <v>8000</v>
      </c>
      <c r="K5433" s="2">
        <v>40940</v>
      </c>
      <c r="L5433">
        <v>2012</v>
      </c>
      <c r="M5433" t="s">
        <v>16</v>
      </c>
    </row>
    <row r="5434" spans="1:13" x14ac:dyDescent="0.3">
      <c r="A5434">
        <v>5644</v>
      </c>
      <c r="B5434">
        <v>753</v>
      </c>
      <c r="C5434" t="s">
        <v>21</v>
      </c>
      <c r="D5434" t="s">
        <v>17</v>
      </c>
      <c r="E5434" s="1">
        <v>6268816898046000</v>
      </c>
      <c r="F5434" s="2">
        <v>44682</v>
      </c>
      <c r="G5434">
        <v>829</v>
      </c>
      <c r="H5434" t="s">
        <v>15</v>
      </c>
      <c r="I5434">
        <v>1</v>
      </c>
      <c r="J5434" s="3">
        <v>8600</v>
      </c>
      <c r="K5434" s="2">
        <v>40848</v>
      </c>
      <c r="L5434">
        <v>2011</v>
      </c>
      <c r="M5434" t="s">
        <v>16</v>
      </c>
    </row>
    <row r="5435" spans="1:13" x14ac:dyDescent="0.3">
      <c r="A5435">
        <v>5697</v>
      </c>
      <c r="B5435">
        <v>489</v>
      </c>
      <c r="C5435" t="s">
        <v>13</v>
      </c>
      <c r="D5435" t="s">
        <v>20</v>
      </c>
      <c r="E5435" s="1">
        <v>4550158721667390</v>
      </c>
      <c r="F5435" s="2">
        <v>43952</v>
      </c>
      <c r="G5435">
        <v>764</v>
      </c>
      <c r="H5435" t="s">
        <v>15</v>
      </c>
      <c r="I5435">
        <v>1</v>
      </c>
      <c r="J5435" s="3">
        <v>71</v>
      </c>
      <c r="K5435" s="2">
        <v>41579</v>
      </c>
      <c r="L5435">
        <v>2013</v>
      </c>
      <c r="M5435" t="s">
        <v>16</v>
      </c>
    </row>
    <row r="5436" spans="1:13" x14ac:dyDescent="0.3">
      <c r="A5436">
        <v>5069</v>
      </c>
      <c r="B5436">
        <v>489</v>
      </c>
      <c r="C5436" t="s">
        <v>13</v>
      </c>
      <c r="D5436" t="s">
        <v>14</v>
      </c>
      <c r="E5436" s="1">
        <v>4691816721269520</v>
      </c>
      <c r="F5436" s="2">
        <v>45231</v>
      </c>
      <c r="G5436">
        <v>564</v>
      </c>
      <c r="H5436" t="s">
        <v>15</v>
      </c>
      <c r="I5436">
        <v>2</v>
      </c>
      <c r="J5436" s="3">
        <v>11347</v>
      </c>
      <c r="K5436" s="2">
        <v>38991</v>
      </c>
      <c r="L5436">
        <v>2009</v>
      </c>
      <c r="M5436" t="s">
        <v>16</v>
      </c>
    </row>
    <row r="5437" spans="1:13" x14ac:dyDescent="0.3">
      <c r="A5437">
        <v>4233</v>
      </c>
      <c r="B5437">
        <v>489</v>
      </c>
      <c r="C5437" t="s">
        <v>13</v>
      </c>
      <c r="D5437" t="s">
        <v>17</v>
      </c>
      <c r="E5437" s="1">
        <v>4392345136564000</v>
      </c>
      <c r="F5437" s="2">
        <v>45292</v>
      </c>
      <c r="G5437">
        <v>539</v>
      </c>
      <c r="H5437" t="s">
        <v>15</v>
      </c>
      <c r="I5437">
        <v>1</v>
      </c>
      <c r="J5437" s="3">
        <v>8800</v>
      </c>
      <c r="K5437" s="2">
        <v>39295</v>
      </c>
      <c r="L5437">
        <v>2012</v>
      </c>
      <c r="M5437" t="s">
        <v>16</v>
      </c>
    </row>
    <row r="5438" spans="1:13" x14ac:dyDescent="0.3">
      <c r="A5438">
        <v>4051</v>
      </c>
      <c r="B5438">
        <v>489</v>
      </c>
      <c r="C5438" t="s">
        <v>13</v>
      </c>
      <c r="D5438" t="s">
        <v>17</v>
      </c>
      <c r="E5438" s="1">
        <v>4174000010311700</v>
      </c>
      <c r="F5438" s="2">
        <v>45108</v>
      </c>
      <c r="G5438">
        <v>922</v>
      </c>
      <c r="H5438" t="s">
        <v>15</v>
      </c>
      <c r="I5438">
        <v>1</v>
      </c>
      <c r="J5438" s="3">
        <v>14700</v>
      </c>
      <c r="K5438" s="2">
        <v>42552</v>
      </c>
      <c r="L5438">
        <v>2016</v>
      </c>
      <c r="M5438" t="s">
        <v>16</v>
      </c>
    </row>
    <row r="5439" spans="1:13" x14ac:dyDescent="0.3">
      <c r="A5439">
        <v>2991</v>
      </c>
      <c r="B5439">
        <v>90</v>
      </c>
      <c r="C5439" t="s">
        <v>13</v>
      </c>
      <c r="D5439" t="s">
        <v>14</v>
      </c>
      <c r="E5439" s="1">
        <v>4086714175586100</v>
      </c>
      <c r="F5439" s="2">
        <v>40299</v>
      </c>
      <c r="G5439">
        <v>977</v>
      </c>
      <c r="H5439" t="s">
        <v>15</v>
      </c>
      <c r="I5439">
        <v>2</v>
      </c>
      <c r="J5439" s="3">
        <v>9661</v>
      </c>
      <c r="K5439" s="2">
        <v>39569</v>
      </c>
      <c r="L5439">
        <v>2015</v>
      </c>
      <c r="M5439" t="s">
        <v>16</v>
      </c>
    </row>
    <row r="5440" spans="1:13" x14ac:dyDescent="0.3">
      <c r="A5440">
        <v>1100</v>
      </c>
      <c r="B5440">
        <v>90</v>
      </c>
      <c r="C5440" t="s">
        <v>13</v>
      </c>
      <c r="D5440" t="s">
        <v>14</v>
      </c>
      <c r="E5440" s="1">
        <v>4224384711964350</v>
      </c>
      <c r="F5440" s="2">
        <v>42064</v>
      </c>
      <c r="G5440">
        <v>585</v>
      </c>
      <c r="H5440" t="s">
        <v>15</v>
      </c>
      <c r="I5440">
        <v>2</v>
      </c>
      <c r="J5440" s="3">
        <v>26872</v>
      </c>
      <c r="K5440" s="2">
        <v>38749</v>
      </c>
      <c r="L5440">
        <v>2015</v>
      </c>
      <c r="M5440" t="s">
        <v>16</v>
      </c>
    </row>
    <row r="5441" spans="1:13" x14ac:dyDescent="0.3">
      <c r="A5441">
        <v>1233</v>
      </c>
      <c r="B5441">
        <v>90</v>
      </c>
      <c r="C5441" t="s">
        <v>19</v>
      </c>
      <c r="D5441" t="s">
        <v>20</v>
      </c>
      <c r="E5441" s="1">
        <v>5454320123258470</v>
      </c>
      <c r="F5441" s="2">
        <v>43891</v>
      </c>
      <c r="G5441">
        <v>429</v>
      </c>
      <c r="H5441" t="s">
        <v>15</v>
      </c>
      <c r="I5441">
        <v>1</v>
      </c>
      <c r="J5441" s="3">
        <v>102</v>
      </c>
      <c r="K5441" s="2">
        <v>40210</v>
      </c>
      <c r="L5441">
        <v>2010</v>
      </c>
      <c r="M5441" t="s">
        <v>16</v>
      </c>
    </row>
    <row r="5442" spans="1:13" x14ac:dyDescent="0.3">
      <c r="A5442">
        <v>4682</v>
      </c>
      <c r="B5442">
        <v>1264</v>
      </c>
      <c r="C5442" t="s">
        <v>19</v>
      </c>
      <c r="D5442" t="s">
        <v>14</v>
      </c>
      <c r="E5442" s="1">
        <v>5666750494047670</v>
      </c>
      <c r="F5442" s="2">
        <v>45017</v>
      </c>
      <c r="G5442">
        <v>756</v>
      </c>
      <c r="H5442" t="s">
        <v>18</v>
      </c>
      <c r="I5442">
        <v>1</v>
      </c>
      <c r="J5442" s="3">
        <v>10767</v>
      </c>
      <c r="K5442" s="2">
        <v>39692</v>
      </c>
      <c r="L5442">
        <v>2008</v>
      </c>
      <c r="M5442" t="s">
        <v>16</v>
      </c>
    </row>
    <row r="5443" spans="1:13" x14ac:dyDescent="0.3">
      <c r="A5443">
        <v>1732</v>
      </c>
      <c r="B5443">
        <v>1264</v>
      </c>
      <c r="C5443" t="s">
        <v>19</v>
      </c>
      <c r="D5443" t="s">
        <v>14</v>
      </c>
      <c r="E5443" s="1">
        <v>5482357093415070</v>
      </c>
      <c r="F5443" s="2">
        <v>45597</v>
      </c>
      <c r="G5443">
        <v>625</v>
      </c>
      <c r="H5443" t="s">
        <v>15</v>
      </c>
      <c r="I5443">
        <v>1</v>
      </c>
      <c r="J5443" s="3">
        <v>14393</v>
      </c>
      <c r="K5443" s="2">
        <v>43862</v>
      </c>
      <c r="L5443">
        <v>2020</v>
      </c>
      <c r="M5443" t="s">
        <v>16</v>
      </c>
    </row>
    <row r="5444" spans="1:13" x14ac:dyDescent="0.3">
      <c r="A5444">
        <v>1975</v>
      </c>
      <c r="B5444">
        <v>18</v>
      </c>
      <c r="C5444" t="s">
        <v>13</v>
      </c>
      <c r="D5444" t="s">
        <v>20</v>
      </c>
      <c r="E5444" s="1">
        <v>4940092514148140</v>
      </c>
      <c r="F5444" s="2">
        <v>45292</v>
      </c>
      <c r="G5444">
        <v>337</v>
      </c>
      <c r="H5444" t="s">
        <v>15</v>
      </c>
      <c r="I5444">
        <v>2</v>
      </c>
      <c r="J5444" s="3">
        <v>62</v>
      </c>
      <c r="K5444" s="2">
        <v>43862</v>
      </c>
      <c r="L5444">
        <v>2020</v>
      </c>
      <c r="M5444" t="s">
        <v>16</v>
      </c>
    </row>
    <row r="5445" spans="1:13" x14ac:dyDescent="0.3">
      <c r="A5445">
        <v>118</v>
      </c>
      <c r="B5445">
        <v>376</v>
      </c>
      <c r="C5445" t="s">
        <v>13</v>
      </c>
      <c r="D5445" t="s">
        <v>17</v>
      </c>
      <c r="E5445" s="1">
        <v>4472791439889130</v>
      </c>
      <c r="F5445" s="2">
        <v>44105</v>
      </c>
      <c r="G5445">
        <v>900</v>
      </c>
      <c r="H5445" t="s">
        <v>15</v>
      </c>
      <c r="I5445">
        <v>2</v>
      </c>
      <c r="J5445" s="3">
        <v>25300</v>
      </c>
      <c r="K5445" s="2">
        <v>38718</v>
      </c>
      <c r="L5445">
        <v>2009</v>
      </c>
      <c r="M5445" t="s">
        <v>16</v>
      </c>
    </row>
    <row r="5446" spans="1:13" x14ac:dyDescent="0.3">
      <c r="A5446">
        <v>1262</v>
      </c>
      <c r="B5446">
        <v>376</v>
      </c>
      <c r="C5446" t="s">
        <v>13</v>
      </c>
      <c r="D5446" t="s">
        <v>14</v>
      </c>
      <c r="E5446" s="1">
        <v>4961188850895800</v>
      </c>
      <c r="F5446" s="2">
        <v>44409</v>
      </c>
      <c r="G5446">
        <v>629</v>
      </c>
      <c r="H5446" t="s">
        <v>18</v>
      </c>
      <c r="I5446">
        <v>1</v>
      </c>
      <c r="J5446" s="3">
        <v>28884</v>
      </c>
      <c r="K5446" s="2">
        <v>40210</v>
      </c>
      <c r="L5446">
        <v>2015</v>
      </c>
      <c r="M5446" t="s">
        <v>16</v>
      </c>
    </row>
    <row r="5447" spans="1:13" x14ac:dyDescent="0.3">
      <c r="A5447">
        <v>4704</v>
      </c>
      <c r="B5447">
        <v>376</v>
      </c>
      <c r="C5447" t="s">
        <v>13</v>
      </c>
      <c r="D5447" t="s">
        <v>14</v>
      </c>
      <c r="E5447" s="1">
        <v>4061229587825800</v>
      </c>
      <c r="F5447" s="2">
        <v>45505</v>
      </c>
      <c r="G5447">
        <v>127</v>
      </c>
      <c r="H5447" t="s">
        <v>15</v>
      </c>
      <c r="I5447">
        <v>1</v>
      </c>
      <c r="J5447" s="3">
        <v>2696</v>
      </c>
      <c r="K5447" s="2">
        <v>39692</v>
      </c>
      <c r="L5447">
        <v>2013</v>
      </c>
      <c r="M5447" t="s">
        <v>16</v>
      </c>
    </row>
    <row r="5448" spans="1:13" x14ac:dyDescent="0.3">
      <c r="A5448">
        <v>325</v>
      </c>
      <c r="B5448">
        <v>376</v>
      </c>
      <c r="C5448" t="s">
        <v>13</v>
      </c>
      <c r="D5448" t="s">
        <v>17</v>
      </c>
      <c r="E5448" s="1">
        <v>4846362912981070</v>
      </c>
      <c r="F5448" s="2">
        <v>41334</v>
      </c>
      <c r="G5448">
        <v>650</v>
      </c>
      <c r="H5448" t="s">
        <v>15</v>
      </c>
      <c r="I5448">
        <v>1</v>
      </c>
      <c r="J5448" s="3">
        <v>9200</v>
      </c>
      <c r="K5448" s="2">
        <v>41275</v>
      </c>
      <c r="L5448">
        <v>2013</v>
      </c>
      <c r="M5448" t="s">
        <v>16</v>
      </c>
    </row>
    <row r="5449" spans="1:13" x14ac:dyDescent="0.3">
      <c r="A5449">
        <v>5576</v>
      </c>
      <c r="B5449">
        <v>579</v>
      </c>
      <c r="C5449" t="s">
        <v>19</v>
      </c>
      <c r="D5449" t="s">
        <v>14</v>
      </c>
      <c r="E5449" s="1">
        <v>5481399554489210</v>
      </c>
      <c r="F5449" s="2">
        <v>43678</v>
      </c>
      <c r="G5449">
        <v>754</v>
      </c>
      <c r="H5449" t="s">
        <v>18</v>
      </c>
      <c r="I5449">
        <v>2</v>
      </c>
      <c r="J5449" s="3">
        <v>21005</v>
      </c>
      <c r="K5449" s="2">
        <v>40118</v>
      </c>
      <c r="L5449">
        <v>2010</v>
      </c>
      <c r="M5449" t="s">
        <v>16</v>
      </c>
    </row>
    <row r="5450" spans="1:13" x14ac:dyDescent="0.3">
      <c r="A5450">
        <v>2197</v>
      </c>
      <c r="B5450">
        <v>218</v>
      </c>
      <c r="C5450" t="s">
        <v>19</v>
      </c>
      <c r="D5450" t="s">
        <v>14</v>
      </c>
      <c r="E5450" s="1">
        <v>5932064740893460</v>
      </c>
      <c r="F5450" s="2">
        <v>44927</v>
      </c>
      <c r="G5450">
        <v>263</v>
      </c>
      <c r="H5450" t="s">
        <v>18</v>
      </c>
      <c r="I5450">
        <v>1</v>
      </c>
      <c r="J5450" s="3">
        <v>18689</v>
      </c>
      <c r="K5450" s="2">
        <v>39508</v>
      </c>
      <c r="L5450">
        <v>2009</v>
      </c>
      <c r="M5450" t="s">
        <v>16</v>
      </c>
    </row>
    <row r="5451" spans="1:13" x14ac:dyDescent="0.3">
      <c r="A5451">
        <v>167</v>
      </c>
      <c r="B5451">
        <v>218</v>
      </c>
      <c r="C5451" t="s">
        <v>19</v>
      </c>
      <c r="D5451" t="s">
        <v>17</v>
      </c>
      <c r="E5451" s="1">
        <v>5226320820755910</v>
      </c>
      <c r="F5451" s="2">
        <v>43922</v>
      </c>
      <c r="G5451">
        <v>569</v>
      </c>
      <c r="H5451" t="s">
        <v>15</v>
      </c>
      <c r="I5451">
        <v>1</v>
      </c>
      <c r="J5451" s="3">
        <v>9300</v>
      </c>
      <c r="K5451" s="2">
        <v>39448</v>
      </c>
      <c r="L5451">
        <v>2008</v>
      </c>
      <c r="M5451" t="s">
        <v>16</v>
      </c>
    </row>
    <row r="5452" spans="1:13" x14ac:dyDescent="0.3">
      <c r="A5452">
        <v>2846</v>
      </c>
      <c r="B5452">
        <v>218</v>
      </c>
      <c r="C5452" t="s">
        <v>19</v>
      </c>
      <c r="D5452" t="s">
        <v>14</v>
      </c>
      <c r="E5452" s="1">
        <v>5721088827990780</v>
      </c>
      <c r="F5452" s="2">
        <v>44743</v>
      </c>
      <c r="G5452">
        <v>570</v>
      </c>
      <c r="H5452" t="s">
        <v>15</v>
      </c>
      <c r="I5452">
        <v>2</v>
      </c>
      <c r="J5452" s="3">
        <v>9789</v>
      </c>
      <c r="K5452" s="2">
        <v>37742</v>
      </c>
      <c r="L5452">
        <v>2013</v>
      </c>
      <c r="M5452" t="s">
        <v>16</v>
      </c>
    </row>
    <row r="5453" spans="1:13" x14ac:dyDescent="0.3">
      <c r="A5453">
        <v>240</v>
      </c>
      <c r="B5453">
        <v>218</v>
      </c>
      <c r="C5453" t="s">
        <v>19</v>
      </c>
      <c r="D5453" t="s">
        <v>14</v>
      </c>
      <c r="E5453" s="1">
        <v>5031033208388940</v>
      </c>
      <c r="F5453" s="2">
        <v>45352</v>
      </c>
      <c r="G5453">
        <v>565</v>
      </c>
      <c r="H5453" t="s">
        <v>15</v>
      </c>
      <c r="I5453">
        <v>2</v>
      </c>
      <c r="J5453" s="3">
        <v>11694</v>
      </c>
      <c r="K5453" s="2">
        <v>40179</v>
      </c>
      <c r="L5453">
        <v>2012</v>
      </c>
      <c r="M5453" t="s">
        <v>16</v>
      </c>
    </row>
    <row r="5454" spans="1:13" x14ac:dyDescent="0.3">
      <c r="A5454">
        <v>4091</v>
      </c>
      <c r="B5454">
        <v>218</v>
      </c>
      <c r="C5454" t="s">
        <v>13</v>
      </c>
      <c r="D5454" t="s">
        <v>14</v>
      </c>
      <c r="E5454" s="1">
        <v>4366735799878150</v>
      </c>
      <c r="F5454" s="2">
        <v>45078</v>
      </c>
      <c r="G5454">
        <v>763</v>
      </c>
      <c r="H5454" t="s">
        <v>15</v>
      </c>
      <c r="I5454">
        <v>1</v>
      </c>
      <c r="J5454" s="3">
        <v>11592</v>
      </c>
      <c r="K5454" s="2">
        <v>36008</v>
      </c>
      <c r="L5454">
        <v>2015</v>
      </c>
      <c r="M5454" t="s">
        <v>16</v>
      </c>
    </row>
    <row r="5455" spans="1:13" x14ac:dyDescent="0.3">
      <c r="A5455">
        <v>6017</v>
      </c>
      <c r="B5455">
        <v>218</v>
      </c>
      <c r="C5455" t="s">
        <v>19</v>
      </c>
      <c r="D5455" t="s">
        <v>17</v>
      </c>
      <c r="E5455" s="1">
        <v>5102494493150210</v>
      </c>
      <c r="F5455" s="2">
        <v>41974</v>
      </c>
      <c r="G5455">
        <v>615</v>
      </c>
      <c r="H5455" t="s">
        <v>15</v>
      </c>
      <c r="I5455">
        <v>1</v>
      </c>
      <c r="J5455" s="3">
        <v>8100</v>
      </c>
      <c r="K5455" s="2">
        <v>40513</v>
      </c>
      <c r="L5455">
        <v>2010</v>
      </c>
      <c r="M5455" t="s">
        <v>16</v>
      </c>
    </row>
    <row r="5456" spans="1:13" x14ac:dyDescent="0.3">
      <c r="A5456">
        <v>4465</v>
      </c>
      <c r="B5456">
        <v>218</v>
      </c>
      <c r="C5456" t="s">
        <v>19</v>
      </c>
      <c r="D5456" t="s">
        <v>14</v>
      </c>
      <c r="E5456" s="1">
        <v>5212081047458870</v>
      </c>
      <c r="F5456" s="2">
        <v>44501</v>
      </c>
      <c r="G5456">
        <v>836</v>
      </c>
      <c r="H5456" t="s">
        <v>15</v>
      </c>
      <c r="I5456">
        <v>1</v>
      </c>
      <c r="J5456" s="3">
        <v>11647</v>
      </c>
      <c r="K5456" s="2">
        <v>42948</v>
      </c>
      <c r="L5456">
        <v>2017</v>
      </c>
      <c r="M5456" t="s">
        <v>16</v>
      </c>
    </row>
    <row r="5457" spans="1:13" x14ac:dyDescent="0.3">
      <c r="A5457">
        <v>1976</v>
      </c>
      <c r="B5457">
        <v>1320</v>
      </c>
      <c r="C5457" t="s">
        <v>13</v>
      </c>
      <c r="D5457" t="s">
        <v>14</v>
      </c>
      <c r="E5457" s="1">
        <v>4417317940986630</v>
      </c>
      <c r="F5457" s="2">
        <v>44652</v>
      </c>
      <c r="G5457">
        <v>598</v>
      </c>
      <c r="H5457" t="s">
        <v>18</v>
      </c>
      <c r="I5457">
        <v>1</v>
      </c>
      <c r="J5457" s="3">
        <v>10693</v>
      </c>
      <c r="K5457" s="2">
        <v>43862</v>
      </c>
      <c r="L5457">
        <v>2020</v>
      </c>
      <c r="M5457" t="s">
        <v>16</v>
      </c>
    </row>
    <row r="5458" spans="1:13" x14ac:dyDescent="0.3">
      <c r="A5458">
        <v>4859</v>
      </c>
      <c r="B5458">
        <v>42</v>
      </c>
      <c r="C5458" t="s">
        <v>19</v>
      </c>
      <c r="D5458" t="s">
        <v>14</v>
      </c>
      <c r="E5458" s="1">
        <v>5585235709223010</v>
      </c>
      <c r="F5458" s="2">
        <v>44075</v>
      </c>
      <c r="G5458">
        <v>555</v>
      </c>
      <c r="H5458" t="s">
        <v>15</v>
      </c>
      <c r="I5458">
        <v>1</v>
      </c>
      <c r="J5458" s="3">
        <v>10776</v>
      </c>
      <c r="K5458" s="2">
        <v>41518</v>
      </c>
      <c r="L5458">
        <v>2013</v>
      </c>
      <c r="M5458" t="s">
        <v>16</v>
      </c>
    </row>
    <row r="5459" spans="1:13" x14ac:dyDescent="0.3">
      <c r="A5459">
        <v>2824</v>
      </c>
      <c r="B5459">
        <v>42</v>
      </c>
      <c r="C5459" t="s">
        <v>21</v>
      </c>
      <c r="D5459" t="s">
        <v>17</v>
      </c>
      <c r="E5459" s="1">
        <v>6638748785809860</v>
      </c>
      <c r="F5459" s="2">
        <v>44348</v>
      </c>
      <c r="G5459">
        <v>943</v>
      </c>
      <c r="H5459" t="s">
        <v>15</v>
      </c>
      <c r="I5459">
        <v>1</v>
      </c>
      <c r="J5459" s="3">
        <v>6300</v>
      </c>
      <c r="K5459" s="2">
        <v>37377</v>
      </c>
      <c r="L5459">
        <v>2011</v>
      </c>
      <c r="M5459" t="s">
        <v>16</v>
      </c>
    </row>
    <row r="5460" spans="1:13" x14ac:dyDescent="0.3">
      <c r="A5460">
        <v>2742</v>
      </c>
      <c r="B5460">
        <v>42</v>
      </c>
      <c r="C5460" t="s">
        <v>21</v>
      </c>
      <c r="D5460" t="s">
        <v>17</v>
      </c>
      <c r="E5460" s="1">
        <v>6128331852366830</v>
      </c>
      <c r="F5460" s="2">
        <v>43497</v>
      </c>
      <c r="G5460">
        <v>56</v>
      </c>
      <c r="H5460" t="s">
        <v>15</v>
      </c>
      <c r="I5460">
        <v>2</v>
      </c>
      <c r="J5460" s="3">
        <v>5600</v>
      </c>
      <c r="K5460" s="2">
        <v>42095</v>
      </c>
      <c r="L5460">
        <v>2015</v>
      </c>
      <c r="M5460" t="s">
        <v>16</v>
      </c>
    </row>
    <row r="5461" spans="1:13" x14ac:dyDescent="0.3">
      <c r="A5461">
        <v>4592</v>
      </c>
      <c r="B5461">
        <v>1170</v>
      </c>
      <c r="C5461" t="s">
        <v>13</v>
      </c>
      <c r="D5461" t="s">
        <v>17</v>
      </c>
      <c r="E5461" s="1">
        <v>4192874179326160</v>
      </c>
      <c r="F5461" s="2">
        <v>44378</v>
      </c>
      <c r="G5461">
        <v>680</v>
      </c>
      <c r="H5461" t="s">
        <v>15</v>
      </c>
      <c r="I5461">
        <v>1</v>
      </c>
      <c r="J5461" s="3">
        <v>7900</v>
      </c>
      <c r="K5461" s="2">
        <v>38596</v>
      </c>
      <c r="L5461">
        <v>2009</v>
      </c>
      <c r="M5461" t="s">
        <v>16</v>
      </c>
    </row>
    <row r="5462" spans="1:13" x14ac:dyDescent="0.3">
      <c r="A5462">
        <v>4353</v>
      </c>
      <c r="B5462">
        <v>1170</v>
      </c>
      <c r="C5462" t="s">
        <v>13</v>
      </c>
      <c r="D5462" t="s">
        <v>14</v>
      </c>
      <c r="E5462" s="1">
        <v>4206608050110880</v>
      </c>
      <c r="F5462" s="2">
        <v>44501</v>
      </c>
      <c r="G5462">
        <v>873</v>
      </c>
      <c r="H5462" t="s">
        <v>15</v>
      </c>
      <c r="I5462">
        <v>2</v>
      </c>
      <c r="J5462" s="3">
        <v>19442</v>
      </c>
      <c r="K5462" s="2">
        <v>40391</v>
      </c>
      <c r="L5462">
        <v>2010</v>
      </c>
      <c r="M5462" t="s">
        <v>16</v>
      </c>
    </row>
    <row r="5463" spans="1:13" x14ac:dyDescent="0.3">
      <c r="A5463">
        <v>2573</v>
      </c>
      <c r="B5463">
        <v>1531</v>
      </c>
      <c r="C5463" t="s">
        <v>19</v>
      </c>
      <c r="D5463" t="s">
        <v>17</v>
      </c>
      <c r="E5463" s="1">
        <v>5697281977143650</v>
      </c>
      <c r="F5463" s="2">
        <v>45323</v>
      </c>
      <c r="G5463">
        <v>18</v>
      </c>
      <c r="H5463" t="s">
        <v>15</v>
      </c>
      <c r="I5463">
        <v>2</v>
      </c>
      <c r="J5463" s="3">
        <v>7500</v>
      </c>
      <c r="K5463" s="2">
        <v>39539</v>
      </c>
      <c r="L5463">
        <v>2008</v>
      </c>
      <c r="M5463" t="s">
        <v>16</v>
      </c>
    </row>
    <row r="5464" spans="1:13" x14ac:dyDescent="0.3">
      <c r="A5464">
        <v>928</v>
      </c>
      <c r="B5464">
        <v>1275</v>
      </c>
      <c r="C5464" t="s">
        <v>13</v>
      </c>
      <c r="D5464" t="s">
        <v>17</v>
      </c>
      <c r="E5464" s="1">
        <v>4084600800745900</v>
      </c>
      <c r="F5464" s="2">
        <v>44501</v>
      </c>
      <c r="G5464">
        <v>121</v>
      </c>
      <c r="H5464" t="s">
        <v>15</v>
      </c>
      <c r="I5464">
        <v>2</v>
      </c>
      <c r="J5464" s="3">
        <v>2000</v>
      </c>
      <c r="K5464" s="2">
        <v>43831</v>
      </c>
      <c r="L5464">
        <v>2020</v>
      </c>
      <c r="M5464" t="s">
        <v>16</v>
      </c>
    </row>
    <row r="5465" spans="1:13" x14ac:dyDescent="0.3">
      <c r="A5465">
        <v>1977</v>
      </c>
      <c r="B5465">
        <v>1275</v>
      </c>
      <c r="C5465" t="s">
        <v>13</v>
      </c>
      <c r="D5465" t="s">
        <v>14</v>
      </c>
      <c r="E5465" s="1">
        <v>4749157487981210</v>
      </c>
      <c r="F5465" s="2">
        <v>45566</v>
      </c>
      <c r="G5465">
        <v>568</v>
      </c>
      <c r="H5465" t="s">
        <v>15</v>
      </c>
      <c r="I5465">
        <v>1</v>
      </c>
      <c r="J5465" s="3">
        <v>10800</v>
      </c>
      <c r="K5465" s="2">
        <v>43862</v>
      </c>
      <c r="L5465">
        <v>2020</v>
      </c>
      <c r="M5465" t="s">
        <v>16</v>
      </c>
    </row>
    <row r="5466" spans="1:13" x14ac:dyDescent="0.3">
      <c r="A5466">
        <v>4092</v>
      </c>
      <c r="B5466">
        <v>26</v>
      </c>
      <c r="C5466" t="s">
        <v>22</v>
      </c>
      <c r="D5466" t="s">
        <v>17</v>
      </c>
      <c r="E5466" s="1">
        <v>386220220724226</v>
      </c>
      <c r="F5466" s="2">
        <v>42979</v>
      </c>
      <c r="G5466">
        <v>281</v>
      </c>
      <c r="H5466" t="s">
        <v>18</v>
      </c>
      <c r="I5466">
        <v>2</v>
      </c>
      <c r="J5466" s="3">
        <v>3900</v>
      </c>
      <c r="K5466" s="2">
        <v>36373</v>
      </c>
      <c r="L5466">
        <v>2010</v>
      </c>
      <c r="M5466" t="s">
        <v>16</v>
      </c>
    </row>
    <row r="5467" spans="1:13" x14ac:dyDescent="0.3">
      <c r="A5467">
        <v>4868</v>
      </c>
      <c r="B5467">
        <v>1937</v>
      </c>
      <c r="C5467" t="s">
        <v>13</v>
      </c>
      <c r="D5467" t="s">
        <v>17</v>
      </c>
      <c r="E5467" s="1">
        <v>4478591356446760</v>
      </c>
      <c r="F5467" s="2">
        <v>45566</v>
      </c>
      <c r="G5467">
        <v>207</v>
      </c>
      <c r="H5467" t="s">
        <v>15</v>
      </c>
      <c r="I5467">
        <v>2</v>
      </c>
      <c r="J5467" s="3">
        <v>5500</v>
      </c>
      <c r="K5467" s="2">
        <v>41518</v>
      </c>
      <c r="L5467">
        <v>2013</v>
      </c>
      <c r="M5467" t="s">
        <v>16</v>
      </c>
    </row>
    <row r="5468" spans="1:13" x14ac:dyDescent="0.3">
      <c r="A5468">
        <v>3</v>
      </c>
      <c r="B5468">
        <v>1937</v>
      </c>
      <c r="C5468" t="s">
        <v>13</v>
      </c>
      <c r="D5468" t="s">
        <v>17</v>
      </c>
      <c r="E5468" s="1">
        <v>4289888672554710</v>
      </c>
      <c r="F5468" s="2">
        <v>43922</v>
      </c>
      <c r="G5468">
        <v>736</v>
      </c>
      <c r="H5468" t="s">
        <v>15</v>
      </c>
      <c r="I5468">
        <v>2</v>
      </c>
      <c r="J5468" s="3">
        <v>16400</v>
      </c>
      <c r="K5468" s="2">
        <v>34700</v>
      </c>
      <c r="L5468">
        <v>2015</v>
      </c>
      <c r="M5468" t="s">
        <v>16</v>
      </c>
    </row>
    <row r="5469" spans="1:13" x14ac:dyDescent="0.3">
      <c r="A5469">
        <v>4193</v>
      </c>
      <c r="B5469">
        <v>1937</v>
      </c>
      <c r="C5469" t="s">
        <v>13</v>
      </c>
      <c r="D5469" t="s">
        <v>20</v>
      </c>
      <c r="E5469" s="1">
        <v>4418492072049480</v>
      </c>
      <c r="F5469" s="2">
        <v>44317</v>
      </c>
      <c r="G5469">
        <v>868</v>
      </c>
      <c r="H5469" t="s">
        <v>15</v>
      </c>
      <c r="I5469">
        <v>2</v>
      </c>
      <c r="J5469" s="3">
        <v>53</v>
      </c>
      <c r="K5469" s="2">
        <v>38930</v>
      </c>
      <c r="L5469">
        <v>2012</v>
      </c>
      <c r="M5469" t="s">
        <v>16</v>
      </c>
    </row>
    <row r="5470" spans="1:13" x14ac:dyDescent="0.3">
      <c r="A5470">
        <v>1186</v>
      </c>
      <c r="B5470">
        <v>1937</v>
      </c>
      <c r="C5470" t="s">
        <v>19</v>
      </c>
      <c r="D5470" t="s">
        <v>14</v>
      </c>
      <c r="E5470" s="1">
        <v>5016047912098590</v>
      </c>
      <c r="F5470" s="2">
        <v>41579</v>
      </c>
      <c r="G5470">
        <v>561</v>
      </c>
      <c r="H5470" t="s">
        <v>18</v>
      </c>
      <c r="I5470">
        <v>1</v>
      </c>
      <c r="J5470" s="3">
        <v>17883</v>
      </c>
      <c r="K5470" s="2">
        <v>39845</v>
      </c>
      <c r="L5470">
        <v>2017</v>
      </c>
      <c r="M5470" t="s">
        <v>16</v>
      </c>
    </row>
    <row r="5471" spans="1:13" x14ac:dyDescent="0.3">
      <c r="A5471">
        <v>3327</v>
      </c>
      <c r="B5471">
        <v>1937</v>
      </c>
      <c r="C5471" t="s">
        <v>19</v>
      </c>
      <c r="D5471" t="s">
        <v>14</v>
      </c>
      <c r="E5471" s="1">
        <v>5663910895753020</v>
      </c>
      <c r="F5471" s="2">
        <v>45505</v>
      </c>
      <c r="G5471">
        <v>385</v>
      </c>
      <c r="H5471" t="s">
        <v>15</v>
      </c>
      <c r="I5471">
        <v>2</v>
      </c>
      <c r="J5471" s="3">
        <v>12212</v>
      </c>
      <c r="K5471" s="2">
        <v>38869</v>
      </c>
      <c r="L5471">
        <v>2006</v>
      </c>
      <c r="M5471" t="s">
        <v>16</v>
      </c>
    </row>
    <row r="5472" spans="1:13" x14ac:dyDescent="0.3">
      <c r="A5472">
        <v>3030</v>
      </c>
      <c r="B5472">
        <v>1177</v>
      </c>
      <c r="C5472" t="s">
        <v>13</v>
      </c>
      <c r="D5472" t="s">
        <v>17</v>
      </c>
      <c r="E5472" s="1">
        <v>4375233416487690</v>
      </c>
      <c r="F5472" s="2">
        <v>45231</v>
      </c>
      <c r="G5472">
        <v>566</v>
      </c>
      <c r="H5472" t="s">
        <v>15</v>
      </c>
      <c r="I5472">
        <v>1</v>
      </c>
      <c r="J5472" s="3">
        <v>15800</v>
      </c>
      <c r="K5472" s="2">
        <v>39934</v>
      </c>
      <c r="L5472">
        <v>2015</v>
      </c>
      <c r="M5472" t="s">
        <v>16</v>
      </c>
    </row>
    <row r="5473" spans="1:13" x14ac:dyDescent="0.3">
      <c r="A5473">
        <v>4164</v>
      </c>
      <c r="B5473">
        <v>1177</v>
      </c>
      <c r="C5473" t="s">
        <v>19</v>
      </c>
      <c r="D5473" t="s">
        <v>17</v>
      </c>
      <c r="E5473" s="1">
        <v>5350464215817710</v>
      </c>
      <c r="F5473" s="2">
        <v>45627</v>
      </c>
      <c r="G5473">
        <v>315</v>
      </c>
      <c r="H5473" t="s">
        <v>15</v>
      </c>
      <c r="I5473">
        <v>1</v>
      </c>
      <c r="J5473" s="3">
        <v>26400</v>
      </c>
      <c r="K5473" s="2">
        <v>38565</v>
      </c>
      <c r="L5473">
        <v>2008</v>
      </c>
      <c r="M5473" t="s">
        <v>16</v>
      </c>
    </row>
    <row r="5474" spans="1:13" x14ac:dyDescent="0.3">
      <c r="A5474">
        <v>4860</v>
      </c>
      <c r="B5474">
        <v>1177</v>
      </c>
      <c r="C5474" t="s">
        <v>19</v>
      </c>
      <c r="D5474" t="s">
        <v>14</v>
      </c>
      <c r="E5474" s="1">
        <v>5167461508736950</v>
      </c>
      <c r="F5474" s="2">
        <v>44440</v>
      </c>
      <c r="G5474">
        <v>218</v>
      </c>
      <c r="H5474" t="s">
        <v>15</v>
      </c>
      <c r="I5474">
        <v>2</v>
      </c>
      <c r="J5474" s="3">
        <v>25993</v>
      </c>
      <c r="K5474" s="2">
        <v>41518</v>
      </c>
      <c r="L5474">
        <v>2013</v>
      </c>
      <c r="M5474" t="s">
        <v>16</v>
      </c>
    </row>
    <row r="5475" spans="1:13" x14ac:dyDescent="0.3">
      <c r="A5475">
        <v>4016</v>
      </c>
      <c r="B5475">
        <v>1177</v>
      </c>
      <c r="C5475" t="s">
        <v>13</v>
      </c>
      <c r="D5475" t="s">
        <v>20</v>
      </c>
      <c r="E5475" s="1">
        <v>4031671355735380</v>
      </c>
      <c r="F5475" s="2">
        <v>44682</v>
      </c>
      <c r="G5475">
        <v>372</v>
      </c>
      <c r="H5475" t="s">
        <v>15</v>
      </c>
      <c r="I5475">
        <v>2</v>
      </c>
      <c r="J5475" s="3">
        <v>59</v>
      </c>
      <c r="K5475" s="2">
        <v>41456</v>
      </c>
      <c r="L5475">
        <v>2013</v>
      </c>
      <c r="M5475" t="s">
        <v>16</v>
      </c>
    </row>
    <row r="5476" spans="1:13" x14ac:dyDescent="0.3">
      <c r="A5476">
        <v>3529</v>
      </c>
      <c r="B5476">
        <v>1032</v>
      </c>
      <c r="C5476" t="s">
        <v>19</v>
      </c>
      <c r="D5476" t="s">
        <v>20</v>
      </c>
      <c r="E5476" s="1">
        <v>5759154405195540</v>
      </c>
      <c r="F5476" s="2">
        <v>45139</v>
      </c>
      <c r="G5476">
        <v>644</v>
      </c>
      <c r="H5476" t="s">
        <v>15</v>
      </c>
      <c r="I5476">
        <v>2</v>
      </c>
      <c r="J5476" s="3">
        <v>8</v>
      </c>
      <c r="K5476" s="2">
        <v>40695</v>
      </c>
      <c r="L5476">
        <v>2011</v>
      </c>
      <c r="M5476" t="s">
        <v>16</v>
      </c>
    </row>
    <row r="5477" spans="1:13" x14ac:dyDescent="0.3">
      <c r="A5477">
        <v>1056</v>
      </c>
      <c r="B5477">
        <v>1032</v>
      </c>
      <c r="C5477" t="s">
        <v>19</v>
      </c>
      <c r="D5477" t="s">
        <v>14</v>
      </c>
      <c r="E5477" s="1">
        <v>5147349032162320</v>
      </c>
      <c r="F5477" s="2">
        <v>44013</v>
      </c>
      <c r="G5477">
        <v>325</v>
      </c>
      <c r="H5477" t="s">
        <v>18</v>
      </c>
      <c r="I5477">
        <v>2</v>
      </c>
      <c r="J5477" s="3">
        <v>1955</v>
      </c>
      <c r="K5477" s="2">
        <v>38384</v>
      </c>
      <c r="L5477">
        <v>2013</v>
      </c>
      <c r="M5477" t="s">
        <v>16</v>
      </c>
    </row>
    <row r="5478" spans="1:13" x14ac:dyDescent="0.3">
      <c r="A5478">
        <v>3961</v>
      </c>
      <c r="B5478">
        <v>397</v>
      </c>
      <c r="C5478" t="s">
        <v>13</v>
      </c>
      <c r="D5478" t="s">
        <v>14</v>
      </c>
      <c r="E5478" s="1">
        <v>4398726361408170</v>
      </c>
      <c r="F5478" s="2">
        <v>44805</v>
      </c>
      <c r="G5478">
        <v>592</v>
      </c>
      <c r="H5478" t="s">
        <v>15</v>
      </c>
      <c r="I5478">
        <v>1</v>
      </c>
      <c r="J5478" s="3">
        <v>7159</v>
      </c>
      <c r="K5478" s="2">
        <v>40360</v>
      </c>
      <c r="L5478">
        <v>2011</v>
      </c>
      <c r="M5478" t="s">
        <v>16</v>
      </c>
    </row>
    <row r="5479" spans="1:13" x14ac:dyDescent="0.3">
      <c r="A5479">
        <v>3179</v>
      </c>
      <c r="B5479">
        <v>397</v>
      </c>
      <c r="C5479" t="s">
        <v>19</v>
      </c>
      <c r="D5479" t="s">
        <v>14</v>
      </c>
      <c r="E5479" s="1">
        <v>5166788218031490</v>
      </c>
      <c r="F5479" s="2">
        <v>44470</v>
      </c>
      <c r="G5479">
        <v>167</v>
      </c>
      <c r="H5479" t="s">
        <v>15</v>
      </c>
      <c r="I5479">
        <v>1</v>
      </c>
      <c r="J5479" s="3">
        <v>12172</v>
      </c>
      <c r="K5479" s="2">
        <v>42491</v>
      </c>
      <c r="L5479">
        <v>2016</v>
      </c>
      <c r="M5479" t="s">
        <v>16</v>
      </c>
    </row>
    <row r="5480" spans="1:13" x14ac:dyDescent="0.3">
      <c r="A5480">
        <v>2574</v>
      </c>
      <c r="B5480">
        <v>397</v>
      </c>
      <c r="C5480" t="s">
        <v>19</v>
      </c>
      <c r="D5480" t="s">
        <v>14</v>
      </c>
      <c r="E5480" s="1">
        <v>5748345653201800</v>
      </c>
      <c r="F5480" s="2">
        <v>44197</v>
      </c>
      <c r="G5480">
        <v>704</v>
      </c>
      <c r="H5480" t="s">
        <v>15</v>
      </c>
      <c r="I5480">
        <v>2</v>
      </c>
      <c r="J5480" s="3">
        <v>10889</v>
      </c>
      <c r="K5480" s="2">
        <v>39539</v>
      </c>
      <c r="L5480">
        <v>2010</v>
      </c>
      <c r="M5480" t="s">
        <v>16</v>
      </c>
    </row>
    <row r="5481" spans="1:13" x14ac:dyDescent="0.3">
      <c r="A5481">
        <v>2543</v>
      </c>
      <c r="B5481">
        <v>566</v>
      </c>
      <c r="C5481" t="s">
        <v>19</v>
      </c>
      <c r="D5481" t="s">
        <v>17</v>
      </c>
      <c r="E5481" s="1">
        <v>5124181575265450</v>
      </c>
      <c r="F5481" s="2">
        <v>43862</v>
      </c>
      <c r="G5481">
        <v>308</v>
      </c>
      <c r="H5481" t="s">
        <v>15</v>
      </c>
      <c r="I5481">
        <v>2</v>
      </c>
      <c r="J5481" s="3">
        <v>10800</v>
      </c>
      <c r="K5481" s="2">
        <v>39173</v>
      </c>
      <c r="L5481">
        <v>2010</v>
      </c>
      <c r="M5481" t="s">
        <v>16</v>
      </c>
    </row>
    <row r="5482" spans="1:13" x14ac:dyDescent="0.3">
      <c r="A5482">
        <v>3122</v>
      </c>
      <c r="B5482">
        <v>566</v>
      </c>
      <c r="C5482" t="s">
        <v>19</v>
      </c>
      <c r="D5482" t="s">
        <v>20</v>
      </c>
      <c r="E5482" s="1">
        <v>5019509763985500</v>
      </c>
      <c r="F5482" s="2">
        <v>41609</v>
      </c>
      <c r="G5482">
        <v>156</v>
      </c>
      <c r="H5482" t="s">
        <v>15</v>
      </c>
      <c r="I5482">
        <v>1</v>
      </c>
      <c r="J5482" s="3">
        <v>58</v>
      </c>
      <c r="K5482" s="2">
        <v>41030</v>
      </c>
      <c r="L5482">
        <v>2012</v>
      </c>
      <c r="M5482" t="s">
        <v>16</v>
      </c>
    </row>
    <row r="5483" spans="1:13" x14ac:dyDescent="0.3">
      <c r="A5483">
        <v>3439</v>
      </c>
      <c r="B5483">
        <v>566</v>
      </c>
      <c r="C5483" t="s">
        <v>19</v>
      </c>
      <c r="D5483" t="s">
        <v>17</v>
      </c>
      <c r="E5483" s="1">
        <v>5578674156872450</v>
      </c>
      <c r="F5483" s="2">
        <v>44958</v>
      </c>
      <c r="G5483">
        <v>118</v>
      </c>
      <c r="H5483" t="s">
        <v>15</v>
      </c>
      <c r="I5483">
        <v>1</v>
      </c>
      <c r="J5483" s="3">
        <v>11000</v>
      </c>
      <c r="K5483" s="2">
        <v>39965</v>
      </c>
      <c r="L5483">
        <v>2009</v>
      </c>
      <c r="M5483" t="s">
        <v>16</v>
      </c>
    </row>
    <row r="5484" spans="1:13" x14ac:dyDescent="0.3">
      <c r="A5484">
        <v>4547</v>
      </c>
      <c r="B5484">
        <v>566</v>
      </c>
      <c r="C5484" t="s">
        <v>22</v>
      </c>
      <c r="D5484" t="s">
        <v>17</v>
      </c>
      <c r="E5484" s="1">
        <v>304564349597311</v>
      </c>
      <c r="F5484" s="2">
        <v>45597</v>
      </c>
      <c r="G5484">
        <v>170</v>
      </c>
      <c r="H5484" t="s">
        <v>15</v>
      </c>
      <c r="I5484">
        <v>2</v>
      </c>
      <c r="J5484" s="3">
        <v>12700</v>
      </c>
      <c r="K5484" s="2">
        <v>38231</v>
      </c>
      <c r="L5484">
        <v>2008</v>
      </c>
      <c r="M5484" t="s">
        <v>16</v>
      </c>
    </row>
    <row r="5485" spans="1:13" x14ac:dyDescent="0.3">
      <c r="A5485">
        <v>5577</v>
      </c>
      <c r="B5485">
        <v>566</v>
      </c>
      <c r="C5485" t="s">
        <v>19</v>
      </c>
      <c r="D5485" t="s">
        <v>17</v>
      </c>
      <c r="E5485" s="1">
        <v>5588638647228880</v>
      </c>
      <c r="F5485" s="2">
        <v>41153</v>
      </c>
      <c r="G5485">
        <v>525</v>
      </c>
      <c r="H5485" t="s">
        <v>15</v>
      </c>
      <c r="I5485">
        <v>1</v>
      </c>
      <c r="J5485" s="3">
        <v>10100</v>
      </c>
      <c r="K5485" s="2">
        <v>40118</v>
      </c>
      <c r="L5485">
        <v>2009</v>
      </c>
      <c r="M5485" t="s">
        <v>16</v>
      </c>
    </row>
    <row r="5486" spans="1:13" x14ac:dyDescent="0.3">
      <c r="A5486">
        <v>3247</v>
      </c>
      <c r="B5486">
        <v>1581</v>
      </c>
      <c r="C5486" t="s">
        <v>22</v>
      </c>
      <c r="D5486" t="s">
        <v>17</v>
      </c>
      <c r="E5486" s="1">
        <v>335921476257243</v>
      </c>
      <c r="F5486" s="2">
        <v>44593</v>
      </c>
      <c r="G5486">
        <v>743</v>
      </c>
      <c r="H5486" t="s">
        <v>18</v>
      </c>
      <c r="I5486">
        <v>1</v>
      </c>
      <c r="J5486" s="3">
        <v>11300</v>
      </c>
      <c r="K5486" s="2">
        <v>37773</v>
      </c>
      <c r="L5486">
        <v>2007</v>
      </c>
      <c r="M5486" t="s">
        <v>16</v>
      </c>
    </row>
    <row r="5487" spans="1:13" x14ac:dyDescent="0.3">
      <c r="A5487">
        <v>2519</v>
      </c>
      <c r="B5487">
        <v>1581</v>
      </c>
      <c r="C5487" t="s">
        <v>13</v>
      </c>
      <c r="D5487" t="s">
        <v>14</v>
      </c>
      <c r="E5487" s="1">
        <v>4564719638698310</v>
      </c>
      <c r="F5487" s="2">
        <v>44166</v>
      </c>
      <c r="G5487">
        <v>446</v>
      </c>
      <c r="H5487" t="s">
        <v>15</v>
      </c>
      <c r="I5487">
        <v>1</v>
      </c>
      <c r="J5487" s="3">
        <v>26596</v>
      </c>
      <c r="K5487" s="2">
        <v>38808</v>
      </c>
      <c r="L5487">
        <v>2015</v>
      </c>
      <c r="M5487" t="s">
        <v>16</v>
      </c>
    </row>
    <row r="5488" spans="1:13" x14ac:dyDescent="0.3">
      <c r="A5488">
        <v>5541</v>
      </c>
      <c r="B5488">
        <v>1581</v>
      </c>
      <c r="C5488" t="s">
        <v>19</v>
      </c>
      <c r="D5488" t="s">
        <v>14</v>
      </c>
      <c r="E5488" s="1">
        <v>5862160658521390</v>
      </c>
      <c r="F5488" s="2">
        <v>44927</v>
      </c>
      <c r="G5488">
        <v>117</v>
      </c>
      <c r="H5488" t="s">
        <v>15</v>
      </c>
      <c r="I5488">
        <v>2</v>
      </c>
      <c r="J5488" s="3">
        <v>1807</v>
      </c>
      <c r="K5488" s="2">
        <v>39753</v>
      </c>
      <c r="L5488">
        <v>2013</v>
      </c>
      <c r="M5488" t="s">
        <v>16</v>
      </c>
    </row>
    <row r="5489" spans="1:13" x14ac:dyDescent="0.3">
      <c r="A5489">
        <v>5374</v>
      </c>
      <c r="B5489">
        <v>1581</v>
      </c>
      <c r="C5489" t="s">
        <v>21</v>
      </c>
      <c r="D5489" t="s">
        <v>17</v>
      </c>
      <c r="E5489" s="1">
        <v>6494282265479610</v>
      </c>
      <c r="F5489" s="2">
        <v>45474</v>
      </c>
      <c r="G5489">
        <v>471</v>
      </c>
      <c r="H5489" t="s">
        <v>15</v>
      </c>
      <c r="I5489">
        <v>1</v>
      </c>
      <c r="J5489" s="3">
        <v>9700</v>
      </c>
      <c r="K5489" s="2">
        <v>37561</v>
      </c>
      <c r="L5489">
        <v>2005</v>
      </c>
      <c r="M5489" t="s">
        <v>16</v>
      </c>
    </row>
    <row r="5490" spans="1:13" x14ac:dyDescent="0.3">
      <c r="A5490">
        <v>5840</v>
      </c>
      <c r="B5490">
        <v>1581</v>
      </c>
      <c r="C5490" t="s">
        <v>19</v>
      </c>
      <c r="D5490" t="s">
        <v>17</v>
      </c>
      <c r="E5490" s="1">
        <v>5607170404260670</v>
      </c>
      <c r="F5490" s="2">
        <v>43891</v>
      </c>
      <c r="G5490">
        <v>51</v>
      </c>
      <c r="H5490" t="s">
        <v>15</v>
      </c>
      <c r="I5490">
        <v>1</v>
      </c>
      <c r="J5490" s="3">
        <v>12300</v>
      </c>
      <c r="K5490" s="2">
        <v>38687</v>
      </c>
      <c r="L5490">
        <v>2010</v>
      </c>
      <c r="M5490" t="s">
        <v>16</v>
      </c>
    </row>
    <row r="5491" spans="1:13" x14ac:dyDescent="0.3">
      <c r="A5491">
        <v>5666</v>
      </c>
      <c r="B5491">
        <v>1332</v>
      </c>
      <c r="C5491" t="s">
        <v>13</v>
      </c>
      <c r="D5491" t="s">
        <v>14</v>
      </c>
      <c r="E5491" s="1">
        <v>4692209881034930</v>
      </c>
      <c r="F5491" s="2">
        <v>45566</v>
      </c>
      <c r="G5491">
        <v>841</v>
      </c>
      <c r="H5491" t="s">
        <v>15</v>
      </c>
      <c r="I5491">
        <v>1</v>
      </c>
      <c r="J5491" s="3">
        <v>40914</v>
      </c>
      <c r="K5491" s="2">
        <v>40848</v>
      </c>
      <c r="L5491">
        <v>2011</v>
      </c>
      <c r="M5491" t="s">
        <v>16</v>
      </c>
    </row>
    <row r="5492" spans="1:13" x14ac:dyDescent="0.3">
      <c r="A5492">
        <v>2406</v>
      </c>
      <c r="B5492">
        <v>1332</v>
      </c>
      <c r="C5492" t="s">
        <v>13</v>
      </c>
      <c r="D5492" t="s">
        <v>14</v>
      </c>
      <c r="E5492" s="1">
        <v>4733764906350560</v>
      </c>
      <c r="F5492" s="2">
        <v>44440</v>
      </c>
      <c r="G5492">
        <v>982</v>
      </c>
      <c r="H5492" t="s">
        <v>15</v>
      </c>
      <c r="I5492">
        <v>1</v>
      </c>
      <c r="J5492" s="3">
        <v>21749</v>
      </c>
      <c r="K5492" s="2">
        <v>36251</v>
      </c>
      <c r="L5492">
        <v>2008</v>
      </c>
      <c r="M5492" t="s">
        <v>16</v>
      </c>
    </row>
    <row r="5493" spans="1:13" x14ac:dyDescent="0.3">
      <c r="A5493">
        <v>4880</v>
      </c>
      <c r="B5493">
        <v>1332</v>
      </c>
      <c r="C5493" t="s">
        <v>13</v>
      </c>
      <c r="D5493" t="s">
        <v>14</v>
      </c>
      <c r="E5493" s="1">
        <v>4318258273065770</v>
      </c>
      <c r="F5493" s="2">
        <v>45566</v>
      </c>
      <c r="G5493">
        <v>152</v>
      </c>
      <c r="H5493" t="s">
        <v>15</v>
      </c>
      <c r="I5493">
        <v>1</v>
      </c>
      <c r="J5493" s="3">
        <v>39491</v>
      </c>
      <c r="K5493" s="2">
        <v>41883</v>
      </c>
      <c r="L5493">
        <v>2014</v>
      </c>
      <c r="M5493" t="s">
        <v>16</v>
      </c>
    </row>
    <row r="5494" spans="1:13" x14ac:dyDescent="0.3">
      <c r="A5494">
        <v>2166</v>
      </c>
      <c r="B5494">
        <v>1648</v>
      </c>
      <c r="C5494" t="s">
        <v>13</v>
      </c>
      <c r="D5494" t="s">
        <v>14</v>
      </c>
      <c r="E5494" s="1">
        <v>4721815072237150</v>
      </c>
      <c r="F5494" s="2">
        <v>44348</v>
      </c>
      <c r="G5494">
        <v>106</v>
      </c>
      <c r="H5494" t="s">
        <v>15</v>
      </c>
      <c r="I5494">
        <v>2</v>
      </c>
      <c r="J5494" s="3">
        <v>97352</v>
      </c>
      <c r="K5494" s="2">
        <v>39142</v>
      </c>
      <c r="L5494">
        <v>2019</v>
      </c>
      <c r="M5494" t="s">
        <v>16</v>
      </c>
    </row>
    <row r="5495" spans="1:13" x14ac:dyDescent="0.3">
      <c r="A5495">
        <v>2624</v>
      </c>
      <c r="B5495">
        <v>1648</v>
      </c>
      <c r="C5495" t="s">
        <v>13</v>
      </c>
      <c r="D5495" t="s">
        <v>14</v>
      </c>
      <c r="E5495" s="1">
        <v>4559856655520960</v>
      </c>
      <c r="F5495" s="2">
        <v>44287</v>
      </c>
      <c r="G5495">
        <v>475</v>
      </c>
      <c r="H5495" t="s">
        <v>18</v>
      </c>
      <c r="I5495">
        <v>2</v>
      </c>
      <c r="J5495" s="3">
        <v>5921</v>
      </c>
      <c r="K5495" s="2">
        <v>39904</v>
      </c>
      <c r="L5495">
        <v>2010</v>
      </c>
      <c r="M5495" t="s">
        <v>16</v>
      </c>
    </row>
    <row r="5496" spans="1:13" x14ac:dyDescent="0.3">
      <c r="A5496">
        <v>5388</v>
      </c>
      <c r="B5496">
        <v>1648</v>
      </c>
      <c r="C5496" t="s">
        <v>19</v>
      </c>
      <c r="D5496" t="s">
        <v>14</v>
      </c>
      <c r="E5496" s="1">
        <v>5283029601327770</v>
      </c>
      <c r="F5496" s="2">
        <v>45200</v>
      </c>
      <c r="G5496">
        <v>972</v>
      </c>
      <c r="H5496" t="s">
        <v>15</v>
      </c>
      <c r="I5496">
        <v>2</v>
      </c>
      <c r="J5496" s="3">
        <v>54057</v>
      </c>
      <c r="K5496" s="2">
        <v>37926</v>
      </c>
      <c r="L5496">
        <v>2012</v>
      </c>
      <c r="M5496" t="s">
        <v>16</v>
      </c>
    </row>
    <row r="5497" spans="1:13" x14ac:dyDescent="0.3">
      <c r="A5497">
        <v>1187</v>
      </c>
      <c r="B5497">
        <v>1648</v>
      </c>
      <c r="C5497" t="s">
        <v>19</v>
      </c>
      <c r="D5497" t="s">
        <v>14</v>
      </c>
      <c r="E5497" s="1">
        <v>5489127405017810</v>
      </c>
      <c r="F5497" s="2">
        <v>44228</v>
      </c>
      <c r="G5497">
        <v>287</v>
      </c>
      <c r="H5497" t="s">
        <v>18</v>
      </c>
      <c r="I5497">
        <v>2</v>
      </c>
      <c r="J5497" s="3">
        <v>64565</v>
      </c>
      <c r="K5497" s="2">
        <v>39845</v>
      </c>
      <c r="L5497">
        <v>2019</v>
      </c>
      <c r="M5497" t="s">
        <v>16</v>
      </c>
    </row>
    <row r="5498" spans="1:13" x14ac:dyDescent="0.3">
      <c r="A5498">
        <v>5282</v>
      </c>
      <c r="B5498">
        <v>1648</v>
      </c>
      <c r="C5498" t="s">
        <v>13</v>
      </c>
      <c r="D5498" t="s">
        <v>17</v>
      </c>
      <c r="E5498" s="1">
        <v>4699987716360960</v>
      </c>
      <c r="F5498" s="2">
        <v>44713</v>
      </c>
      <c r="G5498">
        <v>973</v>
      </c>
      <c r="H5498" t="s">
        <v>15</v>
      </c>
      <c r="I5498">
        <v>1</v>
      </c>
      <c r="J5498" s="3">
        <v>36700</v>
      </c>
      <c r="K5498" s="2">
        <v>41548</v>
      </c>
      <c r="L5498">
        <v>2013</v>
      </c>
      <c r="M5498" t="s">
        <v>16</v>
      </c>
    </row>
    <row r="5499" spans="1:13" x14ac:dyDescent="0.3">
      <c r="A5499">
        <v>4787</v>
      </c>
      <c r="B5499">
        <v>17</v>
      </c>
      <c r="C5499" t="s">
        <v>19</v>
      </c>
      <c r="D5499" t="s">
        <v>14</v>
      </c>
      <c r="E5499" s="1">
        <v>5112841703970150</v>
      </c>
      <c r="F5499" s="2">
        <v>44713</v>
      </c>
      <c r="G5499">
        <v>367</v>
      </c>
      <c r="H5499" t="s">
        <v>15</v>
      </c>
      <c r="I5499">
        <v>1</v>
      </c>
      <c r="J5499" s="3">
        <v>7175</v>
      </c>
      <c r="K5499" s="2">
        <v>40422</v>
      </c>
      <c r="L5499">
        <v>2017</v>
      </c>
      <c r="M5499" t="s">
        <v>16</v>
      </c>
    </row>
    <row r="5500" spans="1:13" x14ac:dyDescent="0.3">
      <c r="A5500">
        <v>4962</v>
      </c>
      <c r="B5500">
        <v>17</v>
      </c>
      <c r="C5500" t="s">
        <v>22</v>
      </c>
      <c r="D5500" t="s">
        <v>17</v>
      </c>
      <c r="E5500" s="1">
        <v>396239738941168</v>
      </c>
      <c r="F5500" s="2">
        <v>45566</v>
      </c>
      <c r="G5500">
        <v>814</v>
      </c>
      <c r="H5500" t="s">
        <v>15</v>
      </c>
      <c r="I5500">
        <v>1</v>
      </c>
      <c r="J5500" s="3">
        <v>2800</v>
      </c>
      <c r="K5500" s="2">
        <v>37530</v>
      </c>
      <c r="L5500">
        <v>2011</v>
      </c>
      <c r="M5500" t="s">
        <v>16</v>
      </c>
    </row>
    <row r="5501" spans="1:13" x14ac:dyDescent="0.3">
      <c r="A5501">
        <v>2520</v>
      </c>
      <c r="B5501">
        <v>349</v>
      </c>
      <c r="C5501" t="s">
        <v>13</v>
      </c>
      <c r="D5501" t="s">
        <v>17</v>
      </c>
      <c r="E5501" s="1">
        <v>4957171481250700</v>
      </c>
      <c r="F5501" s="2">
        <v>45139</v>
      </c>
      <c r="G5501">
        <v>860</v>
      </c>
      <c r="H5501" t="s">
        <v>15</v>
      </c>
      <c r="I5501">
        <v>2</v>
      </c>
      <c r="J5501" s="3">
        <v>3600</v>
      </c>
      <c r="K5501" s="2">
        <v>38808</v>
      </c>
      <c r="L5501">
        <v>2006</v>
      </c>
      <c r="M5501" t="s">
        <v>16</v>
      </c>
    </row>
    <row r="5502" spans="1:13" x14ac:dyDescent="0.3">
      <c r="A5502">
        <v>4314</v>
      </c>
      <c r="B5502">
        <v>349</v>
      </c>
      <c r="C5502" t="s">
        <v>13</v>
      </c>
      <c r="D5502" t="s">
        <v>14</v>
      </c>
      <c r="E5502" s="1">
        <v>4848387288995350</v>
      </c>
      <c r="F5502" s="2">
        <v>44075</v>
      </c>
      <c r="G5502">
        <v>393</v>
      </c>
      <c r="H5502" t="s">
        <v>15</v>
      </c>
      <c r="I5502">
        <v>1</v>
      </c>
      <c r="J5502" s="3">
        <v>30348</v>
      </c>
      <c r="K5502" s="2">
        <v>40026</v>
      </c>
      <c r="L5502">
        <v>2010</v>
      </c>
      <c r="M5502" t="s">
        <v>16</v>
      </c>
    </row>
    <row r="5503" spans="1:13" x14ac:dyDescent="0.3">
      <c r="A5503">
        <v>4843</v>
      </c>
      <c r="B5503">
        <v>1200</v>
      </c>
      <c r="C5503" t="s">
        <v>13</v>
      </c>
      <c r="D5503" t="s">
        <v>17</v>
      </c>
      <c r="E5503" s="1">
        <v>4993894078039970</v>
      </c>
      <c r="F5503" s="2">
        <v>44713</v>
      </c>
      <c r="G5503">
        <v>784</v>
      </c>
      <c r="H5503" t="s">
        <v>15</v>
      </c>
      <c r="I5503">
        <v>2</v>
      </c>
      <c r="J5503" s="3">
        <v>6000</v>
      </c>
      <c r="K5503" s="2">
        <v>41153</v>
      </c>
      <c r="L5503">
        <v>2012</v>
      </c>
      <c r="M5503" t="s">
        <v>16</v>
      </c>
    </row>
    <row r="5504" spans="1:13" x14ac:dyDescent="0.3">
      <c r="A5504">
        <v>3505</v>
      </c>
      <c r="B5504">
        <v>228</v>
      </c>
      <c r="C5504" t="s">
        <v>13</v>
      </c>
      <c r="D5504" t="s">
        <v>17</v>
      </c>
      <c r="E5504" s="1">
        <v>4213207721993380</v>
      </c>
      <c r="F5504" s="2">
        <v>44927</v>
      </c>
      <c r="G5504">
        <v>746</v>
      </c>
      <c r="H5504" t="s">
        <v>15</v>
      </c>
      <c r="I5504">
        <v>1</v>
      </c>
      <c r="J5504" s="3">
        <v>1700</v>
      </c>
      <c r="K5504" s="2">
        <v>40330</v>
      </c>
      <c r="L5504">
        <v>2010</v>
      </c>
      <c r="M5504" t="s">
        <v>16</v>
      </c>
    </row>
    <row r="5505" spans="1:13" x14ac:dyDescent="0.3">
      <c r="A5505">
        <v>4545</v>
      </c>
      <c r="B5505">
        <v>484</v>
      </c>
      <c r="C5505" t="s">
        <v>13</v>
      </c>
      <c r="D5505" t="s">
        <v>14</v>
      </c>
      <c r="E5505" s="1">
        <v>4597915385582390</v>
      </c>
      <c r="F5505" s="2">
        <v>38899</v>
      </c>
      <c r="G5505">
        <v>864</v>
      </c>
      <c r="H5505" t="s">
        <v>15</v>
      </c>
      <c r="I5505">
        <v>2</v>
      </c>
      <c r="J5505" s="3">
        <v>10755</v>
      </c>
      <c r="K5505" s="2">
        <v>37865</v>
      </c>
      <c r="L5505">
        <v>2020</v>
      </c>
      <c r="M5505" t="s">
        <v>16</v>
      </c>
    </row>
    <row r="5506" spans="1:13" x14ac:dyDescent="0.3">
      <c r="A5506">
        <v>5794</v>
      </c>
      <c r="B5506">
        <v>484</v>
      </c>
      <c r="C5506" t="s">
        <v>19</v>
      </c>
      <c r="D5506" t="s">
        <v>14</v>
      </c>
      <c r="E5506" s="1">
        <v>5814688468697560</v>
      </c>
      <c r="F5506" s="2">
        <v>45231</v>
      </c>
      <c r="G5506">
        <v>196</v>
      </c>
      <c r="H5506" t="s">
        <v>15</v>
      </c>
      <c r="I5506">
        <v>2</v>
      </c>
      <c r="J5506" s="3">
        <v>61262</v>
      </c>
      <c r="K5506" s="2">
        <v>37956</v>
      </c>
      <c r="L5506">
        <v>2016</v>
      </c>
      <c r="M5506" t="s">
        <v>16</v>
      </c>
    </row>
    <row r="5507" spans="1:13" x14ac:dyDescent="0.3">
      <c r="A5507">
        <v>3662</v>
      </c>
      <c r="B5507">
        <v>484</v>
      </c>
      <c r="C5507" t="s">
        <v>22</v>
      </c>
      <c r="D5507" t="s">
        <v>17</v>
      </c>
      <c r="E5507" s="1">
        <v>385811228095330</v>
      </c>
      <c r="F5507" s="2">
        <v>41275</v>
      </c>
      <c r="G5507">
        <v>173</v>
      </c>
      <c r="H5507" t="s">
        <v>15</v>
      </c>
      <c r="I5507">
        <v>1</v>
      </c>
      <c r="J5507" s="3">
        <v>0</v>
      </c>
      <c r="K5507" s="2">
        <v>37073</v>
      </c>
      <c r="L5507">
        <v>2009</v>
      </c>
      <c r="M5507" t="s">
        <v>16</v>
      </c>
    </row>
    <row r="5508" spans="1:13" x14ac:dyDescent="0.3">
      <c r="A5508">
        <v>1733</v>
      </c>
      <c r="B5508">
        <v>1099</v>
      </c>
      <c r="C5508" t="s">
        <v>19</v>
      </c>
      <c r="D5508" t="s">
        <v>17</v>
      </c>
      <c r="E5508" s="1">
        <v>5805568930094660</v>
      </c>
      <c r="F5508" s="2">
        <v>45078</v>
      </c>
      <c r="G5508">
        <v>887</v>
      </c>
      <c r="H5508" t="s">
        <v>15</v>
      </c>
      <c r="I5508">
        <v>2</v>
      </c>
      <c r="J5508" s="3">
        <v>3500</v>
      </c>
      <c r="K5508" s="2">
        <v>43862</v>
      </c>
      <c r="L5508">
        <v>2020</v>
      </c>
      <c r="M5508" t="s">
        <v>16</v>
      </c>
    </row>
    <row r="5509" spans="1:13" x14ac:dyDescent="0.3">
      <c r="A5509">
        <v>3196</v>
      </c>
      <c r="B5509">
        <v>1480</v>
      </c>
      <c r="C5509" t="s">
        <v>19</v>
      </c>
      <c r="D5509" t="s">
        <v>17</v>
      </c>
      <c r="E5509" s="1">
        <v>5677473176452050</v>
      </c>
      <c r="F5509" s="2">
        <v>43101</v>
      </c>
      <c r="G5509">
        <v>686</v>
      </c>
      <c r="H5509" t="s">
        <v>15</v>
      </c>
      <c r="I5509">
        <v>2</v>
      </c>
      <c r="J5509" s="3">
        <v>7100</v>
      </c>
      <c r="K5509" s="2">
        <v>42856</v>
      </c>
      <c r="L5509">
        <v>2017</v>
      </c>
      <c r="M5509" t="s">
        <v>16</v>
      </c>
    </row>
    <row r="5510" spans="1:13" x14ac:dyDescent="0.3">
      <c r="A5510">
        <v>1188</v>
      </c>
      <c r="B5510">
        <v>1449</v>
      </c>
      <c r="C5510" t="s">
        <v>19</v>
      </c>
      <c r="D5510" t="s">
        <v>20</v>
      </c>
      <c r="E5510" s="1">
        <v>5154212510711020</v>
      </c>
      <c r="F5510" s="2">
        <v>44805</v>
      </c>
      <c r="G5510">
        <v>821</v>
      </c>
      <c r="H5510" t="s">
        <v>15</v>
      </c>
      <c r="I5510">
        <v>2</v>
      </c>
      <c r="J5510" s="3">
        <v>51</v>
      </c>
      <c r="K5510" s="2">
        <v>39845</v>
      </c>
      <c r="L5510">
        <v>2013</v>
      </c>
      <c r="M5510" t="s">
        <v>16</v>
      </c>
    </row>
    <row r="5511" spans="1:13" x14ac:dyDescent="0.3">
      <c r="A5511">
        <v>241</v>
      </c>
      <c r="B5511">
        <v>1449</v>
      </c>
      <c r="C5511" t="s">
        <v>19</v>
      </c>
      <c r="D5511" t="s">
        <v>14</v>
      </c>
      <c r="E5511" s="1">
        <v>5134527149271240</v>
      </c>
      <c r="F5511" s="2">
        <v>44593</v>
      </c>
      <c r="G5511">
        <v>755</v>
      </c>
      <c r="H5511" t="s">
        <v>15</v>
      </c>
      <c r="I5511">
        <v>2</v>
      </c>
      <c r="J5511" s="3">
        <v>11457</v>
      </c>
      <c r="K5511" s="2">
        <v>40179</v>
      </c>
      <c r="L5511">
        <v>2016</v>
      </c>
      <c r="M5511" t="s">
        <v>16</v>
      </c>
    </row>
    <row r="5512" spans="1:13" x14ac:dyDescent="0.3">
      <c r="A5512">
        <v>1003</v>
      </c>
      <c r="B5512">
        <v>1449</v>
      </c>
      <c r="C5512" t="s">
        <v>19</v>
      </c>
      <c r="D5512" t="s">
        <v>14</v>
      </c>
      <c r="E5512" s="1">
        <v>5925144583646100</v>
      </c>
      <c r="F5512" s="2">
        <v>45078</v>
      </c>
      <c r="G5512">
        <v>273</v>
      </c>
      <c r="H5512" t="s">
        <v>18</v>
      </c>
      <c r="I5512">
        <v>2</v>
      </c>
      <c r="J5512" s="3">
        <v>1563</v>
      </c>
      <c r="K5512" s="2">
        <v>37288</v>
      </c>
      <c r="L5512">
        <v>2011</v>
      </c>
      <c r="M5512" t="s">
        <v>16</v>
      </c>
    </row>
    <row r="5513" spans="1:13" x14ac:dyDescent="0.3">
      <c r="A5513">
        <v>5707</v>
      </c>
      <c r="B5513">
        <v>1417</v>
      </c>
      <c r="C5513" t="s">
        <v>13</v>
      </c>
      <c r="D5513" t="s">
        <v>14</v>
      </c>
      <c r="E5513" s="1">
        <v>4755309590277500</v>
      </c>
      <c r="F5513" s="2">
        <v>44378</v>
      </c>
      <c r="G5513">
        <v>531</v>
      </c>
      <c r="H5513" t="s">
        <v>15</v>
      </c>
      <c r="I5513">
        <v>2</v>
      </c>
      <c r="J5513" s="3">
        <v>37325</v>
      </c>
      <c r="K5513" s="2">
        <v>41944</v>
      </c>
      <c r="L5513">
        <v>2014</v>
      </c>
      <c r="M5513" t="s">
        <v>16</v>
      </c>
    </row>
    <row r="5514" spans="1:13" x14ac:dyDescent="0.3">
      <c r="A5514">
        <v>2975</v>
      </c>
      <c r="B5514">
        <v>1417</v>
      </c>
      <c r="C5514" t="s">
        <v>19</v>
      </c>
      <c r="D5514" t="s">
        <v>17</v>
      </c>
      <c r="E5514" s="1">
        <v>5790469227539260</v>
      </c>
      <c r="F5514" s="2">
        <v>44835</v>
      </c>
      <c r="G5514">
        <v>1</v>
      </c>
      <c r="H5514" t="s">
        <v>18</v>
      </c>
      <c r="I5514">
        <v>1</v>
      </c>
      <c r="J5514" s="3">
        <v>14200</v>
      </c>
      <c r="K5514" s="2">
        <v>39569</v>
      </c>
      <c r="L5514">
        <v>2016</v>
      </c>
      <c r="M5514" t="s">
        <v>16</v>
      </c>
    </row>
    <row r="5515" spans="1:13" x14ac:dyDescent="0.3">
      <c r="A5515">
        <v>3397</v>
      </c>
      <c r="B5515">
        <v>1417</v>
      </c>
      <c r="C5515" t="s">
        <v>19</v>
      </c>
      <c r="D5515" t="s">
        <v>14</v>
      </c>
      <c r="E5515" s="1">
        <v>5164497134993110</v>
      </c>
      <c r="F5515" s="2">
        <v>44440</v>
      </c>
      <c r="G5515">
        <v>490</v>
      </c>
      <c r="H5515" t="s">
        <v>15</v>
      </c>
      <c r="I5515">
        <v>1</v>
      </c>
      <c r="J5515" s="3">
        <v>28815</v>
      </c>
      <c r="K5515" s="2">
        <v>39600</v>
      </c>
      <c r="L5515">
        <v>2015</v>
      </c>
      <c r="M5515" t="s">
        <v>16</v>
      </c>
    </row>
    <row r="5516" spans="1:13" x14ac:dyDescent="0.3">
      <c r="A5516">
        <v>1234</v>
      </c>
      <c r="B5516">
        <v>1417</v>
      </c>
      <c r="C5516" t="s">
        <v>19</v>
      </c>
      <c r="D5516" t="s">
        <v>20</v>
      </c>
      <c r="E5516" s="1">
        <v>5082923874323790</v>
      </c>
      <c r="F5516" s="2">
        <v>44228</v>
      </c>
      <c r="G5516">
        <v>774</v>
      </c>
      <c r="H5516" t="s">
        <v>15</v>
      </c>
      <c r="I5516">
        <v>2</v>
      </c>
      <c r="J5516" s="3">
        <v>85</v>
      </c>
      <c r="K5516" s="2">
        <v>40210</v>
      </c>
      <c r="L5516">
        <v>2010</v>
      </c>
      <c r="M5516" t="s">
        <v>16</v>
      </c>
    </row>
    <row r="5517" spans="1:13" x14ac:dyDescent="0.3">
      <c r="A5517">
        <v>3920</v>
      </c>
      <c r="B5517">
        <v>1417</v>
      </c>
      <c r="C5517" t="s">
        <v>13</v>
      </c>
      <c r="D5517" t="s">
        <v>14</v>
      </c>
      <c r="E5517" s="1">
        <v>4551485171901900</v>
      </c>
      <c r="F5517" s="2">
        <v>43405</v>
      </c>
      <c r="G5517">
        <v>892</v>
      </c>
      <c r="H5517" t="s">
        <v>15</v>
      </c>
      <c r="I5517">
        <v>2</v>
      </c>
      <c r="J5517" s="3">
        <v>15285</v>
      </c>
      <c r="K5517" s="2">
        <v>39995</v>
      </c>
      <c r="L5517">
        <v>2009</v>
      </c>
      <c r="M5517" t="s">
        <v>16</v>
      </c>
    </row>
    <row r="5518" spans="1:13" x14ac:dyDescent="0.3">
      <c r="A5518">
        <v>280</v>
      </c>
      <c r="B5518">
        <v>267</v>
      </c>
      <c r="C5518" t="s">
        <v>19</v>
      </c>
      <c r="D5518" t="s">
        <v>14</v>
      </c>
      <c r="E5518" s="1">
        <v>5625635561969960</v>
      </c>
      <c r="F5518" s="2">
        <v>45108</v>
      </c>
      <c r="G5518">
        <v>310</v>
      </c>
      <c r="H5518" t="s">
        <v>15</v>
      </c>
      <c r="I5518">
        <v>2</v>
      </c>
      <c r="J5518" s="3">
        <v>10636</v>
      </c>
      <c r="K5518" s="2">
        <v>40544</v>
      </c>
      <c r="L5518">
        <v>2011</v>
      </c>
      <c r="M5518" t="s">
        <v>16</v>
      </c>
    </row>
    <row r="5519" spans="1:13" x14ac:dyDescent="0.3">
      <c r="A5519">
        <v>326</v>
      </c>
      <c r="B5519">
        <v>267</v>
      </c>
      <c r="C5519" t="s">
        <v>13</v>
      </c>
      <c r="D5519" t="s">
        <v>14</v>
      </c>
      <c r="E5519" s="1">
        <v>4771456546451310</v>
      </c>
      <c r="F5519" s="2">
        <v>42278</v>
      </c>
      <c r="G5519">
        <v>970</v>
      </c>
      <c r="H5519" t="s">
        <v>15</v>
      </c>
      <c r="I5519">
        <v>1</v>
      </c>
      <c r="J5519" s="3">
        <v>12891</v>
      </c>
      <c r="K5519" s="2">
        <v>41275</v>
      </c>
      <c r="L5519">
        <v>2013</v>
      </c>
      <c r="M5519" t="s">
        <v>16</v>
      </c>
    </row>
    <row r="5520" spans="1:13" x14ac:dyDescent="0.3">
      <c r="A5520">
        <v>4411</v>
      </c>
      <c r="B5520">
        <v>267</v>
      </c>
      <c r="C5520" t="s">
        <v>19</v>
      </c>
      <c r="D5520" t="s">
        <v>14</v>
      </c>
      <c r="E5520" s="1">
        <v>5404831533605180</v>
      </c>
      <c r="F5520" s="2">
        <v>44470</v>
      </c>
      <c r="G5520">
        <v>72</v>
      </c>
      <c r="H5520" t="s">
        <v>15</v>
      </c>
      <c r="I5520">
        <v>1</v>
      </c>
      <c r="J5520" s="3">
        <v>11885</v>
      </c>
      <c r="K5520" s="2">
        <v>41487</v>
      </c>
      <c r="L5520">
        <v>2013</v>
      </c>
      <c r="M5520" t="s">
        <v>16</v>
      </c>
    </row>
    <row r="5521" spans="1:13" x14ac:dyDescent="0.3">
      <c r="A5521">
        <v>5389</v>
      </c>
      <c r="B5521">
        <v>373</v>
      </c>
      <c r="C5521" t="s">
        <v>19</v>
      </c>
      <c r="D5521" t="s">
        <v>14</v>
      </c>
      <c r="E5521" s="1">
        <v>5435311573918660</v>
      </c>
      <c r="F5521" s="2">
        <v>42767</v>
      </c>
      <c r="G5521">
        <v>45</v>
      </c>
      <c r="H5521" t="s">
        <v>15</v>
      </c>
      <c r="I5521">
        <v>2</v>
      </c>
      <c r="J5521" s="3">
        <v>2849</v>
      </c>
      <c r="K5521" s="2">
        <v>37926</v>
      </c>
      <c r="L5521">
        <v>2012</v>
      </c>
      <c r="M5521" t="s">
        <v>16</v>
      </c>
    </row>
    <row r="5522" spans="1:13" x14ac:dyDescent="0.3">
      <c r="A5522">
        <v>4750</v>
      </c>
      <c r="B5522">
        <v>373</v>
      </c>
      <c r="C5522" t="s">
        <v>13</v>
      </c>
      <c r="D5522" t="s">
        <v>14</v>
      </c>
      <c r="E5522" s="1">
        <v>4623830121488860</v>
      </c>
      <c r="F5522" s="2">
        <v>45139</v>
      </c>
      <c r="G5522">
        <v>233</v>
      </c>
      <c r="H5522" t="s">
        <v>15</v>
      </c>
      <c r="I5522">
        <v>1</v>
      </c>
      <c r="J5522" s="3">
        <v>3867</v>
      </c>
      <c r="K5522" s="2">
        <v>40057</v>
      </c>
      <c r="L5522">
        <v>2009</v>
      </c>
      <c r="M5522" t="s">
        <v>16</v>
      </c>
    </row>
    <row r="5523" spans="1:13" x14ac:dyDescent="0.3">
      <c r="A5523">
        <v>261</v>
      </c>
      <c r="B5523">
        <v>373</v>
      </c>
      <c r="C5523" t="s">
        <v>13</v>
      </c>
      <c r="D5523" t="s">
        <v>14</v>
      </c>
      <c r="E5523" s="1">
        <v>4139199465174930</v>
      </c>
      <c r="F5523" s="2">
        <v>44470</v>
      </c>
      <c r="G5523">
        <v>9</v>
      </c>
      <c r="H5523" t="s">
        <v>15</v>
      </c>
      <c r="I5523">
        <v>2</v>
      </c>
      <c r="J5523" s="3">
        <v>6688</v>
      </c>
      <c r="K5523" s="2">
        <v>40179</v>
      </c>
      <c r="L5523">
        <v>2016</v>
      </c>
      <c r="M5523" t="s">
        <v>16</v>
      </c>
    </row>
    <row r="5524" spans="1:13" x14ac:dyDescent="0.3">
      <c r="A5524">
        <v>2817</v>
      </c>
      <c r="B5524">
        <v>373</v>
      </c>
      <c r="C5524" t="s">
        <v>19</v>
      </c>
      <c r="D5524" t="s">
        <v>14</v>
      </c>
      <c r="E5524" s="1">
        <v>5422145957568710</v>
      </c>
      <c r="F5524" s="2">
        <v>44166</v>
      </c>
      <c r="G5524">
        <v>242</v>
      </c>
      <c r="H5524" t="s">
        <v>15</v>
      </c>
      <c r="I5524">
        <v>2</v>
      </c>
      <c r="J5524" s="3">
        <v>8021</v>
      </c>
      <c r="K5524" s="2">
        <v>37012</v>
      </c>
      <c r="L5524">
        <v>2018</v>
      </c>
      <c r="M5524" t="s">
        <v>16</v>
      </c>
    </row>
    <row r="5525" spans="1:13" x14ac:dyDescent="0.3">
      <c r="A5525">
        <v>2283</v>
      </c>
      <c r="B5525">
        <v>1772</v>
      </c>
      <c r="C5525" t="s">
        <v>19</v>
      </c>
      <c r="D5525" t="s">
        <v>14</v>
      </c>
      <c r="E5525" s="1">
        <v>5306745473896520</v>
      </c>
      <c r="F5525" s="2">
        <v>44682</v>
      </c>
      <c r="G5525">
        <v>271</v>
      </c>
      <c r="H5525" t="s">
        <v>15</v>
      </c>
      <c r="I5525">
        <v>1</v>
      </c>
      <c r="J5525" s="3">
        <v>27201</v>
      </c>
      <c r="K5525" s="2">
        <v>40603</v>
      </c>
      <c r="L5525">
        <v>2011</v>
      </c>
      <c r="M5525" t="s">
        <v>16</v>
      </c>
    </row>
    <row r="5526" spans="1:13" x14ac:dyDescent="0.3">
      <c r="A5526">
        <v>5918</v>
      </c>
      <c r="B5526">
        <v>1772</v>
      </c>
      <c r="C5526" t="s">
        <v>13</v>
      </c>
      <c r="D5526" t="s">
        <v>17</v>
      </c>
      <c r="E5526" s="1">
        <v>4148318094287270</v>
      </c>
      <c r="F5526" s="2">
        <v>44166</v>
      </c>
      <c r="G5526">
        <v>313</v>
      </c>
      <c r="H5526" t="s">
        <v>15</v>
      </c>
      <c r="I5526">
        <v>2</v>
      </c>
      <c r="J5526" s="3">
        <v>12800</v>
      </c>
      <c r="K5526" s="2">
        <v>39417</v>
      </c>
      <c r="L5526">
        <v>2009</v>
      </c>
      <c r="M5526" t="s">
        <v>16</v>
      </c>
    </row>
    <row r="5527" spans="1:13" x14ac:dyDescent="0.3">
      <c r="A5527">
        <v>56</v>
      </c>
      <c r="B5527">
        <v>1772</v>
      </c>
      <c r="C5527" t="s">
        <v>19</v>
      </c>
      <c r="D5527" t="s">
        <v>20</v>
      </c>
      <c r="E5527" s="1">
        <v>5993362497379570</v>
      </c>
      <c r="F5527" s="2">
        <v>43891</v>
      </c>
      <c r="G5527">
        <v>94</v>
      </c>
      <c r="H5527" t="s">
        <v>15</v>
      </c>
      <c r="I5527">
        <v>2</v>
      </c>
      <c r="J5527" s="3">
        <v>96</v>
      </c>
      <c r="K5527" s="2">
        <v>37987</v>
      </c>
      <c r="L5527">
        <v>2011</v>
      </c>
      <c r="M5527" t="s">
        <v>16</v>
      </c>
    </row>
    <row r="5528" spans="1:13" x14ac:dyDescent="0.3">
      <c r="A5528">
        <v>5657</v>
      </c>
      <c r="B5528">
        <v>1772</v>
      </c>
      <c r="C5528" t="s">
        <v>19</v>
      </c>
      <c r="D5528" t="s">
        <v>14</v>
      </c>
      <c r="E5528" s="1">
        <v>5626378456369420</v>
      </c>
      <c r="F5528" s="2">
        <v>45047</v>
      </c>
      <c r="G5528">
        <v>982</v>
      </c>
      <c r="H5528" t="s">
        <v>18</v>
      </c>
      <c r="I5528">
        <v>2</v>
      </c>
      <c r="J5528" s="3">
        <v>16426</v>
      </c>
      <c r="K5528" s="2">
        <v>40848</v>
      </c>
      <c r="L5528">
        <v>2011</v>
      </c>
      <c r="M5528" t="s">
        <v>16</v>
      </c>
    </row>
    <row r="5529" spans="1:13" x14ac:dyDescent="0.3">
      <c r="A5529">
        <v>1978</v>
      </c>
      <c r="B5529">
        <v>1418</v>
      </c>
      <c r="C5529" t="s">
        <v>13</v>
      </c>
      <c r="D5529" t="s">
        <v>17</v>
      </c>
      <c r="E5529" s="1">
        <v>4402488714330100</v>
      </c>
      <c r="F5529" s="2">
        <v>44501</v>
      </c>
      <c r="G5529">
        <v>627</v>
      </c>
      <c r="H5529" t="s">
        <v>15</v>
      </c>
      <c r="I5529">
        <v>1</v>
      </c>
      <c r="J5529" s="3">
        <v>9100</v>
      </c>
      <c r="K5529" s="2">
        <v>43862</v>
      </c>
      <c r="L5529">
        <v>2020</v>
      </c>
      <c r="M5529" t="s">
        <v>16</v>
      </c>
    </row>
    <row r="5530" spans="1:13" x14ac:dyDescent="0.3">
      <c r="A5530">
        <v>4516</v>
      </c>
      <c r="B5530">
        <v>1774</v>
      </c>
      <c r="C5530" t="s">
        <v>13</v>
      </c>
      <c r="D5530" t="s">
        <v>14</v>
      </c>
      <c r="E5530" s="1">
        <v>4296121621030180</v>
      </c>
      <c r="F5530" s="2">
        <v>44927</v>
      </c>
      <c r="G5530">
        <v>314</v>
      </c>
      <c r="H5530" t="s">
        <v>15</v>
      </c>
      <c r="I5530">
        <v>1</v>
      </c>
      <c r="J5530" s="3">
        <v>14546</v>
      </c>
      <c r="K5530" s="2">
        <v>37135</v>
      </c>
      <c r="L5530">
        <v>2008</v>
      </c>
      <c r="M5530" t="s">
        <v>16</v>
      </c>
    </row>
    <row r="5531" spans="1:13" x14ac:dyDescent="0.3">
      <c r="A5531">
        <v>2003</v>
      </c>
      <c r="B5531">
        <v>1774</v>
      </c>
      <c r="C5531" t="s">
        <v>21</v>
      </c>
      <c r="D5531" t="s">
        <v>17</v>
      </c>
      <c r="E5531" s="1">
        <v>6974497425701260</v>
      </c>
      <c r="F5531" s="2">
        <v>44166</v>
      </c>
      <c r="G5531">
        <v>192</v>
      </c>
      <c r="H5531" t="s">
        <v>15</v>
      </c>
      <c r="I5531">
        <v>1</v>
      </c>
      <c r="J5531" s="3">
        <v>8400</v>
      </c>
      <c r="K5531" s="2">
        <v>35490</v>
      </c>
      <c r="L5531">
        <v>2013</v>
      </c>
      <c r="M5531" t="s">
        <v>16</v>
      </c>
    </row>
    <row r="5532" spans="1:13" x14ac:dyDescent="0.3">
      <c r="A5532">
        <v>5578</v>
      </c>
      <c r="B5532">
        <v>1774</v>
      </c>
      <c r="C5532" t="s">
        <v>19</v>
      </c>
      <c r="D5532" t="s">
        <v>14</v>
      </c>
      <c r="E5532" s="1">
        <v>5500175661325550</v>
      </c>
      <c r="F5532" s="2">
        <v>44105</v>
      </c>
      <c r="G5532">
        <v>43</v>
      </c>
      <c r="H5532" t="s">
        <v>15</v>
      </c>
      <c r="I5532">
        <v>2</v>
      </c>
      <c r="J5532" s="3">
        <v>10815</v>
      </c>
      <c r="K5532" s="2">
        <v>40118</v>
      </c>
      <c r="L5532">
        <v>2020</v>
      </c>
      <c r="M5532" t="s">
        <v>16</v>
      </c>
    </row>
    <row r="5533" spans="1:13" x14ac:dyDescent="0.3">
      <c r="A5533">
        <v>5939</v>
      </c>
      <c r="B5533">
        <v>1774</v>
      </c>
      <c r="C5533" t="s">
        <v>19</v>
      </c>
      <c r="D5533" t="s">
        <v>17</v>
      </c>
      <c r="E5533" s="1">
        <v>5647089735442960</v>
      </c>
      <c r="F5533" s="2">
        <v>44256</v>
      </c>
      <c r="G5533">
        <v>480</v>
      </c>
      <c r="H5533" t="s">
        <v>18</v>
      </c>
      <c r="I5533">
        <v>1</v>
      </c>
      <c r="J5533" s="3">
        <v>4000</v>
      </c>
      <c r="K5533" s="2">
        <v>39783</v>
      </c>
      <c r="L5533">
        <v>2012</v>
      </c>
      <c r="M5533" t="s">
        <v>16</v>
      </c>
    </row>
    <row r="5534" spans="1:13" x14ac:dyDescent="0.3">
      <c r="A5534">
        <v>2407</v>
      </c>
      <c r="B5534">
        <v>964</v>
      </c>
      <c r="C5534" t="s">
        <v>13</v>
      </c>
      <c r="D5534" t="s">
        <v>14</v>
      </c>
      <c r="E5534" s="1">
        <v>4086633692001410</v>
      </c>
      <c r="F5534" s="2">
        <v>43952</v>
      </c>
      <c r="G5534">
        <v>881</v>
      </c>
      <c r="H5534" t="s">
        <v>15</v>
      </c>
      <c r="I5534">
        <v>1</v>
      </c>
      <c r="J5534" s="3">
        <v>11254</v>
      </c>
      <c r="K5534" s="2">
        <v>36251</v>
      </c>
      <c r="L5534">
        <v>2018</v>
      </c>
      <c r="M5534" t="s">
        <v>16</v>
      </c>
    </row>
    <row r="5535" spans="1:13" x14ac:dyDescent="0.3">
      <c r="A5535">
        <v>2593</v>
      </c>
      <c r="B5535">
        <v>964</v>
      </c>
      <c r="C5535" t="s">
        <v>13</v>
      </c>
      <c r="D5535" t="s">
        <v>14</v>
      </c>
      <c r="E5535" s="1">
        <v>4842195195266310</v>
      </c>
      <c r="F5535" s="2">
        <v>44075</v>
      </c>
      <c r="G5535">
        <v>497</v>
      </c>
      <c r="H5535" t="s">
        <v>15</v>
      </c>
      <c r="I5535">
        <v>2</v>
      </c>
      <c r="J5535" s="3">
        <v>2271</v>
      </c>
      <c r="K5535" s="2">
        <v>39539</v>
      </c>
      <c r="L5535">
        <v>2008</v>
      </c>
      <c r="M5535" t="s">
        <v>16</v>
      </c>
    </row>
    <row r="5536" spans="1:13" x14ac:dyDescent="0.3">
      <c r="A5536">
        <v>2811</v>
      </c>
      <c r="B5536">
        <v>964</v>
      </c>
      <c r="C5536" t="s">
        <v>13</v>
      </c>
      <c r="D5536" t="s">
        <v>14</v>
      </c>
      <c r="E5536" s="1">
        <v>4780096957038020</v>
      </c>
      <c r="F5536" s="2">
        <v>39417</v>
      </c>
      <c r="G5536">
        <v>604</v>
      </c>
      <c r="H5536" t="s">
        <v>15</v>
      </c>
      <c r="I5536">
        <v>2</v>
      </c>
      <c r="J5536" s="3">
        <v>6311</v>
      </c>
      <c r="K5536" s="2">
        <v>36647</v>
      </c>
      <c r="L5536">
        <v>2013</v>
      </c>
      <c r="M5536" t="s">
        <v>16</v>
      </c>
    </row>
    <row r="5537" spans="1:13" x14ac:dyDescent="0.3">
      <c r="A5537">
        <v>294</v>
      </c>
      <c r="B5537">
        <v>964</v>
      </c>
      <c r="C5537" t="s">
        <v>22</v>
      </c>
      <c r="D5537" t="s">
        <v>17</v>
      </c>
      <c r="E5537" s="1">
        <v>340045632784763</v>
      </c>
      <c r="F5537" s="2">
        <v>43862</v>
      </c>
      <c r="G5537">
        <v>218</v>
      </c>
      <c r="H5537" t="s">
        <v>15</v>
      </c>
      <c r="I5537">
        <v>1</v>
      </c>
      <c r="J5537" s="3">
        <v>13700</v>
      </c>
      <c r="K5537" s="2">
        <v>40909</v>
      </c>
      <c r="L5537">
        <v>2012</v>
      </c>
      <c r="M5537" t="s">
        <v>16</v>
      </c>
    </row>
    <row r="5538" spans="1:13" x14ac:dyDescent="0.3">
      <c r="A5538">
        <v>4885</v>
      </c>
      <c r="B5538">
        <v>72</v>
      </c>
      <c r="C5538" t="s">
        <v>19</v>
      </c>
      <c r="D5538" t="s">
        <v>17</v>
      </c>
      <c r="E5538" s="1">
        <v>5428221818543240</v>
      </c>
      <c r="F5538" s="2">
        <v>45536</v>
      </c>
      <c r="G5538">
        <v>953</v>
      </c>
      <c r="H5538" t="s">
        <v>15</v>
      </c>
      <c r="I5538">
        <v>1</v>
      </c>
      <c r="J5538" s="3">
        <v>14300</v>
      </c>
      <c r="K5538" s="2">
        <v>42248</v>
      </c>
      <c r="L5538">
        <v>2015</v>
      </c>
      <c r="M5538" t="s">
        <v>16</v>
      </c>
    </row>
    <row r="5539" spans="1:13" x14ac:dyDescent="0.3">
      <c r="A5539">
        <v>1734</v>
      </c>
      <c r="B5539">
        <v>6</v>
      </c>
      <c r="C5539" t="s">
        <v>19</v>
      </c>
      <c r="D5539" t="s">
        <v>17</v>
      </c>
      <c r="E5539" s="1">
        <v>5070662282651100</v>
      </c>
      <c r="F5539" s="2">
        <v>43862</v>
      </c>
      <c r="G5539">
        <v>516</v>
      </c>
      <c r="H5539" t="s">
        <v>15</v>
      </c>
      <c r="I5539">
        <v>2</v>
      </c>
      <c r="J5539" s="3">
        <v>14600</v>
      </c>
      <c r="K5539" s="2">
        <v>43862</v>
      </c>
      <c r="L5539">
        <v>2020</v>
      </c>
      <c r="M5539" t="s">
        <v>16</v>
      </c>
    </row>
    <row r="5540" spans="1:13" x14ac:dyDescent="0.3">
      <c r="A5540">
        <v>2366</v>
      </c>
      <c r="B5540">
        <v>1527</v>
      </c>
      <c r="C5540" t="s">
        <v>19</v>
      </c>
      <c r="D5540" t="s">
        <v>17</v>
      </c>
      <c r="E5540" s="1">
        <v>5801798801399780</v>
      </c>
      <c r="F5540" s="2">
        <v>44348</v>
      </c>
      <c r="G5540">
        <v>527</v>
      </c>
      <c r="H5540" t="s">
        <v>15</v>
      </c>
      <c r="I5540">
        <v>2</v>
      </c>
      <c r="J5540" s="3">
        <v>7100</v>
      </c>
      <c r="K5540" s="2">
        <v>42795</v>
      </c>
      <c r="L5540">
        <v>2017</v>
      </c>
      <c r="M5540" t="s">
        <v>16</v>
      </c>
    </row>
    <row r="5541" spans="1:13" x14ac:dyDescent="0.3">
      <c r="A5541">
        <v>203</v>
      </c>
      <c r="B5541">
        <v>1433</v>
      </c>
      <c r="C5541" t="s">
        <v>19</v>
      </c>
      <c r="D5541" t="s">
        <v>14</v>
      </c>
      <c r="E5541" s="1">
        <v>5346665102858330</v>
      </c>
      <c r="F5541" s="2">
        <v>45292</v>
      </c>
      <c r="G5541">
        <v>734</v>
      </c>
      <c r="H5541" t="s">
        <v>15</v>
      </c>
      <c r="I5541">
        <v>1</v>
      </c>
      <c r="J5541" s="3">
        <v>4534</v>
      </c>
      <c r="K5541" s="2">
        <v>39814</v>
      </c>
      <c r="L5541">
        <v>2010</v>
      </c>
      <c r="M5541" t="s">
        <v>16</v>
      </c>
    </row>
    <row r="5542" spans="1:13" x14ac:dyDescent="0.3">
      <c r="A5542">
        <v>4485</v>
      </c>
      <c r="B5542">
        <v>1433</v>
      </c>
      <c r="C5542" t="s">
        <v>13</v>
      </c>
      <c r="D5542" t="s">
        <v>17</v>
      </c>
      <c r="E5542" s="1">
        <v>4889540259167870</v>
      </c>
      <c r="F5542" s="2">
        <v>44378</v>
      </c>
      <c r="G5542">
        <v>890</v>
      </c>
      <c r="H5542" t="s">
        <v>15</v>
      </c>
      <c r="I5542">
        <v>2</v>
      </c>
      <c r="J5542" s="3">
        <v>4200</v>
      </c>
      <c r="K5542" s="2">
        <v>43678</v>
      </c>
      <c r="L5542">
        <v>2019</v>
      </c>
      <c r="M5542" t="s">
        <v>16</v>
      </c>
    </row>
    <row r="5543" spans="1:13" x14ac:dyDescent="0.3">
      <c r="A5543">
        <v>5841</v>
      </c>
      <c r="B5543">
        <v>1433</v>
      </c>
      <c r="C5543" t="s">
        <v>19</v>
      </c>
      <c r="D5543" t="s">
        <v>14</v>
      </c>
      <c r="E5543" s="1">
        <v>5895798485445130</v>
      </c>
      <c r="F5543" s="2">
        <v>45413</v>
      </c>
      <c r="G5543">
        <v>48</v>
      </c>
      <c r="H5543" t="s">
        <v>18</v>
      </c>
      <c r="I5543">
        <v>1</v>
      </c>
      <c r="J5543" s="3">
        <v>27117</v>
      </c>
      <c r="K5543" s="2">
        <v>38687</v>
      </c>
      <c r="L5543">
        <v>2005</v>
      </c>
      <c r="M5543" t="s">
        <v>16</v>
      </c>
    </row>
    <row r="5544" spans="1:13" x14ac:dyDescent="0.3">
      <c r="A5544">
        <v>2544</v>
      </c>
      <c r="B5544">
        <v>1785</v>
      </c>
      <c r="C5544" t="s">
        <v>19</v>
      </c>
      <c r="D5544" t="s">
        <v>14</v>
      </c>
      <c r="E5544" s="1">
        <v>5356557830959670</v>
      </c>
      <c r="F5544" s="2">
        <v>45017</v>
      </c>
      <c r="G5544">
        <v>125</v>
      </c>
      <c r="H5544" t="s">
        <v>18</v>
      </c>
      <c r="I5544">
        <v>2</v>
      </c>
      <c r="J5544" s="3">
        <v>14404</v>
      </c>
      <c r="K5544" s="2">
        <v>39173</v>
      </c>
      <c r="L5544">
        <v>2015</v>
      </c>
      <c r="M5544" t="s">
        <v>16</v>
      </c>
    </row>
    <row r="5545" spans="1:13" x14ac:dyDescent="0.3">
      <c r="A5545">
        <v>2153</v>
      </c>
      <c r="B5545">
        <v>1785</v>
      </c>
      <c r="C5545" t="s">
        <v>19</v>
      </c>
      <c r="D5545" t="s">
        <v>14</v>
      </c>
      <c r="E5545" s="1">
        <v>5456509634452100</v>
      </c>
      <c r="F5545" s="2">
        <v>41122</v>
      </c>
      <c r="G5545">
        <v>557</v>
      </c>
      <c r="H5545" t="s">
        <v>15</v>
      </c>
      <c r="I5545">
        <v>2</v>
      </c>
      <c r="J5545" s="3">
        <v>6360</v>
      </c>
      <c r="K5545" s="2">
        <v>39142</v>
      </c>
      <c r="L5545">
        <v>2016</v>
      </c>
      <c r="M5545" t="s">
        <v>16</v>
      </c>
    </row>
    <row r="5546" spans="1:13" x14ac:dyDescent="0.3">
      <c r="A5546">
        <v>2037</v>
      </c>
      <c r="B5546">
        <v>1785</v>
      </c>
      <c r="C5546" t="s">
        <v>19</v>
      </c>
      <c r="D5546" t="s">
        <v>14</v>
      </c>
      <c r="E5546" s="1">
        <v>5176036831889980</v>
      </c>
      <c r="F5546" s="2">
        <v>44136</v>
      </c>
      <c r="G5546">
        <v>119</v>
      </c>
      <c r="H5546" t="s">
        <v>15</v>
      </c>
      <c r="I5546">
        <v>1</v>
      </c>
      <c r="J5546" s="3">
        <v>4701</v>
      </c>
      <c r="K5546" s="2">
        <v>37316</v>
      </c>
      <c r="L5546">
        <v>2017</v>
      </c>
      <c r="M5546" t="s">
        <v>16</v>
      </c>
    </row>
    <row r="5547" spans="1:13" x14ac:dyDescent="0.3">
      <c r="A5547">
        <v>4079</v>
      </c>
      <c r="B5547">
        <v>1476</v>
      </c>
      <c r="C5547" t="s">
        <v>19</v>
      </c>
      <c r="D5547" t="s">
        <v>14</v>
      </c>
      <c r="E5547" s="1">
        <v>5086512779429780</v>
      </c>
      <c r="F5547" s="2">
        <v>45413</v>
      </c>
      <c r="G5547">
        <v>613</v>
      </c>
      <c r="H5547" t="s">
        <v>15</v>
      </c>
      <c r="I5547">
        <v>1</v>
      </c>
      <c r="J5547" s="3">
        <v>13793</v>
      </c>
      <c r="K5547" s="2">
        <v>43647</v>
      </c>
      <c r="L5547">
        <v>2019</v>
      </c>
      <c r="M5547" t="s">
        <v>16</v>
      </c>
    </row>
    <row r="5548" spans="1:13" x14ac:dyDescent="0.3">
      <c r="A5548">
        <v>3553</v>
      </c>
      <c r="B5548">
        <v>1476</v>
      </c>
      <c r="C5548" t="s">
        <v>19</v>
      </c>
      <c r="D5548" t="s">
        <v>14</v>
      </c>
      <c r="E5548" s="1">
        <v>5568197772676110</v>
      </c>
      <c r="F5548" s="2">
        <v>41244</v>
      </c>
      <c r="G5548">
        <v>676</v>
      </c>
      <c r="H5548" t="s">
        <v>15</v>
      </c>
      <c r="I5548">
        <v>1</v>
      </c>
      <c r="J5548" s="3">
        <v>27569</v>
      </c>
      <c r="K5548" s="2">
        <v>41061</v>
      </c>
      <c r="L5548">
        <v>2012</v>
      </c>
      <c r="M5548" t="s">
        <v>16</v>
      </c>
    </row>
    <row r="5549" spans="1:13" x14ac:dyDescent="0.3">
      <c r="A5549">
        <v>264</v>
      </c>
      <c r="B5549">
        <v>1476</v>
      </c>
      <c r="C5549" t="s">
        <v>22</v>
      </c>
      <c r="D5549" t="s">
        <v>17</v>
      </c>
      <c r="E5549" s="1">
        <v>351118771819506</v>
      </c>
      <c r="F5549" s="2">
        <v>44317</v>
      </c>
      <c r="G5549">
        <v>551</v>
      </c>
      <c r="H5549" t="s">
        <v>15</v>
      </c>
      <c r="I5549">
        <v>1</v>
      </c>
      <c r="J5549" s="3">
        <v>10400</v>
      </c>
      <c r="K5549" s="2">
        <v>40544</v>
      </c>
      <c r="L5549">
        <v>2011</v>
      </c>
      <c r="M5549" t="s">
        <v>16</v>
      </c>
    </row>
    <row r="5550" spans="1:13" x14ac:dyDescent="0.3">
      <c r="A5550">
        <v>3990</v>
      </c>
      <c r="B5550">
        <v>455</v>
      </c>
      <c r="C5550" t="s">
        <v>13</v>
      </c>
      <c r="D5550" t="s">
        <v>14</v>
      </c>
      <c r="E5550" s="1">
        <v>4325994913282350</v>
      </c>
      <c r="F5550" s="2">
        <v>44228</v>
      </c>
      <c r="G5550">
        <v>114</v>
      </c>
      <c r="H5550" t="s">
        <v>18</v>
      </c>
      <c r="I5550">
        <v>1</v>
      </c>
      <c r="J5550" s="3">
        <v>14959</v>
      </c>
      <c r="K5550" s="2">
        <v>40725</v>
      </c>
      <c r="L5550">
        <v>2011</v>
      </c>
      <c r="M5550" t="s">
        <v>16</v>
      </c>
    </row>
    <row r="5551" spans="1:13" x14ac:dyDescent="0.3">
      <c r="A5551">
        <v>4064</v>
      </c>
      <c r="B5551">
        <v>455</v>
      </c>
      <c r="C5551" t="s">
        <v>13</v>
      </c>
      <c r="D5551" t="s">
        <v>14</v>
      </c>
      <c r="E5551" s="1">
        <v>4573359573640500</v>
      </c>
      <c r="F5551" s="2">
        <v>44835</v>
      </c>
      <c r="G5551">
        <v>267</v>
      </c>
      <c r="H5551" t="s">
        <v>15</v>
      </c>
      <c r="I5551">
        <v>2</v>
      </c>
      <c r="J5551" s="3">
        <v>19713</v>
      </c>
      <c r="K5551" s="2">
        <v>42917</v>
      </c>
      <c r="L5551">
        <v>2017</v>
      </c>
      <c r="M5551" t="s">
        <v>16</v>
      </c>
    </row>
    <row r="5552" spans="1:13" x14ac:dyDescent="0.3">
      <c r="A5552">
        <v>348</v>
      </c>
      <c r="B5552">
        <v>455</v>
      </c>
      <c r="C5552" t="s">
        <v>19</v>
      </c>
      <c r="D5552" t="s">
        <v>20</v>
      </c>
      <c r="E5552" s="1">
        <v>5146076432064540</v>
      </c>
      <c r="F5552" s="2">
        <v>44621</v>
      </c>
      <c r="G5552">
        <v>662</v>
      </c>
      <c r="H5552" t="s">
        <v>15</v>
      </c>
      <c r="I5552">
        <v>1</v>
      </c>
      <c r="J5552" s="3">
        <v>90</v>
      </c>
      <c r="K5552" s="2">
        <v>42005</v>
      </c>
      <c r="L5552">
        <v>2015</v>
      </c>
      <c r="M5552" t="s">
        <v>16</v>
      </c>
    </row>
    <row r="5553" spans="1:13" x14ac:dyDescent="0.3">
      <c r="A5553">
        <v>1433</v>
      </c>
      <c r="B5553">
        <v>1553</v>
      </c>
      <c r="C5553" t="s">
        <v>22</v>
      </c>
      <c r="D5553" t="s">
        <v>17</v>
      </c>
      <c r="E5553" s="1">
        <v>321390295697853</v>
      </c>
      <c r="F5553" s="2">
        <v>43862</v>
      </c>
      <c r="G5553">
        <v>287</v>
      </c>
      <c r="H5553" t="s">
        <v>15</v>
      </c>
      <c r="I5553">
        <v>2</v>
      </c>
      <c r="J5553" s="3">
        <v>15500</v>
      </c>
      <c r="K5553" s="2">
        <v>43862</v>
      </c>
      <c r="L5553">
        <v>2020</v>
      </c>
      <c r="M5553" t="s">
        <v>16</v>
      </c>
    </row>
    <row r="5554" spans="1:13" x14ac:dyDescent="0.3">
      <c r="A5554">
        <v>929</v>
      </c>
      <c r="B5554">
        <v>1553</v>
      </c>
      <c r="C5554" t="s">
        <v>13</v>
      </c>
      <c r="D5554" t="s">
        <v>17</v>
      </c>
      <c r="E5554" s="1">
        <v>4037574014013940</v>
      </c>
      <c r="F5554" s="2">
        <v>45047</v>
      </c>
      <c r="G5554">
        <v>634</v>
      </c>
      <c r="H5554" t="s">
        <v>18</v>
      </c>
      <c r="I5554">
        <v>1</v>
      </c>
      <c r="J5554" s="3">
        <v>19200</v>
      </c>
      <c r="K5554" s="2">
        <v>43831</v>
      </c>
      <c r="L5554">
        <v>2020</v>
      </c>
      <c r="M5554" t="s">
        <v>16</v>
      </c>
    </row>
    <row r="5555" spans="1:13" x14ac:dyDescent="0.3">
      <c r="A5555">
        <v>930</v>
      </c>
      <c r="B5555">
        <v>532</v>
      </c>
      <c r="C5555" t="s">
        <v>13</v>
      </c>
      <c r="D5555" t="s">
        <v>14</v>
      </c>
      <c r="E5555" s="1">
        <v>4766814724627530</v>
      </c>
      <c r="F5555" s="2">
        <v>43983</v>
      </c>
      <c r="G5555">
        <v>723</v>
      </c>
      <c r="H5555" t="s">
        <v>15</v>
      </c>
      <c r="I5555">
        <v>1</v>
      </c>
      <c r="J5555" s="3">
        <v>16610</v>
      </c>
      <c r="K5555" s="2">
        <v>43831</v>
      </c>
      <c r="L5555">
        <v>2020</v>
      </c>
      <c r="M5555" t="s">
        <v>16</v>
      </c>
    </row>
    <row r="5556" spans="1:13" x14ac:dyDescent="0.3">
      <c r="A5556">
        <v>3142</v>
      </c>
      <c r="B5556">
        <v>532</v>
      </c>
      <c r="C5556" t="s">
        <v>13</v>
      </c>
      <c r="D5556" t="s">
        <v>14</v>
      </c>
      <c r="E5556" s="1">
        <v>4777234942221860</v>
      </c>
      <c r="F5556" s="2">
        <v>45078</v>
      </c>
      <c r="G5556">
        <v>559</v>
      </c>
      <c r="H5556" t="s">
        <v>15</v>
      </c>
      <c r="I5556">
        <v>1</v>
      </c>
      <c r="J5556" s="3">
        <v>21793</v>
      </c>
      <c r="K5556" s="2">
        <v>41395</v>
      </c>
      <c r="L5556">
        <v>2013</v>
      </c>
      <c r="M5556" t="s">
        <v>16</v>
      </c>
    </row>
    <row r="5557" spans="1:13" x14ac:dyDescent="0.3">
      <c r="A5557">
        <v>931</v>
      </c>
      <c r="B5557">
        <v>532</v>
      </c>
      <c r="C5557" t="s">
        <v>13</v>
      </c>
      <c r="D5557" t="s">
        <v>14</v>
      </c>
      <c r="E5557" s="1">
        <v>4175156104515810</v>
      </c>
      <c r="F5557" s="2">
        <v>44743</v>
      </c>
      <c r="G5557">
        <v>655</v>
      </c>
      <c r="H5557" t="s">
        <v>18</v>
      </c>
      <c r="I5557">
        <v>1</v>
      </c>
      <c r="J5557" s="3">
        <v>15261</v>
      </c>
      <c r="K5557" s="2">
        <v>43831</v>
      </c>
      <c r="L5557">
        <v>2020</v>
      </c>
      <c r="M5557" t="s">
        <v>16</v>
      </c>
    </row>
    <row r="5558" spans="1:13" x14ac:dyDescent="0.3">
      <c r="A5558">
        <v>292</v>
      </c>
      <c r="B5558">
        <v>532</v>
      </c>
      <c r="C5558" t="s">
        <v>13</v>
      </c>
      <c r="D5558" t="s">
        <v>14</v>
      </c>
      <c r="E5558" s="1">
        <v>4092634167714570</v>
      </c>
      <c r="F5558" s="2">
        <v>45383</v>
      </c>
      <c r="G5558">
        <v>721</v>
      </c>
      <c r="H5558" t="s">
        <v>15</v>
      </c>
      <c r="I5558">
        <v>1</v>
      </c>
      <c r="J5558" s="3">
        <v>25919</v>
      </c>
      <c r="K5558" s="2">
        <v>40544</v>
      </c>
      <c r="L5558">
        <v>2011</v>
      </c>
      <c r="M5558" t="s">
        <v>16</v>
      </c>
    </row>
    <row r="5559" spans="1:13" x14ac:dyDescent="0.3">
      <c r="A5559">
        <v>57</v>
      </c>
      <c r="B5559">
        <v>1092</v>
      </c>
      <c r="C5559" t="s">
        <v>19</v>
      </c>
      <c r="D5559" t="s">
        <v>14</v>
      </c>
      <c r="E5559" s="1">
        <v>5575214152731770</v>
      </c>
      <c r="F5559" s="2">
        <v>42370</v>
      </c>
      <c r="G5559">
        <v>88</v>
      </c>
      <c r="H5559" t="s">
        <v>15</v>
      </c>
      <c r="I5559">
        <v>2</v>
      </c>
      <c r="J5559" s="3">
        <v>4546</v>
      </c>
      <c r="K5559" s="2">
        <v>37987</v>
      </c>
      <c r="L5559">
        <v>2010</v>
      </c>
      <c r="M5559" t="s">
        <v>16</v>
      </c>
    </row>
    <row r="5560" spans="1:13" x14ac:dyDescent="0.3">
      <c r="A5560">
        <v>1456</v>
      </c>
      <c r="B5560">
        <v>1092</v>
      </c>
      <c r="C5560" t="s">
        <v>21</v>
      </c>
      <c r="D5560" t="s">
        <v>17</v>
      </c>
      <c r="E5560" s="1">
        <v>6731998965120910</v>
      </c>
      <c r="F5560" s="2">
        <v>44743</v>
      </c>
      <c r="G5560">
        <v>82</v>
      </c>
      <c r="H5560" t="s">
        <v>15</v>
      </c>
      <c r="I5560">
        <v>2</v>
      </c>
      <c r="J5560" s="3">
        <v>9600</v>
      </c>
      <c r="K5560" s="2">
        <v>43862</v>
      </c>
      <c r="L5560">
        <v>2020</v>
      </c>
      <c r="M5560" t="s">
        <v>16</v>
      </c>
    </row>
    <row r="5561" spans="1:13" x14ac:dyDescent="0.3">
      <c r="A5561">
        <v>1979</v>
      </c>
      <c r="B5561">
        <v>1819</v>
      </c>
      <c r="C5561" t="s">
        <v>13</v>
      </c>
      <c r="D5561" t="s">
        <v>14</v>
      </c>
      <c r="E5561" s="1">
        <v>4086123102379520</v>
      </c>
      <c r="F5561" s="2">
        <v>45383</v>
      </c>
      <c r="G5561">
        <v>744</v>
      </c>
      <c r="H5561" t="s">
        <v>15</v>
      </c>
      <c r="I5561">
        <v>1</v>
      </c>
      <c r="J5561" s="3">
        <v>9238</v>
      </c>
      <c r="K5561" s="2">
        <v>43862</v>
      </c>
      <c r="L5561">
        <v>2020</v>
      </c>
      <c r="M5561" t="s">
        <v>16</v>
      </c>
    </row>
    <row r="5562" spans="1:13" x14ac:dyDescent="0.3">
      <c r="A5562">
        <v>1735</v>
      </c>
      <c r="B5562">
        <v>1819</v>
      </c>
      <c r="C5562" t="s">
        <v>19</v>
      </c>
      <c r="D5562" t="s">
        <v>14</v>
      </c>
      <c r="E5562" s="1">
        <v>5674572566243610</v>
      </c>
      <c r="F5562" s="2">
        <v>44835</v>
      </c>
      <c r="G5562">
        <v>702</v>
      </c>
      <c r="H5562" t="s">
        <v>15</v>
      </c>
      <c r="I5562">
        <v>2</v>
      </c>
      <c r="J5562" s="3">
        <v>15474</v>
      </c>
      <c r="K5562" s="2">
        <v>43862</v>
      </c>
      <c r="L5562">
        <v>2020</v>
      </c>
      <c r="M5562" t="s">
        <v>16</v>
      </c>
    </row>
    <row r="5563" spans="1:13" x14ac:dyDescent="0.3">
      <c r="A5563">
        <v>3834</v>
      </c>
      <c r="B5563">
        <v>528</v>
      </c>
      <c r="C5563" t="s">
        <v>22</v>
      </c>
      <c r="D5563" t="s">
        <v>17</v>
      </c>
      <c r="E5563" s="1">
        <v>308644614282116</v>
      </c>
      <c r="F5563" s="2">
        <v>44743</v>
      </c>
      <c r="G5563">
        <v>930</v>
      </c>
      <c r="H5563" t="s">
        <v>15</v>
      </c>
      <c r="I5563">
        <v>2</v>
      </c>
      <c r="J5563" s="3">
        <v>9500</v>
      </c>
      <c r="K5563" s="2">
        <v>39630</v>
      </c>
      <c r="L5563">
        <v>2015</v>
      </c>
      <c r="M5563" t="s">
        <v>16</v>
      </c>
    </row>
    <row r="5564" spans="1:13" x14ac:dyDescent="0.3">
      <c r="A5564">
        <v>25</v>
      </c>
      <c r="B5564">
        <v>528</v>
      </c>
      <c r="C5564" t="s">
        <v>13</v>
      </c>
      <c r="D5564" t="s">
        <v>14</v>
      </c>
      <c r="E5564" s="1">
        <v>4287552229905450</v>
      </c>
      <c r="F5564" s="2">
        <v>37712</v>
      </c>
      <c r="G5564">
        <v>482</v>
      </c>
      <c r="H5564" t="s">
        <v>15</v>
      </c>
      <c r="I5564">
        <v>1</v>
      </c>
      <c r="J5564" s="3">
        <v>7030</v>
      </c>
      <c r="K5564" s="2">
        <v>36892</v>
      </c>
      <c r="L5564">
        <v>2011</v>
      </c>
      <c r="M5564" t="s">
        <v>16</v>
      </c>
    </row>
    <row r="5565" spans="1:13" x14ac:dyDescent="0.3">
      <c r="A5565">
        <v>5161</v>
      </c>
      <c r="B5565">
        <v>528</v>
      </c>
      <c r="C5565" t="s">
        <v>19</v>
      </c>
      <c r="D5565" t="s">
        <v>20</v>
      </c>
      <c r="E5565" s="1">
        <v>5200521526888410</v>
      </c>
      <c r="F5565" s="2">
        <v>43952</v>
      </c>
      <c r="G5565">
        <v>493</v>
      </c>
      <c r="H5565" t="s">
        <v>15</v>
      </c>
      <c r="I5565">
        <v>2</v>
      </c>
      <c r="J5565" s="3">
        <v>25</v>
      </c>
      <c r="K5565" s="2">
        <v>40087</v>
      </c>
      <c r="L5565">
        <v>2010</v>
      </c>
      <c r="M5565" t="s">
        <v>16</v>
      </c>
    </row>
    <row r="5566" spans="1:13" x14ac:dyDescent="0.3">
      <c r="A5566">
        <v>3150</v>
      </c>
      <c r="B5566">
        <v>328</v>
      </c>
      <c r="C5566" t="s">
        <v>19</v>
      </c>
      <c r="D5566" t="s">
        <v>14</v>
      </c>
      <c r="E5566" s="1">
        <v>5900781818896310</v>
      </c>
      <c r="F5566" s="2">
        <v>45505</v>
      </c>
      <c r="G5566">
        <v>694</v>
      </c>
      <c r="H5566" t="s">
        <v>15</v>
      </c>
      <c r="I5566">
        <v>2</v>
      </c>
      <c r="J5566" s="3">
        <v>15125</v>
      </c>
      <c r="K5566" s="2">
        <v>41760</v>
      </c>
      <c r="L5566">
        <v>2014</v>
      </c>
      <c r="M5566" t="s">
        <v>16</v>
      </c>
    </row>
    <row r="5567" spans="1:13" x14ac:dyDescent="0.3">
      <c r="A5567">
        <v>1263</v>
      </c>
      <c r="B5567">
        <v>328</v>
      </c>
      <c r="C5567" t="s">
        <v>13</v>
      </c>
      <c r="D5567" t="s">
        <v>17</v>
      </c>
      <c r="E5567" s="1">
        <v>4737448001688510</v>
      </c>
      <c r="F5567" s="2">
        <v>43983</v>
      </c>
      <c r="G5567">
        <v>626</v>
      </c>
      <c r="H5567" t="s">
        <v>15</v>
      </c>
      <c r="I5567">
        <v>2</v>
      </c>
      <c r="J5567" s="3">
        <v>13200</v>
      </c>
      <c r="K5567" s="2">
        <v>40210</v>
      </c>
      <c r="L5567">
        <v>2010</v>
      </c>
      <c r="M5567" t="s">
        <v>16</v>
      </c>
    </row>
    <row r="5568" spans="1:13" x14ac:dyDescent="0.3">
      <c r="A5568">
        <v>4186</v>
      </c>
      <c r="B5568">
        <v>328</v>
      </c>
      <c r="C5568" t="s">
        <v>19</v>
      </c>
      <c r="D5568" t="s">
        <v>20</v>
      </c>
      <c r="E5568" s="1">
        <v>5097151873275370</v>
      </c>
      <c r="F5568" s="2">
        <v>38961</v>
      </c>
      <c r="G5568">
        <v>617</v>
      </c>
      <c r="H5568" t="s">
        <v>15</v>
      </c>
      <c r="I5568">
        <v>2</v>
      </c>
      <c r="J5568" s="3">
        <v>130</v>
      </c>
      <c r="K5568" s="2">
        <v>38930</v>
      </c>
      <c r="L5568">
        <v>2014</v>
      </c>
      <c r="M5568" t="s">
        <v>16</v>
      </c>
    </row>
    <row r="5569" spans="1:13" x14ac:dyDescent="0.3">
      <c r="A5569">
        <v>364</v>
      </c>
      <c r="B5569">
        <v>1282</v>
      </c>
      <c r="C5569" t="s">
        <v>13</v>
      </c>
      <c r="D5569" t="s">
        <v>14</v>
      </c>
      <c r="E5569" s="1">
        <v>4470396121935960</v>
      </c>
      <c r="F5569" s="2">
        <v>45231</v>
      </c>
      <c r="G5569">
        <v>109</v>
      </c>
      <c r="H5569" t="s">
        <v>15</v>
      </c>
      <c r="I5569">
        <v>1</v>
      </c>
      <c r="J5569" s="3">
        <v>13193</v>
      </c>
      <c r="K5569" s="2">
        <v>42736</v>
      </c>
      <c r="L5569">
        <v>2017</v>
      </c>
      <c r="M5569" t="s">
        <v>16</v>
      </c>
    </row>
    <row r="5570" spans="1:13" x14ac:dyDescent="0.3">
      <c r="A5570">
        <v>4815</v>
      </c>
      <c r="B5570">
        <v>1282</v>
      </c>
      <c r="C5570" t="s">
        <v>19</v>
      </c>
      <c r="D5570" t="s">
        <v>14</v>
      </c>
      <c r="E5570" s="1">
        <v>5359387075130550</v>
      </c>
      <c r="F5570" s="2">
        <v>43952</v>
      </c>
      <c r="G5570">
        <v>975</v>
      </c>
      <c r="H5570" t="s">
        <v>15</v>
      </c>
      <c r="I5570">
        <v>1</v>
      </c>
      <c r="J5570" s="3">
        <v>16187</v>
      </c>
      <c r="K5570" s="2">
        <v>40787</v>
      </c>
      <c r="L5570">
        <v>2011</v>
      </c>
      <c r="M5570" t="s">
        <v>16</v>
      </c>
    </row>
    <row r="5571" spans="1:13" x14ac:dyDescent="0.3">
      <c r="A5571">
        <v>4945</v>
      </c>
      <c r="B5571">
        <v>783</v>
      </c>
      <c r="C5571" t="s">
        <v>19</v>
      </c>
      <c r="D5571" t="s">
        <v>14</v>
      </c>
      <c r="E5571" s="1">
        <v>5359252107099590</v>
      </c>
      <c r="F5571" s="2">
        <v>44105</v>
      </c>
      <c r="G5571">
        <v>401</v>
      </c>
      <c r="H5571" t="s">
        <v>15</v>
      </c>
      <c r="I5571">
        <v>2</v>
      </c>
      <c r="J5571" s="3">
        <v>1627</v>
      </c>
      <c r="K5571" s="2">
        <v>36800</v>
      </c>
      <c r="L5571">
        <v>2013</v>
      </c>
      <c r="M5571" t="s">
        <v>16</v>
      </c>
    </row>
    <row r="5572" spans="1:13" x14ac:dyDescent="0.3">
      <c r="A5572">
        <v>105</v>
      </c>
      <c r="B5572">
        <v>783</v>
      </c>
      <c r="C5572" t="s">
        <v>19</v>
      </c>
      <c r="D5572" t="s">
        <v>17</v>
      </c>
      <c r="E5572" s="1">
        <v>5084097673104520</v>
      </c>
      <c r="F5572" s="2">
        <v>39356</v>
      </c>
      <c r="G5572">
        <v>908</v>
      </c>
      <c r="H5572" t="s">
        <v>15</v>
      </c>
      <c r="I5572">
        <v>2</v>
      </c>
      <c r="J5572" s="3">
        <v>5600</v>
      </c>
      <c r="K5572" s="2">
        <v>38718</v>
      </c>
      <c r="L5572">
        <v>2008</v>
      </c>
      <c r="M5572" t="s">
        <v>16</v>
      </c>
    </row>
    <row r="5573" spans="1:13" x14ac:dyDescent="0.3">
      <c r="A5573">
        <v>5795</v>
      </c>
      <c r="B5573">
        <v>783</v>
      </c>
      <c r="C5573" t="s">
        <v>19</v>
      </c>
      <c r="D5573" t="s">
        <v>17</v>
      </c>
      <c r="E5573" s="1">
        <v>5637704480335680</v>
      </c>
      <c r="F5573" s="2">
        <v>45536</v>
      </c>
      <c r="G5573">
        <v>146</v>
      </c>
      <c r="H5573" t="s">
        <v>15</v>
      </c>
      <c r="I5573">
        <v>1</v>
      </c>
      <c r="J5573" s="3">
        <v>9600</v>
      </c>
      <c r="K5573" s="2">
        <v>37956</v>
      </c>
      <c r="L5573">
        <v>2016</v>
      </c>
      <c r="M5573" t="s">
        <v>16</v>
      </c>
    </row>
    <row r="5574" spans="1:13" x14ac:dyDescent="0.3">
      <c r="A5574">
        <v>1434</v>
      </c>
      <c r="B5574">
        <v>1325</v>
      </c>
      <c r="C5574" t="s">
        <v>22</v>
      </c>
      <c r="D5574" t="s">
        <v>17</v>
      </c>
      <c r="E5574" s="1">
        <v>337243144975638</v>
      </c>
      <c r="F5574" s="2">
        <v>44013</v>
      </c>
      <c r="G5574">
        <v>64</v>
      </c>
      <c r="H5574" t="s">
        <v>15</v>
      </c>
      <c r="I5574">
        <v>1</v>
      </c>
      <c r="J5574" s="3">
        <v>89900</v>
      </c>
      <c r="K5574" s="2">
        <v>43862</v>
      </c>
      <c r="L5574">
        <v>2020</v>
      </c>
      <c r="M5574" t="s">
        <v>16</v>
      </c>
    </row>
    <row r="5575" spans="1:13" x14ac:dyDescent="0.3">
      <c r="A5575">
        <v>1435</v>
      </c>
      <c r="B5575">
        <v>1325</v>
      </c>
      <c r="C5575" t="s">
        <v>22</v>
      </c>
      <c r="D5575" t="s">
        <v>17</v>
      </c>
      <c r="E5575" s="1">
        <v>366279021724239</v>
      </c>
      <c r="F5575" s="2">
        <v>45474</v>
      </c>
      <c r="G5575">
        <v>517</v>
      </c>
      <c r="H5575" t="s">
        <v>15</v>
      </c>
      <c r="I5575">
        <v>2</v>
      </c>
      <c r="J5575" s="3">
        <v>44100</v>
      </c>
      <c r="K5575" s="2">
        <v>43862</v>
      </c>
      <c r="L5575">
        <v>2020</v>
      </c>
      <c r="M5575" t="s">
        <v>16</v>
      </c>
    </row>
    <row r="5576" spans="1:13" x14ac:dyDescent="0.3">
      <c r="A5576">
        <v>1980</v>
      </c>
      <c r="B5576">
        <v>687</v>
      </c>
      <c r="C5576" t="s">
        <v>13</v>
      </c>
      <c r="D5576" t="s">
        <v>14</v>
      </c>
      <c r="E5576" s="1">
        <v>4418732012686610</v>
      </c>
      <c r="F5576" s="2">
        <v>43862</v>
      </c>
      <c r="G5576">
        <v>79</v>
      </c>
      <c r="H5576" t="s">
        <v>15</v>
      </c>
      <c r="I5576">
        <v>2</v>
      </c>
      <c r="J5576" s="3">
        <v>19446</v>
      </c>
      <c r="K5576" s="2">
        <v>43862</v>
      </c>
      <c r="L5576">
        <v>2020</v>
      </c>
      <c r="M5576" t="s">
        <v>16</v>
      </c>
    </row>
    <row r="5577" spans="1:13" x14ac:dyDescent="0.3">
      <c r="A5577">
        <v>2266</v>
      </c>
      <c r="B5577">
        <v>1693</v>
      </c>
      <c r="C5577" t="s">
        <v>13</v>
      </c>
      <c r="D5577" t="s">
        <v>17</v>
      </c>
      <c r="E5577" s="1">
        <v>4745663916245950</v>
      </c>
      <c r="F5577" s="2">
        <v>45139</v>
      </c>
      <c r="G5577">
        <v>938</v>
      </c>
      <c r="H5577" t="s">
        <v>18</v>
      </c>
      <c r="I5577">
        <v>2</v>
      </c>
      <c r="J5577" s="3">
        <v>29900</v>
      </c>
      <c r="K5577" s="2">
        <v>40238</v>
      </c>
      <c r="L5577">
        <v>2017</v>
      </c>
      <c r="M5577" t="s">
        <v>16</v>
      </c>
    </row>
    <row r="5578" spans="1:13" x14ac:dyDescent="0.3">
      <c r="A5578">
        <v>5940</v>
      </c>
      <c r="B5578">
        <v>1693</v>
      </c>
      <c r="C5578" t="s">
        <v>19</v>
      </c>
      <c r="D5578" t="s">
        <v>14</v>
      </c>
      <c r="E5578" s="1">
        <v>5128104617797210</v>
      </c>
      <c r="F5578" s="2">
        <v>42795</v>
      </c>
      <c r="G5578">
        <v>726</v>
      </c>
      <c r="H5578" t="s">
        <v>15</v>
      </c>
      <c r="I5578">
        <v>1</v>
      </c>
      <c r="J5578" s="3">
        <v>33506</v>
      </c>
      <c r="K5578" s="2">
        <v>39783</v>
      </c>
      <c r="L5578">
        <v>2011</v>
      </c>
      <c r="M5578" t="s">
        <v>16</v>
      </c>
    </row>
    <row r="5579" spans="1:13" x14ac:dyDescent="0.3">
      <c r="A5579">
        <v>932</v>
      </c>
      <c r="B5579">
        <v>1542</v>
      </c>
      <c r="C5579" t="s">
        <v>13</v>
      </c>
      <c r="D5579" t="s">
        <v>14</v>
      </c>
      <c r="E5579" s="1">
        <v>4170170540626880</v>
      </c>
      <c r="F5579" s="2">
        <v>45108</v>
      </c>
      <c r="G5579">
        <v>65</v>
      </c>
      <c r="H5579" t="s">
        <v>15</v>
      </c>
      <c r="I5579">
        <v>1</v>
      </c>
      <c r="J5579" s="3">
        <v>20971</v>
      </c>
      <c r="K5579" s="2">
        <v>43831</v>
      </c>
      <c r="L5579">
        <v>2020</v>
      </c>
      <c r="M5579" t="s">
        <v>16</v>
      </c>
    </row>
    <row r="5580" spans="1:13" x14ac:dyDescent="0.3">
      <c r="A5580">
        <v>2906</v>
      </c>
      <c r="B5580">
        <v>1542</v>
      </c>
      <c r="C5580" t="s">
        <v>19</v>
      </c>
      <c r="D5580" t="s">
        <v>20</v>
      </c>
      <c r="E5580" s="1">
        <v>5712463929886780</v>
      </c>
      <c r="F5580" s="2">
        <v>43983</v>
      </c>
      <c r="G5580">
        <v>814</v>
      </c>
      <c r="H5580" t="s">
        <v>15</v>
      </c>
      <c r="I5580">
        <v>2</v>
      </c>
      <c r="J5580" s="3">
        <v>65</v>
      </c>
      <c r="K5580" s="2">
        <v>38838</v>
      </c>
      <c r="L5580">
        <v>2009</v>
      </c>
      <c r="M5580" t="s">
        <v>16</v>
      </c>
    </row>
    <row r="5581" spans="1:13" x14ac:dyDescent="0.3">
      <c r="A5581">
        <v>4829</v>
      </c>
      <c r="B5581">
        <v>36</v>
      </c>
      <c r="C5581" t="s">
        <v>13</v>
      </c>
      <c r="D5581" t="s">
        <v>14</v>
      </c>
      <c r="E5581" s="1">
        <v>4887792862892210</v>
      </c>
      <c r="F5581" s="2">
        <v>43617</v>
      </c>
      <c r="G5581">
        <v>31</v>
      </c>
      <c r="H5581" t="s">
        <v>15</v>
      </c>
      <c r="I5581">
        <v>2</v>
      </c>
      <c r="J5581" s="3">
        <v>18808</v>
      </c>
      <c r="K5581" s="2">
        <v>40787</v>
      </c>
      <c r="L5581">
        <v>2013</v>
      </c>
      <c r="M5581" t="s">
        <v>16</v>
      </c>
    </row>
    <row r="5582" spans="1:13" x14ac:dyDescent="0.3">
      <c r="A5582">
        <v>1736</v>
      </c>
      <c r="B5582">
        <v>36</v>
      </c>
      <c r="C5582" t="s">
        <v>19</v>
      </c>
      <c r="D5582" t="s">
        <v>14</v>
      </c>
      <c r="E5582" s="1">
        <v>5402670262764800</v>
      </c>
      <c r="F5582" s="2">
        <v>44378</v>
      </c>
      <c r="G5582">
        <v>292</v>
      </c>
      <c r="H5582" t="s">
        <v>18</v>
      </c>
      <c r="I5582">
        <v>2</v>
      </c>
      <c r="J5582" s="3">
        <v>8723</v>
      </c>
      <c r="K5582" s="2">
        <v>43862</v>
      </c>
      <c r="L5582">
        <v>2020</v>
      </c>
      <c r="M5582" t="s">
        <v>16</v>
      </c>
    </row>
    <row r="5583" spans="1:13" x14ac:dyDescent="0.3">
      <c r="A5583">
        <v>2611</v>
      </c>
      <c r="B5583">
        <v>360</v>
      </c>
      <c r="C5583" t="s">
        <v>19</v>
      </c>
      <c r="D5583" t="s">
        <v>14</v>
      </c>
      <c r="E5583" s="1">
        <v>5641208271147810</v>
      </c>
      <c r="F5583" s="2">
        <v>42705</v>
      </c>
      <c r="G5583">
        <v>668</v>
      </c>
      <c r="H5583" t="s">
        <v>15</v>
      </c>
      <c r="I5583">
        <v>2</v>
      </c>
      <c r="J5583" s="3">
        <v>28003</v>
      </c>
      <c r="K5583" s="2">
        <v>39904</v>
      </c>
      <c r="L5583">
        <v>2009</v>
      </c>
      <c r="M5583" t="s">
        <v>16</v>
      </c>
    </row>
    <row r="5584" spans="1:13" x14ac:dyDescent="0.3">
      <c r="A5584">
        <v>2719</v>
      </c>
      <c r="B5584">
        <v>360</v>
      </c>
      <c r="C5584" t="s">
        <v>19</v>
      </c>
      <c r="D5584" t="s">
        <v>14</v>
      </c>
      <c r="E5584" s="1">
        <v>5168276651669090</v>
      </c>
      <c r="F5584" s="2">
        <v>44743</v>
      </c>
      <c r="G5584">
        <v>939</v>
      </c>
      <c r="H5584" t="s">
        <v>15</v>
      </c>
      <c r="I5584">
        <v>2</v>
      </c>
      <c r="J5584" s="3">
        <v>15972</v>
      </c>
      <c r="K5584" s="2">
        <v>41365</v>
      </c>
      <c r="L5584">
        <v>2013</v>
      </c>
      <c r="M5584" t="s">
        <v>16</v>
      </c>
    </row>
    <row r="5585" spans="1:13" x14ac:dyDescent="0.3">
      <c r="A5585">
        <v>4441</v>
      </c>
      <c r="B5585">
        <v>360</v>
      </c>
      <c r="C5585" t="s">
        <v>13</v>
      </c>
      <c r="D5585" t="s">
        <v>14</v>
      </c>
      <c r="E5585" s="1">
        <v>4005308847294610</v>
      </c>
      <c r="F5585" s="2">
        <v>43374</v>
      </c>
      <c r="G5585">
        <v>106</v>
      </c>
      <c r="H5585" t="s">
        <v>15</v>
      </c>
      <c r="I5585">
        <v>1</v>
      </c>
      <c r="J5585" s="3">
        <v>22342</v>
      </c>
      <c r="K5585" s="2">
        <v>41852</v>
      </c>
      <c r="L5585">
        <v>2014</v>
      </c>
      <c r="M5585" t="s">
        <v>16</v>
      </c>
    </row>
    <row r="5586" spans="1:13" x14ac:dyDescent="0.3">
      <c r="A5586">
        <v>3592</v>
      </c>
      <c r="B5586">
        <v>360</v>
      </c>
      <c r="C5586" t="s">
        <v>19</v>
      </c>
      <c r="D5586" t="s">
        <v>14</v>
      </c>
      <c r="E5586" s="1">
        <v>5008326450243570</v>
      </c>
      <c r="F5586" s="2">
        <v>43922</v>
      </c>
      <c r="G5586">
        <v>382</v>
      </c>
      <c r="H5586" t="s">
        <v>18</v>
      </c>
      <c r="I5586">
        <v>1</v>
      </c>
      <c r="J5586" s="3">
        <v>21058</v>
      </c>
      <c r="K5586" s="2">
        <v>42156</v>
      </c>
      <c r="L5586">
        <v>2015</v>
      </c>
      <c r="M5586" t="s">
        <v>16</v>
      </c>
    </row>
    <row r="5587" spans="1:13" x14ac:dyDescent="0.3">
      <c r="A5587">
        <v>700</v>
      </c>
      <c r="B5587">
        <v>555</v>
      </c>
      <c r="C5587" t="s">
        <v>19</v>
      </c>
      <c r="D5587" t="s">
        <v>20</v>
      </c>
      <c r="E5587" s="1">
        <v>5826140028493870</v>
      </c>
      <c r="F5587" s="2">
        <v>44287</v>
      </c>
      <c r="G5587">
        <v>787</v>
      </c>
      <c r="H5587" t="s">
        <v>15</v>
      </c>
      <c r="I5587">
        <v>2</v>
      </c>
      <c r="J5587" s="3">
        <v>26</v>
      </c>
      <c r="K5587" s="2">
        <v>43831</v>
      </c>
      <c r="L5587">
        <v>2020</v>
      </c>
      <c r="M5587" t="s">
        <v>16</v>
      </c>
    </row>
    <row r="5588" spans="1:13" x14ac:dyDescent="0.3">
      <c r="A5588">
        <v>1981</v>
      </c>
      <c r="B5588">
        <v>136</v>
      </c>
      <c r="C5588" t="s">
        <v>13</v>
      </c>
      <c r="D5588" t="s">
        <v>14</v>
      </c>
      <c r="E5588" s="1">
        <v>4270247503047580</v>
      </c>
      <c r="F5588" s="2">
        <v>45139</v>
      </c>
      <c r="G5588">
        <v>977</v>
      </c>
      <c r="H5588" t="s">
        <v>18</v>
      </c>
      <c r="I5588">
        <v>1</v>
      </c>
      <c r="J5588" s="3">
        <v>24605</v>
      </c>
      <c r="K5588" s="2">
        <v>43862</v>
      </c>
      <c r="L5588">
        <v>2020</v>
      </c>
      <c r="M5588" t="s">
        <v>16</v>
      </c>
    </row>
    <row r="5589" spans="1:13" x14ac:dyDescent="0.3">
      <c r="A5589">
        <v>701</v>
      </c>
      <c r="B5589">
        <v>136</v>
      </c>
      <c r="C5589" t="s">
        <v>19</v>
      </c>
      <c r="D5589" t="s">
        <v>14</v>
      </c>
      <c r="E5589" s="1">
        <v>5941060191494190</v>
      </c>
      <c r="F5589" s="2">
        <v>44501</v>
      </c>
      <c r="G5589">
        <v>888</v>
      </c>
      <c r="H5589" t="s">
        <v>15</v>
      </c>
      <c r="I5589">
        <v>2</v>
      </c>
      <c r="J5589" s="3">
        <v>23529</v>
      </c>
      <c r="K5589" s="2">
        <v>43831</v>
      </c>
      <c r="L5589">
        <v>2020</v>
      </c>
      <c r="M5589" t="s">
        <v>16</v>
      </c>
    </row>
    <row r="5590" spans="1:13" x14ac:dyDescent="0.3">
      <c r="A5590">
        <v>1982</v>
      </c>
      <c r="B5590">
        <v>136</v>
      </c>
      <c r="C5590" t="s">
        <v>13</v>
      </c>
      <c r="D5590" t="s">
        <v>14</v>
      </c>
      <c r="E5590" s="1">
        <v>4451428446253890</v>
      </c>
      <c r="F5590" s="2">
        <v>44927</v>
      </c>
      <c r="G5590">
        <v>354</v>
      </c>
      <c r="H5590" t="s">
        <v>15</v>
      </c>
      <c r="I5590">
        <v>2</v>
      </c>
      <c r="J5590" s="3">
        <v>20780</v>
      </c>
      <c r="K5590" s="2">
        <v>43862</v>
      </c>
      <c r="L5590">
        <v>2020</v>
      </c>
      <c r="M5590" t="s">
        <v>16</v>
      </c>
    </row>
    <row r="5591" spans="1:13" x14ac:dyDescent="0.3">
      <c r="A5591">
        <v>2710</v>
      </c>
      <c r="B5591">
        <v>603</v>
      </c>
      <c r="C5591" t="s">
        <v>13</v>
      </c>
      <c r="D5591" t="s">
        <v>17</v>
      </c>
      <c r="E5591" s="1">
        <v>4958653958330130</v>
      </c>
      <c r="F5591" s="2">
        <v>44866</v>
      </c>
      <c r="G5591">
        <v>821</v>
      </c>
      <c r="H5591" t="s">
        <v>15</v>
      </c>
      <c r="I5591">
        <v>2</v>
      </c>
      <c r="J5591" s="3">
        <v>3900</v>
      </c>
      <c r="K5591" s="2">
        <v>41000</v>
      </c>
      <c r="L5591">
        <v>2012</v>
      </c>
      <c r="M5591" t="s">
        <v>16</v>
      </c>
    </row>
    <row r="5592" spans="1:13" x14ac:dyDescent="0.3">
      <c r="A5592">
        <v>5205</v>
      </c>
      <c r="B5592">
        <v>1794</v>
      </c>
      <c r="C5592" t="s">
        <v>19</v>
      </c>
      <c r="D5592" t="s">
        <v>14</v>
      </c>
      <c r="E5592" s="1">
        <v>5320717372996300</v>
      </c>
      <c r="F5592" s="2">
        <v>45474</v>
      </c>
      <c r="G5592">
        <v>264</v>
      </c>
      <c r="H5592" t="s">
        <v>15</v>
      </c>
      <c r="I5592">
        <v>2</v>
      </c>
      <c r="J5592" s="3">
        <v>4392</v>
      </c>
      <c r="K5592" s="2">
        <v>40452</v>
      </c>
      <c r="L5592">
        <v>2017</v>
      </c>
      <c r="M5592" t="s">
        <v>16</v>
      </c>
    </row>
    <row r="5593" spans="1:13" x14ac:dyDescent="0.3">
      <c r="A5593">
        <v>3069</v>
      </c>
      <c r="B5593">
        <v>329</v>
      </c>
      <c r="C5593" t="s">
        <v>19</v>
      </c>
      <c r="D5593" t="s">
        <v>17</v>
      </c>
      <c r="E5593" s="1">
        <v>5376701080589920</v>
      </c>
      <c r="F5593" s="2">
        <v>44105</v>
      </c>
      <c r="G5593">
        <v>991</v>
      </c>
      <c r="H5593" t="s">
        <v>15</v>
      </c>
      <c r="I5593">
        <v>1</v>
      </c>
      <c r="J5593" s="3">
        <v>12300</v>
      </c>
      <c r="K5593" s="2">
        <v>40299</v>
      </c>
      <c r="L5593">
        <v>2013</v>
      </c>
      <c r="M5593" t="s">
        <v>16</v>
      </c>
    </row>
    <row r="5594" spans="1:13" x14ac:dyDescent="0.3">
      <c r="A5594">
        <v>1362</v>
      </c>
      <c r="B5594">
        <v>329</v>
      </c>
      <c r="C5594" t="s">
        <v>22</v>
      </c>
      <c r="D5594" t="s">
        <v>17</v>
      </c>
      <c r="E5594" s="1">
        <v>337550322941360</v>
      </c>
      <c r="F5594" s="2">
        <v>45383</v>
      </c>
      <c r="G5594">
        <v>449</v>
      </c>
      <c r="H5594" t="s">
        <v>15</v>
      </c>
      <c r="I5594">
        <v>2</v>
      </c>
      <c r="J5594" s="3">
        <v>11100</v>
      </c>
      <c r="K5594" s="2">
        <v>42401</v>
      </c>
      <c r="L5594">
        <v>2016</v>
      </c>
      <c r="M5594" t="s">
        <v>16</v>
      </c>
    </row>
    <row r="5595" spans="1:13" x14ac:dyDescent="0.3">
      <c r="A5595">
        <v>4082</v>
      </c>
      <c r="B5595">
        <v>329</v>
      </c>
      <c r="C5595" t="s">
        <v>13</v>
      </c>
      <c r="D5595" t="s">
        <v>20</v>
      </c>
      <c r="E5595" s="1">
        <v>4336821790834580</v>
      </c>
      <c r="F5595" s="2">
        <v>44136</v>
      </c>
      <c r="G5595">
        <v>943</v>
      </c>
      <c r="H5595" t="s">
        <v>15</v>
      </c>
      <c r="I5595">
        <v>2</v>
      </c>
      <c r="J5595" s="3">
        <v>93</v>
      </c>
      <c r="K5595" s="2">
        <v>43647</v>
      </c>
      <c r="L5595">
        <v>2019</v>
      </c>
      <c r="M5595" t="s">
        <v>16</v>
      </c>
    </row>
    <row r="5596" spans="1:13" x14ac:dyDescent="0.3">
      <c r="A5596">
        <v>4788</v>
      </c>
      <c r="B5596">
        <v>329</v>
      </c>
      <c r="C5596" t="s">
        <v>19</v>
      </c>
      <c r="D5596" t="s">
        <v>17</v>
      </c>
      <c r="E5596" s="1">
        <v>5028747805927860</v>
      </c>
      <c r="F5596" s="2">
        <v>45474</v>
      </c>
      <c r="G5596">
        <v>278</v>
      </c>
      <c r="H5596" t="s">
        <v>15</v>
      </c>
      <c r="I5596">
        <v>1</v>
      </c>
      <c r="J5596" s="3">
        <v>9500</v>
      </c>
      <c r="K5596" s="2">
        <v>40422</v>
      </c>
      <c r="L5596">
        <v>2015</v>
      </c>
      <c r="M5596" t="s">
        <v>16</v>
      </c>
    </row>
    <row r="5597" spans="1:13" x14ac:dyDescent="0.3">
      <c r="A5597">
        <v>5824</v>
      </c>
      <c r="B5597">
        <v>1181</v>
      </c>
      <c r="C5597" t="s">
        <v>13</v>
      </c>
      <c r="D5597" t="s">
        <v>17</v>
      </c>
      <c r="E5597" s="1">
        <v>4895717164008270</v>
      </c>
      <c r="F5597" s="2">
        <v>44866</v>
      </c>
      <c r="G5597">
        <v>687</v>
      </c>
      <c r="H5597" t="s">
        <v>15</v>
      </c>
      <c r="I5597">
        <v>1</v>
      </c>
      <c r="J5597" s="3">
        <v>12000</v>
      </c>
      <c r="K5597" s="2">
        <v>38322</v>
      </c>
      <c r="L5597">
        <v>2011</v>
      </c>
      <c r="M5597" t="s">
        <v>16</v>
      </c>
    </row>
    <row r="5598" spans="1:13" x14ac:dyDescent="0.3">
      <c r="A5598">
        <v>136</v>
      </c>
      <c r="B5598">
        <v>1181</v>
      </c>
      <c r="C5598" t="s">
        <v>19</v>
      </c>
      <c r="D5598" t="s">
        <v>14</v>
      </c>
      <c r="E5598" s="1">
        <v>5627821887128370</v>
      </c>
      <c r="F5598" s="2">
        <v>44013</v>
      </c>
      <c r="G5598">
        <v>309</v>
      </c>
      <c r="H5598" t="s">
        <v>15</v>
      </c>
      <c r="I5598">
        <v>2</v>
      </c>
      <c r="J5598" s="3">
        <v>11999</v>
      </c>
      <c r="K5598" s="2">
        <v>39083</v>
      </c>
      <c r="L5598">
        <v>2015</v>
      </c>
      <c r="M5598" t="s">
        <v>16</v>
      </c>
    </row>
    <row r="5599" spans="1:13" x14ac:dyDescent="0.3">
      <c r="A5599">
        <v>3642</v>
      </c>
      <c r="B5599">
        <v>1181</v>
      </c>
      <c r="C5599" t="s">
        <v>19</v>
      </c>
      <c r="D5599" t="s">
        <v>17</v>
      </c>
      <c r="E5599" s="1">
        <v>5772874140116140</v>
      </c>
      <c r="F5599" s="2">
        <v>44197</v>
      </c>
      <c r="G5599">
        <v>811</v>
      </c>
      <c r="H5599" t="s">
        <v>15</v>
      </c>
      <c r="I5599">
        <v>2</v>
      </c>
      <c r="J5599" s="3">
        <v>0</v>
      </c>
      <c r="K5599" s="2">
        <v>43617</v>
      </c>
      <c r="L5599">
        <v>2019</v>
      </c>
      <c r="M5599" t="s">
        <v>16</v>
      </c>
    </row>
    <row r="5600" spans="1:13" x14ac:dyDescent="0.3">
      <c r="A5600">
        <v>5842</v>
      </c>
      <c r="B5600">
        <v>1181</v>
      </c>
      <c r="C5600" t="s">
        <v>19</v>
      </c>
      <c r="D5600" t="s">
        <v>14</v>
      </c>
      <c r="E5600" s="1">
        <v>5107765857429090</v>
      </c>
      <c r="F5600" s="2">
        <v>44440</v>
      </c>
      <c r="G5600">
        <v>77</v>
      </c>
      <c r="H5600" t="s">
        <v>15</v>
      </c>
      <c r="I5600">
        <v>2</v>
      </c>
      <c r="J5600" s="3">
        <v>18991</v>
      </c>
      <c r="K5600" s="2">
        <v>38687</v>
      </c>
      <c r="L5600">
        <v>2011</v>
      </c>
      <c r="M5600" t="s">
        <v>16</v>
      </c>
    </row>
    <row r="5601" spans="1:13" x14ac:dyDescent="0.3">
      <c r="A5601">
        <v>1094</v>
      </c>
      <c r="B5601">
        <v>1181</v>
      </c>
      <c r="C5601" t="s">
        <v>19</v>
      </c>
      <c r="D5601" t="s">
        <v>14</v>
      </c>
      <c r="E5601" s="1">
        <v>5141288066109640</v>
      </c>
      <c r="F5601" s="2">
        <v>45566</v>
      </c>
      <c r="G5601">
        <v>209</v>
      </c>
      <c r="H5601" t="s">
        <v>15</v>
      </c>
      <c r="I5601">
        <v>1</v>
      </c>
      <c r="J5601" s="3">
        <v>27146</v>
      </c>
      <c r="K5601" s="2">
        <v>38749</v>
      </c>
      <c r="L5601">
        <v>2011</v>
      </c>
      <c r="M5601" t="s">
        <v>16</v>
      </c>
    </row>
    <row r="5602" spans="1:13" x14ac:dyDescent="0.3">
      <c r="A5602">
        <v>32</v>
      </c>
      <c r="B5602">
        <v>598</v>
      </c>
      <c r="C5602" t="s">
        <v>13</v>
      </c>
      <c r="D5602" t="s">
        <v>20</v>
      </c>
      <c r="E5602" s="1">
        <v>4405540956453720</v>
      </c>
      <c r="F5602" s="2">
        <v>45566</v>
      </c>
      <c r="G5602">
        <v>340</v>
      </c>
      <c r="H5602" t="s">
        <v>15</v>
      </c>
      <c r="I5602">
        <v>2</v>
      </c>
      <c r="J5602" s="3">
        <v>32</v>
      </c>
      <c r="K5602" s="2">
        <v>37257</v>
      </c>
      <c r="L5602">
        <v>2009</v>
      </c>
      <c r="M5602" t="s">
        <v>16</v>
      </c>
    </row>
    <row r="5603" spans="1:13" x14ac:dyDescent="0.3">
      <c r="A5603">
        <v>2040</v>
      </c>
      <c r="B5603">
        <v>598</v>
      </c>
      <c r="C5603" t="s">
        <v>13</v>
      </c>
      <c r="D5603" t="s">
        <v>14</v>
      </c>
      <c r="E5603" s="1">
        <v>4706797634213660</v>
      </c>
      <c r="F5603" s="2">
        <v>45017</v>
      </c>
      <c r="G5603">
        <v>754</v>
      </c>
      <c r="H5603" t="s">
        <v>15</v>
      </c>
      <c r="I5603">
        <v>2</v>
      </c>
      <c r="J5603" s="3">
        <v>19103</v>
      </c>
      <c r="K5603" s="2">
        <v>37316</v>
      </c>
      <c r="L5603">
        <v>2011</v>
      </c>
      <c r="M5603" t="s">
        <v>16</v>
      </c>
    </row>
    <row r="5604" spans="1:13" x14ac:dyDescent="0.3">
      <c r="A5604">
        <v>2361</v>
      </c>
      <c r="B5604">
        <v>598</v>
      </c>
      <c r="C5604" t="s">
        <v>13</v>
      </c>
      <c r="D5604" t="s">
        <v>17</v>
      </c>
      <c r="E5604" s="1">
        <v>4497075414603380</v>
      </c>
      <c r="F5604" s="2">
        <v>44470</v>
      </c>
      <c r="G5604">
        <v>609</v>
      </c>
      <c r="H5604" t="s">
        <v>15</v>
      </c>
      <c r="I5604">
        <v>2</v>
      </c>
      <c r="J5604" s="3">
        <v>11400</v>
      </c>
      <c r="K5604" s="2">
        <v>42430</v>
      </c>
      <c r="L5604">
        <v>2016</v>
      </c>
      <c r="M5604" t="s">
        <v>16</v>
      </c>
    </row>
    <row r="5605" spans="1:13" x14ac:dyDescent="0.3">
      <c r="A5605">
        <v>5038</v>
      </c>
      <c r="B5605">
        <v>990</v>
      </c>
      <c r="C5605" t="s">
        <v>13</v>
      </c>
      <c r="D5605" t="s">
        <v>20</v>
      </c>
      <c r="E5605" s="1">
        <v>4573104032868370</v>
      </c>
      <c r="F5605" s="2">
        <v>45200</v>
      </c>
      <c r="G5605">
        <v>912</v>
      </c>
      <c r="H5605" t="s">
        <v>15</v>
      </c>
      <c r="I5605">
        <v>1</v>
      </c>
      <c r="J5605" s="3">
        <v>75</v>
      </c>
      <c r="K5605" s="2">
        <v>38626</v>
      </c>
      <c r="L5605">
        <v>2007</v>
      </c>
      <c r="M5605" t="s">
        <v>16</v>
      </c>
    </row>
    <row r="5606" spans="1:13" x14ac:dyDescent="0.3">
      <c r="A5606">
        <v>2267</v>
      </c>
      <c r="B5606">
        <v>1777</v>
      </c>
      <c r="C5606" t="s">
        <v>13</v>
      </c>
      <c r="D5606" t="s">
        <v>17</v>
      </c>
      <c r="E5606" s="1">
        <v>4287715741686220</v>
      </c>
      <c r="F5606" s="2">
        <v>44166</v>
      </c>
      <c r="G5606">
        <v>945</v>
      </c>
      <c r="H5606" t="s">
        <v>15</v>
      </c>
      <c r="I5606">
        <v>1</v>
      </c>
      <c r="J5606" s="3">
        <v>12700</v>
      </c>
      <c r="K5606" s="2">
        <v>40238</v>
      </c>
      <c r="L5606">
        <v>2020</v>
      </c>
      <c r="M5606" t="s">
        <v>16</v>
      </c>
    </row>
    <row r="5607" spans="1:13" x14ac:dyDescent="0.3">
      <c r="A5607">
        <v>5014</v>
      </c>
      <c r="B5607">
        <v>1777</v>
      </c>
      <c r="C5607" t="s">
        <v>19</v>
      </c>
      <c r="D5607" t="s">
        <v>20</v>
      </c>
      <c r="E5607" s="1">
        <v>5863932577604190</v>
      </c>
      <c r="F5607" s="2">
        <v>45047</v>
      </c>
      <c r="G5607">
        <v>815</v>
      </c>
      <c r="H5607" t="s">
        <v>15</v>
      </c>
      <c r="I5607">
        <v>1</v>
      </c>
      <c r="J5607" s="3">
        <v>61</v>
      </c>
      <c r="K5607" s="2">
        <v>38261</v>
      </c>
      <c r="L5607">
        <v>2012</v>
      </c>
      <c r="M5607" t="s">
        <v>16</v>
      </c>
    </row>
    <row r="5608" spans="1:13" x14ac:dyDescent="0.3">
      <c r="A5608">
        <v>1207</v>
      </c>
      <c r="B5608">
        <v>1777</v>
      </c>
      <c r="C5608" t="s">
        <v>21</v>
      </c>
      <c r="D5608" t="s">
        <v>17</v>
      </c>
      <c r="E5608" s="1">
        <v>6890958566283010</v>
      </c>
      <c r="F5608" s="2">
        <v>43313</v>
      </c>
      <c r="G5608">
        <v>17</v>
      </c>
      <c r="H5608" t="s">
        <v>15</v>
      </c>
      <c r="I5608">
        <v>2</v>
      </c>
      <c r="J5608" s="3">
        <v>24400</v>
      </c>
      <c r="K5608" s="2">
        <v>40210</v>
      </c>
      <c r="L5608">
        <v>2011</v>
      </c>
      <c r="M5608" t="s">
        <v>16</v>
      </c>
    </row>
    <row r="5609" spans="1:13" x14ac:dyDescent="0.3">
      <c r="A5609">
        <v>4557</v>
      </c>
      <c r="B5609">
        <v>1777</v>
      </c>
      <c r="C5609" t="s">
        <v>19</v>
      </c>
      <c r="D5609" t="s">
        <v>14</v>
      </c>
      <c r="E5609" s="1">
        <v>5523521756936710</v>
      </c>
      <c r="F5609" s="2">
        <v>44958</v>
      </c>
      <c r="G5609">
        <v>646</v>
      </c>
      <c r="H5609" t="s">
        <v>15</v>
      </c>
      <c r="I5609">
        <v>2</v>
      </c>
      <c r="J5609" s="3">
        <v>32895</v>
      </c>
      <c r="K5609" s="2">
        <v>38231</v>
      </c>
      <c r="L5609">
        <v>2005</v>
      </c>
      <c r="M5609" t="s">
        <v>16</v>
      </c>
    </row>
    <row r="5610" spans="1:13" x14ac:dyDescent="0.3">
      <c r="A5610">
        <v>1057</v>
      </c>
      <c r="B5610">
        <v>1777</v>
      </c>
      <c r="C5610" t="s">
        <v>19</v>
      </c>
      <c r="D5610" t="s">
        <v>17</v>
      </c>
      <c r="E5610" s="1">
        <v>5283200338474520</v>
      </c>
      <c r="F5610" s="2">
        <v>38961</v>
      </c>
      <c r="G5610">
        <v>183</v>
      </c>
      <c r="H5610" t="s">
        <v>15</v>
      </c>
      <c r="I5610">
        <v>1</v>
      </c>
      <c r="J5610" s="3">
        <v>14300</v>
      </c>
      <c r="K5610" s="2">
        <v>38384</v>
      </c>
      <c r="L5610">
        <v>2010</v>
      </c>
      <c r="M5610" t="s">
        <v>16</v>
      </c>
    </row>
    <row r="5611" spans="1:13" x14ac:dyDescent="0.3">
      <c r="A5611">
        <v>702</v>
      </c>
      <c r="B5611">
        <v>998</v>
      </c>
      <c r="C5611" t="s">
        <v>19</v>
      </c>
      <c r="D5611" t="s">
        <v>17</v>
      </c>
      <c r="E5611" s="1">
        <v>5867990216480060</v>
      </c>
      <c r="F5611" s="2">
        <v>45231</v>
      </c>
      <c r="G5611">
        <v>890</v>
      </c>
      <c r="H5611" t="s">
        <v>18</v>
      </c>
      <c r="I5611">
        <v>1</v>
      </c>
      <c r="J5611" s="3">
        <v>9400</v>
      </c>
      <c r="K5611" s="2">
        <v>43831</v>
      </c>
      <c r="L5611">
        <v>2020</v>
      </c>
      <c r="M5611" t="s">
        <v>16</v>
      </c>
    </row>
    <row r="5612" spans="1:13" x14ac:dyDescent="0.3">
      <c r="A5612">
        <v>703</v>
      </c>
      <c r="B5612">
        <v>998</v>
      </c>
      <c r="C5612" t="s">
        <v>19</v>
      </c>
      <c r="D5612" t="s">
        <v>14</v>
      </c>
      <c r="E5612" s="1">
        <v>5278235755391640</v>
      </c>
      <c r="F5612" s="2">
        <v>45292</v>
      </c>
      <c r="G5612">
        <v>334</v>
      </c>
      <c r="H5612" t="s">
        <v>15</v>
      </c>
      <c r="I5612">
        <v>1</v>
      </c>
      <c r="J5612" s="3">
        <v>11364</v>
      </c>
      <c r="K5612" s="2">
        <v>43831</v>
      </c>
      <c r="L5612">
        <v>2020</v>
      </c>
      <c r="M5612" t="s">
        <v>16</v>
      </c>
    </row>
    <row r="5613" spans="1:13" x14ac:dyDescent="0.3">
      <c r="A5613">
        <v>2917</v>
      </c>
      <c r="B5613">
        <v>1872</v>
      </c>
      <c r="C5613" t="s">
        <v>13</v>
      </c>
      <c r="D5613" t="s">
        <v>14</v>
      </c>
      <c r="E5613" s="1">
        <v>4579828689268310</v>
      </c>
      <c r="F5613" s="2">
        <v>45108</v>
      </c>
      <c r="G5613">
        <v>234</v>
      </c>
      <c r="H5613" t="s">
        <v>15</v>
      </c>
      <c r="I5613">
        <v>1</v>
      </c>
      <c r="J5613" s="3">
        <v>24308</v>
      </c>
      <c r="K5613" s="2">
        <v>38838</v>
      </c>
      <c r="L5613">
        <v>2011</v>
      </c>
      <c r="M5613" t="s">
        <v>16</v>
      </c>
    </row>
    <row r="5614" spans="1:13" x14ac:dyDescent="0.3">
      <c r="A5614">
        <v>5819</v>
      </c>
      <c r="B5614">
        <v>1872</v>
      </c>
      <c r="C5614" t="s">
        <v>19</v>
      </c>
      <c r="D5614" t="s">
        <v>14</v>
      </c>
      <c r="E5614" s="1">
        <v>5728624930968570</v>
      </c>
      <c r="F5614" s="2">
        <v>40725</v>
      </c>
      <c r="G5614">
        <v>308</v>
      </c>
      <c r="H5614" t="s">
        <v>15</v>
      </c>
      <c r="I5614">
        <v>1</v>
      </c>
      <c r="J5614" s="3">
        <v>26328</v>
      </c>
      <c r="K5614" s="2">
        <v>38322</v>
      </c>
      <c r="L5614">
        <v>2005</v>
      </c>
      <c r="M5614" t="s">
        <v>16</v>
      </c>
    </row>
    <row r="5615" spans="1:13" x14ac:dyDescent="0.3">
      <c r="A5615">
        <v>2918</v>
      </c>
      <c r="B5615">
        <v>1872</v>
      </c>
      <c r="C5615" t="s">
        <v>13</v>
      </c>
      <c r="D5615" t="s">
        <v>14</v>
      </c>
      <c r="E5615" s="1">
        <v>4168297207560520</v>
      </c>
      <c r="F5615" s="2">
        <v>43252</v>
      </c>
      <c r="G5615">
        <v>37</v>
      </c>
      <c r="H5615" t="s">
        <v>15</v>
      </c>
      <c r="I5615">
        <v>1</v>
      </c>
      <c r="J5615" s="3">
        <v>21655</v>
      </c>
      <c r="K5615" s="2">
        <v>38838</v>
      </c>
      <c r="L5615">
        <v>2009</v>
      </c>
      <c r="M5615" t="s">
        <v>16</v>
      </c>
    </row>
    <row r="5616" spans="1:13" x14ac:dyDescent="0.3">
      <c r="A5616">
        <v>308</v>
      </c>
      <c r="B5616">
        <v>1872</v>
      </c>
      <c r="C5616" t="s">
        <v>13</v>
      </c>
      <c r="D5616" t="s">
        <v>14</v>
      </c>
      <c r="E5616" s="1">
        <v>4656088751958530</v>
      </c>
      <c r="F5616" s="2">
        <v>44562</v>
      </c>
      <c r="G5616">
        <v>257</v>
      </c>
      <c r="H5616" t="s">
        <v>15</v>
      </c>
      <c r="I5616">
        <v>1</v>
      </c>
      <c r="J5616" s="3">
        <v>23300</v>
      </c>
      <c r="K5616" s="2">
        <v>40909</v>
      </c>
      <c r="L5616">
        <v>2012</v>
      </c>
      <c r="M5616" t="s">
        <v>16</v>
      </c>
    </row>
    <row r="5617" spans="1:13" x14ac:dyDescent="0.3">
      <c r="A5617">
        <v>3962</v>
      </c>
      <c r="B5617">
        <v>1872</v>
      </c>
      <c r="C5617" t="s">
        <v>13</v>
      </c>
      <c r="D5617" t="s">
        <v>17</v>
      </c>
      <c r="E5617" s="1">
        <v>4481314542302610</v>
      </c>
      <c r="F5617" s="2">
        <v>45047</v>
      </c>
      <c r="G5617">
        <v>653</v>
      </c>
      <c r="H5617" t="s">
        <v>15</v>
      </c>
      <c r="I5617">
        <v>1</v>
      </c>
      <c r="J5617" s="3">
        <v>15900</v>
      </c>
      <c r="K5617" s="2">
        <v>40360</v>
      </c>
      <c r="L5617">
        <v>2013</v>
      </c>
      <c r="M5617" t="s">
        <v>16</v>
      </c>
    </row>
    <row r="5618" spans="1:13" x14ac:dyDescent="0.3">
      <c r="A5618">
        <v>4267</v>
      </c>
      <c r="B5618">
        <v>1872</v>
      </c>
      <c r="C5618" t="s">
        <v>19</v>
      </c>
      <c r="D5618" t="s">
        <v>17</v>
      </c>
      <c r="E5618" s="1">
        <v>5747096332409890</v>
      </c>
      <c r="F5618" s="2">
        <v>44986</v>
      </c>
      <c r="G5618">
        <v>145</v>
      </c>
      <c r="H5618" t="s">
        <v>15</v>
      </c>
      <c r="I5618">
        <v>2</v>
      </c>
      <c r="J5618" s="3">
        <v>8500</v>
      </c>
      <c r="K5618" s="2">
        <v>39661</v>
      </c>
      <c r="L5618">
        <v>2011</v>
      </c>
      <c r="M5618" t="s">
        <v>16</v>
      </c>
    </row>
    <row r="5619" spans="1:13" x14ac:dyDescent="0.3">
      <c r="A5619">
        <v>933</v>
      </c>
      <c r="B5619">
        <v>1743</v>
      </c>
      <c r="C5619" t="s">
        <v>13</v>
      </c>
      <c r="D5619" t="s">
        <v>20</v>
      </c>
      <c r="E5619" s="1">
        <v>4938575047755870</v>
      </c>
      <c r="F5619" s="2">
        <v>44075</v>
      </c>
      <c r="G5619">
        <v>779</v>
      </c>
      <c r="H5619" t="s">
        <v>15</v>
      </c>
      <c r="I5619">
        <v>1</v>
      </c>
      <c r="J5619" s="3">
        <v>60</v>
      </c>
      <c r="K5619" s="2">
        <v>43831</v>
      </c>
      <c r="L5619">
        <v>2020</v>
      </c>
      <c r="M5619" t="s">
        <v>16</v>
      </c>
    </row>
    <row r="5620" spans="1:13" x14ac:dyDescent="0.3">
      <c r="A5620">
        <v>1983</v>
      </c>
      <c r="B5620">
        <v>1743</v>
      </c>
      <c r="C5620" t="s">
        <v>13</v>
      </c>
      <c r="D5620" t="s">
        <v>14</v>
      </c>
      <c r="E5620" s="1">
        <v>4706273875998300</v>
      </c>
      <c r="F5620" s="2">
        <v>44228</v>
      </c>
      <c r="G5620">
        <v>662</v>
      </c>
      <c r="H5620" t="s">
        <v>18</v>
      </c>
      <c r="I5620">
        <v>2</v>
      </c>
      <c r="J5620" s="3">
        <v>15234</v>
      </c>
      <c r="K5620" s="2">
        <v>43862</v>
      </c>
      <c r="L5620">
        <v>2020</v>
      </c>
      <c r="M5620" t="s">
        <v>16</v>
      </c>
    </row>
    <row r="5621" spans="1:13" x14ac:dyDescent="0.3">
      <c r="A5621">
        <v>934</v>
      </c>
      <c r="B5621">
        <v>1743</v>
      </c>
      <c r="C5621" t="s">
        <v>13</v>
      </c>
      <c r="D5621" t="s">
        <v>14</v>
      </c>
      <c r="E5621" s="1">
        <v>4756674643883040</v>
      </c>
      <c r="F5621" s="2">
        <v>44835</v>
      </c>
      <c r="G5621">
        <v>215</v>
      </c>
      <c r="H5621" t="s">
        <v>15</v>
      </c>
      <c r="I5621">
        <v>2</v>
      </c>
      <c r="J5621" s="3">
        <v>30870</v>
      </c>
      <c r="K5621" s="2">
        <v>43831</v>
      </c>
      <c r="L5621">
        <v>2020</v>
      </c>
      <c r="M5621" t="s">
        <v>16</v>
      </c>
    </row>
    <row r="5622" spans="1:13" x14ac:dyDescent="0.3">
      <c r="A5622">
        <v>935</v>
      </c>
      <c r="B5622">
        <v>1743</v>
      </c>
      <c r="C5622" t="s">
        <v>13</v>
      </c>
      <c r="D5622" t="s">
        <v>14</v>
      </c>
      <c r="E5622" s="1">
        <v>4596537044879990</v>
      </c>
      <c r="F5622" s="2">
        <v>44256</v>
      </c>
      <c r="G5622">
        <v>466</v>
      </c>
      <c r="H5622" t="s">
        <v>15</v>
      </c>
      <c r="I5622">
        <v>1</v>
      </c>
      <c r="J5622" s="3">
        <v>30155</v>
      </c>
      <c r="K5622" s="2">
        <v>43831</v>
      </c>
      <c r="L5622">
        <v>2020</v>
      </c>
      <c r="M5622" t="s">
        <v>16</v>
      </c>
    </row>
    <row r="5623" spans="1:13" x14ac:dyDescent="0.3">
      <c r="A5623">
        <v>2781</v>
      </c>
      <c r="B5623">
        <v>1000</v>
      </c>
      <c r="C5623" t="s">
        <v>19</v>
      </c>
      <c r="D5623" t="s">
        <v>14</v>
      </c>
      <c r="E5623" s="1">
        <v>5864857498399320</v>
      </c>
      <c r="F5623" s="2">
        <v>43891</v>
      </c>
      <c r="G5623">
        <v>31</v>
      </c>
      <c r="H5623" t="s">
        <v>15</v>
      </c>
      <c r="I5623">
        <v>1</v>
      </c>
      <c r="J5623" s="3">
        <v>23088</v>
      </c>
      <c r="K5623" s="2">
        <v>43191</v>
      </c>
      <c r="L5623">
        <v>2018</v>
      </c>
      <c r="M5623" t="s">
        <v>16</v>
      </c>
    </row>
    <row r="5624" spans="1:13" x14ac:dyDescent="0.3">
      <c r="A5624">
        <v>1737</v>
      </c>
      <c r="B5624">
        <v>1708</v>
      </c>
      <c r="C5624" t="s">
        <v>19</v>
      </c>
      <c r="D5624" t="s">
        <v>14</v>
      </c>
      <c r="E5624" s="1">
        <v>5932803595236800</v>
      </c>
      <c r="F5624" s="2">
        <v>45627</v>
      </c>
      <c r="G5624">
        <v>567</v>
      </c>
      <c r="H5624" t="s">
        <v>15</v>
      </c>
      <c r="I5624">
        <v>2</v>
      </c>
      <c r="J5624" s="3">
        <v>23397</v>
      </c>
      <c r="K5624" s="2">
        <v>43862</v>
      </c>
      <c r="L5624">
        <v>2020</v>
      </c>
      <c r="M5624" t="s">
        <v>16</v>
      </c>
    </row>
    <row r="5625" spans="1:13" x14ac:dyDescent="0.3">
      <c r="A5625">
        <v>704</v>
      </c>
      <c r="B5625">
        <v>1708</v>
      </c>
      <c r="C5625" t="s">
        <v>19</v>
      </c>
      <c r="D5625" t="s">
        <v>17</v>
      </c>
      <c r="E5625" s="1">
        <v>5768193861918360</v>
      </c>
      <c r="F5625" s="2">
        <v>44621</v>
      </c>
      <c r="G5625">
        <v>263</v>
      </c>
      <c r="H5625" t="s">
        <v>15</v>
      </c>
      <c r="I5625">
        <v>2</v>
      </c>
      <c r="J5625" s="3">
        <v>9100</v>
      </c>
      <c r="K5625" s="2">
        <v>43831</v>
      </c>
      <c r="L5625">
        <v>2020</v>
      </c>
      <c r="M5625" t="s">
        <v>16</v>
      </c>
    </row>
    <row r="5626" spans="1:13" x14ac:dyDescent="0.3">
      <c r="A5626">
        <v>936</v>
      </c>
      <c r="B5626">
        <v>799</v>
      </c>
      <c r="C5626" t="s">
        <v>13</v>
      </c>
      <c r="D5626" t="s">
        <v>17</v>
      </c>
      <c r="E5626" s="1">
        <v>4632633126868480</v>
      </c>
      <c r="F5626" s="2">
        <v>43862</v>
      </c>
      <c r="G5626">
        <v>343</v>
      </c>
      <c r="H5626" t="s">
        <v>15</v>
      </c>
      <c r="I5626">
        <v>2</v>
      </c>
      <c r="J5626" s="3">
        <v>6600</v>
      </c>
      <c r="K5626" s="2">
        <v>43831</v>
      </c>
      <c r="L5626">
        <v>2020</v>
      </c>
      <c r="M5626" t="s">
        <v>16</v>
      </c>
    </row>
    <row r="5627" spans="1:13" x14ac:dyDescent="0.3">
      <c r="A5627">
        <v>2284</v>
      </c>
      <c r="B5627">
        <v>799</v>
      </c>
      <c r="C5627" t="s">
        <v>19</v>
      </c>
      <c r="D5627" t="s">
        <v>17</v>
      </c>
      <c r="E5627" s="1">
        <v>5608087801127190</v>
      </c>
      <c r="F5627" s="2">
        <v>43862</v>
      </c>
      <c r="G5627">
        <v>715</v>
      </c>
      <c r="H5627" t="s">
        <v>15</v>
      </c>
      <c r="I5627">
        <v>2</v>
      </c>
      <c r="J5627" s="3">
        <v>7000</v>
      </c>
      <c r="K5627" s="2">
        <v>40603</v>
      </c>
      <c r="L5627">
        <v>2011</v>
      </c>
      <c r="M5627" t="s">
        <v>16</v>
      </c>
    </row>
    <row r="5628" spans="1:13" x14ac:dyDescent="0.3">
      <c r="A5628">
        <v>3650</v>
      </c>
      <c r="B5628">
        <v>144</v>
      </c>
      <c r="C5628" t="s">
        <v>22</v>
      </c>
      <c r="D5628" t="s">
        <v>17</v>
      </c>
      <c r="E5628" s="1">
        <v>367474243774504</v>
      </c>
      <c r="F5628" s="2">
        <v>37226</v>
      </c>
      <c r="G5628">
        <v>558</v>
      </c>
      <c r="H5628" t="s">
        <v>15</v>
      </c>
      <c r="I5628">
        <v>1</v>
      </c>
      <c r="J5628" s="3">
        <v>11600</v>
      </c>
      <c r="K5628" s="2">
        <v>35977</v>
      </c>
      <c r="L5628">
        <v>2009</v>
      </c>
      <c r="M5628" t="s">
        <v>16</v>
      </c>
    </row>
    <row r="5629" spans="1:13" x14ac:dyDescent="0.3">
      <c r="A5629">
        <v>1436</v>
      </c>
      <c r="B5629">
        <v>144</v>
      </c>
      <c r="C5629" t="s">
        <v>22</v>
      </c>
      <c r="D5629" t="s">
        <v>17</v>
      </c>
      <c r="E5629" s="1">
        <v>375207905449012</v>
      </c>
      <c r="F5629" s="2">
        <v>44896</v>
      </c>
      <c r="G5629">
        <v>512</v>
      </c>
      <c r="H5629" t="s">
        <v>15</v>
      </c>
      <c r="I5629">
        <v>2</v>
      </c>
      <c r="J5629" s="3">
        <v>0</v>
      </c>
      <c r="K5629" s="2">
        <v>43862</v>
      </c>
      <c r="L5629">
        <v>2020</v>
      </c>
      <c r="M5629" t="s">
        <v>16</v>
      </c>
    </row>
    <row r="5630" spans="1:13" x14ac:dyDescent="0.3">
      <c r="A5630">
        <v>4457</v>
      </c>
      <c r="B5630">
        <v>144</v>
      </c>
      <c r="C5630" t="s">
        <v>19</v>
      </c>
      <c r="D5630" t="s">
        <v>14</v>
      </c>
      <c r="E5630" s="1">
        <v>5962520384384660</v>
      </c>
      <c r="F5630" s="2">
        <v>44866</v>
      </c>
      <c r="G5630">
        <v>627</v>
      </c>
      <c r="H5630" t="s">
        <v>15</v>
      </c>
      <c r="I5630">
        <v>2</v>
      </c>
      <c r="J5630" s="3">
        <v>14699</v>
      </c>
      <c r="K5630" s="2">
        <v>42583</v>
      </c>
      <c r="L5630">
        <v>2016</v>
      </c>
      <c r="M5630" t="s">
        <v>16</v>
      </c>
    </row>
    <row r="5631" spans="1:13" x14ac:dyDescent="0.3">
      <c r="A5631">
        <v>5247</v>
      </c>
      <c r="B5631">
        <v>144</v>
      </c>
      <c r="C5631" t="s">
        <v>19</v>
      </c>
      <c r="D5631" t="s">
        <v>14</v>
      </c>
      <c r="E5631" s="1">
        <v>5891798640440020</v>
      </c>
      <c r="F5631" s="2">
        <v>44743</v>
      </c>
      <c r="G5631">
        <v>370</v>
      </c>
      <c r="H5631" t="s">
        <v>15</v>
      </c>
      <c r="I5631">
        <v>2</v>
      </c>
      <c r="J5631" s="3">
        <v>20289</v>
      </c>
      <c r="K5631" s="2">
        <v>40817</v>
      </c>
      <c r="L5631">
        <v>2011</v>
      </c>
      <c r="M5631" t="s">
        <v>16</v>
      </c>
    </row>
    <row r="5632" spans="1:13" x14ac:dyDescent="0.3">
      <c r="A5632">
        <v>1235</v>
      </c>
      <c r="B5632">
        <v>781</v>
      </c>
      <c r="C5632" t="s">
        <v>19</v>
      </c>
      <c r="D5632" t="s">
        <v>14</v>
      </c>
      <c r="E5632" s="1">
        <v>5724812856736550</v>
      </c>
      <c r="F5632" s="2">
        <v>45627</v>
      </c>
      <c r="G5632">
        <v>821</v>
      </c>
      <c r="H5632" t="s">
        <v>15</v>
      </c>
      <c r="I5632">
        <v>2</v>
      </c>
      <c r="J5632" s="3">
        <v>16474</v>
      </c>
      <c r="K5632" s="2">
        <v>40210</v>
      </c>
      <c r="L5632">
        <v>2010</v>
      </c>
      <c r="M5632" t="s">
        <v>16</v>
      </c>
    </row>
    <row r="5633" spans="1:13" x14ac:dyDescent="0.3">
      <c r="A5633">
        <v>1984</v>
      </c>
      <c r="B5633">
        <v>781</v>
      </c>
      <c r="C5633" t="s">
        <v>13</v>
      </c>
      <c r="D5633" t="s">
        <v>14</v>
      </c>
      <c r="E5633" s="1">
        <v>4441537373999680</v>
      </c>
      <c r="F5633" s="2">
        <v>43862</v>
      </c>
      <c r="G5633">
        <v>193</v>
      </c>
      <c r="H5633" t="s">
        <v>15</v>
      </c>
      <c r="I5633">
        <v>2</v>
      </c>
      <c r="J5633" s="3">
        <v>3356</v>
      </c>
      <c r="K5633" s="2">
        <v>43862</v>
      </c>
      <c r="L5633">
        <v>2020</v>
      </c>
      <c r="M5633" t="s">
        <v>16</v>
      </c>
    </row>
    <row r="5634" spans="1:13" x14ac:dyDescent="0.3">
      <c r="A5634">
        <v>937</v>
      </c>
      <c r="B5634">
        <v>781</v>
      </c>
      <c r="C5634" t="s">
        <v>13</v>
      </c>
      <c r="D5634" t="s">
        <v>14</v>
      </c>
      <c r="E5634" s="1">
        <v>4130215809450760</v>
      </c>
      <c r="F5634" s="2">
        <v>43862</v>
      </c>
      <c r="G5634">
        <v>602</v>
      </c>
      <c r="H5634" t="s">
        <v>15</v>
      </c>
      <c r="I5634">
        <v>2</v>
      </c>
      <c r="J5634" s="3">
        <v>14679</v>
      </c>
      <c r="K5634" s="2">
        <v>43831</v>
      </c>
      <c r="L5634">
        <v>2020</v>
      </c>
      <c r="M5634" t="s">
        <v>16</v>
      </c>
    </row>
    <row r="5635" spans="1:13" x14ac:dyDescent="0.3">
      <c r="A5635">
        <v>4388</v>
      </c>
      <c r="B5635">
        <v>781</v>
      </c>
      <c r="C5635" t="s">
        <v>21</v>
      </c>
      <c r="D5635" t="s">
        <v>17</v>
      </c>
      <c r="E5635" s="1">
        <v>6308521512097410</v>
      </c>
      <c r="F5635" s="2">
        <v>44044</v>
      </c>
      <c r="G5635">
        <v>770</v>
      </c>
      <c r="H5635" t="s">
        <v>15</v>
      </c>
      <c r="I5635">
        <v>2</v>
      </c>
      <c r="J5635" s="3">
        <v>4300</v>
      </c>
      <c r="K5635" s="2">
        <v>41122</v>
      </c>
      <c r="L5635">
        <v>2012</v>
      </c>
      <c r="M5635" t="s">
        <v>16</v>
      </c>
    </row>
    <row r="5636" spans="1:13" x14ac:dyDescent="0.3">
      <c r="A5636">
        <v>5390</v>
      </c>
      <c r="B5636">
        <v>1572</v>
      </c>
      <c r="C5636" t="s">
        <v>19</v>
      </c>
      <c r="D5636" t="s">
        <v>14</v>
      </c>
      <c r="E5636" s="1">
        <v>5146038421358940</v>
      </c>
      <c r="F5636" s="2">
        <v>44440</v>
      </c>
      <c r="G5636">
        <v>676</v>
      </c>
      <c r="H5636" t="s">
        <v>15</v>
      </c>
      <c r="I5636">
        <v>1</v>
      </c>
      <c r="J5636" s="3">
        <v>946</v>
      </c>
      <c r="K5636" s="2">
        <v>37926</v>
      </c>
      <c r="L5636">
        <v>2015</v>
      </c>
      <c r="M5636" t="s">
        <v>16</v>
      </c>
    </row>
    <row r="5637" spans="1:13" x14ac:dyDescent="0.3">
      <c r="A5637">
        <v>5092</v>
      </c>
      <c r="B5637">
        <v>1572</v>
      </c>
      <c r="C5637" t="s">
        <v>19</v>
      </c>
      <c r="D5637" t="s">
        <v>14</v>
      </c>
      <c r="E5637" s="1">
        <v>5024268943997810</v>
      </c>
      <c r="F5637" s="2">
        <v>45383</v>
      </c>
      <c r="G5637">
        <v>101</v>
      </c>
      <c r="H5637" t="s">
        <v>15</v>
      </c>
      <c r="I5637">
        <v>2</v>
      </c>
      <c r="J5637" s="3">
        <v>7720</v>
      </c>
      <c r="K5637" s="2">
        <v>39356</v>
      </c>
      <c r="L5637">
        <v>2007</v>
      </c>
      <c r="M5637" t="s">
        <v>16</v>
      </c>
    </row>
    <row r="5638" spans="1:13" x14ac:dyDescent="0.3">
      <c r="A5638">
        <v>3151</v>
      </c>
      <c r="B5638">
        <v>1572</v>
      </c>
      <c r="C5638" t="s">
        <v>19</v>
      </c>
      <c r="D5638" t="s">
        <v>17</v>
      </c>
      <c r="E5638" s="1">
        <v>5536644643614480</v>
      </c>
      <c r="F5638" s="2">
        <v>42217</v>
      </c>
      <c r="G5638">
        <v>627</v>
      </c>
      <c r="H5638" t="s">
        <v>15</v>
      </c>
      <c r="I5638">
        <v>2</v>
      </c>
      <c r="J5638" s="3">
        <v>3500</v>
      </c>
      <c r="K5638" s="2">
        <v>41760</v>
      </c>
      <c r="L5638">
        <v>2014</v>
      </c>
      <c r="M5638" t="s">
        <v>16</v>
      </c>
    </row>
    <row r="5639" spans="1:13" x14ac:dyDescent="0.3">
      <c r="A5639">
        <v>2775</v>
      </c>
      <c r="B5639">
        <v>793</v>
      </c>
      <c r="C5639" t="s">
        <v>13</v>
      </c>
      <c r="D5639" t="s">
        <v>17</v>
      </c>
      <c r="E5639" s="1">
        <v>4030904159290020</v>
      </c>
      <c r="F5639" s="2">
        <v>45017</v>
      </c>
      <c r="G5639">
        <v>880</v>
      </c>
      <c r="H5639" t="s">
        <v>15</v>
      </c>
      <c r="I5639">
        <v>1</v>
      </c>
      <c r="J5639" s="3">
        <v>13700</v>
      </c>
      <c r="K5639" s="2">
        <v>42826</v>
      </c>
      <c r="L5639">
        <v>2017</v>
      </c>
      <c r="M5639" t="s">
        <v>16</v>
      </c>
    </row>
    <row r="5640" spans="1:13" x14ac:dyDescent="0.3">
      <c r="A5640">
        <v>4234</v>
      </c>
      <c r="B5640">
        <v>793</v>
      </c>
      <c r="C5640" t="s">
        <v>13</v>
      </c>
      <c r="D5640" t="s">
        <v>17</v>
      </c>
      <c r="E5640" s="1">
        <v>4707721125348400</v>
      </c>
      <c r="F5640" s="2">
        <v>45323</v>
      </c>
      <c r="G5640">
        <v>530</v>
      </c>
      <c r="H5640" t="s">
        <v>15</v>
      </c>
      <c r="I5640">
        <v>1</v>
      </c>
      <c r="J5640" s="3">
        <v>16700</v>
      </c>
      <c r="K5640" s="2">
        <v>39295</v>
      </c>
      <c r="L5640">
        <v>2007</v>
      </c>
      <c r="M5640" t="s">
        <v>16</v>
      </c>
    </row>
    <row r="5641" spans="1:13" x14ac:dyDescent="0.3">
      <c r="A5641">
        <v>938</v>
      </c>
      <c r="B5641">
        <v>1681</v>
      </c>
      <c r="C5641" t="s">
        <v>13</v>
      </c>
      <c r="D5641" t="s">
        <v>17</v>
      </c>
      <c r="E5641" s="1">
        <v>4585094832412480</v>
      </c>
      <c r="F5641" s="2">
        <v>44409</v>
      </c>
      <c r="G5641">
        <v>873</v>
      </c>
      <c r="H5641" t="s">
        <v>15</v>
      </c>
      <c r="I5641">
        <v>1</v>
      </c>
      <c r="J5641" s="3">
        <v>18800</v>
      </c>
      <c r="K5641" s="2">
        <v>43831</v>
      </c>
      <c r="L5641">
        <v>2020</v>
      </c>
      <c r="M5641" t="s">
        <v>16</v>
      </c>
    </row>
    <row r="5642" spans="1:13" x14ac:dyDescent="0.3">
      <c r="A5642">
        <v>2545</v>
      </c>
      <c r="B5642">
        <v>1179</v>
      </c>
      <c r="C5642" t="s">
        <v>19</v>
      </c>
      <c r="D5642" t="s">
        <v>14</v>
      </c>
      <c r="E5642" s="1">
        <v>5575263233323310</v>
      </c>
      <c r="F5642" s="2">
        <v>43922</v>
      </c>
      <c r="G5642">
        <v>712</v>
      </c>
      <c r="H5642" t="s">
        <v>15</v>
      </c>
      <c r="I5642">
        <v>2</v>
      </c>
      <c r="J5642" s="3">
        <v>15518</v>
      </c>
      <c r="K5642" s="2">
        <v>39173</v>
      </c>
      <c r="L5642">
        <v>2011</v>
      </c>
      <c r="M5642" t="s">
        <v>16</v>
      </c>
    </row>
    <row r="5643" spans="1:13" x14ac:dyDescent="0.3">
      <c r="A5643">
        <v>4466</v>
      </c>
      <c r="B5643">
        <v>1179</v>
      </c>
      <c r="C5643" t="s">
        <v>13</v>
      </c>
      <c r="D5643" t="s">
        <v>14</v>
      </c>
      <c r="E5643" s="1">
        <v>4381450999997190</v>
      </c>
      <c r="F5643" s="2">
        <v>45566</v>
      </c>
      <c r="G5643">
        <v>135</v>
      </c>
      <c r="H5643" t="s">
        <v>15</v>
      </c>
      <c r="I5643">
        <v>2</v>
      </c>
      <c r="J5643" s="3">
        <v>27313</v>
      </c>
      <c r="K5643" s="2">
        <v>42948</v>
      </c>
      <c r="L5643">
        <v>2017</v>
      </c>
      <c r="M5643" t="s">
        <v>16</v>
      </c>
    </row>
    <row r="5644" spans="1:13" x14ac:dyDescent="0.3">
      <c r="A5644">
        <v>2612</v>
      </c>
      <c r="B5644">
        <v>1179</v>
      </c>
      <c r="C5644" t="s">
        <v>19</v>
      </c>
      <c r="D5644" t="s">
        <v>14</v>
      </c>
      <c r="E5644" s="1">
        <v>5517928534321040</v>
      </c>
      <c r="F5644" s="2">
        <v>44713</v>
      </c>
      <c r="G5644">
        <v>283</v>
      </c>
      <c r="H5644" t="s">
        <v>15</v>
      </c>
      <c r="I5644">
        <v>1</v>
      </c>
      <c r="J5644" s="3">
        <v>21989</v>
      </c>
      <c r="K5644" s="2">
        <v>39904</v>
      </c>
      <c r="L5644">
        <v>2009</v>
      </c>
      <c r="M5644" t="s">
        <v>16</v>
      </c>
    </row>
    <row r="5645" spans="1:13" x14ac:dyDescent="0.3">
      <c r="A5645">
        <v>4760</v>
      </c>
      <c r="B5645">
        <v>1179</v>
      </c>
      <c r="C5645" t="s">
        <v>21</v>
      </c>
      <c r="D5645" t="s">
        <v>17</v>
      </c>
      <c r="E5645" s="1">
        <v>6340588661070810</v>
      </c>
      <c r="F5645" s="2">
        <v>43862</v>
      </c>
      <c r="G5645">
        <v>737</v>
      </c>
      <c r="H5645" t="s">
        <v>15</v>
      </c>
      <c r="I5645">
        <v>1</v>
      </c>
      <c r="J5645" s="3">
        <v>12900</v>
      </c>
      <c r="K5645" s="2">
        <v>40422</v>
      </c>
      <c r="L5645">
        <v>2013</v>
      </c>
      <c r="M5645" t="s">
        <v>16</v>
      </c>
    </row>
    <row r="5646" spans="1:13" x14ac:dyDescent="0.3">
      <c r="A5646">
        <v>5128</v>
      </c>
      <c r="B5646">
        <v>1179</v>
      </c>
      <c r="C5646" t="s">
        <v>19</v>
      </c>
      <c r="D5646" t="s">
        <v>14</v>
      </c>
      <c r="E5646" s="1">
        <v>5037612210257220</v>
      </c>
      <c r="F5646" s="2">
        <v>44470</v>
      </c>
      <c r="G5646">
        <v>213</v>
      </c>
      <c r="H5646" t="s">
        <v>15</v>
      </c>
      <c r="I5646">
        <v>2</v>
      </c>
      <c r="J5646" s="3">
        <v>20026</v>
      </c>
      <c r="K5646" s="2">
        <v>39722</v>
      </c>
      <c r="L5646">
        <v>2010</v>
      </c>
      <c r="M5646" t="s">
        <v>16</v>
      </c>
    </row>
    <row r="5647" spans="1:13" x14ac:dyDescent="0.3">
      <c r="A5647">
        <v>5283</v>
      </c>
      <c r="B5647">
        <v>114</v>
      </c>
      <c r="C5647" t="s">
        <v>13</v>
      </c>
      <c r="D5647" t="s">
        <v>14</v>
      </c>
      <c r="E5647" s="1">
        <v>4997086356987450</v>
      </c>
      <c r="F5647" s="2">
        <v>44986</v>
      </c>
      <c r="G5647">
        <v>106</v>
      </c>
      <c r="H5647" t="s">
        <v>15</v>
      </c>
      <c r="I5647">
        <v>2</v>
      </c>
      <c r="J5647" s="3">
        <v>10676</v>
      </c>
      <c r="K5647" s="2">
        <v>41548</v>
      </c>
      <c r="L5647">
        <v>2013</v>
      </c>
      <c r="M5647" t="s">
        <v>16</v>
      </c>
    </row>
    <row r="5648" spans="1:13" x14ac:dyDescent="0.3">
      <c r="A5648">
        <v>3398</v>
      </c>
      <c r="B5648">
        <v>114</v>
      </c>
      <c r="C5648" t="s">
        <v>19</v>
      </c>
      <c r="D5648" t="s">
        <v>14</v>
      </c>
      <c r="E5648" s="1">
        <v>5563288095981740</v>
      </c>
      <c r="F5648" s="2">
        <v>45108</v>
      </c>
      <c r="G5648">
        <v>711</v>
      </c>
      <c r="H5648" t="s">
        <v>15</v>
      </c>
      <c r="I5648">
        <v>2</v>
      </c>
      <c r="J5648" s="3">
        <v>27447</v>
      </c>
      <c r="K5648" s="2">
        <v>39600</v>
      </c>
      <c r="L5648">
        <v>2010</v>
      </c>
      <c r="M5648" t="s">
        <v>16</v>
      </c>
    </row>
    <row r="5649" spans="1:13" x14ac:dyDescent="0.3">
      <c r="A5649">
        <v>3070</v>
      </c>
      <c r="B5649">
        <v>114</v>
      </c>
      <c r="C5649" t="s">
        <v>19</v>
      </c>
      <c r="D5649" t="s">
        <v>14</v>
      </c>
      <c r="E5649" s="1">
        <v>5471501151275210</v>
      </c>
      <c r="F5649" s="2">
        <v>43466</v>
      </c>
      <c r="G5649">
        <v>875</v>
      </c>
      <c r="H5649" t="s">
        <v>15</v>
      </c>
      <c r="I5649">
        <v>2</v>
      </c>
      <c r="J5649" s="3">
        <v>16617</v>
      </c>
      <c r="K5649" s="2">
        <v>40299</v>
      </c>
      <c r="L5649">
        <v>2011</v>
      </c>
      <c r="M5649" t="s">
        <v>16</v>
      </c>
    </row>
    <row r="5650" spans="1:13" x14ac:dyDescent="0.3">
      <c r="A5650">
        <v>939</v>
      </c>
      <c r="B5650">
        <v>114</v>
      </c>
      <c r="C5650" t="s">
        <v>13</v>
      </c>
      <c r="D5650" t="s">
        <v>14</v>
      </c>
      <c r="E5650" s="1">
        <v>4406180094358830</v>
      </c>
      <c r="F5650" s="2">
        <v>44075</v>
      </c>
      <c r="G5650">
        <v>386</v>
      </c>
      <c r="H5650" t="s">
        <v>15</v>
      </c>
      <c r="I5650">
        <v>2</v>
      </c>
      <c r="J5650" s="3">
        <v>12173</v>
      </c>
      <c r="K5650" s="2">
        <v>43831</v>
      </c>
      <c r="L5650">
        <v>2020</v>
      </c>
      <c r="M5650" t="s">
        <v>16</v>
      </c>
    </row>
    <row r="5651" spans="1:13" x14ac:dyDescent="0.3">
      <c r="A5651">
        <v>1738</v>
      </c>
      <c r="B5651">
        <v>271</v>
      </c>
      <c r="C5651" t="s">
        <v>19</v>
      </c>
      <c r="D5651" t="s">
        <v>14</v>
      </c>
      <c r="E5651" s="1">
        <v>5758903151118800</v>
      </c>
      <c r="F5651" s="2">
        <v>44531</v>
      </c>
      <c r="G5651">
        <v>876</v>
      </c>
      <c r="H5651" t="s">
        <v>18</v>
      </c>
      <c r="I5651">
        <v>1</v>
      </c>
      <c r="J5651" s="3">
        <v>2105</v>
      </c>
      <c r="K5651" s="2">
        <v>43862</v>
      </c>
      <c r="L5651">
        <v>2020</v>
      </c>
      <c r="M5651" t="s">
        <v>16</v>
      </c>
    </row>
    <row r="5652" spans="1:13" x14ac:dyDescent="0.3">
      <c r="A5652">
        <v>6112</v>
      </c>
      <c r="B5652">
        <v>1107</v>
      </c>
      <c r="C5652" t="s">
        <v>19</v>
      </c>
      <c r="D5652" t="s">
        <v>14</v>
      </c>
      <c r="E5652" s="1">
        <v>5678186427083260</v>
      </c>
      <c r="F5652" s="2">
        <v>45017</v>
      </c>
      <c r="G5652">
        <v>765</v>
      </c>
      <c r="H5652" t="s">
        <v>15</v>
      </c>
      <c r="I5652">
        <v>1</v>
      </c>
      <c r="J5652" s="3">
        <v>16678</v>
      </c>
      <c r="K5652" s="2">
        <v>42339</v>
      </c>
      <c r="L5652">
        <v>2015</v>
      </c>
      <c r="M5652" t="s">
        <v>16</v>
      </c>
    </row>
    <row r="5653" spans="1:13" x14ac:dyDescent="0.3">
      <c r="A5653">
        <v>3698</v>
      </c>
      <c r="B5653">
        <v>1107</v>
      </c>
      <c r="C5653" t="s">
        <v>19</v>
      </c>
      <c r="D5653" t="s">
        <v>14</v>
      </c>
      <c r="E5653" s="1">
        <v>5259128969401800</v>
      </c>
      <c r="F5653" s="2">
        <v>43891</v>
      </c>
      <c r="G5653">
        <v>719</v>
      </c>
      <c r="H5653" t="s">
        <v>15</v>
      </c>
      <c r="I5653">
        <v>1</v>
      </c>
      <c r="J5653" s="3">
        <v>14123</v>
      </c>
      <c r="K5653" s="2">
        <v>37803</v>
      </c>
      <c r="L5653">
        <v>2006</v>
      </c>
      <c r="M5653" t="s">
        <v>16</v>
      </c>
    </row>
    <row r="5654" spans="1:13" x14ac:dyDescent="0.3">
      <c r="A5654">
        <v>1985</v>
      </c>
      <c r="B5654">
        <v>1107</v>
      </c>
      <c r="C5654" t="s">
        <v>13</v>
      </c>
      <c r="D5654" t="s">
        <v>14</v>
      </c>
      <c r="E5654" s="1">
        <v>4779897441663920</v>
      </c>
      <c r="F5654" s="2">
        <v>45108</v>
      </c>
      <c r="G5654">
        <v>172</v>
      </c>
      <c r="H5654" t="s">
        <v>15</v>
      </c>
      <c r="I5654">
        <v>1</v>
      </c>
      <c r="J5654" s="3">
        <v>11281</v>
      </c>
      <c r="K5654" s="2">
        <v>43862</v>
      </c>
      <c r="L5654">
        <v>2020</v>
      </c>
      <c r="M5654" t="s">
        <v>16</v>
      </c>
    </row>
    <row r="5655" spans="1:13" x14ac:dyDescent="0.3">
      <c r="A5655">
        <v>8</v>
      </c>
      <c r="B5655">
        <v>1107</v>
      </c>
      <c r="C5655" t="s">
        <v>19</v>
      </c>
      <c r="D5655" t="s">
        <v>17</v>
      </c>
      <c r="E5655" s="1">
        <v>5462760953855570</v>
      </c>
      <c r="F5655" s="2">
        <v>44440</v>
      </c>
      <c r="G5655">
        <v>665</v>
      </c>
      <c r="H5655" t="s">
        <v>18</v>
      </c>
      <c r="I5655">
        <v>2</v>
      </c>
      <c r="J5655" s="3">
        <v>10300</v>
      </c>
      <c r="K5655" s="2">
        <v>35796</v>
      </c>
      <c r="L5655">
        <v>2006</v>
      </c>
      <c r="M5655" t="s">
        <v>16</v>
      </c>
    </row>
    <row r="5656" spans="1:13" x14ac:dyDescent="0.3">
      <c r="A5656">
        <v>2872</v>
      </c>
      <c r="B5656">
        <v>1107</v>
      </c>
      <c r="C5656" t="s">
        <v>13</v>
      </c>
      <c r="D5656" t="s">
        <v>20</v>
      </c>
      <c r="E5656" s="1">
        <v>4218945513492400</v>
      </c>
      <c r="F5656" s="2">
        <v>43922</v>
      </c>
      <c r="G5656">
        <v>609</v>
      </c>
      <c r="H5656" t="s">
        <v>15</v>
      </c>
      <c r="I5656">
        <v>2</v>
      </c>
      <c r="J5656" s="3">
        <v>102</v>
      </c>
      <c r="K5656" s="2">
        <v>38108</v>
      </c>
      <c r="L5656">
        <v>2011</v>
      </c>
      <c r="M5656" t="s">
        <v>16</v>
      </c>
    </row>
    <row r="5657" spans="1:13" x14ac:dyDescent="0.3">
      <c r="A5657">
        <v>6079</v>
      </c>
      <c r="B5657">
        <v>517</v>
      </c>
      <c r="C5657" t="s">
        <v>13</v>
      </c>
      <c r="D5657" t="s">
        <v>14</v>
      </c>
      <c r="E5657" s="1">
        <v>4529198706544190</v>
      </c>
      <c r="F5657" s="2">
        <v>43800</v>
      </c>
      <c r="G5657">
        <v>956</v>
      </c>
      <c r="H5657" t="s">
        <v>15</v>
      </c>
      <c r="I5657">
        <v>1</v>
      </c>
      <c r="J5657" s="3">
        <v>11254</v>
      </c>
      <c r="K5657" s="2">
        <v>41244</v>
      </c>
      <c r="L5657">
        <v>2012</v>
      </c>
      <c r="M5657" t="s">
        <v>16</v>
      </c>
    </row>
    <row r="5658" spans="1:13" x14ac:dyDescent="0.3">
      <c r="A5658">
        <v>5335</v>
      </c>
      <c r="B5658">
        <v>517</v>
      </c>
      <c r="C5658" t="s">
        <v>13</v>
      </c>
      <c r="D5658" t="s">
        <v>14</v>
      </c>
      <c r="E5658" s="1">
        <v>4624298880024350</v>
      </c>
      <c r="F5658" s="2">
        <v>45047</v>
      </c>
      <c r="G5658">
        <v>695</v>
      </c>
      <c r="H5658" t="s">
        <v>18</v>
      </c>
      <c r="I5658">
        <v>2</v>
      </c>
      <c r="J5658" s="3">
        <v>10703</v>
      </c>
      <c r="K5658" s="2">
        <v>43374</v>
      </c>
      <c r="L5658">
        <v>2018</v>
      </c>
      <c r="M5658" t="s">
        <v>16</v>
      </c>
    </row>
    <row r="5659" spans="1:13" x14ac:dyDescent="0.3">
      <c r="A5659">
        <v>106</v>
      </c>
      <c r="B5659">
        <v>517</v>
      </c>
      <c r="C5659" t="s">
        <v>19</v>
      </c>
      <c r="D5659" t="s">
        <v>17</v>
      </c>
      <c r="E5659" s="1">
        <v>5781831200471520</v>
      </c>
      <c r="F5659" s="2">
        <v>44287</v>
      </c>
      <c r="G5659">
        <v>342</v>
      </c>
      <c r="H5659" t="s">
        <v>15</v>
      </c>
      <c r="I5659">
        <v>1</v>
      </c>
      <c r="J5659" s="3">
        <v>5000</v>
      </c>
      <c r="K5659" s="2">
        <v>38718</v>
      </c>
      <c r="L5659">
        <v>2016</v>
      </c>
      <c r="M5659" t="s">
        <v>16</v>
      </c>
    </row>
    <row r="5660" spans="1:13" x14ac:dyDescent="0.3">
      <c r="A5660">
        <v>1739</v>
      </c>
      <c r="B5660">
        <v>517</v>
      </c>
      <c r="C5660" t="s">
        <v>19</v>
      </c>
      <c r="D5660" t="s">
        <v>14</v>
      </c>
      <c r="E5660" s="1">
        <v>5814657967124430</v>
      </c>
      <c r="F5660" s="2">
        <v>44440</v>
      </c>
      <c r="G5660">
        <v>53</v>
      </c>
      <c r="H5660" t="s">
        <v>15</v>
      </c>
      <c r="I5660">
        <v>2</v>
      </c>
      <c r="J5660" s="3">
        <v>8002</v>
      </c>
      <c r="K5660" s="2">
        <v>43862</v>
      </c>
      <c r="L5660">
        <v>2020</v>
      </c>
      <c r="M5660" t="s">
        <v>16</v>
      </c>
    </row>
    <row r="5661" spans="1:13" x14ac:dyDescent="0.3">
      <c r="A5661">
        <v>2268</v>
      </c>
      <c r="B5661">
        <v>624</v>
      </c>
      <c r="C5661" t="s">
        <v>13</v>
      </c>
      <c r="D5661" t="s">
        <v>14</v>
      </c>
      <c r="E5661" s="1">
        <v>4428221393352280</v>
      </c>
      <c r="F5661" s="2">
        <v>40909</v>
      </c>
      <c r="G5661">
        <v>800</v>
      </c>
      <c r="H5661" t="s">
        <v>15</v>
      </c>
      <c r="I5661">
        <v>2</v>
      </c>
      <c r="J5661" s="3">
        <v>18969</v>
      </c>
      <c r="K5661" s="2">
        <v>40238</v>
      </c>
      <c r="L5661">
        <v>2010</v>
      </c>
      <c r="M5661" t="s">
        <v>16</v>
      </c>
    </row>
    <row r="5662" spans="1:13" x14ac:dyDescent="0.3">
      <c r="A5662">
        <v>1326</v>
      </c>
      <c r="B5662">
        <v>624</v>
      </c>
      <c r="C5662" t="s">
        <v>19</v>
      </c>
      <c r="D5662" t="s">
        <v>14</v>
      </c>
      <c r="E5662" s="1">
        <v>5620777347987310</v>
      </c>
      <c r="F5662" s="2">
        <v>43556</v>
      </c>
      <c r="G5662">
        <v>203</v>
      </c>
      <c r="H5662" t="s">
        <v>15</v>
      </c>
      <c r="I5662">
        <v>1</v>
      </c>
      <c r="J5662" s="3">
        <v>12931</v>
      </c>
      <c r="K5662" s="2">
        <v>41306</v>
      </c>
      <c r="L5662">
        <v>2013</v>
      </c>
      <c r="M5662" t="s">
        <v>16</v>
      </c>
    </row>
    <row r="5663" spans="1:13" x14ac:dyDescent="0.3">
      <c r="A5663">
        <v>2992</v>
      </c>
      <c r="B5663">
        <v>1215</v>
      </c>
      <c r="C5663" t="s">
        <v>13</v>
      </c>
      <c r="D5663" t="s">
        <v>14</v>
      </c>
      <c r="E5663" s="1">
        <v>4052977938644530</v>
      </c>
      <c r="F5663" s="2">
        <v>39630</v>
      </c>
      <c r="G5663">
        <v>922</v>
      </c>
      <c r="H5663" t="s">
        <v>15</v>
      </c>
      <c r="I5663">
        <v>2</v>
      </c>
      <c r="J5663" s="3">
        <v>18112</v>
      </c>
      <c r="K5663" s="2">
        <v>39569</v>
      </c>
      <c r="L5663">
        <v>2011</v>
      </c>
      <c r="M5663" t="s">
        <v>16</v>
      </c>
    </row>
    <row r="5664" spans="1:13" x14ac:dyDescent="0.3">
      <c r="A5664">
        <v>5476</v>
      </c>
      <c r="B5664">
        <v>1992</v>
      </c>
      <c r="C5664" t="s">
        <v>13</v>
      </c>
      <c r="D5664" t="s">
        <v>14</v>
      </c>
      <c r="E5664" s="1">
        <v>4599537074421920</v>
      </c>
      <c r="F5664" s="2">
        <v>44348</v>
      </c>
      <c r="G5664">
        <v>352</v>
      </c>
      <c r="H5664" t="s">
        <v>15</v>
      </c>
      <c r="I5664">
        <v>1</v>
      </c>
      <c r="J5664" s="3">
        <v>13034</v>
      </c>
      <c r="K5664" s="2">
        <v>39022</v>
      </c>
      <c r="L5664">
        <v>2006</v>
      </c>
      <c r="M5664" t="s">
        <v>16</v>
      </c>
    </row>
    <row r="5665" spans="1:13" x14ac:dyDescent="0.3">
      <c r="A5665">
        <v>5327</v>
      </c>
      <c r="B5665">
        <v>1992</v>
      </c>
      <c r="C5665" t="s">
        <v>13</v>
      </c>
      <c r="D5665" t="s">
        <v>20</v>
      </c>
      <c r="E5665" s="1">
        <v>4735444171765440</v>
      </c>
      <c r="F5665" s="2">
        <v>44287</v>
      </c>
      <c r="G5665">
        <v>440</v>
      </c>
      <c r="H5665" t="s">
        <v>15</v>
      </c>
      <c r="I5665">
        <v>1</v>
      </c>
      <c r="J5665" s="3">
        <v>71</v>
      </c>
      <c r="K5665" s="2">
        <v>43009</v>
      </c>
      <c r="L5665">
        <v>2017</v>
      </c>
      <c r="M5665" t="s">
        <v>16</v>
      </c>
    </row>
    <row r="5666" spans="1:13" x14ac:dyDescent="0.3">
      <c r="A5666">
        <v>1132</v>
      </c>
      <c r="B5666">
        <v>1992</v>
      </c>
      <c r="C5666" t="s">
        <v>13</v>
      </c>
      <c r="D5666" t="s">
        <v>14</v>
      </c>
      <c r="E5666" s="1">
        <v>4346364600707720</v>
      </c>
      <c r="F5666" s="2">
        <v>44317</v>
      </c>
      <c r="G5666">
        <v>819</v>
      </c>
      <c r="H5666" t="s">
        <v>15</v>
      </c>
      <c r="I5666">
        <v>1</v>
      </c>
      <c r="J5666" s="3">
        <v>10374</v>
      </c>
      <c r="K5666" s="2">
        <v>39114</v>
      </c>
      <c r="L5666">
        <v>2007</v>
      </c>
      <c r="M5666" t="s">
        <v>16</v>
      </c>
    </row>
    <row r="5667" spans="1:13" x14ac:dyDescent="0.3">
      <c r="A5667">
        <v>4442</v>
      </c>
      <c r="B5667">
        <v>1992</v>
      </c>
      <c r="C5667" t="s">
        <v>13</v>
      </c>
      <c r="D5667" t="s">
        <v>14</v>
      </c>
      <c r="E5667" s="1">
        <v>4464255837780500</v>
      </c>
      <c r="F5667" s="2">
        <v>42614</v>
      </c>
      <c r="G5667">
        <v>11</v>
      </c>
      <c r="H5667" t="s">
        <v>15</v>
      </c>
      <c r="I5667">
        <v>1</v>
      </c>
      <c r="J5667" s="3">
        <v>13382</v>
      </c>
      <c r="K5667" s="2">
        <v>41852</v>
      </c>
      <c r="L5667">
        <v>2014</v>
      </c>
      <c r="M5667" t="s">
        <v>16</v>
      </c>
    </row>
    <row r="5668" spans="1:13" x14ac:dyDescent="0.3">
      <c r="A5668">
        <v>3797</v>
      </c>
      <c r="B5668">
        <v>1992</v>
      </c>
      <c r="C5668" t="s">
        <v>13</v>
      </c>
      <c r="D5668" t="s">
        <v>14</v>
      </c>
      <c r="E5668" s="1">
        <v>4169528920281150</v>
      </c>
      <c r="F5668" s="2">
        <v>43862</v>
      </c>
      <c r="G5668">
        <v>372</v>
      </c>
      <c r="H5668" t="s">
        <v>15</v>
      </c>
      <c r="I5668">
        <v>1</v>
      </c>
      <c r="J5668" s="3">
        <v>11063</v>
      </c>
      <c r="K5668" s="2">
        <v>38899</v>
      </c>
      <c r="L5668">
        <v>2011</v>
      </c>
      <c r="M5668" t="s">
        <v>16</v>
      </c>
    </row>
    <row r="5669" spans="1:13" x14ac:dyDescent="0.3">
      <c r="A5669">
        <v>705</v>
      </c>
      <c r="B5669">
        <v>968</v>
      </c>
      <c r="C5669" t="s">
        <v>19</v>
      </c>
      <c r="D5669" t="s">
        <v>17</v>
      </c>
      <c r="E5669" s="1">
        <v>5013961450307350</v>
      </c>
      <c r="F5669" s="2">
        <v>43891</v>
      </c>
      <c r="G5669">
        <v>831</v>
      </c>
      <c r="H5669" t="s">
        <v>15</v>
      </c>
      <c r="I5669">
        <v>2</v>
      </c>
      <c r="J5669" s="3">
        <v>700</v>
      </c>
      <c r="K5669" s="2">
        <v>43831</v>
      </c>
      <c r="L5669">
        <v>2020</v>
      </c>
      <c r="M5669" t="s">
        <v>16</v>
      </c>
    </row>
    <row r="5670" spans="1:13" x14ac:dyDescent="0.3">
      <c r="A5670">
        <v>5974</v>
      </c>
      <c r="B5670">
        <v>19</v>
      </c>
      <c r="C5670" t="s">
        <v>19</v>
      </c>
      <c r="D5670" t="s">
        <v>20</v>
      </c>
      <c r="E5670" s="1">
        <v>5885996845393840</v>
      </c>
      <c r="F5670" s="2">
        <v>44958</v>
      </c>
      <c r="G5670">
        <v>676</v>
      </c>
      <c r="H5670" t="s">
        <v>15</v>
      </c>
      <c r="I5670">
        <v>2</v>
      </c>
      <c r="J5670" s="3">
        <v>55</v>
      </c>
      <c r="K5670" s="2">
        <v>40148</v>
      </c>
      <c r="L5670">
        <v>2011</v>
      </c>
      <c r="M5670" t="s">
        <v>16</v>
      </c>
    </row>
    <row r="5671" spans="1:13" x14ac:dyDescent="0.3">
      <c r="A5671">
        <v>1133</v>
      </c>
      <c r="B5671">
        <v>1605</v>
      </c>
      <c r="C5671" t="s">
        <v>13</v>
      </c>
      <c r="D5671" t="s">
        <v>14</v>
      </c>
      <c r="E5671" s="1">
        <v>4607163659779570</v>
      </c>
      <c r="F5671" s="2">
        <v>45292</v>
      </c>
      <c r="G5671">
        <v>954</v>
      </c>
      <c r="H5671" t="s">
        <v>15</v>
      </c>
      <c r="I5671">
        <v>1</v>
      </c>
      <c r="J5671" s="3">
        <v>18358</v>
      </c>
      <c r="K5671" s="2">
        <v>39114</v>
      </c>
      <c r="L5671">
        <v>2010</v>
      </c>
      <c r="M5671" t="s">
        <v>16</v>
      </c>
    </row>
    <row r="5672" spans="1:13" x14ac:dyDescent="0.3">
      <c r="A5672">
        <v>3231</v>
      </c>
      <c r="B5672">
        <v>1605</v>
      </c>
      <c r="C5672" t="s">
        <v>13</v>
      </c>
      <c r="D5672" t="s">
        <v>17</v>
      </c>
      <c r="E5672" s="1">
        <v>4050809280792650</v>
      </c>
      <c r="F5672" s="2">
        <v>44835</v>
      </c>
      <c r="G5672">
        <v>906</v>
      </c>
      <c r="H5672" t="s">
        <v>15</v>
      </c>
      <c r="I5672">
        <v>1</v>
      </c>
      <c r="J5672" s="3">
        <v>8700</v>
      </c>
      <c r="K5672" s="2">
        <v>37043</v>
      </c>
      <c r="L5672">
        <v>2010</v>
      </c>
      <c r="M5672" t="s">
        <v>16</v>
      </c>
    </row>
    <row r="5673" spans="1:13" x14ac:dyDescent="0.3">
      <c r="A5673">
        <v>5975</v>
      </c>
      <c r="B5673">
        <v>1605</v>
      </c>
      <c r="C5673" t="s">
        <v>19</v>
      </c>
      <c r="D5673" t="s">
        <v>14</v>
      </c>
      <c r="E5673" s="1">
        <v>5242747753340310</v>
      </c>
      <c r="F5673" s="2">
        <v>40148</v>
      </c>
      <c r="G5673">
        <v>558</v>
      </c>
      <c r="H5673" t="s">
        <v>15</v>
      </c>
      <c r="I5673">
        <v>2</v>
      </c>
      <c r="J5673" s="3">
        <v>1966</v>
      </c>
      <c r="K5673" s="2">
        <v>40148</v>
      </c>
      <c r="L5673">
        <v>2011</v>
      </c>
      <c r="M5673" t="s">
        <v>16</v>
      </c>
    </row>
    <row r="5674" spans="1:13" x14ac:dyDescent="0.3">
      <c r="A5674">
        <v>3123</v>
      </c>
      <c r="B5674">
        <v>463</v>
      </c>
      <c r="C5674" t="s">
        <v>19</v>
      </c>
      <c r="D5674" t="s">
        <v>14</v>
      </c>
      <c r="E5674" s="1">
        <v>5043650081401230</v>
      </c>
      <c r="F5674" s="2">
        <v>43040</v>
      </c>
      <c r="G5674">
        <v>56</v>
      </c>
      <c r="H5674" t="s">
        <v>15</v>
      </c>
      <c r="I5674">
        <v>1</v>
      </c>
      <c r="J5674" s="3">
        <v>13257</v>
      </c>
      <c r="K5674" s="2">
        <v>41030</v>
      </c>
      <c r="L5674">
        <v>2012</v>
      </c>
      <c r="M5674" t="s">
        <v>16</v>
      </c>
    </row>
    <row r="5675" spans="1:13" x14ac:dyDescent="0.3">
      <c r="A5675">
        <v>5746</v>
      </c>
      <c r="B5675">
        <v>463</v>
      </c>
      <c r="C5675" t="s">
        <v>13</v>
      </c>
      <c r="D5675" t="s">
        <v>14</v>
      </c>
      <c r="E5675" s="1">
        <v>4049537564126770</v>
      </c>
      <c r="F5675" s="2">
        <v>43800</v>
      </c>
      <c r="G5675">
        <v>952</v>
      </c>
      <c r="H5675" t="s">
        <v>15</v>
      </c>
      <c r="I5675">
        <v>1</v>
      </c>
      <c r="J5675" s="3">
        <v>20297</v>
      </c>
      <c r="K5675" s="2">
        <v>43770</v>
      </c>
      <c r="L5675">
        <v>2019</v>
      </c>
      <c r="M5675" t="s">
        <v>16</v>
      </c>
    </row>
    <row r="5676" spans="1:13" x14ac:dyDescent="0.3">
      <c r="A5676">
        <v>1986</v>
      </c>
      <c r="B5676">
        <v>1365</v>
      </c>
      <c r="C5676" t="s">
        <v>13</v>
      </c>
      <c r="D5676" t="s">
        <v>17</v>
      </c>
      <c r="E5676" s="1">
        <v>4868636850065870</v>
      </c>
      <c r="F5676" s="2">
        <v>45017</v>
      </c>
      <c r="G5676">
        <v>143</v>
      </c>
      <c r="H5676" t="s">
        <v>15</v>
      </c>
      <c r="I5676">
        <v>2</v>
      </c>
      <c r="J5676" s="3">
        <v>7500</v>
      </c>
      <c r="K5676" s="2">
        <v>43862</v>
      </c>
      <c r="L5676">
        <v>2020</v>
      </c>
      <c r="M5676" t="s">
        <v>16</v>
      </c>
    </row>
    <row r="5677" spans="1:13" x14ac:dyDescent="0.3">
      <c r="A5677">
        <v>3328</v>
      </c>
      <c r="B5677">
        <v>809</v>
      </c>
      <c r="C5677" t="s">
        <v>19</v>
      </c>
      <c r="D5677" t="s">
        <v>14</v>
      </c>
      <c r="E5677" s="1">
        <v>5751825449090350</v>
      </c>
      <c r="F5677" s="2">
        <v>43374</v>
      </c>
      <c r="G5677">
        <v>741</v>
      </c>
      <c r="H5677" t="s">
        <v>15</v>
      </c>
      <c r="I5677">
        <v>1</v>
      </c>
      <c r="J5677" s="3">
        <v>31696</v>
      </c>
      <c r="K5677" s="2">
        <v>38869</v>
      </c>
      <c r="L5677">
        <v>2015</v>
      </c>
      <c r="M5677" t="s">
        <v>16</v>
      </c>
    </row>
    <row r="5678" spans="1:13" x14ac:dyDescent="0.3">
      <c r="A5678">
        <v>1202</v>
      </c>
      <c r="B5678">
        <v>590</v>
      </c>
      <c r="C5678" t="s">
        <v>22</v>
      </c>
      <c r="D5678" t="s">
        <v>17</v>
      </c>
      <c r="E5678" s="1">
        <v>361343872480844</v>
      </c>
      <c r="F5678" s="2">
        <v>40422</v>
      </c>
      <c r="G5678">
        <v>837</v>
      </c>
      <c r="H5678" t="s">
        <v>15</v>
      </c>
      <c r="I5678">
        <v>2</v>
      </c>
      <c r="J5678" s="3">
        <v>7400</v>
      </c>
      <c r="K5678" s="2">
        <v>40210</v>
      </c>
      <c r="L5678">
        <v>2012</v>
      </c>
      <c r="M5678" t="s">
        <v>16</v>
      </c>
    </row>
    <row r="5679" spans="1:13" x14ac:dyDescent="0.3">
      <c r="A5679">
        <v>262</v>
      </c>
      <c r="B5679">
        <v>590</v>
      </c>
      <c r="C5679" t="s">
        <v>13</v>
      </c>
      <c r="D5679" t="s">
        <v>14</v>
      </c>
      <c r="E5679" s="1">
        <v>4770207045170230</v>
      </c>
      <c r="F5679" s="2">
        <v>44866</v>
      </c>
      <c r="G5679">
        <v>959</v>
      </c>
      <c r="H5679" t="s">
        <v>18</v>
      </c>
      <c r="I5679">
        <v>2</v>
      </c>
      <c r="J5679" s="3">
        <v>7644</v>
      </c>
      <c r="K5679" s="2">
        <v>40179</v>
      </c>
      <c r="L5679">
        <v>2010</v>
      </c>
      <c r="M5679" t="s">
        <v>16</v>
      </c>
    </row>
    <row r="5680" spans="1:13" x14ac:dyDescent="0.3">
      <c r="A5680">
        <v>2555</v>
      </c>
      <c r="B5680">
        <v>1904</v>
      </c>
      <c r="C5680" t="s">
        <v>13</v>
      </c>
      <c r="D5680" t="s">
        <v>17</v>
      </c>
      <c r="E5680" s="1">
        <v>4906330160441420</v>
      </c>
      <c r="F5680" s="2">
        <v>44348</v>
      </c>
      <c r="G5680">
        <v>740</v>
      </c>
      <c r="H5680" t="s">
        <v>18</v>
      </c>
      <c r="I5680">
        <v>1</v>
      </c>
      <c r="J5680" s="3">
        <v>13600</v>
      </c>
      <c r="K5680" s="2">
        <v>39173</v>
      </c>
      <c r="L5680">
        <v>2011</v>
      </c>
      <c r="M5680" t="s">
        <v>16</v>
      </c>
    </row>
    <row r="5681" spans="1:13" x14ac:dyDescent="0.3">
      <c r="A5681">
        <v>2575</v>
      </c>
      <c r="B5681">
        <v>1904</v>
      </c>
      <c r="C5681" t="s">
        <v>19</v>
      </c>
      <c r="D5681" t="s">
        <v>20</v>
      </c>
      <c r="E5681" s="1">
        <v>5018139436441140</v>
      </c>
      <c r="F5681" s="2">
        <v>44866</v>
      </c>
      <c r="G5681">
        <v>978</v>
      </c>
      <c r="H5681" t="s">
        <v>15</v>
      </c>
      <c r="I5681">
        <v>1</v>
      </c>
      <c r="J5681" s="3">
        <v>40</v>
      </c>
      <c r="K5681" s="2">
        <v>39539</v>
      </c>
      <c r="L5681">
        <v>2011</v>
      </c>
      <c r="M5681" t="s">
        <v>16</v>
      </c>
    </row>
    <row r="5682" spans="1:13" x14ac:dyDescent="0.3">
      <c r="A5682">
        <v>3656</v>
      </c>
      <c r="B5682">
        <v>1904</v>
      </c>
      <c r="C5682" t="s">
        <v>19</v>
      </c>
      <c r="D5682" t="s">
        <v>20</v>
      </c>
      <c r="E5682" s="1">
        <v>5560959222277430</v>
      </c>
      <c r="F5682" s="2">
        <v>39295</v>
      </c>
      <c r="G5682">
        <v>327</v>
      </c>
      <c r="H5682" t="s">
        <v>15</v>
      </c>
      <c r="I5682">
        <v>2</v>
      </c>
      <c r="J5682" s="3">
        <v>61</v>
      </c>
      <c r="K5682" s="2">
        <v>36708</v>
      </c>
      <c r="L5682">
        <v>2013</v>
      </c>
      <c r="M5682" t="s">
        <v>16</v>
      </c>
    </row>
    <row r="5683" spans="1:13" x14ac:dyDescent="0.3">
      <c r="A5683">
        <v>1004</v>
      </c>
      <c r="B5683">
        <v>1904</v>
      </c>
      <c r="C5683" t="s">
        <v>19</v>
      </c>
      <c r="D5683" t="s">
        <v>14</v>
      </c>
      <c r="E5683" s="1">
        <v>5660745375245490</v>
      </c>
      <c r="F5683" s="2">
        <v>44743</v>
      </c>
      <c r="G5683">
        <v>27</v>
      </c>
      <c r="H5683" t="s">
        <v>15</v>
      </c>
      <c r="I5683">
        <v>1</v>
      </c>
      <c r="J5683" s="3">
        <v>7597</v>
      </c>
      <c r="K5683" s="2">
        <v>37288</v>
      </c>
      <c r="L5683">
        <v>2005</v>
      </c>
      <c r="M5683" t="s">
        <v>16</v>
      </c>
    </row>
    <row r="5684" spans="1:13" x14ac:dyDescent="0.3">
      <c r="A5684">
        <v>2498</v>
      </c>
      <c r="B5684">
        <v>1904</v>
      </c>
      <c r="C5684" t="s">
        <v>13</v>
      </c>
      <c r="D5684" t="s">
        <v>17</v>
      </c>
      <c r="E5684" s="1">
        <v>4424092813863770</v>
      </c>
      <c r="F5684" s="2">
        <v>45474</v>
      </c>
      <c r="G5684">
        <v>996</v>
      </c>
      <c r="H5684" t="s">
        <v>18</v>
      </c>
      <c r="I5684">
        <v>2</v>
      </c>
      <c r="J5684" s="3">
        <v>9900</v>
      </c>
      <c r="K5684" s="2">
        <v>38443</v>
      </c>
      <c r="L5684">
        <v>2006</v>
      </c>
      <c r="M5684" t="s">
        <v>16</v>
      </c>
    </row>
    <row r="5685" spans="1:13" x14ac:dyDescent="0.3">
      <c r="A5685">
        <v>1120</v>
      </c>
      <c r="B5685">
        <v>545</v>
      </c>
      <c r="C5685" t="s">
        <v>19</v>
      </c>
      <c r="D5685" t="s">
        <v>14</v>
      </c>
      <c r="E5685" s="1">
        <v>5500745251339730</v>
      </c>
      <c r="F5685" s="2">
        <v>44531</v>
      </c>
      <c r="G5685">
        <v>290</v>
      </c>
      <c r="H5685" t="s">
        <v>15</v>
      </c>
      <c r="I5685">
        <v>2</v>
      </c>
      <c r="J5685" s="3">
        <v>7898</v>
      </c>
      <c r="K5685" s="2">
        <v>39114</v>
      </c>
      <c r="L5685">
        <v>2014</v>
      </c>
      <c r="M5685" t="s">
        <v>16</v>
      </c>
    </row>
    <row r="5686" spans="1:13" x14ac:dyDescent="0.3">
      <c r="A5686">
        <v>6140</v>
      </c>
      <c r="B5686">
        <v>545</v>
      </c>
      <c r="C5686" t="s">
        <v>22</v>
      </c>
      <c r="D5686" t="s">
        <v>17</v>
      </c>
      <c r="E5686" s="1">
        <v>312560176162838</v>
      </c>
      <c r="F5686" s="2">
        <v>43862</v>
      </c>
      <c r="G5686">
        <v>667</v>
      </c>
      <c r="H5686" t="s">
        <v>15</v>
      </c>
      <c r="I5686">
        <v>1</v>
      </c>
      <c r="J5686" s="3">
        <v>12700</v>
      </c>
      <c r="K5686" s="2">
        <v>43800</v>
      </c>
      <c r="L5686">
        <v>2019</v>
      </c>
      <c r="M5686" t="s">
        <v>16</v>
      </c>
    </row>
    <row r="5687" spans="1:13" x14ac:dyDescent="0.3">
      <c r="A5687">
        <v>5802</v>
      </c>
      <c r="B5687">
        <v>545</v>
      </c>
      <c r="C5687" t="s">
        <v>13</v>
      </c>
      <c r="D5687" t="s">
        <v>14</v>
      </c>
      <c r="E5687" s="1">
        <v>4026064532527530</v>
      </c>
      <c r="F5687" s="2">
        <v>43191</v>
      </c>
      <c r="G5687">
        <v>850</v>
      </c>
      <c r="H5687" t="s">
        <v>18</v>
      </c>
      <c r="I5687">
        <v>1</v>
      </c>
      <c r="J5687" s="3">
        <v>34329</v>
      </c>
      <c r="K5687" s="2">
        <v>37956</v>
      </c>
      <c r="L5687">
        <v>2010</v>
      </c>
      <c r="M5687" t="s">
        <v>16</v>
      </c>
    </row>
    <row r="5688" spans="1:13" x14ac:dyDescent="0.3">
      <c r="A5688">
        <v>2125</v>
      </c>
      <c r="B5688">
        <v>789</v>
      </c>
      <c r="C5688" t="s">
        <v>19</v>
      </c>
      <c r="D5688" t="s">
        <v>14</v>
      </c>
      <c r="E5688" s="1">
        <v>5733951015747880</v>
      </c>
      <c r="F5688" s="2">
        <v>44409</v>
      </c>
      <c r="G5688">
        <v>629</v>
      </c>
      <c r="H5688" t="s">
        <v>18</v>
      </c>
      <c r="I5688">
        <v>1</v>
      </c>
      <c r="J5688" s="3">
        <v>25206</v>
      </c>
      <c r="K5688" s="2">
        <v>38777</v>
      </c>
      <c r="L5688">
        <v>2018</v>
      </c>
      <c r="M5688" t="s">
        <v>16</v>
      </c>
    </row>
    <row r="5689" spans="1:13" x14ac:dyDescent="0.3">
      <c r="A5689">
        <v>4523</v>
      </c>
      <c r="B5689">
        <v>789</v>
      </c>
      <c r="C5689" t="s">
        <v>19</v>
      </c>
      <c r="D5689" t="s">
        <v>20</v>
      </c>
      <c r="E5689" s="1">
        <v>5358041053681340</v>
      </c>
      <c r="F5689" s="2">
        <v>44470</v>
      </c>
      <c r="G5689">
        <v>787</v>
      </c>
      <c r="H5689" t="s">
        <v>15</v>
      </c>
      <c r="I5689">
        <v>1</v>
      </c>
      <c r="J5689" s="3">
        <v>89</v>
      </c>
      <c r="K5689" s="2">
        <v>37500</v>
      </c>
      <c r="L5689">
        <v>2012</v>
      </c>
      <c r="M5689" t="s">
        <v>16</v>
      </c>
    </row>
    <row r="5690" spans="1:13" x14ac:dyDescent="0.3">
      <c r="A5690">
        <v>2269</v>
      </c>
      <c r="B5690">
        <v>789</v>
      </c>
      <c r="C5690" t="s">
        <v>13</v>
      </c>
      <c r="D5690" t="s">
        <v>14</v>
      </c>
      <c r="E5690" s="1">
        <v>4466987531926970</v>
      </c>
      <c r="F5690" s="2">
        <v>45383</v>
      </c>
      <c r="G5690">
        <v>542</v>
      </c>
      <c r="H5690" t="s">
        <v>15</v>
      </c>
      <c r="I5690">
        <v>3</v>
      </c>
      <c r="J5690" s="3">
        <v>15143</v>
      </c>
      <c r="K5690" s="2">
        <v>40238</v>
      </c>
      <c r="L5690">
        <v>2014</v>
      </c>
      <c r="M5690" t="s">
        <v>16</v>
      </c>
    </row>
    <row r="5691" spans="1:13" x14ac:dyDescent="0.3">
      <c r="A5691">
        <v>3071</v>
      </c>
      <c r="B5691">
        <v>742</v>
      </c>
      <c r="C5691" t="s">
        <v>19</v>
      </c>
      <c r="D5691" t="s">
        <v>17</v>
      </c>
      <c r="E5691" s="1">
        <v>5867727546265980</v>
      </c>
      <c r="F5691" s="2">
        <v>40452</v>
      </c>
      <c r="G5691">
        <v>868</v>
      </c>
      <c r="H5691" t="s">
        <v>15</v>
      </c>
      <c r="I5691">
        <v>2</v>
      </c>
      <c r="J5691" s="3">
        <v>12700</v>
      </c>
      <c r="K5691" s="2">
        <v>40299</v>
      </c>
      <c r="L5691">
        <v>2010</v>
      </c>
      <c r="M5691" t="s">
        <v>16</v>
      </c>
    </row>
    <row r="5692" spans="1:13" x14ac:dyDescent="0.3">
      <c r="A5692">
        <v>4751</v>
      </c>
      <c r="B5692">
        <v>742</v>
      </c>
      <c r="C5692" t="s">
        <v>13</v>
      </c>
      <c r="D5692" t="s">
        <v>20</v>
      </c>
      <c r="E5692" s="1">
        <v>4021365419633520</v>
      </c>
      <c r="F5692" s="2">
        <v>45383</v>
      </c>
      <c r="G5692">
        <v>489</v>
      </c>
      <c r="H5692" t="s">
        <v>15</v>
      </c>
      <c r="I5692">
        <v>2</v>
      </c>
      <c r="J5692" s="3">
        <v>53</v>
      </c>
      <c r="K5692" s="2">
        <v>40057</v>
      </c>
      <c r="L5692">
        <v>2009</v>
      </c>
      <c r="M5692" t="s">
        <v>16</v>
      </c>
    </row>
    <row r="5693" spans="1:13" x14ac:dyDescent="0.3">
      <c r="A5693">
        <v>3900</v>
      </c>
      <c r="B5693">
        <v>742</v>
      </c>
      <c r="C5693" t="s">
        <v>19</v>
      </c>
      <c r="D5693" t="s">
        <v>20</v>
      </c>
      <c r="E5693" s="1">
        <v>5451240838028180</v>
      </c>
      <c r="F5693" s="2">
        <v>45108</v>
      </c>
      <c r="G5693">
        <v>89</v>
      </c>
      <c r="H5693" t="s">
        <v>15</v>
      </c>
      <c r="I5693">
        <v>2</v>
      </c>
      <c r="J5693" s="3">
        <v>67</v>
      </c>
      <c r="K5693" s="2">
        <v>39995</v>
      </c>
      <c r="L5693">
        <v>2016</v>
      </c>
      <c r="M5693" t="s">
        <v>16</v>
      </c>
    </row>
    <row r="5694" spans="1:13" x14ac:dyDescent="0.3">
      <c r="A5694">
        <v>3943</v>
      </c>
      <c r="B5694">
        <v>742</v>
      </c>
      <c r="C5694" t="s">
        <v>19</v>
      </c>
      <c r="D5694" t="s">
        <v>14</v>
      </c>
      <c r="E5694" s="1">
        <v>5524375174709990</v>
      </c>
      <c r="F5694" s="2">
        <v>43922</v>
      </c>
      <c r="G5694">
        <v>727</v>
      </c>
      <c r="H5694" t="s">
        <v>18</v>
      </c>
      <c r="I5694">
        <v>2</v>
      </c>
      <c r="J5694" s="3">
        <v>22839</v>
      </c>
      <c r="K5694" s="2">
        <v>40360</v>
      </c>
      <c r="L5694">
        <v>2015</v>
      </c>
      <c r="M5694" t="s">
        <v>16</v>
      </c>
    </row>
    <row r="5695" spans="1:13" x14ac:dyDescent="0.3">
      <c r="A5695">
        <v>706</v>
      </c>
      <c r="B5695">
        <v>612</v>
      </c>
      <c r="C5695" t="s">
        <v>19</v>
      </c>
      <c r="D5695" t="s">
        <v>14</v>
      </c>
      <c r="E5695" s="1">
        <v>5184750031787690</v>
      </c>
      <c r="F5695" s="2">
        <v>45413</v>
      </c>
      <c r="G5695">
        <v>395</v>
      </c>
      <c r="H5695" t="s">
        <v>15</v>
      </c>
      <c r="I5695">
        <v>1</v>
      </c>
      <c r="J5695" s="3">
        <v>17252</v>
      </c>
      <c r="K5695" s="2">
        <v>43831</v>
      </c>
      <c r="L5695">
        <v>2020</v>
      </c>
      <c r="M5695" t="s">
        <v>16</v>
      </c>
    </row>
    <row r="5696" spans="1:13" x14ac:dyDescent="0.3">
      <c r="A5696">
        <v>2294</v>
      </c>
      <c r="B5696">
        <v>612</v>
      </c>
      <c r="C5696" t="s">
        <v>13</v>
      </c>
      <c r="D5696" t="s">
        <v>14</v>
      </c>
      <c r="E5696" s="1">
        <v>4414457303374730</v>
      </c>
      <c r="F5696" s="2">
        <v>45352</v>
      </c>
      <c r="G5696">
        <v>962</v>
      </c>
      <c r="H5696" t="s">
        <v>15</v>
      </c>
      <c r="I5696">
        <v>1</v>
      </c>
      <c r="J5696" s="3">
        <v>19103</v>
      </c>
      <c r="K5696" s="2">
        <v>40603</v>
      </c>
      <c r="L5696">
        <v>2011</v>
      </c>
      <c r="M5696" t="s">
        <v>16</v>
      </c>
    </row>
    <row r="5697" spans="1:13" x14ac:dyDescent="0.3">
      <c r="A5697">
        <v>4031</v>
      </c>
      <c r="B5697">
        <v>612</v>
      </c>
      <c r="C5697" t="s">
        <v>13</v>
      </c>
      <c r="D5697" t="s">
        <v>14</v>
      </c>
      <c r="E5697" s="1">
        <v>4622792344518880</v>
      </c>
      <c r="F5697" s="2">
        <v>43952</v>
      </c>
      <c r="G5697">
        <v>682</v>
      </c>
      <c r="H5697" t="s">
        <v>18</v>
      </c>
      <c r="I5697">
        <v>1</v>
      </c>
      <c r="J5697" s="3">
        <v>15619</v>
      </c>
      <c r="K5697" s="2">
        <v>41821</v>
      </c>
      <c r="L5697">
        <v>2014</v>
      </c>
      <c r="M5697" t="s">
        <v>16</v>
      </c>
    </row>
    <row r="5698" spans="1:13" x14ac:dyDescent="0.3">
      <c r="A5698">
        <v>2375</v>
      </c>
      <c r="B5698">
        <v>612</v>
      </c>
      <c r="C5698" t="s">
        <v>19</v>
      </c>
      <c r="D5698" t="s">
        <v>14</v>
      </c>
      <c r="E5698" s="1">
        <v>5288684620224620</v>
      </c>
      <c r="F5698" s="2">
        <v>43862</v>
      </c>
      <c r="G5698">
        <v>742</v>
      </c>
      <c r="H5698" t="s">
        <v>15</v>
      </c>
      <c r="I5698">
        <v>1</v>
      </c>
      <c r="J5698" s="3">
        <v>17512</v>
      </c>
      <c r="K5698" s="2">
        <v>43160</v>
      </c>
      <c r="L5698">
        <v>2018</v>
      </c>
      <c r="M5698" t="s">
        <v>16</v>
      </c>
    </row>
    <row r="5699" spans="1:13" x14ac:dyDescent="0.3">
      <c r="A5699">
        <v>186</v>
      </c>
      <c r="B5699">
        <v>612</v>
      </c>
      <c r="C5699" t="s">
        <v>13</v>
      </c>
      <c r="D5699" t="s">
        <v>17</v>
      </c>
      <c r="E5699" s="1">
        <v>4446204059905460</v>
      </c>
      <c r="F5699" s="2">
        <v>44136</v>
      </c>
      <c r="G5699">
        <v>745</v>
      </c>
      <c r="H5699" t="s">
        <v>15</v>
      </c>
      <c r="I5699">
        <v>1</v>
      </c>
      <c r="J5699" s="3">
        <v>9300</v>
      </c>
      <c r="K5699" s="2">
        <v>39448</v>
      </c>
      <c r="L5699">
        <v>2008</v>
      </c>
      <c r="M5699" t="s">
        <v>16</v>
      </c>
    </row>
    <row r="5700" spans="1:13" x14ac:dyDescent="0.3">
      <c r="A5700">
        <v>3512</v>
      </c>
      <c r="B5700">
        <v>612</v>
      </c>
      <c r="C5700" t="s">
        <v>21</v>
      </c>
      <c r="D5700" t="s">
        <v>17</v>
      </c>
      <c r="E5700" s="1">
        <v>6459832607723470</v>
      </c>
      <c r="F5700" s="2">
        <v>44256</v>
      </c>
      <c r="G5700">
        <v>613</v>
      </c>
      <c r="H5700" t="s">
        <v>15</v>
      </c>
      <c r="I5700">
        <v>2</v>
      </c>
      <c r="J5700" s="3">
        <v>9300</v>
      </c>
      <c r="K5700" s="2">
        <v>40695</v>
      </c>
      <c r="L5700">
        <v>2011</v>
      </c>
      <c r="M5700" t="s">
        <v>16</v>
      </c>
    </row>
    <row r="5701" spans="1:13" x14ac:dyDescent="0.3">
      <c r="A5701">
        <v>4925</v>
      </c>
      <c r="B5701">
        <v>612</v>
      </c>
      <c r="C5701" t="s">
        <v>19</v>
      </c>
      <c r="D5701" t="s">
        <v>14</v>
      </c>
      <c r="E5701" s="1">
        <v>5116412114054860</v>
      </c>
      <c r="F5701" s="2">
        <v>44197</v>
      </c>
      <c r="G5701">
        <v>641</v>
      </c>
      <c r="H5701" t="s">
        <v>15</v>
      </c>
      <c r="I5701">
        <v>1</v>
      </c>
      <c r="J5701" s="3">
        <v>13584</v>
      </c>
      <c r="K5701" s="2">
        <v>43709</v>
      </c>
      <c r="L5701">
        <v>2019</v>
      </c>
      <c r="M5701" t="s">
        <v>16</v>
      </c>
    </row>
    <row r="5702" spans="1:13" x14ac:dyDescent="0.3">
      <c r="A5702">
        <v>1437</v>
      </c>
      <c r="B5702">
        <v>536</v>
      </c>
      <c r="C5702" t="s">
        <v>22</v>
      </c>
      <c r="D5702" t="s">
        <v>17</v>
      </c>
      <c r="E5702" s="1">
        <v>361660199951264</v>
      </c>
      <c r="F5702" s="2">
        <v>43862</v>
      </c>
      <c r="G5702">
        <v>359</v>
      </c>
      <c r="H5702" t="s">
        <v>15</v>
      </c>
      <c r="I5702">
        <v>2</v>
      </c>
      <c r="J5702" s="3">
        <v>8300</v>
      </c>
      <c r="K5702" s="2">
        <v>43862</v>
      </c>
      <c r="L5702">
        <v>2020</v>
      </c>
      <c r="M5702" t="s">
        <v>16</v>
      </c>
    </row>
    <row r="5703" spans="1:13" x14ac:dyDescent="0.3">
      <c r="A5703">
        <v>940</v>
      </c>
      <c r="B5703">
        <v>536</v>
      </c>
      <c r="C5703" t="s">
        <v>13</v>
      </c>
      <c r="D5703" t="s">
        <v>17</v>
      </c>
      <c r="E5703" s="1">
        <v>4177943531666100</v>
      </c>
      <c r="F5703" s="2">
        <v>45566</v>
      </c>
      <c r="G5703">
        <v>935</v>
      </c>
      <c r="H5703" t="s">
        <v>15</v>
      </c>
      <c r="I5703">
        <v>1</v>
      </c>
      <c r="J5703" s="3">
        <v>7000</v>
      </c>
      <c r="K5703" s="2">
        <v>43831</v>
      </c>
      <c r="L5703">
        <v>2020</v>
      </c>
      <c r="M5703" t="s">
        <v>16</v>
      </c>
    </row>
    <row r="5704" spans="1:13" x14ac:dyDescent="0.3">
      <c r="A5704">
        <v>707</v>
      </c>
      <c r="B5704">
        <v>536</v>
      </c>
      <c r="C5704" t="s">
        <v>19</v>
      </c>
      <c r="D5704" t="s">
        <v>20</v>
      </c>
      <c r="E5704" s="1">
        <v>5274198815905600</v>
      </c>
      <c r="F5704" s="2">
        <v>43831</v>
      </c>
      <c r="G5704">
        <v>614</v>
      </c>
      <c r="H5704" t="s">
        <v>15</v>
      </c>
      <c r="I5704">
        <v>1</v>
      </c>
      <c r="J5704" s="3">
        <v>80</v>
      </c>
      <c r="K5704" s="2">
        <v>43831</v>
      </c>
      <c r="L5704">
        <v>2020</v>
      </c>
      <c r="M5704" t="s">
        <v>16</v>
      </c>
    </row>
    <row r="5705" spans="1:13" x14ac:dyDescent="0.3">
      <c r="A5705">
        <v>941</v>
      </c>
      <c r="B5705">
        <v>536</v>
      </c>
      <c r="C5705" t="s">
        <v>13</v>
      </c>
      <c r="D5705" t="s">
        <v>14</v>
      </c>
      <c r="E5705" s="1">
        <v>4868987724427790</v>
      </c>
      <c r="F5705" s="2">
        <v>43862</v>
      </c>
      <c r="G5705">
        <v>851</v>
      </c>
      <c r="H5705" t="s">
        <v>15</v>
      </c>
      <c r="I5705">
        <v>1</v>
      </c>
      <c r="J5705" s="3">
        <v>3678</v>
      </c>
      <c r="K5705" s="2">
        <v>43831</v>
      </c>
      <c r="L5705">
        <v>2020</v>
      </c>
      <c r="M5705" t="s">
        <v>16</v>
      </c>
    </row>
    <row r="5706" spans="1:13" x14ac:dyDescent="0.3">
      <c r="A5706">
        <v>708</v>
      </c>
      <c r="B5706">
        <v>536</v>
      </c>
      <c r="C5706" t="s">
        <v>19</v>
      </c>
      <c r="D5706" t="s">
        <v>14</v>
      </c>
      <c r="E5706" s="1">
        <v>5979708797094580</v>
      </c>
      <c r="F5706" s="2">
        <v>43862</v>
      </c>
      <c r="G5706">
        <v>245</v>
      </c>
      <c r="H5706" t="s">
        <v>15</v>
      </c>
      <c r="I5706">
        <v>1</v>
      </c>
      <c r="J5706" s="3">
        <v>5826</v>
      </c>
      <c r="K5706" s="2">
        <v>43831</v>
      </c>
      <c r="L5706">
        <v>2020</v>
      </c>
      <c r="M5706" t="s">
        <v>16</v>
      </c>
    </row>
    <row r="5707" spans="1:13" x14ac:dyDescent="0.3">
      <c r="A5707">
        <v>1438</v>
      </c>
      <c r="B5707">
        <v>523</v>
      </c>
      <c r="C5707" t="s">
        <v>22</v>
      </c>
      <c r="D5707" t="s">
        <v>17</v>
      </c>
      <c r="E5707" s="1">
        <v>321786749835899</v>
      </c>
      <c r="F5707" s="2">
        <v>45352</v>
      </c>
      <c r="G5707">
        <v>747</v>
      </c>
      <c r="H5707" t="s">
        <v>15</v>
      </c>
      <c r="I5707">
        <v>2</v>
      </c>
      <c r="J5707" s="3">
        <v>8200</v>
      </c>
      <c r="K5707" s="2">
        <v>43862</v>
      </c>
      <c r="L5707">
        <v>2020</v>
      </c>
      <c r="M5707" t="s">
        <v>16</v>
      </c>
    </row>
    <row r="5708" spans="1:13" x14ac:dyDescent="0.3">
      <c r="A5708">
        <v>2713</v>
      </c>
      <c r="B5708">
        <v>523</v>
      </c>
      <c r="C5708" t="s">
        <v>21</v>
      </c>
      <c r="D5708" t="s">
        <v>17</v>
      </c>
      <c r="E5708" s="1">
        <v>6364215863625390</v>
      </c>
      <c r="F5708" s="2">
        <v>45200</v>
      </c>
      <c r="G5708">
        <v>14</v>
      </c>
      <c r="H5708" t="s">
        <v>15</v>
      </c>
      <c r="I5708">
        <v>1</v>
      </c>
      <c r="J5708" s="3">
        <v>13000</v>
      </c>
      <c r="K5708" s="2">
        <v>41365</v>
      </c>
      <c r="L5708">
        <v>2013</v>
      </c>
      <c r="M5708" t="s">
        <v>16</v>
      </c>
    </row>
    <row r="5709" spans="1:13" x14ac:dyDescent="0.3">
      <c r="A5709">
        <v>3612</v>
      </c>
      <c r="B5709">
        <v>523</v>
      </c>
      <c r="C5709" t="s">
        <v>19</v>
      </c>
      <c r="D5709" t="s">
        <v>14</v>
      </c>
      <c r="E5709" s="1">
        <v>5690509651153900</v>
      </c>
      <c r="F5709" s="2">
        <v>44682</v>
      </c>
      <c r="G5709">
        <v>573</v>
      </c>
      <c r="H5709" t="s">
        <v>15</v>
      </c>
      <c r="I5709">
        <v>2</v>
      </c>
      <c r="J5709" s="3">
        <v>20430</v>
      </c>
      <c r="K5709" s="2">
        <v>42522</v>
      </c>
      <c r="L5709">
        <v>2016</v>
      </c>
      <c r="M5709" t="s">
        <v>16</v>
      </c>
    </row>
    <row r="5710" spans="1:13" x14ac:dyDescent="0.3">
      <c r="A5710">
        <v>709</v>
      </c>
      <c r="B5710">
        <v>523</v>
      </c>
      <c r="C5710" t="s">
        <v>19</v>
      </c>
      <c r="D5710" t="s">
        <v>17</v>
      </c>
      <c r="E5710" s="1">
        <v>5008598572977470</v>
      </c>
      <c r="F5710" s="2">
        <v>43862</v>
      </c>
      <c r="G5710">
        <v>232</v>
      </c>
      <c r="H5710" t="s">
        <v>15</v>
      </c>
      <c r="I5710">
        <v>1</v>
      </c>
      <c r="J5710" s="3">
        <v>8300</v>
      </c>
      <c r="K5710" s="2">
        <v>43831</v>
      </c>
      <c r="L5710">
        <v>2020</v>
      </c>
      <c r="M5710" t="s">
        <v>16</v>
      </c>
    </row>
    <row r="5711" spans="1:13" x14ac:dyDescent="0.3">
      <c r="A5711">
        <v>2771</v>
      </c>
      <c r="B5711">
        <v>928</v>
      </c>
      <c r="C5711" t="s">
        <v>19</v>
      </c>
      <c r="D5711" t="s">
        <v>14</v>
      </c>
      <c r="E5711" s="1">
        <v>5578069135826630</v>
      </c>
      <c r="F5711" s="2">
        <v>43647</v>
      </c>
      <c r="G5711">
        <v>703</v>
      </c>
      <c r="H5711" t="s">
        <v>15</v>
      </c>
      <c r="I5711">
        <v>1</v>
      </c>
      <c r="J5711" s="3">
        <v>10882</v>
      </c>
      <c r="K5711" s="2">
        <v>42826</v>
      </c>
      <c r="L5711">
        <v>2017</v>
      </c>
      <c r="M5711" t="s">
        <v>16</v>
      </c>
    </row>
    <row r="5712" spans="1:13" x14ac:dyDescent="0.3">
      <c r="A5712">
        <v>3572</v>
      </c>
      <c r="B5712">
        <v>928</v>
      </c>
      <c r="C5712" t="s">
        <v>13</v>
      </c>
      <c r="D5712" t="s">
        <v>14</v>
      </c>
      <c r="E5712" s="1">
        <v>4323438857314990</v>
      </c>
      <c r="F5712" s="2">
        <v>44621</v>
      </c>
      <c r="G5712">
        <v>40</v>
      </c>
      <c r="H5712" t="s">
        <v>15</v>
      </c>
      <c r="I5712">
        <v>1</v>
      </c>
      <c r="J5712" s="3">
        <v>19454</v>
      </c>
      <c r="K5712" s="2">
        <v>41426</v>
      </c>
      <c r="L5712">
        <v>2013</v>
      </c>
      <c r="M5712" t="s">
        <v>16</v>
      </c>
    </row>
    <row r="5713" spans="1:13" x14ac:dyDescent="0.3">
      <c r="A5713">
        <v>3152</v>
      </c>
      <c r="B5713">
        <v>928</v>
      </c>
      <c r="C5713" t="s">
        <v>19</v>
      </c>
      <c r="D5713" t="s">
        <v>14</v>
      </c>
      <c r="E5713" s="1">
        <v>5075857376370680</v>
      </c>
      <c r="F5713" s="2">
        <v>43862</v>
      </c>
      <c r="G5713">
        <v>982</v>
      </c>
      <c r="H5713" t="s">
        <v>15</v>
      </c>
      <c r="I5713">
        <v>1</v>
      </c>
      <c r="J5713" s="3">
        <v>19624</v>
      </c>
      <c r="K5713" s="2">
        <v>41760</v>
      </c>
      <c r="L5713">
        <v>2014</v>
      </c>
      <c r="M5713" t="s">
        <v>16</v>
      </c>
    </row>
    <row r="5714" spans="1:13" x14ac:dyDescent="0.3">
      <c r="A5714">
        <v>1203</v>
      </c>
      <c r="B5714">
        <v>928</v>
      </c>
      <c r="C5714" t="s">
        <v>22</v>
      </c>
      <c r="D5714" t="s">
        <v>17</v>
      </c>
      <c r="E5714" s="1">
        <v>322674119450622</v>
      </c>
      <c r="F5714" s="2">
        <v>41122</v>
      </c>
      <c r="G5714">
        <v>250</v>
      </c>
      <c r="H5714" t="s">
        <v>15</v>
      </c>
      <c r="I5714">
        <v>1</v>
      </c>
      <c r="J5714" s="3">
        <v>8700</v>
      </c>
      <c r="K5714" s="2">
        <v>40210</v>
      </c>
      <c r="L5714">
        <v>2010</v>
      </c>
      <c r="M5714" t="s">
        <v>16</v>
      </c>
    </row>
    <row r="5715" spans="1:13" x14ac:dyDescent="0.3">
      <c r="A5715">
        <v>710</v>
      </c>
      <c r="B5715">
        <v>928</v>
      </c>
      <c r="C5715" t="s">
        <v>19</v>
      </c>
      <c r="D5715" t="s">
        <v>17</v>
      </c>
      <c r="E5715" s="1">
        <v>5253140087088070</v>
      </c>
      <c r="F5715" s="2">
        <v>44166</v>
      </c>
      <c r="G5715">
        <v>945</v>
      </c>
      <c r="H5715" t="s">
        <v>15</v>
      </c>
      <c r="I5715">
        <v>1</v>
      </c>
      <c r="J5715" s="3">
        <v>8000</v>
      </c>
      <c r="K5715" s="2">
        <v>43831</v>
      </c>
      <c r="L5715">
        <v>2020</v>
      </c>
      <c r="M5715" t="s">
        <v>16</v>
      </c>
    </row>
    <row r="5716" spans="1:13" x14ac:dyDescent="0.3">
      <c r="A5716">
        <v>4528</v>
      </c>
      <c r="B5716">
        <v>928</v>
      </c>
      <c r="C5716" t="s">
        <v>13</v>
      </c>
      <c r="D5716" t="s">
        <v>14</v>
      </c>
      <c r="E5716" s="1">
        <v>4565738687713640</v>
      </c>
      <c r="F5716" s="2">
        <v>43891</v>
      </c>
      <c r="G5716">
        <v>549</v>
      </c>
      <c r="H5716" t="s">
        <v>15</v>
      </c>
      <c r="I5716">
        <v>1</v>
      </c>
      <c r="J5716" s="3">
        <v>14540</v>
      </c>
      <c r="K5716" s="2">
        <v>37500</v>
      </c>
      <c r="L5716">
        <v>2002</v>
      </c>
      <c r="M5716" t="s">
        <v>16</v>
      </c>
    </row>
    <row r="5717" spans="1:13" x14ac:dyDescent="0.3">
      <c r="A5717">
        <v>4335</v>
      </c>
      <c r="B5717">
        <v>928</v>
      </c>
      <c r="C5717" t="s">
        <v>19</v>
      </c>
      <c r="D5717" t="s">
        <v>17</v>
      </c>
      <c r="E5717" s="1">
        <v>5170430476017810</v>
      </c>
      <c r="F5717" s="2">
        <v>45078</v>
      </c>
      <c r="G5717">
        <v>817</v>
      </c>
      <c r="H5717" t="s">
        <v>15</v>
      </c>
      <c r="I5717">
        <v>1</v>
      </c>
      <c r="J5717" s="3">
        <v>7300</v>
      </c>
      <c r="K5717" s="2">
        <v>40391</v>
      </c>
      <c r="L5717">
        <v>2013</v>
      </c>
      <c r="M5717" t="s">
        <v>16</v>
      </c>
    </row>
    <row r="5718" spans="1:13" x14ac:dyDescent="0.3">
      <c r="A5718">
        <v>3506</v>
      </c>
      <c r="B5718">
        <v>1642</v>
      </c>
      <c r="C5718" t="s">
        <v>13</v>
      </c>
      <c r="D5718" t="s">
        <v>17</v>
      </c>
      <c r="E5718" s="1">
        <v>4941217468452960</v>
      </c>
      <c r="F5718" s="2">
        <v>42064</v>
      </c>
      <c r="G5718">
        <v>160</v>
      </c>
      <c r="H5718" t="s">
        <v>15</v>
      </c>
      <c r="I5718">
        <v>2</v>
      </c>
      <c r="J5718" s="3">
        <v>12200</v>
      </c>
      <c r="K5718" s="2">
        <v>40330</v>
      </c>
      <c r="L5718">
        <v>2010</v>
      </c>
      <c r="M5718" t="s">
        <v>16</v>
      </c>
    </row>
    <row r="5719" spans="1:13" x14ac:dyDescent="0.3">
      <c r="A5719">
        <v>3573</v>
      </c>
      <c r="B5719">
        <v>1642</v>
      </c>
      <c r="C5719" t="s">
        <v>13</v>
      </c>
      <c r="D5719" t="s">
        <v>17</v>
      </c>
      <c r="E5719" s="1">
        <v>4222423291346250</v>
      </c>
      <c r="F5719" s="2">
        <v>44197</v>
      </c>
      <c r="G5719">
        <v>67</v>
      </c>
      <c r="H5719" t="s">
        <v>15</v>
      </c>
      <c r="I5719">
        <v>1</v>
      </c>
      <c r="J5719" s="3">
        <v>5000</v>
      </c>
      <c r="K5719" s="2">
        <v>41426</v>
      </c>
      <c r="L5719">
        <v>2013</v>
      </c>
      <c r="M5719" t="s">
        <v>16</v>
      </c>
    </row>
    <row r="5720" spans="1:13" x14ac:dyDescent="0.3">
      <c r="A5720">
        <v>5206</v>
      </c>
      <c r="B5720">
        <v>1642</v>
      </c>
      <c r="C5720" t="s">
        <v>19</v>
      </c>
      <c r="D5720" t="s">
        <v>17</v>
      </c>
      <c r="E5720" s="1">
        <v>5451362125568430</v>
      </c>
      <c r="F5720" s="2">
        <v>43891</v>
      </c>
      <c r="G5720">
        <v>365</v>
      </c>
      <c r="H5720" t="s">
        <v>15</v>
      </c>
      <c r="I5720">
        <v>1</v>
      </c>
      <c r="J5720" s="3">
        <v>11200</v>
      </c>
      <c r="K5720" s="2">
        <v>40452</v>
      </c>
      <c r="L5720">
        <v>2010</v>
      </c>
      <c r="M5720" t="s">
        <v>16</v>
      </c>
    </row>
    <row r="5721" spans="1:13" x14ac:dyDescent="0.3">
      <c r="A5721">
        <v>6034</v>
      </c>
      <c r="B5721">
        <v>1642</v>
      </c>
      <c r="C5721" t="s">
        <v>13</v>
      </c>
      <c r="D5721" t="s">
        <v>17</v>
      </c>
      <c r="E5721" s="1">
        <v>4759687155885580</v>
      </c>
      <c r="F5721" s="2">
        <v>42552</v>
      </c>
      <c r="G5721">
        <v>34</v>
      </c>
      <c r="H5721" t="s">
        <v>18</v>
      </c>
      <c r="I5721">
        <v>2</v>
      </c>
      <c r="J5721" s="3">
        <v>11200</v>
      </c>
      <c r="K5721" s="2">
        <v>40513</v>
      </c>
      <c r="L5721">
        <v>2011</v>
      </c>
      <c r="M5721" t="s">
        <v>16</v>
      </c>
    </row>
    <row r="5722" spans="1:13" x14ac:dyDescent="0.3">
      <c r="A5722">
        <v>4281</v>
      </c>
      <c r="B5722">
        <v>1642</v>
      </c>
      <c r="C5722" t="s">
        <v>13</v>
      </c>
      <c r="D5722" t="s">
        <v>14</v>
      </c>
      <c r="E5722" s="1">
        <v>4680328184934190</v>
      </c>
      <c r="F5722" s="2">
        <v>41244</v>
      </c>
      <c r="G5722">
        <v>377</v>
      </c>
      <c r="H5722" t="s">
        <v>15</v>
      </c>
      <c r="I5722">
        <v>1</v>
      </c>
      <c r="J5722" s="3">
        <v>26730</v>
      </c>
      <c r="K5722" s="2">
        <v>39661</v>
      </c>
      <c r="L5722">
        <v>2010</v>
      </c>
      <c r="M5722" t="s">
        <v>16</v>
      </c>
    </row>
    <row r="5723" spans="1:13" x14ac:dyDescent="0.3">
      <c r="A5723">
        <v>332</v>
      </c>
      <c r="B5723">
        <v>495</v>
      </c>
      <c r="C5723" t="s">
        <v>19</v>
      </c>
      <c r="D5723" t="s">
        <v>17</v>
      </c>
      <c r="E5723" s="1">
        <v>5678554364408510</v>
      </c>
      <c r="F5723" s="2">
        <v>42917</v>
      </c>
      <c r="G5723">
        <v>255</v>
      </c>
      <c r="H5723" t="s">
        <v>15</v>
      </c>
      <c r="I5723">
        <v>2</v>
      </c>
      <c r="J5723" s="3">
        <v>11500</v>
      </c>
      <c r="K5723" s="2">
        <v>41640</v>
      </c>
      <c r="L5723">
        <v>2014</v>
      </c>
      <c r="M5723" t="s">
        <v>16</v>
      </c>
    </row>
    <row r="5724" spans="1:13" x14ac:dyDescent="0.3">
      <c r="A5724">
        <v>1740</v>
      </c>
      <c r="B5724">
        <v>495</v>
      </c>
      <c r="C5724" t="s">
        <v>19</v>
      </c>
      <c r="D5724" t="s">
        <v>14</v>
      </c>
      <c r="E5724" s="1">
        <v>5622967893451770</v>
      </c>
      <c r="F5724" s="2">
        <v>44835</v>
      </c>
      <c r="G5724">
        <v>227</v>
      </c>
      <c r="H5724" t="s">
        <v>15</v>
      </c>
      <c r="I5724">
        <v>2</v>
      </c>
      <c r="J5724" s="3">
        <v>16747</v>
      </c>
      <c r="K5724" s="2">
        <v>43862</v>
      </c>
      <c r="L5724">
        <v>2020</v>
      </c>
      <c r="M5724" t="s">
        <v>16</v>
      </c>
    </row>
    <row r="5725" spans="1:13" x14ac:dyDescent="0.3">
      <c r="A5725">
        <v>2521</v>
      </c>
      <c r="B5725">
        <v>495</v>
      </c>
      <c r="C5725" t="s">
        <v>13</v>
      </c>
      <c r="D5725" t="s">
        <v>14</v>
      </c>
      <c r="E5725" s="1">
        <v>4337361376136360</v>
      </c>
      <c r="F5725" s="2">
        <v>40787</v>
      </c>
      <c r="G5725">
        <v>943</v>
      </c>
      <c r="H5725" t="s">
        <v>15</v>
      </c>
      <c r="I5725">
        <v>1</v>
      </c>
      <c r="J5725" s="3">
        <v>11574</v>
      </c>
      <c r="K5725" s="2">
        <v>38808</v>
      </c>
      <c r="L5725">
        <v>2009</v>
      </c>
      <c r="M5725" t="s">
        <v>16</v>
      </c>
    </row>
    <row r="5726" spans="1:13" x14ac:dyDescent="0.3">
      <c r="A5726">
        <v>137</v>
      </c>
      <c r="B5726">
        <v>495</v>
      </c>
      <c r="C5726" t="s">
        <v>19</v>
      </c>
      <c r="D5726" t="s">
        <v>14</v>
      </c>
      <c r="E5726" s="1">
        <v>5291637236164080</v>
      </c>
      <c r="F5726" s="2">
        <v>39600</v>
      </c>
      <c r="G5726">
        <v>568</v>
      </c>
      <c r="H5726" t="s">
        <v>18</v>
      </c>
      <c r="I5726">
        <v>1</v>
      </c>
      <c r="J5726" s="3">
        <v>13772</v>
      </c>
      <c r="K5726" s="2">
        <v>39083</v>
      </c>
      <c r="L5726">
        <v>2009</v>
      </c>
      <c r="M5726" t="s">
        <v>16</v>
      </c>
    </row>
    <row r="5727" spans="1:13" x14ac:dyDescent="0.3">
      <c r="A5727">
        <v>2625</v>
      </c>
      <c r="B5727">
        <v>166</v>
      </c>
      <c r="C5727" t="s">
        <v>13</v>
      </c>
      <c r="D5727" t="s">
        <v>14</v>
      </c>
      <c r="E5727" s="1">
        <v>4539775091869860</v>
      </c>
      <c r="F5727" s="2">
        <v>44228</v>
      </c>
      <c r="G5727">
        <v>740</v>
      </c>
      <c r="H5727" t="s">
        <v>15</v>
      </c>
      <c r="I5727">
        <v>1</v>
      </c>
      <c r="J5727" s="3">
        <v>271</v>
      </c>
      <c r="K5727" s="2">
        <v>39904</v>
      </c>
      <c r="L5727">
        <v>2012</v>
      </c>
      <c r="M5727" t="s">
        <v>16</v>
      </c>
    </row>
    <row r="5728" spans="1:13" x14ac:dyDescent="0.3">
      <c r="A5728">
        <v>5284</v>
      </c>
      <c r="B5728">
        <v>166</v>
      </c>
      <c r="C5728" t="s">
        <v>22</v>
      </c>
      <c r="D5728" t="s">
        <v>17</v>
      </c>
      <c r="E5728" s="1">
        <v>395311275502832</v>
      </c>
      <c r="F5728" s="2">
        <v>44682</v>
      </c>
      <c r="G5728">
        <v>56</v>
      </c>
      <c r="H5728" t="s">
        <v>15</v>
      </c>
      <c r="I5728">
        <v>2</v>
      </c>
      <c r="J5728" s="3">
        <v>16100</v>
      </c>
      <c r="K5728" s="2">
        <v>41913</v>
      </c>
      <c r="L5728">
        <v>2014</v>
      </c>
      <c r="M5728" t="s">
        <v>16</v>
      </c>
    </row>
    <row r="5729" spans="1:13" x14ac:dyDescent="0.3">
      <c r="A5729">
        <v>1741</v>
      </c>
      <c r="B5729">
        <v>166</v>
      </c>
      <c r="C5729" t="s">
        <v>19</v>
      </c>
      <c r="D5729" t="s">
        <v>14</v>
      </c>
      <c r="E5729" s="1">
        <v>5733441683735970</v>
      </c>
      <c r="F5729" s="2">
        <v>43862</v>
      </c>
      <c r="G5729">
        <v>667</v>
      </c>
      <c r="H5729" t="s">
        <v>15</v>
      </c>
      <c r="I5729">
        <v>2</v>
      </c>
      <c r="J5729" s="3">
        <v>11039</v>
      </c>
      <c r="K5729" s="2">
        <v>43862</v>
      </c>
      <c r="L5729">
        <v>2020</v>
      </c>
      <c r="M5729" t="s">
        <v>16</v>
      </c>
    </row>
    <row r="5730" spans="1:13" x14ac:dyDescent="0.3">
      <c r="A5730">
        <v>4836</v>
      </c>
      <c r="B5730">
        <v>1277</v>
      </c>
      <c r="C5730" t="s">
        <v>19</v>
      </c>
      <c r="D5730" t="s">
        <v>17</v>
      </c>
      <c r="E5730" s="1">
        <v>5685035507383240</v>
      </c>
      <c r="F5730" s="2">
        <v>42948</v>
      </c>
      <c r="G5730">
        <v>135</v>
      </c>
      <c r="H5730" t="s">
        <v>15</v>
      </c>
      <c r="I5730">
        <v>2</v>
      </c>
      <c r="J5730" s="3">
        <v>19800</v>
      </c>
      <c r="K5730" s="2">
        <v>41153</v>
      </c>
      <c r="L5730">
        <v>2012</v>
      </c>
      <c r="M5730" t="s">
        <v>16</v>
      </c>
    </row>
    <row r="5731" spans="1:13" x14ac:dyDescent="0.3">
      <c r="A5731">
        <v>2714</v>
      </c>
      <c r="B5731">
        <v>718</v>
      </c>
      <c r="C5731" t="s">
        <v>21</v>
      </c>
      <c r="D5731" t="s">
        <v>17</v>
      </c>
      <c r="E5731" s="1">
        <v>6596755789941870</v>
      </c>
      <c r="F5731" s="2">
        <v>45597</v>
      </c>
      <c r="G5731">
        <v>931</v>
      </c>
      <c r="H5731" t="s">
        <v>15</v>
      </c>
      <c r="I5731">
        <v>2</v>
      </c>
      <c r="J5731" s="3">
        <v>5700</v>
      </c>
      <c r="K5731" s="2">
        <v>41365</v>
      </c>
      <c r="L5731">
        <v>2013</v>
      </c>
      <c r="M5731" t="s">
        <v>16</v>
      </c>
    </row>
    <row r="5732" spans="1:13" x14ac:dyDescent="0.3">
      <c r="A5732">
        <v>5796</v>
      </c>
      <c r="B5732">
        <v>718</v>
      </c>
      <c r="C5732" t="s">
        <v>19</v>
      </c>
      <c r="D5732" t="s">
        <v>17</v>
      </c>
      <c r="E5732" s="1">
        <v>5003485851351770</v>
      </c>
      <c r="F5732" s="2">
        <v>40603</v>
      </c>
      <c r="G5732">
        <v>861</v>
      </c>
      <c r="H5732" t="s">
        <v>18</v>
      </c>
      <c r="I5732">
        <v>1</v>
      </c>
      <c r="J5732" s="3">
        <v>7200</v>
      </c>
      <c r="K5732" s="2">
        <v>37956</v>
      </c>
      <c r="L5732">
        <v>2012</v>
      </c>
      <c r="M5732" t="s">
        <v>16</v>
      </c>
    </row>
    <row r="5733" spans="1:13" x14ac:dyDescent="0.3">
      <c r="A5733">
        <v>1189</v>
      </c>
      <c r="B5733">
        <v>718</v>
      </c>
      <c r="C5733" t="s">
        <v>19</v>
      </c>
      <c r="D5733" t="s">
        <v>20</v>
      </c>
      <c r="E5733" s="1">
        <v>5164766009976950</v>
      </c>
      <c r="F5733" s="2">
        <v>44075</v>
      </c>
      <c r="G5733">
        <v>691</v>
      </c>
      <c r="H5733" t="s">
        <v>15</v>
      </c>
      <c r="I5733">
        <v>2</v>
      </c>
      <c r="J5733" s="3">
        <v>11</v>
      </c>
      <c r="K5733" s="2">
        <v>39845</v>
      </c>
      <c r="L5733">
        <v>2013</v>
      </c>
      <c r="M5733" t="s">
        <v>16</v>
      </c>
    </row>
    <row r="5734" spans="1:13" x14ac:dyDescent="0.3">
      <c r="A5734">
        <v>711</v>
      </c>
      <c r="B5734">
        <v>1962</v>
      </c>
      <c r="C5734" t="s">
        <v>19</v>
      </c>
      <c r="D5734" t="s">
        <v>14</v>
      </c>
      <c r="E5734" s="1">
        <v>5422341110559650</v>
      </c>
      <c r="F5734" s="2">
        <v>44470</v>
      </c>
      <c r="G5734">
        <v>939</v>
      </c>
      <c r="H5734" t="s">
        <v>15</v>
      </c>
      <c r="I5734">
        <v>2</v>
      </c>
      <c r="J5734" s="3">
        <v>45373</v>
      </c>
      <c r="K5734" s="2">
        <v>43831</v>
      </c>
      <c r="L5734">
        <v>2020</v>
      </c>
      <c r="M5734" t="s">
        <v>16</v>
      </c>
    </row>
    <row r="5735" spans="1:13" x14ac:dyDescent="0.3">
      <c r="A5735">
        <v>3371</v>
      </c>
      <c r="B5735">
        <v>1962</v>
      </c>
      <c r="C5735" t="s">
        <v>13</v>
      </c>
      <c r="D5735" t="s">
        <v>17</v>
      </c>
      <c r="E5735" s="1">
        <v>4415046745142820</v>
      </c>
      <c r="F5735" s="2">
        <v>40695</v>
      </c>
      <c r="G5735">
        <v>166</v>
      </c>
      <c r="H5735" t="s">
        <v>18</v>
      </c>
      <c r="I5735">
        <v>1</v>
      </c>
      <c r="J5735" s="3">
        <v>21000</v>
      </c>
      <c r="K5735" s="2">
        <v>39234</v>
      </c>
      <c r="L5735">
        <v>2015</v>
      </c>
      <c r="M5735" t="s">
        <v>16</v>
      </c>
    </row>
    <row r="5736" spans="1:13" x14ac:dyDescent="0.3">
      <c r="A5736">
        <v>3798</v>
      </c>
      <c r="B5736">
        <v>1962</v>
      </c>
      <c r="C5736" t="s">
        <v>13</v>
      </c>
      <c r="D5736" t="s">
        <v>14</v>
      </c>
      <c r="E5736" s="1">
        <v>4343665057958600</v>
      </c>
      <c r="F5736" s="2">
        <v>44409</v>
      </c>
      <c r="G5736">
        <v>665</v>
      </c>
      <c r="H5736" t="s">
        <v>15</v>
      </c>
      <c r="I5736">
        <v>1</v>
      </c>
      <c r="J5736" s="3">
        <v>43287</v>
      </c>
      <c r="K5736" s="2">
        <v>38899</v>
      </c>
      <c r="L5736">
        <v>2013</v>
      </c>
      <c r="M5736" t="s">
        <v>16</v>
      </c>
    </row>
    <row r="5737" spans="1:13" x14ac:dyDescent="0.3">
      <c r="A5737">
        <v>2594</v>
      </c>
      <c r="B5737">
        <v>1962</v>
      </c>
      <c r="C5737" t="s">
        <v>13</v>
      </c>
      <c r="D5737" t="s">
        <v>14</v>
      </c>
      <c r="E5737" s="1">
        <v>4452357307336460</v>
      </c>
      <c r="F5737" s="2">
        <v>44378</v>
      </c>
      <c r="G5737">
        <v>260</v>
      </c>
      <c r="H5737" t="s">
        <v>15</v>
      </c>
      <c r="I5737">
        <v>1</v>
      </c>
      <c r="J5737" s="3">
        <v>42176</v>
      </c>
      <c r="K5737" s="2">
        <v>39539</v>
      </c>
      <c r="L5737">
        <v>2008</v>
      </c>
      <c r="M5737" t="s">
        <v>16</v>
      </c>
    </row>
    <row r="5738" spans="1:13" x14ac:dyDescent="0.3">
      <c r="A5738">
        <v>2126</v>
      </c>
      <c r="B5738">
        <v>1962</v>
      </c>
      <c r="C5738" t="s">
        <v>19</v>
      </c>
      <c r="D5738" t="s">
        <v>14</v>
      </c>
      <c r="E5738" s="1">
        <v>5322921857948890</v>
      </c>
      <c r="F5738" s="2">
        <v>44621</v>
      </c>
      <c r="G5738">
        <v>534</v>
      </c>
      <c r="H5738" t="s">
        <v>15</v>
      </c>
      <c r="I5738">
        <v>2</v>
      </c>
      <c r="J5738" s="3">
        <v>19789</v>
      </c>
      <c r="K5738" s="2">
        <v>38777</v>
      </c>
      <c r="L5738">
        <v>2010</v>
      </c>
      <c r="M5738" t="s">
        <v>16</v>
      </c>
    </row>
    <row r="5739" spans="1:13" x14ac:dyDescent="0.3">
      <c r="A5739">
        <v>2198</v>
      </c>
      <c r="B5739">
        <v>133</v>
      </c>
      <c r="C5739" t="s">
        <v>19</v>
      </c>
      <c r="D5739" t="s">
        <v>14</v>
      </c>
      <c r="E5739" s="1">
        <v>5241330528442150</v>
      </c>
      <c r="F5739" s="2">
        <v>44743</v>
      </c>
      <c r="G5739">
        <v>436</v>
      </c>
      <c r="H5739" t="s">
        <v>15</v>
      </c>
      <c r="I5739">
        <v>1</v>
      </c>
      <c r="J5739" s="3">
        <v>24508</v>
      </c>
      <c r="K5739" s="2">
        <v>39508</v>
      </c>
      <c r="L5739">
        <v>2009</v>
      </c>
      <c r="M5739" t="s">
        <v>16</v>
      </c>
    </row>
    <row r="5740" spans="1:13" x14ac:dyDescent="0.3">
      <c r="A5740">
        <v>4683</v>
      </c>
      <c r="B5740">
        <v>133</v>
      </c>
      <c r="C5740" t="s">
        <v>19</v>
      </c>
      <c r="D5740" t="s">
        <v>14</v>
      </c>
      <c r="E5740" s="1">
        <v>5386540540263310</v>
      </c>
      <c r="F5740" s="2">
        <v>45352</v>
      </c>
      <c r="G5740">
        <v>26</v>
      </c>
      <c r="H5740" t="s">
        <v>15</v>
      </c>
      <c r="I5740">
        <v>1</v>
      </c>
      <c r="J5740" s="3">
        <v>25197</v>
      </c>
      <c r="K5740" s="2">
        <v>39692</v>
      </c>
      <c r="L5740">
        <v>2011</v>
      </c>
      <c r="M5740" t="s">
        <v>16</v>
      </c>
    </row>
    <row r="5741" spans="1:13" x14ac:dyDescent="0.3">
      <c r="A5741">
        <v>6113</v>
      </c>
      <c r="B5741">
        <v>682</v>
      </c>
      <c r="C5741" t="s">
        <v>19</v>
      </c>
      <c r="D5741" t="s">
        <v>17</v>
      </c>
      <c r="E5741" s="1">
        <v>5512081974916790</v>
      </c>
      <c r="F5741" s="2">
        <v>44835</v>
      </c>
      <c r="G5741">
        <v>765</v>
      </c>
      <c r="H5741" t="s">
        <v>15</v>
      </c>
      <c r="I5741">
        <v>2</v>
      </c>
      <c r="J5741" s="3">
        <v>9300</v>
      </c>
      <c r="K5741" s="2">
        <v>42339</v>
      </c>
      <c r="L5741">
        <v>2015</v>
      </c>
      <c r="M5741" t="s">
        <v>16</v>
      </c>
    </row>
    <row r="5742" spans="1:13" x14ac:dyDescent="0.3">
      <c r="A5742">
        <v>6145</v>
      </c>
      <c r="B5742">
        <v>682</v>
      </c>
      <c r="C5742" t="s">
        <v>13</v>
      </c>
      <c r="D5742" t="s">
        <v>14</v>
      </c>
      <c r="E5742" s="1">
        <v>4605950682175490</v>
      </c>
      <c r="F5742" s="2">
        <v>44044</v>
      </c>
      <c r="G5742">
        <v>517</v>
      </c>
      <c r="H5742" t="s">
        <v>15</v>
      </c>
      <c r="I5742">
        <v>1</v>
      </c>
      <c r="J5742" s="3">
        <v>16047</v>
      </c>
      <c r="K5742" s="2">
        <v>43800</v>
      </c>
      <c r="L5742">
        <v>2019</v>
      </c>
      <c r="M5742" t="s">
        <v>16</v>
      </c>
    </row>
    <row r="5743" spans="1:13" x14ac:dyDescent="0.3">
      <c r="A5743">
        <v>5162</v>
      </c>
      <c r="B5743">
        <v>795</v>
      </c>
      <c r="C5743" t="s">
        <v>19</v>
      </c>
      <c r="D5743" t="s">
        <v>14</v>
      </c>
      <c r="E5743" s="1">
        <v>5902542975328330</v>
      </c>
      <c r="F5743" s="2">
        <v>45261</v>
      </c>
      <c r="G5743">
        <v>983</v>
      </c>
      <c r="H5743" t="s">
        <v>15</v>
      </c>
      <c r="I5743">
        <v>1</v>
      </c>
      <c r="J5743" s="3">
        <v>27795</v>
      </c>
      <c r="K5743" s="2">
        <v>40087</v>
      </c>
      <c r="L5743">
        <v>2014</v>
      </c>
      <c r="M5743" t="s">
        <v>16</v>
      </c>
    </row>
    <row r="5744" spans="1:13" x14ac:dyDescent="0.3">
      <c r="A5744">
        <v>4357</v>
      </c>
      <c r="B5744">
        <v>795</v>
      </c>
      <c r="C5744" t="s">
        <v>21</v>
      </c>
      <c r="D5744" t="s">
        <v>17</v>
      </c>
      <c r="E5744" s="1">
        <v>6917280872761370</v>
      </c>
      <c r="F5744" s="2">
        <v>43922</v>
      </c>
      <c r="G5744">
        <v>315</v>
      </c>
      <c r="H5744" t="s">
        <v>15</v>
      </c>
      <c r="I5744">
        <v>2</v>
      </c>
      <c r="J5744" s="3">
        <v>16100</v>
      </c>
      <c r="K5744" s="2">
        <v>40756</v>
      </c>
      <c r="L5744">
        <v>2011</v>
      </c>
      <c r="M5744" t="s">
        <v>16</v>
      </c>
    </row>
    <row r="5745" spans="1:13" x14ac:dyDescent="0.3">
      <c r="A5745">
        <v>5904</v>
      </c>
      <c r="B5745">
        <v>1849</v>
      </c>
      <c r="C5745" t="s">
        <v>19</v>
      </c>
      <c r="D5745" t="s">
        <v>14</v>
      </c>
      <c r="E5745" s="1">
        <v>5576035087378470</v>
      </c>
      <c r="F5745" s="2">
        <v>45047</v>
      </c>
      <c r="G5745">
        <v>481</v>
      </c>
      <c r="H5745" t="s">
        <v>15</v>
      </c>
      <c r="I5745">
        <v>2</v>
      </c>
      <c r="J5745" s="3">
        <v>14027</v>
      </c>
      <c r="K5745" s="2">
        <v>39417</v>
      </c>
      <c r="L5745">
        <v>2014</v>
      </c>
      <c r="M5745" t="s">
        <v>16</v>
      </c>
    </row>
    <row r="5746" spans="1:13" x14ac:dyDescent="0.3">
      <c r="A5746">
        <v>1011</v>
      </c>
      <c r="B5746">
        <v>1849</v>
      </c>
      <c r="C5746" t="s">
        <v>21</v>
      </c>
      <c r="D5746" t="s">
        <v>17</v>
      </c>
      <c r="E5746" s="1">
        <v>6737538441360610</v>
      </c>
      <c r="F5746" s="2">
        <v>45505</v>
      </c>
      <c r="G5746">
        <v>595</v>
      </c>
      <c r="H5746" t="s">
        <v>15</v>
      </c>
      <c r="I5746">
        <v>1</v>
      </c>
      <c r="J5746" s="3">
        <v>10600</v>
      </c>
      <c r="K5746" s="2">
        <v>37653</v>
      </c>
      <c r="L5746">
        <v>2007</v>
      </c>
      <c r="M5746" t="s">
        <v>16</v>
      </c>
    </row>
    <row r="5747" spans="1:13" x14ac:dyDescent="0.3">
      <c r="A5747">
        <v>3661</v>
      </c>
      <c r="B5747">
        <v>1732</v>
      </c>
      <c r="C5747" t="s">
        <v>13</v>
      </c>
      <c r="D5747" t="s">
        <v>14</v>
      </c>
      <c r="E5747" s="1">
        <v>4044316472139410</v>
      </c>
      <c r="F5747" s="2">
        <v>45261</v>
      </c>
      <c r="G5747">
        <v>596</v>
      </c>
      <c r="H5747" t="s">
        <v>15</v>
      </c>
      <c r="I5747">
        <v>2</v>
      </c>
      <c r="J5747" s="3">
        <v>26995</v>
      </c>
      <c r="K5747" s="2">
        <v>36708</v>
      </c>
      <c r="L5747">
        <v>2009</v>
      </c>
      <c r="M5747" t="s">
        <v>16</v>
      </c>
    </row>
    <row r="5748" spans="1:13" x14ac:dyDescent="0.3">
      <c r="A5748">
        <v>712</v>
      </c>
      <c r="B5748">
        <v>167</v>
      </c>
      <c r="C5748" t="s">
        <v>19</v>
      </c>
      <c r="D5748" t="s">
        <v>17</v>
      </c>
      <c r="E5748" s="1">
        <v>5226870809361780</v>
      </c>
      <c r="F5748" s="2">
        <v>43831</v>
      </c>
      <c r="G5748">
        <v>75</v>
      </c>
      <c r="H5748" t="s">
        <v>15</v>
      </c>
      <c r="I5748">
        <v>1</v>
      </c>
      <c r="J5748" s="3">
        <v>10400</v>
      </c>
      <c r="K5748" s="2">
        <v>43831</v>
      </c>
      <c r="L5748">
        <v>2020</v>
      </c>
      <c r="M5748" t="s">
        <v>16</v>
      </c>
    </row>
    <row r="5749" spans="1:13" x14ac:dyDescent="0.3">
      <c r="A5749">
        <v>1742</v>
      </c>
      <c r="B5749">
        <v>167</v>
      </c>
      <c r="C5749" t="s">
        <v>19</v>
      </c>
      <c r="D5749" t="s">
        <v>17</v>
      </c>
      <c r="E5749" s="1">
        <v>5067574894573930</v>
      </c>
      <c r="F5749" s="2">
        <v>45170</v>
      </c>
      <c r="G5749">
        <v>755</v>
      </c>
      <c r="H5749" t="s">
        <v>15</v>
      </c>
      <c r="I5749">
        <v>2</v>
      </c>
      <c r="J5749" s="3">
        <v>11400</v>
      </c>
      <c r="K5749" s="2">
        <v>43862</v>
      </c>
      <c r="L5749">
        <v>2020</v>
      </c>
      <c r="M5749" t="s">
        <v>16</v>
      </c>
    </row>
    <row r="5750" spans="1:13" x14ac:dyDescent="0.3">
      <c r="A5750">
        <v>942</v>
      </c>
      <c r="B5750">
        <v>167</v>
      </c>
      <c r="C5750" t="s">
        <v>13</v>
      </c>
      <c r="D5750" t="s">
        <v>17</v>
      </c>
      <c r="E5750" s="1">
        <v>4742301691992770</v>
      </c>
      <c r="F5750" s="2">
        <v>44562</v>
      </c>
      <c r="G5750">
        <v>16</v>
      </c>
      <c r="H5750" t="s">
        <v>15</v>
      </c>
      <c r="I5750">
        <v>2</v>
      </c>
      <c r="J5750" s="3">
        <v>11900</v>
      </c>
      <c r="K5750" s="2">
        <v>43831</v>
      </c>
      <c r="L5750">
        <v>2020</v>
      </c>
      <c r="M5750" t="s">
        <v>16</v>
      </c>
    </row>
    <row r="5751" spans="1:13" x14ac:dyDescent="0.3">
      <c r="A5751">
        <v>1987</v>
      </c>
      <c r="B5751">
        <v>1496</v>
      </c>
      <c r="C5751" t="s">
        <v>13</v>
      </c>
      <c r="D5751" t="s">
        <v>14</v>
      </c>
      <c r="E5751" s="1">
        <v>4414714260971090</v>
      </c>
      <c r="F5751" s="2">
        <v>44440</v>
      </c>
      <c r="G5751">
        <v>462</v>
      </c>
      <c r="H5751" t="s">
        <v>15</v>
      </c>
      <c r="I5751">
        <v>1</v>
      </c>
      <c r="J5751" s="3">
        <v>29065</v>
      </c>
      <c r="K5751" s="2">
        <v>43862</v>
      </c>
      <c r="L5751">
        <v>2020</v>
      </c>
      <c r="M5751" t="s">
        <v>16</v>
      </c>
    </row>
    <row r="5752" spans="1:13" x14ac:dyDescent="0.3">
      <c r="A5752">
        <v>713</v>
      </c>
      <c r="B5752">
        <v>1496</v>
      </c>
      <c r="C5752" t="s">
        <v>19</v>
      </c>
      <c r="D5752" t="s">
        <v>20</v>
      </c>
      <c r="E5752" s="1">
        <v>5483078601827870</v>
      </c>
      <c r="F5752" s="2">
        <v>45108</v>
      </c>
      <c r="G5752">
        <v>594</v>
      </c>
      <c r="H5752" t="s">
        <v>15</v>
      </c>
      <c r="I5752">
        <v>2</v>
      </c>
      <c r="J5752" s="3">
        <v>55</v>
      </c>
      <c r="K5752" s="2">
        <v>43831</v>
      </c>
      <c r="L5752">
        <v>2020</v>
      </c>
      <c r="M5752" t="s">
        <v>16</v>
      </c>
    </row>
    <row r="5753" spans="1:13" x14ac:dyDescent="0.3">
      <c r="A5753">
        <v>943</v>
      </c>
      <c r="B5753">
        <v>1496</v>
      </c>
      <c r="C5753" t="s">
        <v>13</v>
      </c>
      <c r="D5753" t="s">
        <v>20</v>
      </c>
      <c r="E5753" s="1">
        <v>4749171976917250</v>
      </c>
      <c r="F5753" s="2">
        <v>43831</v>
      </c>
      <c r="G5753">
        <v>187</v>
      </c>
      <c r="H5753" t="s">
        <v>15</v>
      </c>
      <c r="I5753">
        <v>1</v>
      </c>
      <c r="J5753" s="3">
        <v>89</v>
      </c>
      <c r="K5753" s="2">
        <v>43831</v>
      </c>
      <c r="L5753">
        <v>2020</v>
      </c>
      <c r="M5753" t="s">
        <v>16</v>
      </c>
    </row>
    <row r="5754" spans="1:13" x14ac:dyDescent="0.3">
      <c r="A5754">
        <v>1743</v>
      </c>
      <c r="B5754">
        <v>853</v>
      </c>
      <c r="C5754" t="s">
        <v>19</v>
      </c>
      <c r="D5754" t="s">
        <v>17</v>
      </c>
      <c r="E5754" s="1">
        <v>5994692166168760</v>
      </c>
      <c r="F5754" s="2">
        <v>43891</v>
      </c>
      <c r="G5754">
        <v>708</v>
      </c>
      <c r="H5754" t="s">
        <v>15</v>
      </c>
      <c r="I5754">
        <v>2</v>
      </c>
      <c r="J5754" s="3">
        <v>22800</v>
      </c>
      <c r="K5754" s="2">
        <v>43862</v>
      </c>
      <c r="L5754">
        <v>2020</v>
      </c>
      <c r="M5754" t="s">
        <v>16</v>
      </c>
    </row>
    <row r="5755" spans="1:13" x14ac:dyDescent="0.3">
      <c r="A5755">
        <v>6096</v>
      </c>
      <c r="B5755">
        <v>237</v>
      </c>
      <c r="C5755" t="s">
        <v>13</v>
      </c>
      <c r="D5755" t="s">
        <v>17</v>
      </c>
      <c r="E5755" s="1">
        <v>4187289847634830</v>
      </c>
      <c r="F5755" s="2">
        <v>44287</v>
      </c>
      <c r="G5755">
        <v>798</v>
      </c>
      <c r="H5755" t="s">
        <v>18</v>
      </c>
      <c r="I5755">
        <v>2</v>
      </c>
      <c r="J5755" s="3">
        <v>4300</v>
      </c>
      <c r="K5755" s="2">
        <v>41609</v>
      </c>
      <c r="L5755">
        <v>2013</v>
      </c>
      <c r="M5755" t="s">
        <v>16</v>
      </c>
    </row>
    <row r="5756" spans="1:13" x14ac:dyDescent="0.3">
      <c r="A5756">
        <v>3574</v>
      </c>
      <c r="B5756">
        <v>237</v>
      </c>
      <c r="C5756" t="s">
        <v>13</v>
      </c>
      <c r="D5756" t="s">
        <v>14</v>
      </c>
      <c r="E5756" s="1">
        <v>4145423192370460</v>
      </c>
      <c r="F5756" s="2">
        <v>44228</v>
      </c>
      <c r="G5756">
        <v>398</v>
      </c>
      <c r="H5756" t="s">
        <v>18</v>
      </c>
      <c r="I5756">
        <v>1</v>
      </c>
      <c r="J5756" s="3">
        <v>38900</v>
      </c>
      <c r="K5756" s="2">
        <v>41426</v>
      </c>
      <c r="L5756">
        <v>2013</v>
      </c>
      <c r="M5756" t="s">
        <v>16</v>
      </c>
    </row>
    <row r="5757" spans="1:13" x14ac:dyDescent="0.3">
      <c r="A5757">
        <v>4238</v>
      </c>
      <c r="B5757">
        <v>769</v>
      </c>
      <c r="C5757" t="s">
        <v>21</v>
      </c>
      <c r="D5757" t="s">
        <v>17</v>
      </c>
      <c r="E5757" s="1">
        <v>6514958752973690</v>
      </c>
      <c r="F5757" s="2">
        <v>41214</v>
      </c>
      <c r="G5757">
        <v>261</v>
      </c>
      <c r="H5757" t="s">
        <v>18</v>
      </c>
      <c r="I5757">
        <v>1</v>
      </c>
      <c r="J5757" s="3">
        <v>9500</v>
      </c>
      <c r="K5757" s="2">
        <v>39661</v>
      </c>
      <c r="L5757">
        <v>2009</v>
      </c>
      <c r="M5757" t="s">
        <v>16</v>
      </c>
    </row>
    <row r="5758" spans="1:13" x14ac:dyDescent="0.3">
      <c r="A5758">
        <v>1744</v>
      </c>
      <c r="B5758">
        <v>769</v>
      </c>
      <c r="C5758" t="s">
        <v>19</v>
      </c>
      <c r="D5758" t="s">
        <v>14</v>
      </c>
      <c r="E5758" s="1">
        <v>5648870697869370</v>
      </c>
      <c r="F5758" s="2">
        <v>43862</v>
      </c>
      <c r="G5758">
        <v>686</v>
      </c>
      <c r="H5758" t="s">
        <v>15</v>
      </c>
      <c r="I5758">
        <v>2</v>
      </c>
      <c r="J5758" s="3">
        <v>17633</v>
      </c>
      <c r="K5758" s="2">
        <v>43862</v>
      </c>
      <c r="L5758">
        <v>2020</v>
      </c>
      <c r="M5758" t="s">
        <v>16</v>
      </c>
    </row>
    <row r="5759" spans="1:13" x14ac:dyDescent="0.3">
      <c r="A5759">
        <v>3298</v>
      </c>
      <c r="B5759">
        <v>2</v>
      </c>
      <c r="C5759" t="s">
        <v>19</v>
      </c>
      <c r="D5759" t="s">
        <v>17</v>
      </c>
      <c r="E5759" s="1">
        <v>5191615123045320</v>
      </c>
      <c r="F5759" s="2">
        <v>44136</v>
      </c>
      <c r="G5759">
        <v>485</v>
      </c>
      <c r="H5759" t="s">
        <v>15</v>
      </c>
      <c r="I5759">
        <v>1</v>
      </c>
      <c r="J5759" s="3">
        <v>7400</v>
      </c>
      <c r="K5759" s="2">
        <v>38504</v>
      </c>
      <c r="L5759">
        <v>2011</v>
      </c>
      <c r="M5759" t="s">
        <v>16</v>
      </c>
    </row>
    <row r="5760" spans="1:13" x14ac:dyDescent="0.3">
      <c r="A5760">
        <v>3593</v>
      </c>
      <c r="B5760">
        <v>2</v>
      </c>
      <c r="C5760" t="s">
        <v>19</v>
      </c>
      <c r="D5760" t="s">
        <v>14</v>
      </c>
      <c r="E5760" s="1">
        <v>5458954548704070</v>
      </c>
      <c r="F5760" s="2">
        <v>45474</v>
      </c>
      <c r="G5760">
        <v>47</v>
      </c>
      <c r="H5760" t="s">
        <v>15</v>
      </c>
      <c r="I5760">
        <v>1</v>
      </c>
      <c r="J5760" s="3">
        <v>9001</v>
      </c>
      <c r="K5760" s="2">
        <v>42156</v>
      </c>
      <c r="L5760">
        <v>2015</v>
      </c>
      <c r="M5760" t="s">
        <v>16</v>
      </c>
    </row>
    <row r="5761" spans="1:13" x14ac:dyDescent="0.3">
      <c r="A5761">
        <v>2576</v>
      </c>
      <c r="B5761">
        <v>2</v>
      </c>
      <c r="C5761" t="s">
        <v>19</v>
      </c>
      <c r="D5761" t="s">
        <v>14</v>
      </c>
      <c r="E5761" s="1">
        <v>5077942665919870</v>
      </c>
      <c r="F5761" s="2">
        <v>45139</v>
      </c>
      <c r="G5761">
        <v>127</v>
      </c>
      <c r="H5761" t="s">
        <v>18</v>
      </c>
      <c r="I5761">
        <v>2</v>
      </c>
      <c r="J5761" s="3">
        <v>9669</v>
      </c>
      <c r="K5761" s="2">
        <v>39539</v>
      </c>
      <c r="L5761">
        <v>2011</v>
      </c>
      <c r="M5761" t="s">
        <v>16</v>
      </c>
    </row>
    <row r="5762" spans="1:13" x14ac:dyDescent="0.3">
      <c r="A5762">
        <v>6073</v>
      </c>
      <c r="B5762">
        <v>2</v>
      </c>
      <c r="C5762" t="s">
        <v>19</v>
      </c>
      <c r="D5762" t="s">
        <v>14</v>
      </c>
      <c r="E5762" s="1">
        <v>5617443939610340</v>
      </c>
      <c r="F5762" s="2">
        <v>45505</v>
      </c>
      <c r="G5762">
        <v>813</v>
      </c>
      <c r="H5762" t="s">
        <v>15</v>
      </c>
      <c r="I5762">
        <v>2</v>
      </c>
      <c r="J5762" s="3">
        <v>16491</v>
      </c>
      <c r="K5762" s="2">
        <v>41244</v>
      </c>
      <c r="L5762">
        <v>2012</v>
      </c>
      <c r="M5762" t="s">
        <v>16</v>
      </c>
    </row>
    <row r="5763" spans="1:13" x14ac:dyDescent="0.3">
      <c r="A5763">
        <v>2919</v>
      </c>
      <c r="B5763">
        <v>2</v>
      </c>
      <c r="C5763" t="s">
        <v>13</v>
      </c>
      <c r="D5763" t="s">
        <v>17</v>
      </c>
      <c r="E5763" s="1">
        <v>4809764397537140</v>
      </c>
      <c r="F5763" s="2">
        <v>41609</v>
      </c>
      <c r="G5763">
        <v>939</v>
      </c>
      <c r="H5763" t="s">
        <v>15</v>
      </c>
      <c r="I5763">
        <v>1</v>
      </c>
      <c r="J5763" s="3">
        <v>7800</v>
      </c>
      <c r="K5763" s="2">
        <v>38838</v>
      </c>
      <c r="L5763">
        <v>2012</v>
      </c>
      <c r="M5763" t="s">
        <v>16</v>
      </c>
    </row>
    <row r="5764" spans="1:13" x14ac:dyDescent="0.3">
      <c r="A5764">
        <v>3153</v>
      </c>
      <c r="B5764">
        <v>313</v>
      </c>
      <c r="C5764" t="s">
        <v>19</v>
      </c>
      <c r="D5764" t="s">
        <v>14</v>
      </c>
      <c r="E5764" s="1">
        <v>5401966281135700</v>
      </c>
      <c r="F5764" s="2">
        <v>44958</v>
      </c>
      <c r="G5764">
        <v>737</v>
      </c>
      <c r="H5764" t="s">
        <v>15</v>
      </c>
      <c r="I5764">
        <v>2</v>
      </c>
      <c r="J5764" s="3">
        <v>12183</v>
      </c>
      <c r="K5764" s="2">
        <v>41760</v>
      </c>
      <c r="L5764">
        <v>2014</v>
      </c>
      <c r="M5764" t="s">
        <v>16</v>
      </c>
    </row>
    <row r="5765" spans="1:13" x14ac:dyDescent="0.3">
      <c r="A5765">
        <v>4804</v>
      </c>
      <c r="B5765">
        <v>313</v>
      </c>
      <c r="C5765" t="s">
        <v>13</v>
      </c>
      <c r="D5765" t="s">
        <v>17</v>
      </c>
      <c r="E5765" s="1">
        <v>4142618269549470</v>
      </c>
      <c r="F5765" s="2">
        <v>44896</v>
      </c>
      <c r="G5765">
        <v>716</v>
      </c>
      <c r="H5765" t="s">
        <v>15</v>
      </c>
      <c r="I5765">
        <v>1</v>
      </c>
      <c r="J5765" s="3">
        <v>8900</v>
      </c>
      <c r="K5765" s="2">
        <v>40422</v>
      </c>
      <c r="L5765">
        <v>2016</v>
      </c>
      <c r="M5765" t="s">
        <v>16</v>
      </c>
    </row>
    <row r="5766" spans="1:13" x14ac:dyDescent="0.3">
      <c r="A5766">
        <v>714</v>
      </c>
      <c r="B5766">
        <v>1624</v>
      </c>
      <c r="C5766" t="s">
        <v>19</v>
      </c>
      <c r="D5766" t="s">
        <v>14</v>
      </c>
      <c r="E5766" s="1">
        <v>5141201123047050</v>
      </c>
      <c r="F5766" s="2">
        <v>45200</v>
      </c>
      <c r="G5766">
        <v>639</v>
      </c>
      <c r="H5766" t="s">
        <v>18</v>
      </c>
      <c r="I5766">
        <v>1</v>
      </c>
      <c r="J5766" s="3">
        <v>13558</v>
      </c>
      <c r="K5766" s="2">
        <v>43831</v>
      </c>
      <c r="L5766">
        <v>2020</v>
      </c>
      <c r="M5766" t="s">
        <v>16</v>
      </c>
    </row>
    <row r="5767" spans="1:13" x14ac:dyDescent="0.3">
      <c r="A5767">
        <v>1988</v>
      </c>
      <c r="B5767">
        <v>1624</v>
      </c>
      <c r="C5767" t="s">
        <v>13</v>
      </c>
      <c r="D5767" t="s">
        <v>17</v>
      </c>
      <c r="E5767" s="1">
        <v>4562385865984510</v>
      </c>
      <c r="F5767" s="2">
        <v>45078</v>
      </c>
      <c r="G5767">
        <v>2</v>
      </c>
      <c r="H5767" t="s">
        <v>15</v>
      </c>
      <c r="I5767">
        <v>1</v>
      </c>
      <c r="J5767" s="3">
        <v>12600</v>
      </c>
      <c r="K5767" s="2">
        <v>43862</v>
      </c>
      <c r="L5767">
        <v>2020</v>
      </c>
      <c r="M5767" t="s">
        <v>16</v>
      </c>
    </row>
    <row r="5768" spans="1:13" x14ac:dyDescent="0.3">
      <c r="A5768">
        <v>1745</v>
      </c>
      <c r="B5768">
        <v>958</v>
      </c>
      <c r="C5768" t="s">
        <v>19</v>
      </c>
      <c r="D5768" t="s">
        <v>14</v>
      </c>
      <c r="E5768" s="1">
        <v>5505033368140300</v>
      </c>
      <c r="F5768" s="2">
        <v>45200</v>
      </c>
      <c r="G5768">
        <v>281</v>
      </c>
      <c r="H5768" t="s">
        <v>15</v>
      </c>
      <c r="I5768">
        <v>1</v>
      </c>
      <c r="J5768" s="3">
        <v>10742</v>
      </c>
      <c r="K5768" s="2">
        <v>43862</v>
      </c>
      <c r="L5768">
        <v>2020</v>
      </c>
      <c r="M5768" t="s">
        <v>16</v>
      </c>
    </row>
    <row r="5769" spans="1:13" x14ac:dyDescent="0.3">
      <c r="A5769">
        <v>944</v>
      </c>
      <c r="B5769">
        <v>958</v>
      </c>
      <c r="C5769" t="s">
        <v>13</v>
      </c>
      <c r="D5769" t="s">
        <v>17</v>
      </c>
      <c r="E5769" s="1">
        <v>4393681534654140</v>
      </c>
      <c r="F5769" s="2">
        <v>43862</v>
      </c>
      <c r="G5769">
        <v>748</v>
      </c>
      <c r="H5769" t="s">
        <v>15</v>
      </c>
      <c r="I5769">
        <v>2</v>
      </c>
      <c r="J5769" s="3">
        <v>8100</v>
      </c>
      <c r="K5769" s="2">
        <v>43831</v>
      </c>
      <c r="L5769">
        <v>2020</v>
      </c>
      <c r="M5769" t="s">
        <v>16</v>
      </c>
    </row>
    <row r="5770" spans="1:13" x14ac:dyDescent="0.3">
      <c r="A5770">
        <v>945</v>
      </c>
      <c r="B5770">
        <v>958</v>
      </c>
      <c r="C5770" t="s">
        <v>13</v>
      </c>
      <c r="D5770" t="s">
        <v>14</v>
      </c>
      <c r="E5770" s="1">
        <v>4454771454125730</v>
      </c>
      <c r="F5770" s="2">
        <v>45566</v>
      </c>
      <c r="G5770">
        <v>884</v>
      </c>
      <c r="H5770" t="s">
        <v>15</v>
      </c>
      <c r="I5770">
        <v>1</v>
      </c>
      <c r="J5770" s="3">
        <v>12240</v>
      </c>
      <c r="K5770" s="2">
        <v>43831</v>
      </c>
      <c r="L5770">
        <v>2020</v>
      </c>
      <c r="M5770" t="s">
        <v>16</v>
      </c>
    </row>
    <row r="5771" spans="1:13" x14ac:dyDescent="0.3">
      <c r="A5771">
        <v>2938</v>
      </c>
      <c r="B5771">
        <v>989</v>
      </c>
      <c r="C5771" t="s">
        <v>19</v>
      </c>
      <c r="D5771" t="s">
        <v>17</v>
      </c>
      <c r="E5771" s="1">
        <v>5696485046042910</v>
      </c>
      <c r="F5771" s="2">
        <v>45323</v>
      </c>
      <c r="G5771">
        <v>764</v>
      </c>
      <c r="H5771" t="s">
        <v>15</v>
      </c>
      <c r="I5771">
        <v>1</v>
      </c>
      <c r="J5771" s="3">
        <v>28000</v>
      </c>
      <c r="K5771" s="2">
        <v>39203</v>
      </c>
      <c r="L5771">
        <v>2007</v>
      </c>
      <c r="M5771" t="s">
        <v>16</v>
      </c>
    </row>
    <row r="5772" spans="1:13" x14ac:dyDescent="0.3">
      <c r="A5772">
        <v>4613</v>
      </c>
      <c r="B5772">
        <v>989</v>
      </c>
      <c r="C5772" t="s">
        <v>19</v>
      </c>
      <c r="D5772" t="s">
        <v>14</v>
      </c>
      <c r="E5772" s="1">
        <v>5545483213832550</v>
      </c>
      <c r="F5772" s="2">
        <v>43983</v>
      </c>
      <c r="G5772">
        <v>645</v>
      </c>
      <c r="H5772" t="s">
        <v>18</v>
      </c>
      <c r="I5772">
        <v>1</v>
      </c>
      <c r="J5772" s="3">
        <v>19843</v>
      </c>
      <c r="K5772" s="2">
        <v>38961</v>
      </c>
      <c r="L5772">
        <v>2015</v>
      </c>
      <c r="M5772" t="s">
        <v>16</v>
      </c>
    </row>
    <row r="5773" spans="1:13" x14ac:dyDescent="0.3">
      <c r="A5773">
        <v>4354</v>
      </c>
      <c r="B5773">
        <v>989</v>
      </c>
      <c r="C5773" t="s">
        <v>13</v>
      </c>
      <c r="D5773" t="s">
        <v>14</v>
      </c>
      <c r="E5773" s="1">
        <v>4353181605005040</v>
      </c>
      <c r="F5773" s="2">
        <v>44228</v>
      </c>
      <c r="G5773">
        <v>19</v>
      </c>
      <c r="H5773" t="s">
        <v>15</v>
      </c>
      <c r="I5773">
        <v>2</v>
      </c>
      <c r="J5773" s="3">
        <v>4707</v>
      </c>
      <c r="K5773" s="2">
        <v>40391</v>
      </c>
      <c r="L5773">
        <v>2010</v>
      </c>
      <c r="M5773" t="s">
        <v>16</v>
      </c>
    </row>
    <row r="5774" spans="1:13" x14ac:dyDescent="0.3">
      <c r="A5774">
        <v>3039</v>
      </c>
      <c r="B5774">
        <v>989</v>
      </c>
      <c r="C5774" t="s">
        <v>22</v>
      </c>
      <c r="D5774" t="s">
        <v>17</v>
      </c>
      <c r="E5774" s="1">
        <v>309385388804488</v>
      </c>
      <c r="F5774" s="2">
        <v>45292</v>
      </c>
      <c r="G5774">
        <v>251</v>
      </c>
      <c r="H5774" t="s">
        <v>15</v>
      </c>
      <c r="I5774">
        <v>1</v>
      </c>
      <c r="J5774" s="3">
        <v>16200</v>
      </c>
      <c r="K5774" s="2">
        <v>40299</v>
      </c>
      <c r="L5774">
        <v>2010</v>
      </c>
      <c r="M5774" t="s">
        <v>16</v>
      </c>
    </row>
    <row r="5775" spans="1:13" x14ac:dyDescent="0.3">
      <c r="A5775">
        <v>3643</v>
      </c>
      <c r="B5775">
        <v>989</v>
      </c>
      <c r="C5775" t="s">
        <v>19</v>
      </c>
      <c r="D5775" t="s">
        <v>20</v>
      </c>
      <c r="E5775" s="1">
        <v>5331189129913280</v>
      </c>
      <c r="F5775" s="2">
        <v>44105</v>
      </c>
      <c r="G5775">
        <v>359</v>
      </c>
      <c r="H5775" t="s">
        <v>15</v>
      </c>
      <c r="I5775">
        <v>1</v>
      </c>
      <c r="J5775" s="3">
        <v>58</v>
      </c>
      <c r="K5775" s="2">
        <v>43617</v>
      </c>
      <c r="L5775">
        <v>2019</v>
      </c>
      <c r="M5775" t="s">
        <v>16</v>
      </c>
    </row>
    <row r="5776" spans="1:13" x14ac:dyDescent="0.3">
      <c r="A5776">
        <v>4124</v>
      </c>
      <c r="B5776">
        <v>989</v>
      </c>
      <c r="C5776" t="s">
        <v>13</v>
      </c>
      <c r="D5776" t="s">
        <v>17</v>
      </c>
      <c r="E5776" s="1">
        <v>4119849353170300</v>
      </c>
      <c r="F5776" s="2">
        <v>43862</v>
      </c>
      <c r="G5776">
        <v>170</v>
      </c>
      <c r="H5776" t="s">
        <v>15</v>
      </c>
      <c r="I5776">
        <v>2</v>
      </c>
      <c r="J5776" s="3">
        <v>21600</v>
      </c>
      <c r="K5776" s="2">
        <v>37834</v>
      </c>
      <c r="L5776">
        <v>2015</v>
      </c>
      <c r="M5776" t="s">
        <v>16</v>
      </c>
    </row>
    <row r="5777" spans="1:13" x14ac:dyDescent="0.3">
      <c r="A5777">
        <v>2511</v>
      </c>
      <c r="B5777">
        <v>989</v>
      </c>
      <c r="C5777" t="s">
        <v>19</v>
      </c>
      <c r="D5777" t="s">
        <v>14</v>
      </c>
      <c r="E5777" s="1">
        <v>5676028749684100</v>
      </c>
      <c r="F5777" s="2">
        <v>44562</v>
      </c>
      <c r="G5777">
        <v>678</v>
      </c>
      <c r="H5777" t="s">
        <v>15</v>
      </c>
      <c r="I5777">
        <v>2</v>
      </c>
      <c r="J5777" s="3">
        <v>4707</v>
      </c>
      <c r="K5777" s="2">
        <v>38808</v>
      </c>
      <c r="L5777">
        <v>2015</v>
      </c>
      <c r="M5777" t="s">
        <v>16</v>
      </c>
    </row>
    <row r="5778" spans="1:13" x14ac:dyDescent="0.3">
      <c r="A5778">
        <v>3979</v>
      </c>
      <c r="B5778">
        <v>989</v>
      </c>
      <c r="C5778" t="s">
        <v>19</v>
      </c>
      <c r="D5778" t="s">
        <v>14</v>
      </c>
      <c r="E5778" s="1">
        <v>5270284172540380</v>
      </c>
      <c r="F5778" s="2">
        <v>45413</v>
      </c>
      <c r="G5778">
        <v>714</v>
      </c>
      <c r="H5778" t="s">
        <v>15</v>
      </c>
      <c r="I5778">
        <v>3</v>
      </c>
      <c r="J5778" s="3">
        <v>27178</v>
      </c>
      <c r="K5778" s="2">
        <v>40725</v>
      </c>
      <c r="L5778">
        <v>2011</v>
      </c>
      <c r="M5778" t="s">
        <v>16</v>
      </c>
    </row>
    <row r="5779" spans="1:13" x14ac:dyDescent="0.3">
      <c r="A5779">
        <v>2976</v>
      </c>
      <c r="B5779">
        <v>1562</v>
      </c>
      <c r="C5779" t="s">
        <v>19</v>
      </c>
      <c r="D5779" t="s">
        <v>17</v>
      </c>
      <c r="E5779" s="1">
        <v>5819630613408760</v>
      </c>
      <c r="F5779" s="2">
        <v>44986</v>
      </c>
      <c r="G5779">
        <v>727</v>
      </c>
      <c r="H5779" t="s">
        <v>15</v>
      </c>
      <c r="I5779">
        <v>2</v>
      </c>
      <c r="J5779" s="3">
        <v>8100</v>
      </c>
      <c r="K5779" s="2">
        <v>39569</v>
      </c>
      <c r="L5779">
        <v>2014</v>
      </c>
      <c r="M5779" t="s">
        <v>16</v>
      </c>
    </row>
    <row r="5780" spans="1:13" x14ac:dyDescent="0.3">
      <c r="A5780">
        <v>168</v>
      </c>
      <c r="B5780">
        <v>1562</v>
      </c>
      <c r="C5780" t="s">
        <v>19</v>
      </c>
      <c r="D5780" t="s">
        <v>14</v>
      </c>
      <c r="E5780" s="1">
        <v>5980129246400400</v>
      </c>
      <c r="F5780" s="2">
        <v>45323</v>
      </c>
      <c r="G5780">
        <v>42</v>
      </c>
      <c r="H5780" t="s">
        <v>15</v>
      </c>
      <c r="I5780">
        <v>2</v>
      </c>
      <c r="J5780" s="3">
        <v>16815</v>
      </c>
      <c r="K5780" s="2">
        <v>39448</v>
      </c>
      <c r="L5780">
        <v>2014</v>
      </c>
      <c r="M5780" t="s">
        <v>16</v>
      </c>
    </row>
    <row r="5781" spans="1:13" x14ac:dyDescent="0.3">
      <c r="A5781">
        <v>3459</v>
      </c>
      <c r="B5781">
        <v>1562</v>
      </c>
      <c r="C5781" t="s">
        <v>13</v>
      </c>
      <c r="D5781" t="s">
        <v>20</v>
      </c>
      <c r="E5781" s="1">
        <v>4881855799456120</v>
      </c>
      <c r="F5781" s="2">
        <v>44593</v>
      </c>
      <c r="G5781">
        <v>637</v>
      </c>
      <c r="H5781" t="s">
        <v>15</v>
      </c>
      <c r="I5781">
        <v>1</v>
      </c>
      <c r="J5781" s="3">
        <v>0</v>
      </c>
      <c r="K5781" s="2">
        <v>39965</v>
      </c>
      <c r="L5781">
        <v>2012</v>
      </c>
      <c r="M5781" t="s">
        <v>16</v>
      </c>
    </row>
    <row r="5782" spans="1:13" x14ac:dyDescent="0.3">
      <c r="A5782">
        <v>2907</v>
      </c>
      <c r="B5782">
        <v>1983</v>
      </c>
      <c r="C5782" t="s">
        <v>19</v>
      </c>
      <c r="D5782" t="s">
        <v>17</v>
      </c>
      <c r="E5782" s="1">
        <v>5268892141706910</v>
      </c>
      <c r="F5782" s="2">
        <v>44986</v>
      </c>
      <c r="G5782">
        <v>905</v>
      </c>
      <c r="H5782" t="s">
        <v>15</v>
      </c>
      <c r="I5782">
        <v>1</v>
      </c>
      <c r="J5782" s="3">
        <v>51900</v>
      </c>
      <c r="K5782" s="2">
        <v>38838</v>
      </c>
      <c r="L5782">
        <v>2009</v>
      </c>
      <c r="M5782" t="s">
        <v>16</v>
      </c>
    </row>
    <row r="5783" spans="1:13" x14ac:dyDescent="0.3">
      <c r="A5783">
        <v>3399</v>
      </c>
      <c r="B5783">
        <v>1983</v>
      </c>
      <c r="C5783" t="s">
        <v>19</v>
      </c>
      <c r="D5783" t="s">
        <v>17</v>
      </c>
      <c r="E5783" s="1">
        <v>5634102457746990</v>
      </c>
      <c r="F5783" s="2">
        <v>43862</v>
      </c>
      <c r="G5783">
        <v>250</v>
      </c>
      <c r="H5783" t="s">
        <v>15</v>
      </c>
      <c r="I5783">
        <v>1</v>
      </c>
      <c r="J5783" s="3">
        <v>17700</v>
      </c>
      <c r="K5783" s="2">
        <v>39600</v>
      </c>
      <c r="L5783">
        <v>2009</v>
      </c>
      <c r="M5783" t="s">
        <v>16</v>
      </c>
    </row>
    <row r="5784" spans="1:13" x14ac:dyDescent="0.3">
      <c r="A5784">
        <v>2653</v>
      </c>
      <c r="B5784">
        <v>1983</v>
      </c>
      <c r="C5784" t="s">
        <v>19</v>
      </c>
      <c r="D5784" t="s">
        <v>14</v>
      </c>
      <c r="E5784" s="1">
        <v>5340780229634190</v>
      </c>
      <c r="F5784" s="2">
        <v>45108</v>
      </c>
      <c r="G5784">
        <v>257</v>
      </c>
      <c r="H5784" t="s">
        <v>15</v>
      </c>
      <c r="I5784">
        <v>1</v>
      </c>
      <c r="J5784" s="3">
        <v>47211</v>
      </c>
      <c r="K5784" s="2">
        <v>40269</v>
      </c>
      <c r="L5784">
        <v>2010</v>
      </c>
      <c r="M5784" t="s">
        <v>16</v>
      </c>
    </row>
    <row r="5785" spans="1:13" x14ac:dyDescent="0.3">
      <c r="A5785">
        <v>191</v>
      </c>
      <c r="B5785">
        <v>1091</v>
      </c>
      <c r="C5785" t="s">
        <v>22</v>
      </c>
      <c r="D5785" t="s">
        <v>17</v>
      </c>
      <c r="E5785" s="1">
        <v>386478516235378</v>
      </c>
      <c r="F5785" s="2">
        <v>45352</v>
      </c>
      <c r="G5785">
        <v>172</v>
      </c>
      <c r="H5785" t="s">
        <v>18</v>
      </c>
      <c r="I5785">
        <v>2</v>
      </c>
      <c r="J5785" s="3">
        <v>17800</v>
      </c>
      <c r="K5785" s="2">
        <v>39814</v>
      </c>
      <c r="L5785">
        <v>2009</v>
      </c>
      <c r="M5785" t="s">
        <v>16</v>
      </c>
    </row>
    <row r="5786" spans="1:13" x14ac:dyDescent="0.3">
      <c r="A5786">
        <v>1384</v>
      </c>
      <c r="B5786">
        <v>1091</v>
      </c>
      <c r="C5786" t="s">
        <v>13</v>
      </c>
      <c r="D5786" t="s">
        <v>14</v>
      </c>
      <c r="E5786" s="1">
        <v>4330882727770780</v>
      </c>
      <c r="F5786" s="2">
        <v>43739</v>
      </c>
      <c r="G5786">
        <v>22</v>
      </c>
      <c r="H5786" t="s">
        <v>15</v>
      </c>
      <c r="I5786">
        <v>1</v>
      </c>
      <c r="J5786" s="3">
        <v>29685</v>
      </c>
      <c r="K5786" s="2">
        <v>43132</v>
      </c>
      <c r="L5786">
        <v>2018</v>
      </c>
      <c r="M5786" t="s">
        <v>16</v>
      </c>
    </row>
    <row r="5787" spans="1:13" x14ac:dyDescent="0.3">
      <c r="A5787">
        <v>3507</v>
      </c>
      <c r="B5787">
        <v>1091</v>
      </c>
      <c r="C5787" t="s">
        <v>13</v>
      </c>
      <c r="D5787" t="s">
        <v>17</v>
      </c>
      <c r="E5787" s="1">
        <v>4724864981660920</v>
      </c>
      <c r="F5787" s="2">
        <v>45505</v>
      </c>
      <c r="G5787">
        <v>403</v>
      </c>
      <c r="H5787" t="s">
        <v>18</v>
      </c>
      <c r="I5787">
        <v>1</v>
      </c>
      <c r="J5787" s="3">
        <v>12700</v>
      </c>
      <c r="K5787" s="2">
        <v>40330</v>
      </c>
      <c r="L5787">
        <v>2013</v>
      </c>
      <c r="M5787" t="s">
        <v>16</v>
      </c>
    </row>
    <row r="5788" spans="1:13" x14ac:dyDescent="0.3">
      <c r="A5788">
        <v>3334</v>
      </c>
      <c r="B5788">
        <v>1091</v>
      </c>
      <c r="C5788" t="s">
        <v>13</v>
      </c>
      <c r="D5788" t="s">
        <v>14</v>
      </c>
      <c r="E5788" s="1">
        <v>4561951091545890</v>
      </c>
      <c r="F5788" s="2">
        <v>44774</v>
      </c>
      <c r="G5788">
        <v>691</v>
      </c>
      <c r="H5788" t="s">
        <v>15</v>
      </c>
      <c r="I5788">
        <v>1</v>
      </c>
      <c r="J5788" s="3">
        <v>21744</v>
      </c>
      <c r="K5788" s="2">
        <v>38869</v>
      </c>
      <c r="L5788">
        <v>2011</v>
      </c>
      <c r="M5788" t="s">
        <v>16</v>
      </c>
    </row>
    <row r="5789" spans="1:13" x14ac:dyDescent="0.3">
      <c r="A5789">
        <v>2013</v>
      </c>
      <c r="B5789">
        <v>759</v>
      </c>
      <c r="C5789" t="s">
        <v>13</v>
      </c>
      <c r="D5789" t="s">
        <v>17</v>
      </c>
      <c r="E5789" s="1">
        <v>4417109828447300</v>
      </c>
      <c r="F5789" s="2">
        <v>37377</v>
      </c>
      <c r="G5789">
        <v>812</v>
      </c>
      <c r="H5789" t="s">
        <v>15</v>
      </c>
      <c r="I5789">
        <v>2</v>
      </c>
      <c r="J5789" s="3">
        <v>15500</v>
      </c>
      <c r="K5789" s="2">
        <v>36220</v>
      </c>
      <c r="L5789">
        <v>2013</v>
      </c>
      <c r="M5789" t="s">
        <v>16</v>
      </c>
    </row>
    <row r="5790" spans="1:13" x14ac:dyDescent="0.3">
      <c r="A5790">
        <v>3716</v>
      </c>
      <c r="B5790">
        <v>759</v>
      </c>
      <c r="C5790" t="s">
        <v>19</v>
      </c>
      <c r="D5790" t="s">
        <v>14</v>
      </c>
      <c r="E5790" s="1">
        <v>5418111837859470</v>
      </c>
      <c r="F5790" s="2">
        <v>44682</v>
      </c>
      <c r="G5790">
        <v>529</v>
      </c>
      <c r="H5790" t="s">
        <v>15</v>
      </c>
      <c r="I5790">
        <v>2</v>
      </c>
      <c r="J5790" s="3">
        <v>23154</v>
      </c>
      <c r="K5790" s="2">
        <v>38169</v>
      </c>
      <c r="L5790">
        <v>2012</v>
      </c>
      <c r="M5790" t="s">
        <v>16</v>
      </c>
    </row>
    <row r="5791" spans="1:13" x14ac:dyDescent="0.3">
      <c r="A5791">
        <v>2230</v>
      </c>
      <c r="B5791">
        <v>759</v>
      </c>
      <c r="C5791" t="s">
        <v>19</v>
      </c>
      <c r="D5791" t="s">
        <v>14</v>
      </c>
      <c r="E5791" s="1">
        <v>5864938158181060</v>
      </c>
      <c r="F5791" s="2">
        <v>40969</v>
      </c>
      <c r="G5791">
        <v>438</v>
      </c>
      <c r="H5791" t="s">
        <v>15</v>
      </c>
      <c r="I5791">
        <v>2</v>
      </c>
      <c r="J5791" s="3">
        <v>8747</v>
      </c>
      <c r="K5791" s="2">
        <v>39873</v>
      </c>
      <c r="L5791">
        <v>2009</v>
      </c>
      <c r="M5791" t="s">
        <v>16</v>
      </c>
    </row>
    <row r="5792" spans="1:13" x14ac:dyDescent="0.3">
      <c r="A5792">
        <v>3101</v>
      </c>
      <c r="B5792">
        <v>759</v>
      </c>
      <c r="C5792" t="s">
        <v>19</v>
      </c>
      <c r="D5792" t="s">
        <v>14</v>
      </c>
      <c r="E5792" s="1">
        <v>5565412921641370</v>
      </c>
      <c r="F5792" s="2">
        <v>45536</v>
      </c>
      <c r="G5792">
        <v>992</v>
      </c>
      <c r="H5792" t="s">
        <v>15</v>
      </c>
      <c r="I5792">
        <v>1</v>
      </c>
      <c r="J5792" s="3">
        <v>25059</v>
      </c>
      <c r="K5792" s="2">
        <v>40664</v>
      </c>
      <c r="L5792">
        <v>2011</v>
      </c>
      <c r="M5792" t="s">
        <v>16</v>
      </c>
    </row>
    <row r="5793" spans="1:13" x14ac:dyDescent="0.3">
      <c r="A5793">
        <v>2069</v>
      </c>
      <c r="B5793">
        <v>779</v>
      </c>
      <c r="C5793" t="s">
        <v>19</v>
      </c>
      <c r="D5793" t="s">
        <v>17</v>
      </c>
      <c r="E5793" s="1">
        <v>5333842700329560</v>
      </c>
      <c r="F5793" s="2">
        <v>43191</v>
      </c>
      <c r="G5793">
        <v>191</v>
      </c>
      <c r="H5793" t="s">
        <v>15</v>
      </c>
      <c r="I5793">
        <v>2</v>
      </c>
      <c r="J5793" s="3">
        <v>14200</v>
      </c>
      <c r="K5793" s="2">
        <v>38047</v>
      </c>
      <c r="L5793">
        <v>2010</v>
      </c>
      <c r="M5793" t="s">
        <v>16</v>
      </c>
    </row>
    <row r="5794" spans="1:13" x14ac:dyDescent="0.3">
      <c r="A5794">
        <v>119</v>
      </c>
      <c r="B5794">
        <v>779</v>
      </c>
      <c r="C5794" t="s">
        <v>13</v>
      </c>
      <c r="D5794" t="s">
        <v>14</v>
      </c>
      <c r="E5794" s="1">
        <v>4906021631955320</v>
      </c>
      <c r="F5794" s="2">
        <v>45292</v>
      </c>
      <c r="G5794">
        <v>889</v>
      </c>
      <c r="H5794" t="s">
        <v>15</v>
      </c>
      <c r="I5794">
        <v>2</v>
      </c>
      <c r="J5794" s="3">
        <v>18888</v>
      </c>
      <c r="K5794" s="2">
        <v>38718</v>
      </c>
      <c r="L5794">
        <v>2014</v>
      </c>
      <c r="M5794" t="s">
        <v>16</v>
      </c>
    </row>
    <row r="5795" spans="1:13" x14ac:dyDescent="0.3">
      <c r="A5795">
        <v>1058</v>
      </c>
      <c r="B5795">
        <v>779</v>
      </c>
      <c r="C5795" t="s">
        <v>19</v>
      </c>
      <c r="D5795" t="s">
        <v>14</v>
      </c>
      <c r="E5795" s="1">
        <v>5260501863539740</v>
      </c>
      <c r="F5795" s="2">
        <v>45200</v>
      </c>
      <c r="G5795">
        <v>797</v>
      </c>
      <c r="H5795" t="s">
        <v>18</v>
      </c>
      <c r="I5795">
        <v>2</v>
      </c>
      <c r="J5795" s="3">
        <v>3099</v>
      </c>
      <c r="K5795" s="2">
        <v>38384</v>
      </c>
      <c r="L5795">
        <v>2013</v>
      </c>
      <c r="M5795" t="s">
        <v>16</v>
      </c>
    </row>
    <row r="5796" spans="1:13" x14ac:dyDescent="0.3">
      <c r="A5796">
        <v>4558</v>
      </c>
      <c r="B5796">
        <v>779</v>
      </c>
      <c r="C5796" t="s">
        <v>19</v>
      </c>
      <c r="D5796" t="s">
        <v>14</v>
      </c>
      <c r="E5796" s="1">
        <v>5948253675276940</v>
      </c>
      <c r="F5796" s="2">
        <v>44501</v>
      </c>
      <c r="G5796">
        <v>348</v>
      </c>
      <c r="H5796" t="s">
        <v>15</v>
      </c>
      <c r="I5796">
        <v>2</v>
      </c>
      <c r="J5796" s="3">
        <v>10656</v>
      </c>
      <c r="K5796" s="2">
        <v>38231</v>
      </c>
      <c r="L5796">
        <v>2011</v>
      </c>
      <c r="M5796" t="s">
        <v>16</v>
      </c>
    </row>
    <row r="5797" spans="1:13" x14ac:dyDescent="0.3">
      <c r="A5797">
        <v>3299</v>
      </c>
      <c r="B5797">
        <v>779</v>
      </c>
      <c r="C5797" t="s">
        <v>19</v>
      </c>
      <c r="D5797" t="s">
        <v>14</v>
      </c>
      <c r="E5797" s="1">
        <v>5510063639324750</v>
      </c>
      <c r="F5797" s="2">
        <v>41061</v>
      </c>
      <c r="G5797">
        <v>587</v>
      </c>
      <c r="H5797" t="s">
        <v>15</v>
      </c>
      <c r="I5797">
        <v>2</v>
      </c>
      <c r="J5797" s="3">
        <v>12698</v>
      </c>
      <c r="K5797" s="2">
        <v>38504</v>
      </c>
      <c r="L5797">
        <v>2010</v>
      </c>
      <c r="M5797" t="s">
        <v>16</v>
      </c>
    </row>
    <row r="5798" spans="1:13" x14ac:dyDescent="0.3">
      <c r="A5798">
        <v>4282</v>
      </c>
      <c r="B5798">
        <v>105</v>
      </c>
      <c r="C5798" t="s">
        <v>13</v>
      </c>
      <c r="D5798" t="s">
        <v>17</v>
      </c>
      <c r="E5798" s="1">
        <v>4359575208295250</v>
      </c>
      <c r="F5798" s="2">
        <v>44805</v>
      </c>
      <c r="G5798">
        <v>939</v>
      </c>
      <c r="H5798" t="s">
        <v>15</v>
      </c>
      <c r="I5798">
        <v>1</v>
      </c>
      <c r="J5798" s="3">
        <v>10200</v>
      </c>
      <c r="K5798" s="2">
        <v>39661</v>
      </c>
      <c r="L5798">
        <v>2012</v>
      </c>
      <c r="M5798" t="s">
        <v>16</v>
      </c>
    </row>
    <row r="5799" spans="1:13" x14ac:dyDescent="0.3">
      <c r="A5799">
        <v>4443</v>
      </c>
      <c r="B5799">
        <v>105</v>
      </c>
      <c r="C5799" t="s">
        <v>13</v>
      </c>
      <c r="D5799" t="s">
        <v>17</v>
      </c>
      <c r="E5799" s="1">
        <v>4835239816888340</v>
      </c>
      <c r="F5799" s="2">
        <v>42095</v>
      </c>
      <c r="G5799">
        <v>368</v>
      </c>
      <c r="H5799" t="s">
        <v>15</v>
      </c>
      <c r="I5799">
        <v>2</v>
      </c>
      <c r="J5799" s="3">
        <v>10100</v>
      </c>
      <c r="K5799" s="2">
        <v>41852</v>
      </c>
      <c r="L5799">
        <v>2014</v>
      </c>
      <c r="M5799" t="s">
        <v>16</v>
      </c>
    </row>
    <row r="5800" spans="1:13" x14ac:dyDescent="0.3">
      <c r="A5800">
        <v>3460</v>
      </c>
      <c r="B5800">
        <v>105</v>
      </c>
      <c r="C5800" t="s">
        <v>13</v>
      </c>
      <c r="D5800" t="s">
        <v>17</v>
      </c>
      <c r="E5800" s="1">
        <v>4754007965044970</v>
      </c>
      <c r="F5800" s="2">
        <v>44197</v>
      </c>
      <c r="G5800">
        <v>604</v>
      </c>
      <c r="H5800" t="s">
        <v>15</v>
      </c>
      <c r="I5800">
        <v>1</v>
      </c>
      <c r="J5800" s="3">
        <v>10700</v>
      </c>
      <c r="K5800" s="2">
        <v>39965</v>
      </c>
      <c r="L5800">
        <v>2013</v>
      </c>
      <c r="M5800" t="s">
        <v>16</v>
      </c>
    </row>
    <row r="5801" spans="1:13" x14ac:dyDescent="0.3">
      <c r="A5801">
        <v>1103</v>
      </c>
      <c r="B5801">
        <v>105</v>
      </c>
      <c r="C5801" t="s">
        <v>22</v>
      </c>
      <c r="D5801" t="s">
        <v>17</v>
      </c>
      <c r="E5801" s="1">
        <v>327833439977815</v>
      </c>
      <c r="F5801" s="2">
        <v>41061</v>
      </c>
      <c r="G5801">
        <v>215</v>
      </c>
      <c r="H5801" t="s">
        <v>15</v>
      </c>
      <c r="I5801">
        <v>2</v>
      </c>
      <c r="J5801" s="3">
        <v>6100</v>
      </c>
      <c r="K5801" s="2">
        <v>39114</v>
      </c>
      <c r="L5801">
        <v>2008</v>
      </c>
      <c r="M5801" t="s">
        <v>16</v>
      </c>
    </row>
    <row r="5802" spans="1:13" x14ac:dyDescent="0.3">
      <c r="A5802">
        <v>2499</v>
      </c>
      <c r="B5802">
        <v>105</v>
      </c>
      <c r="C5802" t="s">
        <v>13</v>
      </c>
      <c r="D5802" t="s">
        <v>17</v>
      </c>
      <c r="E5802" s="1">
        <v>4956654746579360</v>
      </c>
      <c r="F5802" s="2">
        <v>45200</v>
      </c>
      <c r="G5802">
        <v>15</v>
      </c>
      <c r="H5802" t="s">
        <v>15</v>
      </c>
      <c r="I5802">
        <v>2</v>
      </c>
      <c r="J5802" s="3">
        <v>8800</v>
      </c>
      <c r="K5802" s="2">
        <v>38443</v>
      </c>
      <c r="L5802">
        <v>2014</v>
      </c>
      <c r="M5802" t="s">
        <v>16</v>
      </c>
    </row>
    <row r="5803" spans="1:13" x14ac:dyDescent="0.3">
      <c r="A5803">
        <v>3632</v>
      </c>
      <c r="B5803">
        <v>1618</v>
      </c>
      <c r="C5803" t="s">
        <v>19</v>
      </c>
      <c r="D5803" t="s">
        <v>14</v>
      </c>
      <c r="E5803" s="1">
        <v>5677315632040260</v>
      </c>
      <c r="F5803" s="2">
        <v>43831</v>
      </c>
      <c r="G5803">
        <v>927</v>
      </c>
      <c r="H5803" t="s">
        <v>15</v>
      </c>
      <c r="I5803">
        <v>1</v>
      </c>
      <c r="J5803" s="3">
        <v>21280</v>
      </c>
      <c r="K5803" s="2">
        <v>43252</v>
      </c>
      <c r="L5803">
        <v>2018</v>
      </c>
      <c r="M5803" t="s">
        <v>16</v>
      </c>
    </row>
    <row r="5804" spans="1:13" x14ac:dyDescent="0.3">
      <c r="A5804">
        <v>5363</v>
      </c>
      <c r="B5804">
        <v>1618</v>
      </c>
      <c r="C5804" t="s">
        <v>19</v>
      </c>
      <c r="D5804" t="s">
        <v>20</v>
      </c>
      <c r="E5804" s="1">
        <v>5658794762166750</v>
      </c>
      <c r="F5804" s="2">
        <v>44986</v>
      </c>
      <c r="G5804">
        <v>663</v>
      </c>
      <c r="H5804" t="s">
        <v>15</v>
      </c>
      <c r="I5804">
        <v>1</v>
      </c>
      <c r="J5804" s="3">
        <v>111</v>
      </c>
      <c r="K5804" s="2">
        <v>36831</v>
      </c>
      <c r="L5804">
        <v>2010</v>
      </c>
      <c r="M5804" t="s">
        <v>16</v>
      </c>
    </row>
    <row r="5805" spans="1:13" x14ac:dyDescent="0.3">
      <c r="A5805">
        <v>3031</v>
      </c>
      <c r="B5805">
        <v>1618</v>
      </c>
      <c r="C5805" t="s">
        <v>13</v>
      </c>
      <c r="D5805" t="s">
        <v>14</v>
      </c>
      <c r="E5805" s="1">
        <v>4788096167141160</v>
      </c>
      <c r="F5805" s="2">
        <v>45292</v>
      </c>
      <c r="G5805">
        <v>88</v>
      </c>
      <c r="H5805" t="s">
        <v>15</v>
      </c>
      <c r="I5805">
        <v>1</v>
      </c>
      <c r="J5805" s="3">
        <v>26608</v>
      </c>
      <c r="K5805" s="2">
        <v>39934</v>
      </c>
      <c r="L5805">
        <v>2009</v>
      </c>
      <c r="M5805" t="s">
        <v>16</v>
      </c>
    </row>
    <row r="5806" spans="1:13" x14ac:dyDescent="0.3">
      <c r="A5806">
        <v>5729</v>
      </c>
      <c r="B5806">
        <v>1618</v>
      </c>
      <c r="C5806" t="s">
        <v>13</v>
      </c>
      <c r="D5806" t="s">
        <v>14</v>
      </c>
      <c r="E5806" s="1">
        <v>4032385619436580</v>
      </c>
      <c r="F5806" s="2">
        <v>44621</v>
      </c>
      <c r="G5806">
        <v>88</v>
      </c>
      <c r="H5806" t="s">
        <v>15</v>
      </c>
      <c r="I5806">
        <v>2</v>
      </c>
      <c r="J5806" s="3">
        <v>37619</v>
      </c>
      <c r="K5806" s="2">
        <v>42675</v>
      </c>
      <c r="L5806">
        <v>2016</v>
      </c>
      <c r="M5806" t="s">
        <v>16</v>
      </c>
    </row>
    <row r="5807" spans="1:13" x14ac:dyDescent="0.3">
      <c r="A5807">
        <v>3239</v>
      </c>
      <c r="B5807">
        <v>1168</v>
      </c>
      <c r="C5807" t="s">
        <v>19</v>
      </c>
      <c r="D5807" t="s">
        <v>14</v>
      </c>
      <c r="E5807" s="1">
        <v>5809446324429030</v>
      </c>
      <c r="F5807" s="2">
        <v>44075</v>
      </c>
      <c r="G5807">
        <v>480</v>
      </c>
      <c r="H5807" t="s">
        <v>15</v>
      </c>
      <c r="I5807">
        <v>1</v>
      </c>
      <c r="J5807" s="3">
        <v>25422</v>
      </c>
      <c r="K5807" s="2">
        <v>37408</v>
      </c>
      <c r="L5807">
        <v>2008</v>
      </c>
      <c r="M5807" t="s">
        <v>16</v>
      </c>
    </row>
    <row r="5808" spans="1:13" x14ac:dyDescent="0.3">
      <c r="A5808">
        <v>5300</v>
      </c>
      <c r="B5808">
        <v>1237</v>
      </c>
      <c r="C5808" t="s">
        <v>13</v>
      </c>
      <c r="D5808" t="s">
        <v>14</v>
      </c>
      <c r="E5808" s="1">
        <v>4967614598666280</v>
      </c>
      <c r="F5808" s="2">
        <v>44166</v>
      </c>
      <c r="G5808">
        <v>790</v>
      </c>
      <c r="H5808" t="s">
        <v>15</v>
      </c>
      <c r="I5808">
        <v>2</v>
      </c>
      <c r="J5808" s="3">
        <v>16053</v>
      </c>
      <c r="K5808" s="2">
        <v>41913</v>
      </c>
      <c r="L5808">
        <v>2014</v>
      </c>
      <c r="M5808" t="s">
        <v>16</v>
      </c>
    </row>
    <row r="5809" spans="1:13" x14ac:dyDescent="0.3">
      <c r="A5809">
        <v>2017</v>
      </c>
      <c r="B5809">
        <v>1237</v>
      </c>
      <c r="C5809" t="s">
        <v>22</v>
      </c>
      <c r="D5809" t="s">
        <v>17</v>
      </c>
      <c r="E5809" s="1">
        <v>304727353948890</v>
      </c>
      <c r="F5809" s="2">
        <v>44743</v>
      </c>
      <c r="G5809">
        <v>930</v>
      </c>
      <c r="H5809" t="s">
        <v>15</v>
      </c>
      <c r="I5809">
        <v>1</v>
      </c>
      <c r="J5809" s="3">
        <v>8400</v>
      </c>
      <c r="K5809" s="2">
        <v>36951</v>
      </c>
      <c r="L5809">
        <v>2014</v>
      </c>
      <c r="M5809" t="s">
        <v>16</v>
      </c>
    </row>
    <row r="5810" spans="1:13" x14ac:dyDescent="0.3">
      <c r="A5810">
        <v>3944</v>
      </c>
      <c r="B5810">
        <v>1237</v>
      </c>
      <c r="C5810" t="s">
        <v>19</v>
      </c>
      <c r="D5810" t="s">
        <v>14</v>
      </c>
      <c r="E5810" s="1">
        <v>5293034450657200</v>
      </c>
      <c r="F5810" s="2">
        <v>44440</v>
      </c>
      <c r="G5810">
        <v>829</v>
      </c>
      <c r="H5810" t="s">
        <v>15</v>
      </c>
      <c r="I5810">
        <v>1</v>
      </c>
      <c r="J5810" s="3">
        <v>14385</v>
      </c>
      <c r="K5810" s="2">
        <v>40360</v>
      </c>
      <c r="L5810">
        <v>2012</v>
      </c>
      <c r="M5810" t="s">
        <v>16</v>
      </c>
    </row>
    <row r="5811" spans="1:13" x14ac:dyDescent="0.3">
      <c r="A5811">
        <v>5163</v>
      </c>
      <c r="B5811">
        <v>1237</v>
      </c>
      <c r="C5811" t="s">
        <v>19</v>
      </c>
      <c r="D5811" t="s">
        <v>14</v>
      </c>
      <c r="E5811" s="1">
        <v>5908634356288230</v>
      </c>
      <c r="F5811" s="2">
        <v>44166</v>
      </c>
      <c r="G5811">
        <v>276</v>
      </c>
      <c r="H5811" t="s">
        <v>15</v>
      </c>
      <c r="I5811">
        <v>2</v>
      </c>
      <c r="J5811" s="3">
        <v>1607</v>
      </c>
      <c r="K5811" s="2">
        <v>40087</v>
      </c>
      <c r="L5811">
        <v>2011</v>
      </c>
      <c r="M5811" t="s">
        <v>16</v>
      </c>
    </row>
    <row r="5812" spans="1:13" x14ac:dyDescent="0.3">
      <c r="A5812">
        <v>2092</v>
      </c>
      <c r="B5812">
        <v>1237</v>
      </c>
      <c r="C5812" t="s">
        <v>19</v>
      </c>
      <c r="D5812" t="s">
        <v>20</v>
      </c>
      <c r="E5812" s="1">
        <v>5295399317930830</v>
      </c>
      <c r="F5812" s="2">
        <v>42339</v>
      </c>
      <c r="G5812">
        <v>543</v>
      </c>
      <c r="H5812" t="s">
        <v>15</v>
      </c>
      <c r="I5812">
        <v>2</v>
      </c>
      <c r="J5812" s="3">
        <v>51</v>
      </c>
      <c r="K5812" s="2">
        <v>38412</v>
      </c>
      <c r="L5812">
        <v>2007</v>
      </c>
      <c r="M5812" t="s">
        <v>16</v>
      </c>
    </row>
    <row r="5813" spans="1:13" x14ac:dyDescent="0.3">
      <c r="A5813">
        <v>3372</v>
      </c>
      <c r="B5813">
        <v>1237</v>
      </c>
      <c r="C5813" t="s">
        <v>13</v>
      </c>
      <c r="D5813" t="s">
        <v>14</v>
      </c>
      <c r="E5813" s="1">
        <v>4925352341824320</v>
      </c>
      <c r="F5813" s="2">
        <v>45170</v>
      </c>
      <c r="G5813">
        <v>570</v>
      </c>
      <c r="H5813" t="s">
        <v>15</v>
      </c>
      <c r="I5813">
        <v>2</v>
      </c>
      <c r="J5813" s="3">
        <v>5646</v>
      </c>
      <c r="K5813" s="2">
        <v>39234</v>
      </c>
      <c r="L5813">
        <v>2019</v>
      </c>
      <c r="M5813" t="s">
        <v>16</v>
      </c>
    </row>
    <row r="5814" spans="1:13" x14ac:dyDescent="0.3">
      <c r="A5814">
        <v>4283</v>
      </c>
      <c r="B5814">
        <v>699</v>
      </c>
      <c r="C5814" t="s">
        <v>13</v>
      </c>
      <c r="D5814" t="s">
        <v>14</v>
      </c>
      <c r="E5814" s="1">
        <v>4015359680044230</v>
      </c>
      <c r="F5814" s="2">
        <v>44470</v>
      </c>
      <c r="G5814">
        <v>867</v>
      </c>
      <c r="H5814" t="s">
        <v>15</v>
      </c>
      <c r="I5814">
        <v>1</v>
      </c>
      <c r="J5814" s="3">
        <v>20887</v>
      </c>
      <c r="K5814" s="2">
        <v>39661</v>
      </c>
      <c r="L5814">
        <v>2008</v>
      </c>
      <c r="M5814" t="s">
        <v>16</v>
      </c>
    </row>
    <row r="5815" spans="1:13" x14ac:dyDescent="0.3">
      <c r="A5815">
        <v>3285</v>
      </c>
      <c r="B5815">
        <v>699</v>
      </c>
      <c r="C5815" t="s">
        <v>22</v>
      </c>
      <c r="D5815" t="s">
        <v>17</v>
      </c>
      <c r="E5815" s="1">
        <v>361232830727034</v>
      </c>
      <c r="F5815" s="2">
        <v>44774</v>
      </c>
      <c r="G5815">
        <v>626</v>
      </c>
      <c r="H5815" t="s">
        <v>15</v>
      </c>
      <c r="I5815">
        <v>1</v>
      </c>
      <c r="J5815" s="3">
        <v>9500</v>
      </c>
      <c r="K5815" s="2">
        <v>38504</v>
      </c>
      <c r="L5815">
        <v>2005</v>
      </c>
      <c r="M5815" t="s">
        <v>16</v>
      </c>
    </row>
    <row r="5816" spans="1:13" x14ac:dyDescent="0.3">
      <c r="A5816">
        <v>3875</v>
      </c>
      <c r="B5816">
        <v>699</v>
      </c>
      <c r="C5816" t="s">
        <v>13</v>
      </c>
      <c r="D5816" t="s">
        <v>14</v>
      </c>
      <c r="E5816" s="1">
        <v>4029109059179280</v>
      </c>
      <c r="F5816" s="2">
        <v>45505</v>
      </c>
      <c r="G5816">
        <v>637</v>
      </c>
      <c r="H5816" t="s">
        <v>15</v>
      </c>
      <c r="I5816">
        <v>2</v>
      </c>
      <c r="J5816" s="3">
        <v>8960</v>
      </c>
      <c r="K5816" s="2">
        <v>39630</v>
      </c>
      <c r="L5816">
        <v>2014</v>
      </c>
      <c r="M5816" t="s">
        <v>16</v>
      </c>
    </row>
    <row r="5817" spans="1:13" x14ac:dyDescent="0.3">
      <c r="A5817">
        <v>4012</v>
      </c>
      <c r="B5817">
        <v>646</v>
      </c>
      <c r="C5817" t="s">
        <v>19</v>
      </c>
      <c r="D5817" t="s">
        <v>14</v>
      </c>
      <c r="E5817" s="1">
        <v>5084129042406420</v>
      </c>
      <c r="F5817" s="2">
        <v>44682</v>
      </c>
      <c r="G5817">
        <v>379</v>
      </c>
      <c r="H5817" t="s">
        <v>15</v>
      </c>
      <c r="I5817">
        <v>2</v>
      </c>
      <c r="J5817" s="3">
        <v>15822</v>
      </c>
      <c r="K5817" s="2">
        <v>41456</v>
      </c>
      <c r="L5817">
        <v>2013</v>
      </c>
      <c r="M5817" t="s">
        <v>16</v>
      </c>
    </row>
    <row r="5818" spans="1:13" x14ac:dyDescent="0.3">
      <c r="A5818">
        <v>6090</v>
      </c>
      <c r="B5818">
        <v>646</v>
      </c>
      <c r="C5818" t="s">
        <v>19</v>
      </c>
      <c r="D5818" t="s">
        <v>14</v>
      </c>
      <c r="E5818" s="1">
        <v>5171925674822490</v>
      </c>
      <c r="F5818" s="2">
        <v>45139</v>
      </c>
      <c r="G5818">
        <v>349</v>
      </c>
      <c r="H5818" t="s">
        <v>15</v>
      </c>
      <c r="I5818">
        <v>1</v>
      </c>
      <c r="J5818" s="3">
        <v>17057</v>
      </c>
      <c r="K5818" s="2">
        <v>41609</v>
      </c>
      <c r="L5818">
        <v>2013</v>
      </c>
      <c r="M5818" t="s">
        <v>16</v>
      </c>
    </row>
    <row r="5819" spans="1:13" x14ac:dyDescent="0.3">
      <c r="A5819">
        <v>2093</v>
      </c>
      <c r="B5819">
        <v>646</v>
      </c>
      <c r="C5819" t="s">
        <v>19</v>
      </c>
      <c r="D5819" t="s">
        <v>17</v>
      </c>
      <c r="E5819" s="1">
        <v>5417194878972790</v>
      </c>
      <c r="F5819" s="2">
        <v>44287</v>
      </c>
      <c r="G5819">
        <v>638</v>
      </c>
      <c r="H5819" t="s">
        <v>15</v>
      </c>
      <c r="I5819">
        <v>2</v>
      </c>
      <c r="J5819" s="3">
        <v>14500</v>
      </c>
      <c r="K5819" s="2">
        <v>38412</v>
      </c>
      <c r="L5819">
        <v>2019</v>
      </c>
      <c r="M5819" t="s">
        <v>16</v>
      </c>
    </row>
    <row r="5820" spans="1:13" x14ac:dyDescent="0.3">
      <c r="A5820">
        <v>715</v>
      </c>
      <c r="B5820">
        <v>499</v>
      </c>
      <c r="C5820" t="s">
        <v>19</v>
      </c>
      <c r="D5820" t="s">
        <v>14</v>
      </c>
      <c r="E5820" s="1">
        <v>5637089823683600</v>
      </c>
      <c r="F5820" s="2">
        <v>44927</v>
      </c>
      <c r="G5820">
        <v>543</v>
      </c>
      <c r="H5820" t="s">
        <v>15</v>
      </c>
      <c r="I5820">
        <v>2</v>
      </c>
      <c r="J5820" s="3">
        <v>14146</v>
      </c>
      <c r="K5820" s="2">
        <v>43831</v>
      </c>
      <c r="L5820">
        <v>2020</v>
      </c>
      <c r="M5820" t="s">
        <v>16</v>
      </c>
    </row>
    <row r="5821" spans="1:13" x14ac:dyDescent="0.3">
      <c r="A5821">
        <v>716</v>
      </c>
      <c r="B5821">
        <v>499</v>
      </c>
      <c r="C5821" t="s">
        <v>19</v>
      </c>
      <c r="D5821" t="s">
        <v>14</v>
      </c>
      <c r="E5821" s="1">
        <v>5024262627226050</v>
      </c>
      <c r="F5821" s="2">
        <v>43891</v>
      </c>
      <c r="G5821">
        <v>539</v>
      </c>
      <c r="H5821" t="s">
        <v>15</v>
      </c>
      <c r="I5821">
        <v>1</v>
      </c>
      <c r="J5821" s="3">
        <v>22392</v>
      </c>
      <c r="K5821" s="2">
        <v>43831</v>
      </c>
      <c r="L5821">
        <v>2020</v>
      </c>
      <c r="M5821" t="s">
        <v>16</v>
      </c>
    </row>
    <row r="5822" spans="1:13" x14ac:dyDescent="0.3">
      <c r="A5822">
        <v>5976</v>
      </c>
      <c r="B5822">
        <v>1403</v>
      </c>
      <c r="C5822" t="s">
        <v>19</v>
      </c>
      <c r="D5822" t="s">
        <v>14</v>
      </c>
      <c r="E5822" s="1">
        <v>5997533760937120</v>
      </c>
      <c r="F5822" s="2">
        <v>41518</v>
      </c>
      <c r="G5822">
        <v>563</v>
      </c>
      <c r="H5822" t="s">
        <v>15</v>
      </c>
      <c r="I5822">
        <v>2</v>
      </c>
      <c r="J5822" s="3">
        <v>21084</v>
      </c>
      <c r="K5822" s="2">
        <v>40148</v>
      </c>
      <c r="L5822">
        <v>2015</v>
      </c>
      <c r="M5822" t="s">
        <v>16</v>
      </c>
    </row>
    <row r="5823" spans="1:13" x14ac:dyDescent="0.3">
      <c r="A5823">
        <v>2830</v>
      </c>
      <c r="B5823">
        <v>1403</v>
      </c>
      <c r="C5823" t="s">
        <v>19</v>
      </c>
      <c r="D5823" t="s">
        <v>14</v>
      </c>
      <c r="E5823" s="1">
        <v>5658918047471970</v>
      </c>
      <c r="F5823" s="2">
        <v>45352</v>
      </c>
      <c r="G5823">
        <v>179</v>
      </c>
      <c r="H5823" t="s">
        <v>15</v>
      </c>
      <c r="I5823">
        <v>2</v>
      </c>
      <c r="J5823" s="3">
        <v>11889</v>
      </c>
      <c r="K5823" s="2">
        <v>37377</v>
      </c>
      <c r="L5823">
        <v>2014</v>
      </c>
      <c r="M5823" t="s">
        <v>16</v>
      </c>
    </row>
    <row r="5824" spans="1:13" x14ac:dyDescent="0.3">
      <c r="A5824">
        <v>5433</v>
      </c>
      <c r="B5824">
        <v>631</v>
      </c>
      <c r="C5824" t="s">
        <v>19</v>
      </c>
      <c r="D5824" t="s">
        <v>17</v>
      </c>
      <c r="E5824" s="1">
        <v>5693300103257690</v>
      </c>
      <c r="F5824" s="2">
        <v>40087</v>
      </c>
      <c r="G5824">
        <v>646</v>
      </c>
      <c r="H5824" t="s">
        <v>15</v>
      </c>
      <c r="I5824">
        <v>1</v>
      </c>
      <c r="J5824" s="3">
        <v>8600</v>
      </c>
      <c r="K5824" s="2">
        <v>38657</v>
      </c>
      <c r="L5824">
        <v>2006</v>
      </c>
      <c r="M5824" t="s">
        <v>16</v>
      </c>
    </row>
    <row r="5825" spans="1:13" x14ac:dyDescent="0.3">
      <c r="A5825">
        <v>4355</v>
      </c>
      <c r="B5825">
        <v>631</v>
      </c>
      <c r="C5825" t="s">
        <v>13</v>
      </c>
      <c r="D5825" t="s">
        <v>14</v>
      </c>
      <c r="E5825" s="1">
        <v>4085525339324200</v>
      </c>
      <c r="F5825" s="2">
        <v>45170</v>
      </c>
      <c r="G5825">
        <v>988</v>
      </c>
      <c r="H5825" t="s">
        <v>15</v>
      </c>
      <c r="I5825">
        <v>1</v>
      </c>
      <c r="J5825" s="3">
        <v>1740</v>
      </c>
      <c r="K5825" s="2">
        <v>40391</v>
      </c>
      <c r="L5825">
        <v>2010</v>
      </c>
      <c r="M5825" t="s">
        <v>16</v>
      </c>
    </row>
    <row r="5826" spans="1:13" x14ac:dyDescent="0.3">
      <c r="A5826">
        <v>4515</v>
      </c>
      <c r="B5826">
        <v>631</v>
      </c>
      <c r="C5826" t="s">
        <v>19</v>
      </c>
      <c r="D5826" t="s">
        <v>14</v>
      </c>
      <c r="E5826" s="1">
        <v>5364261943325010</v>
      </c>
      <c r="F5826" s="2">
        <v>44713</v>
      </c>
      <c r="G5826">
        <v>255</v>
      </c>
      <c r="H5826" t="s">
        <v>15</v>
      </c>
      <c r="I5826">
        <v>1</v>
      </c>
      <c r="J5826" s="3">
        <v>16908</v>
      </c>
      <c r="K5826" s="2">
        <v>37135</v>
      </c>
      <c r="L5826">
        <v>2013</v>
      </c>
      <c r="M5826" t="s">
        <v>16</v>
      </c>
    </row>
    <row r="5827" spans="1:13" x14ac:dyDescent="0.3">
      <c r="A5827">
        <v>2818</v>
      </c>
      <c r="B5827">
        <v>631</v>
      </c>
      <c r="C5827" t="s">
        <v>19</v>
      </c>
      <c r="D5827" t="s">
        <v>14</v>
      </c>
      <c r="E5827" s="1">
        <v>5164138227100830</v>
      </c>
      <c r="F5827" s="2">
        <v>44743</v>
      </c>
      <c r="G5827">
        <v>553</v>
      </c>
      <c r="H5827" t="s">
        <v>15</v>
      </c>
      <c r="I5827">
        <v>1</v>
      </c>
      <c r="J5827" s="3">
        <v>15591</v>
      </c>
      <c r="K5827" s="2">
        <v>37012</v>
      </c>
      <c r="L5827">
        <v>2012</v>
      </c>
      <c r="M5827" t="s">
        <v>16</v>
      </c>
    </row>
    <row r="5828" spans="1:13" x14ac:dyDescent="0.3">
      <c r="A5828">
        <v>3784</v>
      </c>
      <c r="B5828">
        <v>631</v>
      </c>
      <c r="C5828" t="s">
        <v>19</v>
      </c>
      <c r="D5828" t="s">
        <v>14</v>
      </c>
      <c r="E5828" s="1">
        <v>5093862705639580</v>
      </c>
      <c r="F5828" s="2">
        <v>39569</v>
      </c>
      <c r="G5828">
        <v>697</v>
      </c>
      <c r="H5828" t="s">
        <v>15</v>
      </c>
      <c r="I5828">
        <v>2</v>
      </c>
      <c r="J5828" s="3">
        <v>20974</v>
      </c>
      <c r="K5828" s="2">
        <v>38899</v>
      </c>
      <c r="L5828">
        <v>2007</v>
      </c>
      <c r="M5828" t="s">
        <v>16</v>
      </c>
    </row>
    <row r="5829" spans="1:13" x14ac:dyDescent="0.3">
      <c r="A5829">
        <v>717</v>
      </c>
      <c r="B5829">
        <v>631</v>
      </c>
      <c r="C5829" t="s">
        <v>19</v>
      </c>
      <c r="D5829" t="s">
        <v>17</v>
      </c>
      <c r="E5829" s="1">
        <v>5317076130104740</v>
      </c>
      <c r="F5829" s="2">
        <v>44682</v>
      </c>
      <c r="G5829">
        <v>81</v>
      </c>
      <c r="H5829" t="s">
        <v>15</v>
      </c>
      <c r="I5829">
        <v>1</v>
      </c>
      <c r="J5829" s="3">
        <v>7200</v>
      </c>
      <c r="K5829" s="2">
        <v>43831</v>
      </c>
      <c r="L5829">
        <v>2020</v>
      </c>
      <c r="M5829" t="s">
        <v>16</v>
      </c>
    </row>
    <row r="5830" spans="1:13" x14ac:dyDescent="0.3">
      <c r="A5830">
        <v>2596</v>
      </c>
      <c r="B5830">
        <v>631</v>
      </c>
      <c r="C5830" t="s">
        <v>22</v>
      </c>
      <c r="D5830" t="s">
        <v>17</v>
      </c>
      <c r="E5830" s="1">
        <v>354553734129805</v>
      </c>
      <c r="F5830" s="2">
        <v>45323</v>
      </c>
      <c r="G5830">
        <v>512</v>
      </c>
      <c r="H5830" t="s">
        <v>18</v>
      </c>
      <c r="I5830">
        <v>1</v>
      </c>
      <c r="J5830" s="3">
        <v>8500</v>
      </c>
      <c r="K5830" s="2">
        <v>39904</v>
      </c>
      <c r="L5830">
        <v>2010</v>
      </c>
      <c r="M5830" t="s">
        <v>16</v>
      </c>
    </row>
    <row r="5831" spans="1:13" x14ac:dyDescent="0.3">
      <c r="A5831">
        <v>4138</v>
      </c>
      <c r="B5831">
        <v>1070</v>
      </c>
      <c r="C5831" t="s">
        <v>19</v>
      </c>
      <c r="D5831" t="s">
        <v>14</v>
      </c>
      <c r="E5831" s="1">
        <v>5588241759620390</v>
      </c>
      <c r="F5831" s="2">
        <v>44774</v>
      </c>
      <c r="G5831">
        <v>902</v>
      </c>
      <c r="H5831" t="s">
        <v>15</v>
      </c>
      <c r="I5831">
        <v>1</v>
      </c>
      <c r="J5831" s="3">
        <v>28666</v>
      </c>
      <c r="K5831" s="2">
        <v>38200</v>
      </c>
      <c r="L5831">
        <v>2010</v>
      </c>
      <c r="M5831" t="s">
        <v>16</v>
      </c>
    </row>
    <row r="5832" spans="1:13" x14ac:dyDescent="0.3">
      <c r="A5832">
        <v>718</v>
      </c>
      <c r="B5832">
        <v>1070</v>
      </c>
      <c r="C5832" t="s">
        <v>19</v>
      </c>
      <c r="D5832" t="s">
        <v>14</v>
      </c>
      <c r="E5832" s="1">
        <v>5077019023912410</v>
      </c>
      <c r="F5832" s="2">
        <v>44593</v>
      </c>
      <c r="G5832">
        <v>452</v>
      </c>
      <c r="H5832" t="s">
        <v>18</v>
      </c>
      <c r="I5832">
        <v>2</v>
      </c>
      <c r="J5832" s="3">
        <v>24334</v>
      </c>
      <c r="K5832" s="2">
        <v>43831</v>
      </c>
      <c r="L5832">
        <v>2020</v>
      </c>
      <c r="M5832" t="s">
        <v>16</v>
      </c>
    </row>
    <row r="5833" spans="1:13" x14ac:dyDescent="0.3">
      <c r="A5833">
        <v>2923</v>
      </c>
      <c r="B5833">
        <v>1070</v>
      </c>
      <c r="C5833" t="s">
        <v>22</v>
      </c>
      <c r="D5833" t="s">
        <v>17</v>
      </c>
      <c r="E5833" s="1">
        <v>331661418672228</v>
      </c>
      <c r="F5833" s="2">
        <v>43862</v>
      </c>
      <c r="G5833">
        <v>340</v>
      </c>
      <c r="H5833" t="s">
        <v>15</v>
      </c>
      <c r="I5833">
        <v>2</v>
      </c>
      <c r="J5833" s="3">
        <v>13100</v>
      </c>
      <c r="K5833" s="2">
        <v>39203</v>
      </c>
      <c r="L5833">
        <v>2013</v>
      </c>
      <c r="M5833" t="s">
        <v>16</v>
      </c>
    </row>
    <row r="5834" spans="1:13" x14ac:dyDescent="0.3">
      <c r="A5834">
        <v>4684</v>
      </c>
      <c r="B5834">
        <v>1070</v>
      </c>
      <c r="C5834" t="s">
        <v>19</v>
      </c>
      <c r="D5834" t="s">
        <v>20</v>
      </c>
      <c r="E5834" s="1">
        <v>5003507127783500</v>
      </c>
      <c r="F5834" s="2">
        <v>40544</v>
      </c>
      <c r="G5834">
        <v>406</v>
      </c>
      <c r="H5834" t="s">
        <v>15</v>
      </c>
      <c r="I5834">
        <v>2</v>
      </c>
      <c r="J5834" s="3">
        <v>53</v>
      </c>
      <c r="K5834" s="2">
        <v>39692</v>
      </c>
      <c r="L5834">
        <v>2012</v>
      </c>
      <c r="M5834" t="s">
        <v>16</v>
      </c>
    </row>
    <row r="5835" spans="1:13" x14ac:dyDescent="0.3">
      <c r="A5835">
        <v>2908</v>
      </c>
      <c r="B5835">
        <v>1070</v>
      </c>
      <c r="C5835" t="s">
        <v>19</v>
      </c>
      <c r="D5835" t="s">
        <v>14</v>
      </c>
      <c r="E5835" s="1">
        <v>5485919338552930</v>
      </c>
      <c r="F5835" s="2">
        <v>44501</v>
      </c>
      <c r="G5835">
        <v>934</v>
      </c>
      <c r="H5835" t="s">
        <v>15</v>
      </c>
      <c r="I5835">
        <v>1</v>
      </c>
      <c r="J5835" s="3">
        <v>16898</v>
      </c>
      <c r="K5835" s="2">
        <v>38838</v>
      </c>
      <c r="L5835">
        <v>2013</v>
      </c>
      <c r="M5835" t="s">
        <v>16</v>
      </c>
    </row>
    <row r="5836" spans="1:13" x14ac:dyDescent="0.3">
      <c r="A5836">
        <v>5072</v>
      </c>
      <c r="B5836">
        <v>1070</v>
      </c>
      <c r="C5836" t="s">
        <v>22</v>
      </c>
      <c r="D5836" t="s">
        <v>17</v>
      </c>
      <c r="E5836" s="1">
        <v>310908674378136</v>
      </c>
      <c r="F5836" s="2">
        <v>44228</v>
      </c>
      <c r="G5836">
        <v>334</v>
      </c>
      <c r="H5836" t="s">
        <v>15</v>
      </c>
      <c r="I5836">
        <v>2</v>
      </c>
      <c r="J5836" s="3">
        <v>9600</v>
      </c>
      <c r="K5836" s="2">
        <v>39356</v>
      </c>
      <c r="L5836">
        <v>2008</v>
      </c>
      <c r="M5836" t="s">
        <v>16</v>
      </c>
    </row>
    <row r="5837" spans="1:13" x14ac:dyDescent="0.3">
      <c r="A5837">
        <v>2455</v>
      </c>
      <c r="B5837">
        <v>291</v>
      </c>
      <c r="C5837" t="s">
        <v>22</v>
      </c>
      <c r="D5837" t="s">
        <v>17</v>
      </c>
      <c r="E5837" s="1">
        <v>348934344491613</v>
      </c>
      <c r="F5837" s="2">
        <v>38443</v>
      </c>
      <c r="G5837">
        <v>705</v>
      </c>
      <c r="H5837" t="s">
        <v>15</v>
      </c>
      <c r="I5837">
        <v>2</v>
      </c>
      <c r="J5837" s="3">
        <v>6800</v>
      </c>
      <c r="K5837" s="2">
        <v>38078</v>
      </c>
      <c r="L5837">
        <v>2010</v>
      </c>
      <c r="M5837" t="s">
        <v>16</v>
      </c>
    </row>
    <row r="5838" spans="1:13" x14ac:dyDescent="0.3">
      <c r="A5838">
        <v>3221</v>
      </c>
      <c r="B5838">
        <v>291</v>
      </c>
      <c r="C5838" t="s">
        <v>22</v>
      </c>
      <c r="D5838" t="s">
        <v>17</v>
      </c>
      <c r="E5838" s="1">
        <v>352221649550364</v>
      </c>
      <c r="F5838" s="2">
        <v>45566</v>
      </c>
      <c r="G5838">
        <v>412</v>
      </c>
      <c r="H5838" t="s">
        <v>15</v>
      </c>
      <c r="I5838">
        <v>2</v>
      </c>
      <c r="J5838" s="3">
        <v>9900</v>
      </c>
      <c r="K5838" s="2">
        <v>37043</v>
      </c>
      <c r="L5838">
        <v>2006</v>
      </c>
      <c r="M5838" t="s">
        <v>16</v>
      </c>
    </row>
    <row r="5839" spans="1:13" x14ac:dyDescent="0.3">
      <c r="A5839">
        <v>169</v>
      </c>
      <c r="B5839">
        <v>291</v>
      </c>
      <c r="C5839" t="s">
        <v>19</v>
      </c>
      <c r="D5839" t="s">
        <v>20</v>
      </c>
      <c r="E5839" s="1">
        <v>5900191366508120</v>
      </c>
      <c r="F5839" s="2">
        <v>43313</v>
      </c>
      <c r="G5839">
        <v>94</v>
      </c>
      <c r="H5839" t="s">
        <v>15</v>
      </c>
      <c r="I5839">
        <v>2</v>
      </c>
      <c r="J5839" s="3">
        <v>52</v>
      </c>
      <c r="K5839" s="2">
        <v>39448</v>
      </c>
      <c r="L5839">
        <v>2011</v>
      </c>
      <c r="M5839" t="s">
        <v>16</v>
      </c>
    </row>
    <row r="5840" spans="1:13" x14ac:dyDescent="0.3">
      <c r="A5840">
        <v>5774</v>
      </c>
      <c r="B5840">
        <v>738</v>
      </c>
      <c r="C5840" t="s">
        <v>19</v>
      </c>
      <c r="D5840" t="s">
        <v>17</v>
      </c>
      <c r="E5840" s="1">
        <v>5997676532243280</v>
      </c>
      <c r="F5840" s="2">
        <v>44044</v>
      </c>
      <c r="G5840">
        <v>937</v>
      </c>
      <c r="H5840" t="s">
        <v>15</v>
      </c>
      <c r="I5840">
        <v>2</v>
      </c>
      <c r="J5840" s="3">
        <v>19600</v>
      </c>
      <c r="K5840" s="2">
        <v>37226</v>
      </c>
      <c r="L5840">
        <v>2013</v>
      </c>
      <c r="M5840" t="s">
        <v>16</v>
      </c>
    </row>
    <row r="5841" spans="1:13" x14ac:dyDescent="0.3">
      <c r="A5841">
        <v>2270</v>
      </c>
      <c r="B5841">
        <v>738</v>
      </c>
      <c r="C5841" t="s">
        <v>13</v>
      </c>
      <c r="D5841" t="s">
        <v>17</v>
      </c>
      <c r="E5841" s="1">
        <v>4975397225900590</v>
      </c>
      <c r="F5841" s="2">
        <v>44835</v>
      </c>
      <c r="G5841">
        <v>633</v>
      </c>
      <c r="H5841" t="s">
        <v>15</v>
      </c>
      <c r="I5841">
        <v>2</v>
      </c>
      <c r="J5841" s="3">
        <v>19300</v>
      </c>
      <c r="K5841" s="2">
        <v>40238</v>
      </c>
      <c r="L5841">
        <v>2010</v>
      </c>
      <c r="M5841" t="s">
        <v>16</v>
      </c>
    </row>
    <row r="5842" spans="1:13" x14ac:dyDescent="0.3">
      <c r="A5842">
        <v>1989</v>
      </c>
      <c r="B5842">
        <v>738</v>
      </c>
      <c r="C5842" t="s">
        <v>13</v>
      </c>
      <c r="D5842" t="s">
        <v>14</v>
      </c>
      <c r="E5842" s="1">
        <v>4554612997314660</v>
      </c>
      <c r="F5842" s="2">
        <v>44105</v>
      </c>
      <c r="G5842">
        <v>551</v>
      </c>
      <c r="H5842" t="s">
        <v>15</v>
      </c>
      <c r="I5842">
        <v>1</v>
      </c>
      <c r="J5842" s="3">
        <v>42253</v>
      </c>
      <c r="K5842" s="2">
        <v>43862</v>
      </c>
      <c r="L5842">
        <v>2020</v>
      </c>
      <c r="M5842" t="s">
        <v>16</v>
      </c>
    </row>
    <row r="5843" spans="1:13" x14ac:dyDescent="0.3">
      <c r="A5843">
        <v>204</v>
      </c>
      <c r="B5843">
        <v>738</v>
      </c>
      <c r="C5843" t="s">
        <v>19</v>
      </c>
      <c r="D5843" t="s">
        <v>14</v>
      </c>
      <c r="E5843" s="1">
        <v>5186294128669150</v>
      </c>
      <c r="F5843" s="2">
        <v>45078</v>
      </c>
      <c r="G5843">
        <v>648</v>
      </c>
      <c r="H5843" t="s">
        <v>15</v>
      </c>
      <c r="I5843">
        <v>1</v>
      </c>
      <c r="J5843" s="3">
        <v>21997</v>
      </c>
      <c r="K5843" s="2">
        <v>39814</v>
      </c>
      <c r="L5843">
        <v>2011</v>
      </c>
      <c r="M5843" t="s">
        <v>16</v>
      </c>
    </row>
    <row r="5844" spans="1:13" x14ac:dyDescent="0.3">
      <c r="A5844">
        <v>5140</v>
      </c>
      <c r="B5844">
        <v>142</v>
      </c>
      <c r="C5844" t="s">
        <v>13</v>
      </c>
      <c r="D5844" t="s">
        <v>14</v>
      </c>
      <c r="E5844" s="1">
        <v>4245753102284800</v>
      </c>
      <c r="F5844" s="2">
        <v>43862</v>
      </c>
      <c r="G5844">
        <v>47</v>
      </c>
      <c r="H5844" t="s">
        <v>15</v>
      </c>
      <c r="I5844">
        <v>2</v>
      </c>
      <c r="J5844" s="3">
        <v>20902</v>
      </c>
      <c r="K5844" s="2">
        <v>39722</v>
      </c>
      <c r="L5844">
        <v>2015</v>
      </c>
      <c r="M5844" t="s">
        <v>16</v>
      </c>
    </row>
    <row r="5845" spans="1:13" x14ac:dyDescent="0.3">
      <c r="A5845">
        <v>1046</v>
      </c>
      <c r="B5845">
        <v>142</v>
      </c>
      <c r="C5845" t="s">
        <v>13</v>
      </c>
      <c r="D5845" t="s">
        <v>14</v>
      </c>
      <c r="E5845" s="1">
        <v>4849801141196810</v>
      </c>
      <c r="F5845" s="2">
        <v>44197</v>
      </c>
      <c r="G5845">
        <v>469</v>
      </c>
      <c r="H5845" t="s">
        <v>15</v>
      </c>
      <c r="I5845">
        <v>2</v>
      </c>
      <c r="J5845" s="3">
        <v>2284</v>
      </c>
      <c r="K5845" s="2">
        <v>38018</v>
      </c>
      <c r="L5845">
        <v>2017</v>
      </c>
      <c r="M5845" t="s">
        <v>16</v>
      </c>
    </row>
    <row r="5846" spans="1:13" x14ac:dyDescent="0.3">
      <c r="A5846">
        <v>1990</v>
      </c>
      <c r="B5846">
        <v>1375</v>
      </c>
      <c r="C5846" t="s">
        <v>13</v>
      </c>
      <c r="D5846" t="s">
        <v>17</v>
      </c>
      <c r="E5846" s="1">
        <v>4750738672953670</v>
      </c>
      <c r="F5846" s="2">
        <v>44621</v>
      </c>
      <c r="G5846">
        <v>97</v>
      </c>
      <c r="H5846" t="s">
        <v>15</v>
      </c>
      <c r="I5846">
        <v>1</v>
      </c>
      <c r="J5846" s="3">
        <v>19800</v>
      </c>
      <c r="K5846" s="2">
        <v>43862</v>
      </c>
      <c r="L5846">
        <v>2020</v>
      </c>
      <c r="M5846" t="s">
        <v>16</v>
      </c>
    </row>
    <row r="5847" spans="1:13" x14ac:dyDescent="0.3">
      <c r="A5847">
        <v>719</v>
      </c>
      <c r="B5847">
        <v>1375</v>
      </c>
      <c r="C5847" t="s">
        <v>19</v>
      </c>
      <c r="D5847" t="s">
        <v>14</v>
      </c>
      <c r="E5847" s="1">
        <v>5317755409759520</v>
      </c>
      <c r="F5847" s="2">
        <v>43983</v>
      </c>
      <c r="G5847">
        <v>472</v>
      </c>
      <c r="H5847" t="s">
        <v>15</v>
      </c>
      <c r="I5847">
        <v>1</v>
      </c>
      <c r="J5847" s="3">
        <v>18364</v>
      </c>
      <c r="K5847" s="2">
        <v>43831</v>
      </c>
      <c r="L5847">
        <v>2020</v>
      </c>
      <c r="M5847" t="s">
        <v>16</v>
      </c>
    </row>
    <row r="5848" spans="1:13" x14ac:dyDescent="0.3">
      <c r="A5848">
        <v>5827</v>
      </c>
      <c r="B5848">
        <v>459</v>
      </c>
      <c r="C5848" t="s">
        <v>22</v>
      </c>
      <c r="D5848" t="s">
        <v>17</v>
      </c>
      <c r="E5848" s="1">
        <v>394462670377525</v>
      </c>
      <c r="F5848" s="2">
        <v>43221</v>
      </c>
      <c r="G5848">
        <v>988</v>
      </c>
      <c r="H5848" t="s">
        <v>15</v>
      </c>
      <c r="I5848">
        <v>1</v>
      </c>
      <c r="J5848" s="3">
        <v>6500</v>
      </c>
      <c r="K5848" s="2">
        <v>38687</v>
      </c>
      <c r="L5848">
        <v>2016</v>
      </c>
      <c r="M5848" t="s">
        <v>16</v>
      </c>
    </row>
    <row r="5849" spans="1:13" x14ac:dyDescent="0.3">
      <c r="A5849">
        <v>5620</v>
      </c>
      <c r="B5849">
        <v>459</v>
      </c>
      <c r="C5849" t="s">
        <v>19</v>
      </c>
      <c r="D5849" t="s">
        <v>14</v>
      </c>
      <c r="E5849" s="1">
        <v>5455692825493520</v>
      </c>
      <c r="F5849" s="2">
        <v>45413</v>
      </c>
      <c r="G5849">
        <v>886</v>
      </c>
      <c r="H5849" t="s">
        <v>15</v>
      </c>
      <c r="I5849">
        <v>2</v>
      </c>
      <c r="J5849" s="3">
        <v>1200</v>
      </c>
      <c r="K5849" s="2">
        <v>40483</v>
      </c>
      <c r="L5849">
        <v>2010</v>
      </c>
      <c r="M5849" t="s">
        <v>16</v>
      </c>
    </row>
    <row r="5850" spans="1:13" x14ac:dyDescent="0.3">
      <c r="A5850">
        <v>3170</v>
      </c>
      <c r="B5850">
        <v>459</v>
      </c>
      <c r="C5850" t="s">
        <v>13</v>
      </c>
      <c r="D5850" t="s">
        <v>17</v>
      </c>
      <c r="E5850" s="1">
        <v>4702160782866810</v>
      </c>
      <c r="F5850" s="2">
        <v>44743</v>
      </c>
      <c r="G5850">
        <v>32</v>
      </c>
      <c r="H5850" t="s">
        <v>15</v>
      </c>
      <c r="I5850">
        <v>1</v>
      </c>
      <c r="J5850" s="3">
        <v>6300</v>
      </c>
      <c r="K5850" s="2">
        <v>42125</v>
      </c>
      <c r="L5850">
        <v>2015</v>
      </c>
      <c r="M5850" t="s">
        <v>16</v>
      </c>
    </row>
    <row r="5851" spans="1:13" x14ac:dyDescent="0.3">
      <c r="A5851">
        <v>1991</v>
      </c>
      <c r="B5851">
        <v>459</v>
      </c>
      <c r="C5851" t="s">
        <v>13</v>
      </c>
      <c r="D5851" t="s">
        <v>14</v>
      </c>
      <c r="E5851" s="1">
        <v>4702909631016690</v>
      </c>
      <c r="F5851" s="2">
        <v>45505</v>
      </c>
      <c r="G5851">
        <v>296</v>
      </c>
      <c r="H5851" t="s">
        <v>15</v>
      </c>
      <c r="I5851">
        <v>1</v>
      </c>
      <c r="J5851" s="3">
        <v>13496</v>
      </c>
      <c r="K5851" s="2">
        <v>43862</v>
      </c>
      <c r="L5851">
        <v>2020</v>
      </c>
      <c r="M5851" t="s">
        <v>16</v>
      </c>
    </row>
    <row r="5852" spans="1:13" x14ac:dyDescent="0.3">
      <c r="A5852">
        <v>3625</v>
      </c>
      <c r="B5852">
        <v>459</v>
      </c>
      <c r="C5852" t="s">
        <v>13</v>
      </c>
      <c r="D5852" t="s">
        <v>14</v>
      </c>
      <c r="E5852" s="1">
        <v>4777682501119860</v>
      </c>
      <c r="F5852" s="2">
        <v>44621</v>
      </c>
      <c r="G5852">
        <v>841</v>
      </c>
      <c r="H5852" t="s">
        <v>18</v>
      </c>
      <c r="I5852">
        <v>2</v>
      </c>
      <c r="J5852" s="3">
        <v>10636</v>
      </c>
      <c r="K5852" s="2">
        <v>42887</v>
      </c>
      <c r="L5852">
        <v>2017</v>
      </c>
      <c r="M5852" t="s">
        <v>16</v>
      </c>
    </row>
    <row r="5853" spans="1:13" x14ac:dyDescent="0.3">
      <c r="A5853">
        <v>120</v>
      </c>
      <c r="B5853">
        <v>459</v>
      </c>
      <c r="C5853" t="s">
        <v>13</v>
      </c>
      <c r="D5853" t="s">
        <v>17</v>
      </c>
      <c r="E5853" s="1">
        <v>4115517902859170</v>
      </c>
      <c r="F5853" s="2">
        <v>43862</v>
      </c>
      <c r="G5853">
        <v>685</v>
      </c>
      <c r="H5853" t="s">
        <v>15</v>
      </c>
      <c r="I5853">
        <v>1</v>
      </c>
      <c r="J5853" s="3">
        <v>7000</v>
      </c>
      <c r="K5853" s="2">
        <v>38718</v>
      </c>
      <c r="L5853">
        <v>2018</v>
      </c>
      <c r="M5853" t="s">
        <v>16</v>
      </c>
    </row>
    <row r="5854" spans="1:13" x14ac:dyDescent="0.3">
      <c r="A5854">
        <v>1457</v>
      </c>
      <c r="B5854">
        <v>281</v>
      </c>
      <c r="C5854" t="s">
        <v>21</v>
      </c>
      <c r="D5854" t="s">
        <v>17</v>
      </c>
      <c r="E5854" s="1">
        <v>6057750888394990</v>
      </c>
      <c r="F5854" s="2">
        <v>44835</v>
      </c>
      <c r="G5854">
        <v>941</v>
      </c>
      <c r="H5854" t="s">
        <v>15</v>
      </c>
      <c r="I5854">
        <v>2</v>
      </c>
      <c r="J5854" s="3">
        <v>10000</v>
      </c>
      <c r="K5854" s="2">
        <v>43862</v>
      </c>
      <c r="L5854">
        <v>2020</v>
      </c>
      <c r="M5854" t="s">
        <v>16</v>
      </c>
    </row>
    <row r="5855" spans="1:13" x14ac:dyDescent="0.3">
      <c r="A5855">
        <v>4453</v>
      </c>
      <c r="B5855">
        <v>281</v>
      </c>
      <c r="C5855" t="s">
        <v>13</v>
      </c>
      <c r="D5855" t="s">
        <v>17</v>
      </c>
      <c r="E5855" s="1">
        <v>4027267585799410</v>
      </c>
      <c r="F5855" s="2">
        <v>43862</v>
      </c>
      <c r="G5855">
        <v>614</v>
      </c>
      <c r="H5855" t="s">
        <v>15</v>
      </c>
      <c r="I5855">
        <v>2</v>
      </c>
      <c r="J5855" s="3">
        <v>5700</v>
      </c>
      <c r="K5855" s="2">
        <v>42217</v>
      </c>
      <c r="L5855">
        <v>2015</v>
      </c>
      <c r="M5855" t="s">
        <v>16</v>
      </c>
    </row>
    <row r="5856" spans="1:13" x14ac:dyDescent="0.3">
      <c r="A5856">
        <v>946</v>
      </c>
      <c r="B5856">
        <v>498</v>
      </c>
      <c r="C5856" t="s">
        <v>13</v>
      </c>
      <c r="D5856" t="s">
        <v>14</v>
      </c>
      <c r="E5856" s="1">
        <v>4308818013677920</v>
      </c>
      <c r="F5856" s="2">
        <v>43862</v>
      </c>
      <c r="G5856">
        <v>200</v>
      </c>
      <c r="H5856" t="s">
        <v>15</v>
      </c>
      <c r="I5856">
        <v>1</v>
      </c>
      <c r="J5856" s="3">
        <v>9845</v>
      </c>
      <c r="K5856" s="2">
        <v>43831</v>
      </c>
      <c r="L5856">
        <v>2020</v>
      </c>
      <c r="M5856" t="s">
        <v>16</v>
      </c>
    </row>
    <row r="5857" spans="1:13" x14ac:dyDescent="0.3">
      <c r="A5857">
        <v>720</v>
      </c>
      <c r="B5857">
        <v>498</v>
      </c>
      <c r="C5857" t="s">
        <v>19</v>
      </c>
      <c r="D5857" t="s">
        <v>14</v>
      </c>
      <c r="E5857" s="1">
        <v>5762905101107710</v>
      </c>
      <c r="F5857" s="2">
        <v>45292</v>
      </c>
      <c r="G5857">
        <v>55</v>
      </c>
      <c r="H5857" t="s">
        <v>15</v>
      </c>
      <c r="I5857">
        <v>2</v>
      </c>
      <c r="J5857" s="3">
        <v>13597</v>
      </c>
      <c r="K5857" s="2">
        <v>43831</v>
      </c>
      <c r="L5857">
        <v>2020</v>
      </c>
      <c r="M5857" t="s">
        <v>16</v>
      </c>
    </row>
    <row r="5858" spans="1:13" x14ac:dyDescent="0.3">
      <c r="A5858">
        <v>3667</v>
      </c>
      <c r="B5858">
        <v>55</v>
      </c>
      <c r="C5858" t="s">
        <v>19</v>
      </c>
      <c r="D5858" t="s">
        <v>17</v>
      </c>
      <c r="E5858" s="1">
        <v>5654301247931830</v>
      </c>
      <c r="F5858" s="2">
        <v>42278</v>
      </c>
      <c r="G5858">
        <v>534</v>
      </c>
      <c r="H5858" t="s">
        <v>15</v>
      </c>
      <c r="I5858">
        <v>1</v>
      </c>
      <c r="J5858" s="3">
        <v>10300</v>
      </c>
      <c r="K5858" s="2">
        <v>37073</v>
      </c>
      <c r="L5858">
        <v>2017</v>
      </c>
      <c r="M5858" t="s">
        <v>16</v>
      </c>
    </row>
    <row r="5859" spans="1:13" x14ac:dyDescent="0.3">
      <c r="A5859">
        <v>4505</v>
      </c>
      <c r="B5859">
        <v>55</v>
      </c>
      <c r="C5859" t="s">
        <v>19</v>
      </c>
      <c r="D5859" t="s">
        <v>14</v>
      </c>
      <c r="E5859" s="1">
        <v>5279944889030780</v>
      </c>
      <c r="F5859" s="2">
        <v>39326</v>
      </c>
      <c r="G5859">
        <v>556</v>
      </c>
      <c r="H5859" t="s">
        <v>15</v>
      </c>
      <c r="I5859">
        <v>2</v>
      </c>
      <c r="J5859" s="3">
        <v>17775</v>
      </c>
      <c r="K5859" s="2">
        <v>36770</v>
      </c>
      <c r="L5859">
        <v>2008</v>
      </c>
      <c r="M5859" t="s">
        <v>16</v>
      </c>
    </row>
    <row r="5860" spans="1:13" x14ac:dyDescent="0.3">
      <c r="A5860">
        <v>3980</v>
      </c>
      <c r="B5860">
        <v>55</v>
      </c>
      <c r="C5860" t="s">
        <v>19</v>
      </c>
      <c r="D5860" t="s">
        <v>14</v>
      </c>
      <c r="E5860" s="1">
        <v>5603953556223240</v>
      </c>
      <c r="F5860" s="2">
        <v>44378</v>
      </c>
      <c r="G5860">
        <v>279</v>
      </c>
      <c r="H5860" t="s">
        <v>15</v>
      </c>
      <c r="I5860">
        <v>2</v>
      </c>
      <c r="J5860" s="3">
        <v>6056</v>
      </c>
      <c r="K5860" s="2">
        <v>40725</v>
      </c>
      <c r="L5860">
        <v>2011</v>
      </c>
      <c r="M5860" t="s">
        <v>16</v>
      </c>
    </row>
    <row r="5861" spans="1:13" x14ac:dyDescent="0.3">
      <c r="A5861">
        <v>3265</v>
      </c>
      <c r="B5861">
        <v>55</v>
      </c>
      <c r="C5861" t="s">
        <v>13</v>
      </c>
      <c r="D5861" t="s">
        <v>14</v>
      </c>
      <c r="E5861" s="1">
        <v>4806234146608190</v>
      </c>
      <c r="F5861" s="2">
        <v>44044</v>
      </c>
      <c r="G5861">
        <v>750</v>
      </c>
      <c r="H5861" t="s">
        <v>15</v>
      </c>
      <c r="I5861">
        <v>1</v>
      </c>
      <c r="J5861" s="3">
        <v>1736</v>
      </c>
      <c r="K5861" s="2">
        <v>37773</v>
      </c>
      <c r="L5861">
        <v>2012</v>
      </c>
      <c r="M5861" t="s">
        <v>16</v>
      </c>
    </row>
    <row r="5862" spans="1:13" x14ac:dyDescent="0.3">
      <c r="A5862">
        <v>5865</v>
      </c>
      <c r="B5862">
        <v>55</v>
      </c>
      <c r="C5862" t="s">
        <v>19</v>
      </c>
      <c r="D5862" t="s">
        <v>14</v>
      </c>
      <c r="E5862" s="1">
        <v>5124868578530620</v>
      </c>
      <c r="F5862" s="2">
        <v>44682</v>
      </c>
      <c r="G5862">
        <v>482</v>
      </c>
      <c r="H5862" t="s">
        <v>15</v>
      </c>
      <c r="I5862">
        <v>1</v>
      </c>
      <c r="J5862" s="3">
        <v>20573</v>
      </c>
      <c r="K5862" s="2">
        <v>39052</v>
      </c>
      <c r="L5862">
        <v>2014</v>
      </c>
      <c r="M5862" t="s">
        <v>16</v>
      </c>
    </row>
    <row r="5863" spans="1:13" x14ac:dyDescent="0.3">
      <c r="A5863">
        <v>6037</v>
      </c>
      <c r="B5863">
        <v>1370</v>
      </c>
      <c r="C5863" t="s">
        <v>21</v>
      </c>
      <c r="D5863" t="s">
        <v>17</v>
      </c>
      <c r="E5863" s="1">
        <v>6423896642709960</v>
      </c>
      <c r="F5863" s="2">
        <v>45627</v>
      </c>
      <c r="G5863">
        <v>893</v>
      </c>
      <c r="H5863" t="s">
        <v>15</v>
      </c>
      <c r="I5863">
        <v>1</v>
      </c>
      <c r="J5863" s="3">
        <v>18400</v>
      </c>
      <c r="K5863" s="2">
        <v>40878</v>
      </c>
      <c r="L5863">
        <v>2011</v>
      </c>
      <c r="M5863" t="s">
        <v>16</v>
      </c>
    </row>
    <row r="5864" spans="1:13" x14ac:dyDescent="0.3">
      <c r="A5864">
        <v>4957</v>
      </c>
      <c r="B5864">
        <v>1370</v>
      </c>
      <c r="C5864" t="s">
        <v>19</v>
      </c>
      <c r="D5864" t="s">
        <v>14</v>
      </c>
      <c r="E5864" s="1">
        <v>5831867303465550</v>
      </c>
      <c r="F5864" s="2">
        <v>45474</v>
      </c>
      <c r="G5864">
        <v>88</v>
      </c>
      <c r="H5864" t="s">
        <v>15</v>
      </c>
      <c r="I5864">
        <v>2</v>
      </c>
      <c r="J5864" s="3">
        <v>12610</v>
      </c>
      <c r="K5864" s="2">
        <v>37165</v>
      </c>
      <c r="L5864">
        <v>2007</v>
      </c>
      <c r="M5864" t="s">
        <v>16</v>
      </c>
    </row>
    <row r="5865" spans="1:13" x14ac:dyDescent="0.3">
      <c r="A5865">
        <v>170</v>
      </c>
      <c r="B5865">
        <v>1370</v>
      </c>
      <c r="C5865" t="s">
        <v>19</v>
      </c>
      <c r="D5865" t="s">
        <v>14</v>
      </c>
      <c r="E5865" s="1">
        <v>5848792320156290</v>
      </c>
      <c r="F5865" s="2">
        <v>44044</v>
      </c>
      <c r="G5865">
        <v>354</v>
      </c>
      <c r="H5865" t="s">
        <v>15</v>
      </c>
      <c r="I5865">
        <v>2</v>
      </c>
      <c r="J5865" s="3">
        <v>10471</v>
      </c>
      <c r="K5865" s="2">
        <v>39448</v>
      </c>
      <c r="L5865">
        <v>2010</v>
      </c>
      <c r="M5865" t="s">
        <v>16</v>
      </c>
    </row>
    <row r="5866" spans="1:13" x14ac:dyDescent="0.3">
      <c r="A5866">
        <v>3464</v>
      </c>
      <c r="B5866">
        <v>1370</v>
      </c>
      <c r="C5866" t="s">
        <v>22</v>
      </c>
      <c r="D5866" t="s">
        <v>17</v>
      </c>
      <c r="E5866" s="1">
        <v>354174665165986</v>
      </c>
      <c r="F5866" s="2">
        <v>44958</v>
      </c>
      <c r="G5866">
        <v>490</v>
      </c>
      <c r="H5866" t="s">
        <v>15</v>
      </c>
      <c r="I5866">
        <v>2</v>
      </c>
      <c r="J5866" s="3">
        <v>25100</v>
      </c>
      <c r="K5866" s="2">
        <v>40330</v>
      </c>
      <c r="L5866">
        <v>2010</v>
      </c>
      <c r="M5866" t="s">
        <v>16</v>
      </c>
    </row>
    <row r="5867" spans="1:13" x14ac:dyDescent="0.3">
      <c r="A5867">
        <v>721</v>
      </c>
      <c r="B5867">
        <v>897</v>
      </c>
      <c r="C5867" t="s">
        <v>19</v>
      </c>
      <c r="D5867" t="s">
        <v>17</v>
      </c>
      <c r="E5867" s="1">
        <v>5648920659581650</v>
      </c>
      <c r="F5867" s="2">
        <v>44621</v>
      </c>
      <c r="G5867">
        <v>9</v>
      </c>
      <c r="H5867" t="s">
        <v>15</v>
      </c>
      <c r="I5867">
        <v>2</v>
      </c>
      <c r="J5867" s="3">
        <v>10200</v>
      </c>
      <c r="K5867" s="2">
        <v>43831</v>
      </c>
      <c r="L5867">
        <v>2020</v>
      </c>
      <c r="M5867" t="s">
        <v>16</v>
      </c>
    </row>
    <row r="5868" spans="1:13" x14ac:dyDescent="0.3">
      <c r="A5868">
        <v>4458</v>
      </c>
      <c r="B5868">
        <v>897</v>
      </c>
      <c r="C5868" t="s">
        <v>19</v>
      </c>
      <c r="D5868" t="s">
        <v>14</v>
      </c>
      <c r="E5868" s="1">
        <v>5039518885202190</v>
      </c>
      <c r="F5868" s="2">
        <v>44805</v>
      </c>
      <c r="G5868">
        <v>731</v>
      </c>
      <c r="H5868" t="s">
        <v>18</v>
      </c>
      <c r="I5868">
        <v>1</v>
      </c>
      <c r="J5868" s="3">
        <v>13460</v>
      </c>
      <c r="K5868" s="2">
        <v>42583</v>
      </c>
      <c r="L5868">
        <v>2016</v>
      </c>
      <c r="M5868" t="s">
        <v>16</v>
      </c>
    </row>
    <row r="5869" spans="1:13" x14ac:dyDescent="0.3">
      <c r="A5869">
        <v>1992</v>
      </c>
      <c r="B5869">
        <v>262</v>
      </c>
      <c r="C5869" t="s">
        <v>13</v>
      </c>
      <c r="D5869" t="s">
        <v>14</v>
      </c>
      <c r="E5869" s="1">
        <v>4258875940264450</v>
      </c>
      <c r="F5869" s="2">
        <v>44652</v>
      </c>
      <c r="G5869">
        <v>889</v>
      </c>
      <c r="H5869" t="s">
        <v>18</v>
      </c>
      <c r="I5869">
        <v>1</v>
      </c>
      <c r="J5869" s="3">
        <v>9765</v>
      </c>
      <c r="K5869" s="2">
        <v>43862</v>
      </c>
      <c r="L5869">
        <v>2020</v>
      </c>
      <c r="M5869" t="s">
        <v>16</v>
      </c>
    </row>
    <row r="5870" spans="1:13" x14ac:dyDescent="0.3">
      <c r="A5870">
        <v>722</v>
      </c>
      <c r="B5870">
        <v>262</v>
      </c>
      <c r="C5870" t="s">
        <v>19</v>
      </c>
      <c r="D5870" t="s">
        <v>17</v>
      </c>
      <c r="E5870" s="1">
        <v>5184235869070080</v>
      </c>
      <c r="F5870" s="2">
        <v>45170</v>
      </c>
      <c r="G5870">
        <v>200</v>
      </c>
      <c r="H5870" t="s">
        <v>15</v>
      </c>
      <c r="I5870">
        <v>1</v>
      </c>
      <c r="J5870" s="3">
        <v>5900</v>
      </c>
      <c r="K5870" s="2">
        <v>43831</v>
      </c>
      <c r="L5870">
        <v>2020</v>
      </c>
      <c r="M5870" t="s">
        <v>16</v>
      </c>
    </row>
    <row r="5871" spans="1:13" x14ac:dyDescent="0.3">
      <c r="A5871">
        <v>1746</v>
      </c>
      <c r="B5871">
        <v>262</v>
      </c>
      <c r="C5871" t="s">
        <v>19</v>
      </c>
      <c r="D5871" t="s">
        <v>20</v>
      </c>
      <c r="E5871" s="1">
        <v>5922455636977980</v>
      </c>
      <c r="F5871" s="2">
        <v>44440</v>
      </c>
      <c r="G5871">
        <v>516</v>
      </c>
      <c r="H5871" t="s">
        <v>15</v>
      </c>
      <c r="I5871">
        <v>1</v>
      </c>
      <c r="J5871" s="3">
        <v>62</v>
      </c>
      <c r="K5871" s="2">
        <v>43862</v>
      </c>
      <c r="L5871">
        <v>2020</v>
      </c>
      <c r="M5871" t="s">
        <v>16</v>
      </c>
    </row>
    <row r="5872" spans="1:13" x14ac:dyDescent="0.3">
      <c r="A5872">
        <v>723</v>
      </c>
      <c r="B5872">
        <v>1781</v>
      </c>
      <c r="C5872" t="s">
        <v>19</v>
      </c>
      <c r="D5872" t="s">
        <v>14</v>
      </c>
      <c r="E5872" s="1">
        <v>5205146873846140</v>
      </c>
      <c r="F5872" s="2">
        <v>43891</v>
      </c>
      <c r="G5872">
        <v>412</v>
      </c>
      <c r="H5872" t="s">
        <v>15</v>
      </c>
      <c r="I5872">
        <v>1</v>
      </c>
      <c r="J5872" s="3">
        <v>10673</v>
      </c>
      <c r="K5872" s="2">
        <v>43831</v>
      </c>
      <c r="L5872">
        <v>2020</v>
      </c>
      <c r="M5872" t="s">
        <v>16</v>
      </c>
    </row>
    <row r="5873" spans="1:13" x14ac:dyDescent="0.3">
      <c r="A5873">
        <v>6018</v>
      </c>
      <c r="B5873">
        <v>1781</v>
      </c>
      <c r="C5873" t="s">
        <v>19</v>
      </c>
      <c r="D5873" t="s">
        <v>14</v>
      </c>
      <c r="E5873" s="1">
        <v>5271577810389280</v>
      </c>
      <c r="F5873" s="2">
        <v>45231</v>
      </c>
      <c r="G5873">
        <v>444</v>
      </c>
      <c r="H5873" t="s">
        <v>18</v>
      </c>
      <c r="I5873">
        <v>2</v>
      </c>
      <c r="J5873" s="3">
        <v>14959</v>
      </c>
      <c r="K5873" s="2">
        <v>40513</v>
      </c>
      <c r="L5873">
        <v>2013</v>
      </c>
      <c r="M5873" t="s">
        <v>16</v>
      </c>
    </row>
    <row r="5874" spans="1:13" x14ac:dyDescent="0.3">
      <c r="A5874">
        <v>3032</v>
      </c>
      <c r="B5874">
        <v>1781</v>
      </c>
      <c r="C5874" t="s">
        <v>13</v>
      </c>
      <c r="D5874" t="s">
        <v>14</v>
      </c>
      <c r="E5874" s="1">
        <v>4421074314274460</v>
      </c>
      <c r="F5874" s="2">
        <v>42278</v>
      </c>
      <c r="G5874">
        <v>365</v>
      </c>
      <c r="H5874" t="s">
        <v>15</v>
      </c>
      <c r="I5874">
        <v>2</v>
      </c>
      <c r="J5874" s="3">
        <v>4924</v>
      </c>
      <c r="K5874" s="2">
        <v>39934</v>
      </c>
      <c r="L5874">
        <v>2013</v>
      </c>
      <c r="M5874" t="s">
        <v>16</v>
      </c>
    </row>
    <row r="5875" spans="1:13" x14ac:dyDescent="0.3">
      <c r="A5875">
        <v>5554</v>
      </c>
      <c r="B5875">
        <v>457</v>
      </c>
      <c r="C5875" t="s">
        <v>13</v>
      </c>
      <c r="D5875" t="s">
        <v>17</v>
      </c>
      <c r="E5875" s="1">
        <v>4765720927158180</v>
      </c>
      <c r="F5875" s="2">
        <v>43983</v>
      </c>
      <c r="G5875">
        <v>635</v>
      </c>
      <c r="H5875" t="s">
        <v>15</v>
      </c>
      <c r="I5875">
        <v>1</v>
      </c>
      <c r="J5875" s="3">
        <v>12900</v>
      </c>
      <c r="K5875" s="2">
        <v>39753</v>
      </c>
      <c r="L5875">
        <v>2010</v>
      </c>
      <c r="M5875" t="s">
        <v>16</v>
      </c>
    </row>
    <row r="5876" spans="1:13" x14ac:dyDescent="0.3">
      <c r="A5876">
        <v>3129</v>
      </c>
      <c r="B5876">
        <v>457</v>
      </c>
      <c r="C5876" t="s">
        <v>22</v>
      </c>
      <c r="D5876" t="s">
        <v>17</v>
      </c>
      <c r="E5876" s="1">
        <v>323995995043195</v>
      </c>
      <c r="F5876" s="2">
        <v>44256</v>
      </c>
      <c r="G5876">
        <v>845</v>
      </c>
      <c r="H5876" t="s">
        <v>15</v>
      </c>
      <c r="I5876">
        <v>2</v>
      </c>
      <c r="J5876" s="3">
        <v>4300</v>
      </c>
      <c r="K5876" s="2">
        <v>41395</v>
      </c>
      <c r="L5876">
        <v>2013</v>
      </c>
      <c r="M5876" t="s">
        <v>16</v>
      </c>
    </row>
    <row r="5877" spans="1:13" x14ac:dyDescent="0.3">
      <c r="A5877">
        <v>4222</v>
      </c>
      <c r="B5877">
        <v>457</v>
      </c>
      <c r="C5877" t="s">
        <v>19</v>
      </c>
      <c r="D5877" t="s">
        <v>14</v>
      </c>
      <c r="E5877" s="1">
        <v>5325429814066260</v>
      </c>
      <c r="F5877" s="2">
        <v>45474</v>
      </c>
      <c r="G5877">
        <v>405</v>
      </c>
      <c r="H5877" t="s">
        <v>15</v>
      </c>
      <c r="I5877">
        <v>2</v>
      </c>
      <c r="J5877" s="3">
        <v>16134</v>
      </c>
      <c r="K5877" s="2">
        <v>39295</v>
      </c>
      <c r="L5877">
        <v>2010</v>
      </c>
      <c r="M5877" t="s">
        <v>16</v>
      </c>
    </row>
    <row r="5878" spans="1:13" x14ac:dyDescent="0.3">
      <c r="A5878">
        <v>3751</v>
      </c>
      <c r="B5878">
        <v>457</v>
      </c>
      <c r="C5878" t="s">
        <v>13</v>
      </c>
      <c r="D5878" t="s">
        <v>17</v>
      </c>
      <c r="E5878" s="1">
        <v>4827782115726480</v>
      </c>
      <c r="F5878" s="2">
        <v>45108</v>
      </c>
      <c r="G5878">
        <v>26</v>
      </c>
      <c r="H5878" t="s">
        <v>15</v>
      </c>
      <c r="I5878">
        <v>2</v>
      </c>
      <c r="J5878" s="3">
        <v>7900</v>
      </c>
      <c r="K5878" s="2">
        <v>38534</v>
      </c>
      <c r="L5878">
        <v>2006</v>
      </c>
      <c r="M5878" t="s">
        <v>16</v>
      </c>
    </row>
    <row r="5879" spans="1:13" x14ac:dyDescent="0.3">
      <c r="A5879">
        <v>2740</v>
      </c>
      <c r="B5879">
        <v>160</v>
      </c>
      <c r="C5879" t="s">
        <v>13</v>
      </c>
      <c r="D5879" t="s">
        <v>14</v>
      </c>
      <c r="E5879" s="1">
        <v>4052223642085360</v>
      </c>
      <c r="F5879" s="2">
        <v>44136</v>
      </c>
      <c r="G5879">
        <v>695</v>
      </c>
      <c r="H5879" t="s">
        <v>15</v>
      </c>
      <c r="I5879">
        <v>1</v>
      </c>
      <c r="J5879" s="3">
        <v>15204</v>
      </c>
      <c r="K5879" s="2">
        <v>41730</v>
      </c>
      <c r="L5879">
        <v>2014</v>
      </c>
      <c r="M5879" t="s">
        <v>16</v>
      </c>
    </row>
    <row r="5880" spans="1:13" x14ac:dyDescent="0.3">
      <c r="A5880">
        <v>1747</v>
      </c>
      <c r="B5880">
        <v>160</v>
      </c>
      <c r="C5880" t="s">
        <v>19</v>
      </c>
      <c r="D5880" t="s">
        <v>14</v>
      </c>
      <c r="E5880" s="1">
        <v>5043025719349380</v>
      </c>
      <c r="F5880" s="2">
        <v>44835</v>
      </c>
      <c r="G5880">
        <v>212</v>
      </c>
      <c r="H5880" t="s">
        <v>15</v>
      </c>
      <c r="I5880">
        <v>2</v>
      </c>
      <c r="J5880" s="3">
        <v>12282</v>
      </c>
      <c r="K5880" s="2">
        <v>43862</v>
      </c>
      <c r="L5880">
        <v>2020</v>
      </c>
      <c r="M5880" t="s">
        <v>16</v>
      </c>
    </row>
    <row r="5881" spans="1:13" x14ac:dyDescent="0.3">
      <c r="A5881">
        <v>4914</v>
      </c>
      <c r="B5881">
        <v>160</v>
      </c>
      <c r="C5881" t="s">
        <v>19</v>
      </c>
      <c r="D5881" t="s">
        <v>20</v>
      </c>
      <c r="E5881" s="1">
        <v>5097177024373440</v>
      </c>
      <c r="F5881" s="2">
        <v>43891</v>
      </c>
      <c r="G5881">
        <v>487</v>
      </c>
      <c r="H5881" t="s">
        <v>15</v>
      </c>
      <c r="I5881">
        <v>1</v>
      </c>
      <c r="J5881" s="3">
        <v>79</v>
      </c>
      <c r="K5881" s="2">
        <v>42979</v>
      </c>
      <c r="L5881">
        <v>2017</v>
      </c>
      <c r="M5881" t="s">
        <v>16</v>
      </c>
    </row>
    <row r="5882" spans="1:13" x14ac:dyDescent="0.3">
      <c r="A5882">
        <v>3072</v>
      </c>
      <c r="B5882">
        <v>1655</v>
      </c>
      <c r="C5882" t="s">
        <v>19</v>
      </c>
      <c r="D5882" t="s">
        <v>14</v>
      </c>
      <c r="E5882" s="1">
        <v>5129559258430450</v>
      </c>
      <c r="F5882" s="2">
        <v>42036</v>
      </c>
      <c r="G5882">
        <v>315</v>
      </c>
      <c r="H5882" t="s">
        <v>15</v>
      </c>
      <c r="I5882">
        <v>2</v>
      </c>
      <c r="J5882" s="3">
        <v>22679</v>
      </c>
      <c r="K5882" s="2">
        <v>40299</v>
      </c>
      <c r="L5882">
        <v>2010</v>
      </c>
      <c r="M5882" t="s">
        <v>16</v>
      </c>
    </row>
    <row r="5883" spans="1:13" x14ac:dyDescent="0.3">
      <c r="A5883">
        <v>947</v>
      </c>
      <c r="B5883">
        <v>1655</v>
      </c>
      <c r="C5883" t="s">
        <v>13</v>
      </c>
      <c r="D5883" t="s">
        <v>17</v>
      </c>
      <c r="E5883" s="1">
        <v>4848478019868040</v>
      </c>
      <c r="F5883" s="2">
        <v>43862</v>
      </c>
      <c r="G5883">
        <v>877</v>
      </c>
      <c r="H5883" t="s">
        <v>15</v>
      </c>
      <c r="I5883">
        <v>1</v>
      </c>
      <c r="J5883" s="3">
        <v>5500</v>
      </c>
      <c r="K5883" s="2">
        <v>43831</v>
      </c>
      <c r="L5883">
        <v>2020</v>
      </c>
      <c r="M5883" t="s">
        <v>16</v>
      </c>
    </row>
    <row r="5884" spans="1:13" x14ac:dyDescent="0.3">
      <c r="A5884">
        <v>1236</v>
      </c>
      <c r="B5884">
        <v>1655</v>
      </c>
      <c r="C5884" t="s">
        <v>19</v>
      </c>
      <c r="D5884" t="s">
        <v>17</v>
      </c>
      <c r="E5884" s="1">
        <v>5273827620362750</v>
      </c>
      <c r="F5884" s="2">
        <v>41244</v>
      </c>
      <c r="G5884">
        <v>361</v>
      </c>
      <c r="H5884" t="s">
        <v>15</v>
      </c>
      <c r="I5884">
        <v>1</v>
      </c>
      <c r="J5884" s="3">
        <v>8400</v>
      </c>
      <c r="K5884" s="2">
        <v>40210</v>
      </c>
      <c r="L5884">
        <v>2013</v>
      </c>
      <c r="M5884" t="s">
        <v>16</v>
      </c>
    </row>
    <row r="5885" spans="1:13" x14ac:dyDescent="0.3">
      <c r="A5885">
        <v>1208</v>
      </c>
      <c r="B5885">
        <v>984</v>
      </c>
      <c r="C5885" t="s">
        <v>21</v>
      </c>
      <c r="D5885" t="s">
        <v>17</v>
      </c>
      <c r="E5885" s="1">
        <v>6617667813539640</v>
      </c>
      <c r="F5885" s="2">
        <v>44713</v>
      </c>
      <c r="G5885">
        <v>357</v>
      </c>
      <c r="H5885" t="s">
        <v>15</v>
      </c>
      <c r="I5885">
        <v>2</v>
      </c>
      <c r="J5885" s="3">
        <v>6900</v>
      </c>
      <c r="K5885" s="2">
        <v>40210</v>
      </c>
      <c r="L5885">
        <v>2015</v>
      </c>
      <c r="M5885" t="s">
        <v>16</v>
      </c>
    </row>
    <row r="5886" spans="1:13" x14ac:dyDescent="0.3">
      <c r="A5886">
        <v>2796</v>
      </c>
      <c r="B5886">
        <v>984</v>
      </c>
      <c r="C5886" t="s">
        <v>13</v>
      </c>
      <c r="D5886" t="s">
        <v>14</v>
      </c>
      <c r="E5886" s="1">
        <v>4735265751138650</v>
      </c>
      <c r="F5886" s="2">
        <v>44774</v>
      </c>
      <c r="G5886">
        <v>484</v>
      </c>
      <c r="H5886" t="s">
        <v>15</v>
      </c>
      <c r="I5886">
        <v>1</v>
      </c>
      <c r="J5886" s="3">
        <v>14217</v>
      </c>
      <c r="K5886" s="2">
        <v>35551</v>
      </c>
      <c r="L5886">
        <v>2013</v>
      </c>
      <c r="M5886" t="s">
        <v>16</v>
      </c>
    </row>
    <row r="5887" spans="1:13" x14ac:dyDescent="0.3">
      <c r="A5887">
        <v>4088</v>
      </c>
      <c r="B5887">
        <v>984</v>
      </c>
      <c r="C5887" t="s">
        <v>19</v>
      </c>
      <c r="D5887" t="s">
        <v>14</v>
      </c>
      <c r="E5887" s="1">
        <v>5466783111172180</v>
      </c>
      <c r="F5887" s="2">
        <v>45323</v>
      </c>
      <c r="G5887">
        <v>259</v>
      </c>
      <c r="H5887" t="s">
        <v>15</v>
      </c>
      <c r="I5887">
        <v>1</v>
      </c>
      <c r="J5887" s="3">
        <v>9226</v>
      </c>
      <c r="K5887" s="2">
        <v>35643</v>
      </c>
      <c r="L5887">
        <v>2015</v>
      </c>
      <c r="M5887" t="s">
        <v>16</v>
      </c>
    </row>
    <row r="5888" spans="1:13" x14ac:dyDescent="0.3">
      <c r="A5888">
        <v>3836</v>
      </c>
      <c r="B5888">
        <v>984</v>
      </c>
      <c r="C5888" t="s">
        <v>21</v>
      </c>
      <c r="D5888" t="s">
        <v>17</v>
      </c>
      <c r="E5888" s="1">
        <v>6286867412246580</v>
      </c>
      <c r="F5888" s="2">
        <v>43862</v>
      </c>
      <c r="G5888">
        <v>286</v>
      </c>
      <c r="H5888" t="s">
        <v>15</v>
      </c>
      <c r="I5888">
        <v>2</v>
      </c>
      <c r="J5888" s="3">
        <v>4000</v>
      </c>
      <c r="K5888" s="2">
        <v>39630</v>
      </c>
      <c r="L5888">
        <v>2008</v>
      </c>
      <c r="M5888" t="s">
        <v>16</v>
      </c>
    </row>
    <row r="5889" spans="1:13" x14ac:dyDescent="0.3">
      <c r="A5889">
        <v>121</v>
      </c>
      <c r="B5889">
        <v>984</v>
      </c>
      <c r="C5889" t="s">
        <v>13</v>
      </c>
      <c r="D5889" t="s">
        <v>17</v>
      </c>
      <c r="E5889" s="1">
        <v>4163142253525850</v>
      </c>
      <c r="F5889" s="2">
        <v>45413</v>
      </c>
      <c r="G5889">
        <v>949</v>
      </c>
      <c r="H5889" t="s">
        <v>15</v>
      </c>
      <c r="I5889">
        <v>2</v>
      </c>
      <c r="J5889" s="3">
        <v>10600</v>
      </c>
      <c r="K5889" s="2">
        <v>38718</v>
      </c>
      <c r="L5889">
        <v>2015</v>
      </c>
      <c r="M5889" t="s">
        <v>16</v>
      </c>
    </row>
    <row r="5890" spans="1:13" x14ac:dyDescent="0.3">
      <c r="A5890">
        <v>724</v>
      </c>
      <c r="B5890">
        <v>1329</v>
      </c>
      <c r="C5890" t="s">
        <v>19</v>
      </c>
      <c r="D5890" t="s">
        <v>20</v>
      </c>
      <c r="E5890" s="1">
        <v>5809675483353800</v>
      </c>
      <c r="F5890" s="2">
        <v>43922</v>
      </c>
      <c r="G5890">
        <v>851</v>
      </c>
      <c r="H5890" t="s">
        <v>15</v>
      </c>
      <c r="I5890">
        <v>1</v>
      </c>
      <c r="J5890" s="3">
        <v>69</v>
      </c>
      <c r="K5890" s="2">
        <v>43831</v>
      </c>
      <c r="L5890">
        <v>2020</v>
      </c>
      <c r="M5890" t="s">
        <v>16</v>
      </c>
    </row>
    <row r="5891" spans="1:13" x14ac:dyDescent="0.3">
      <c r="A5891">
        <v>725</v>
      </c>
      <c r="B5891">
        <v>1329</v>
      </c>
      <c r="C5891" t="s">
        <v>19</v>
      </c>
      <c r="D5891" t="s">
        <v>14</v>
      </c>
      <c r="E5891" s="1">
        <v>5049740310754290</v>
      </c>
      <c r="F5891" s="2">
        <v>45597</v>
      </c>
      <c r="G5891">
        <v>203</v>
      </c>
      <c r="H5891" t="s">
        <v>18</v>
      </c>
      <c r="I5891">
        <v>2</v>
      </c>
      <c r="J5891" s="3">
        <v>10964</v>
      </c>
      <c r="K5891" s="2">
        <v>43831</v>
      </c>
      <c r="L5891">
        <v>2020</v>
      </c>
      <c r="M5891" t="s">
        <v>16</v>
      </c>
    </row>
    <row r="5892" spans="1:13" x14ac:dyDescent="0.3">
      <c r="A5892">
        <v>1748</v>
      </c>
      <c r="B5892">
        <v>1329</v>
      </c>
      <c r="C5892" t="s">
        <v>19</v>
      </c>
      <c r="D5892" t="s">
        <v>14</v>
      </c>
      <c r="E5892" s="1">
        <v>5586967087960860</v>
      </c>
      <c r="F5892" s="2">
        <v>45108</v>
      </c>
      <c r="G5892">
        <v>920</v>
      </c>
      <c r="H5892" t="s">
        <v>18</v>
      </c>
      <c r="I5892">
        <v>1</v>
      </c>
      <c r="J5892" s="3">
        <v>8651</v>
      </c>
      <c r="K5892" s="2">
        <v>43862</v>
      </c>
      <c r="L5892">
        <v>2020</v>
      </c>
      <c r="M5892" t="s">
        <v>16</v>
      </c>
    </row>
    <row r="5893" spans="1:13" x14ac:dyDescent="0.3">
      <c r="A5893">
        <v>3154</v>
      </c>
      <c r="B5893">
        <v>1329</v>
      </c>
      <c r="C5893" t="s">
        <v>19</v>
      </c>
      <c r="D5893" t="s">
        <v>14</v>
      </c>
      <c r="E5893" s="1">
        <v>5371618774432890</v>
      </c>
      <c r="F5893" s="2">
        <v>42917</v>
      </c>
      <c r="G5893">
        <v>17</v>
      </c>
      <c r="H5893" t="s">
        <v>15</v>
      </c>
      <c r="I5893">
        <v>1</v>
      </c>
      <c r="J5893" s="3">
        <v>9800</v>
      </c>
      <c r="K5893" s="2">
        <v>41760</v>
      </c>
      <c r="L5893">
        <v>2014</v>
      </c>
      <c r="M5893" t="s">
        <v>16</v>
      </c>
    </row>
    <row r="5894" spans="1:13" x14ac:dyDescent="0.3">
      <c r="A5894">
        <v>3461</v>
      </c>
      <c r="B5894">
        <v>1535</v>
      </c>
      <c r="C5894" t="s">
        <v>13</v>
      </c>
      <c r="D5894" t="s">
        <v>17</v>
      </c>
      <c r="E5894" s="1">
        <v>4086767707930240</v>
      </c>
      <c r="F5894" s="2">
        <v>43617</v>
      </c>
      <c r="G5894">
        <v>906</v>
      </c>
      <c r="H5894" t="s">
        <v>15</v>
      </c>
      <c r="I5894">
        <v>2</v>
      </c>
      <c r="J5894" s="3">
        <v>9200</v>
      </c>
      <c r="K5894" s="2">
        <v>39965</v>
      </c>
      <c r="L5894">
        <v>2009</v>
      </c>
      <c r="M5894" t="s">
        <v>16</v>
      </c>
    </row>
    <row r="5895" spans="1:13" x14ac:dyDescent="0.3">
      <c r="A5895">
        <v>187</v>
      </c>
      <c r="B5895">
        <v>1535</v>
      </c>
      <c r="C5895" t="s">
        <v>13</v>
      </c>
      <c r="D5895" t="s">
        <v>14</v>
      </c>
      <c r="E5895" s="1">
        <v>4315296241283750</v>
      </c>
      <c r="F5895" s="2">
        <v>44409</v>
      </c>
      <c r="G5895">
        <v>887</v>
      </c>
      <c r="H5895" t="s">
        <v>15</v>
      </c>
      <c r="I5895">
        <v>1</v>
      </c>
      <c r="J5895" s="3">
        <v>17231</v>
      </c>
      <c r="K5895" s="2">
        <v>39448</v>
      </c>
      <c r="L5895">
        <v>2008</v>
      </c>
      <c r="M5895" t="s">
        <v>16</v>
      </c>
    </row>
    <row r="5896" spans="1:13" x14ac:dyDescent="0.3">
      <c r="A5896">
        <v>948</v>
      </c>
      <c r="B5896">
        <v>1220</v>
      </c>
      <c r="C5896" t="s">
        <v>13</v>
      </c>
      <c r="D5896" t="s">
        <v>14</v>
      </c>
      <c r="E5896" s="1">
        <v>4448638660853560</v>
      </c>
      <c r="F5896" s="2">
        <v>44682</v>
      </c>
      <c r="G5896">
        <v>705</v>
      </c>
      <c r="H5896" t="s">
        <v>15</v>
      </c>
      <c r="I5896">
        <v>2</v>
      </c>
      <c r="J5896" s="3">
        <v>21782</v>
      </c>
      <c r="K5896" s="2">
        <v>43831</v>
      </c>
      <c r="L5896">
        <v>2020</v>
      </c>
      <c r="M5896" t="s">
        <v>16</v>
      </c>
    </row>
    <row r="5897" spans="1:13" x14ac:dyDescent="0.3">
      <c r="A5897">
        <v>949</v>
      </c>
      <c r="B5897">
        <v>833</v>
      </c>
      <c r="C5897" t="s">
        <v>13</v>
      </c>
      <c r="D5897" t="s">
        <v>14</v>
      </c>
      <c r="E5897" s="1">
        <v>4243196015563980</v>
      </c>
      <c r="F5897" s="2">
        <v>43831</v>
      </c>
      <c r="G5897">
        <v>369</v>
      </c>
      <c r="H5897" t="s">
        <v>15</v>
      </c>
      <c r="I5897">
        <v>1</v>
      </c>
      <c r="J5897" s="3">
        <v>16736</v>
      </c>
      <c r="K5897" s="2">
        <v>43831</v>
      </c>
      <c r="L5897">
        <v>2020</v>
      </c>
      <c r="M5897" t="s">
        <v>16</v>
      </c>
    </row>
    <row r="5898" spans="1:13" x14ac:dyDescent="0.3">
      <c r="A5898">
        <v>1749</v>
      </c>
      <c r="B5898">
        <v>833</v>
      </c>
      <c r="C5898" t="s">
        <v>19</v>
      </c>
      <c r="D5898" t="s">
        <v>14</v>
      </c>
      <c r="E5898" s="1">
        <v>5886331202952820</v>
      </c>
      <c r="F5898" s="2">
        <v>45017</v>
      </c>
      <c r="G5898">
        <v>569</v>
      </c>
      <c r="H5898" t="s">
        <v>15</v>
      </c>
      <c r="I5898">
        <v>1</v>
      </c>
      <c r="J5898" s="3">
        <v>16986</v>
      </c>
      <c r="K5898" s="2">
        <v>43862</v>
      </c>
      <c r="L5898">
        <v>2020</v>
      </c>
      <c r="M5898" t="s">
        <v>16</v>
      </c>
    </row>
    <row r="5899" spans="1:13" x14ac:dyDescent="0.3">
      <c r="A5899">
        <v>2577</v>
      </c>
      <c r="B5899">
        <v>295</v>
      </c>
      <c r="C5899" t="s">
        <v>19</v>
      </c>
      <c r="D5899" t="s">
        <v>14</v>
      </c>
      <c r="E5899" s="1">
        <v>5606664610863320</v>
      </c>
      <c r="F5899" s="2">
        <v>45383</v>
      </c>
      <c r="G5899">
        <v>859</v>
      </c>
      <c r="H5899" t="s">
        <v>15</v>
      </c>
      <c r="I5899">
        <v>2</v>
      </c>
      <c r="J5899" s="3">
        <v>5521</v>
      </c>
      <c r="K5899" s="2">
        <v>39539</v>
      </c>
      <c r="L5899">
        <v>2015</v>
      </c>
      <c r="M5899" t="s">
        <v>16</v>
      </c>
    </row>
    <row r="5900" spans="1:13" x14ac:dyDescent="0.3">
      <c r="A5900">
        <v>2101</v>
      </c>
      <c r="B5900">
        <v>1434</v>
      </c>
      <c r="C5900" t="s">
        <v>13</v>
      </c>
      <c r="D5900" t="s">
        <v>14</v>
      </c>
      <c r="E5900" s="1">
        <v>4683529333850680</v>
      </c>
      <c r="F5900" s="2">
        <v>44927</v>
      </c>
      <c r="G5900">
        <v>987</v>
      </c>
      <c r="H5900" t="s">
        <v>15</v>
      </c>
      <c r="I5900">
        <v>2</v>
      </c>
      <c r="J5900" s="3">
        <v>27776</v>
      </c>
      <c r="K5900" s="2">
        <v>38412</v>
      </c>
      <c r="L5900">
        <v>2009</v>
      </c>
      <c r="M5900" t="s">
        <v>16</v>
      </c>
    </row>
    <row r="5901" spans="1:13" x14ac:dyDescent="0.3">
      <c r="A5901">
        <v>5776</v>
      </c>
      <c r="B5901">
        <v>1434</v>
      </c>
      <c r="C5901" t="s">
        <v>22</v>
      </c>
      <c r="D5901" t="s">
        <v>17</v>
      </c>
      <c r="E5901" s="1">
        <v>340472738242121</v>
      </c>
      <c r="F5901" s="2">
        <v>44317</v>
      </c>
      <c r="G5901">
        <v>594</v>
      </c>
      <c r="H5901" t="s">
        <v>15</v>
      </c>
      <c r="I5901">
        <v>1</v>
      </c>
      <c r="J5901" s="3">
        <v>10800</v>
      </c>
      <c r="K5901" s="2">
        <v>37591</v>
      </c>
      <c r="L5901">
        <v>2012</v>
      </c>
      <c r="M5901" t="s">
        <v>16</v>
      </c>
    </row>
    <row r="5902" spans="1:13" x14ac:dyDescent="0.3">
      <c r="A5902">
        <v>3594</v>
      </c>
      <c r="B5902">
        <v>1434</v>
      </c>
      <c r="C5902" t="s">
        <v>19</v>
      </c>
      <c r="D5902" t="s">
        <v>17</v>
      </c>
      <c r="E5902" s="1">
        <v>5582873367992930</v>
      </c>
      <c r="F5902" s="2">
        <v>42491</v>
      </c>
      <c r="G5902">
        <v>523</v>
      </c>
      <c r="H5902" t="s">
        <v>15</v>
      </c>
      <c r="I5902">
        <v>1</v>
      </c>
      <c r="J5902" s="3">
        <v>4300</v>
      </c>
      <c r="K5902" s="2">
        <v>42156</v>
      </c>
      <c r="L5902">
        <v>2015</v>
      </c>
      <c r="M5902" t="s">
        <v>16</v>
      </c>
    </row>
    <row r="5903" spans="1:13" x14ac:dyDescent="0.3">
      <c r="A5903">
        <v>5765</v>
      </c>
      <c r="B5903">
        <v>1434</v>
      </c>
      <c r="C5903" t="s">
        <v>19</v>
      </c>
      <c r="D5903" t="s">
        <v>17</v>
      </c>
      <c r="E5903" s="1">
        <v>5894846894284590</v>
      </c>
      <c r="F5903" s="2">
        <v>44105</v>
      </c>
      <c r="G5903">
        <v>560</v>
      </c>
      <c r="H5903" t="s">
        <v>15</v>
      </c>
      <c r="I5903">
        <v>1</v>
      </c>
      <c r="J5903" s="3">
        <v>11300</v>
      </c>
      <c r="K5903" s="2">
        <v>36861</v>
      </c>
      <c r="L5903">
        <v>2010</v>
      </c>
      <c r="M5903" t="s">
        <v>16</v>
      </c>
    </row>
    <row r="5904" spans="1:13" x14ac:dyDescent="0.3">
      <c r="A5904">
        <v>1750</v>
      </c>
      <c r="B5904">
        <v>208</v>
      </c>
      <c r="C5904" t="s">
        <v>19</v>
      </c>
      <c r="D5904" t="s">
        <v>14</v>
      </c>
      <c r="E5904" s="1">
        <v>5973418253600950</v>
      </c>
      <c r="F5904" s="2">
        <v>45047</v>
      </c>
      <c r="G5904">
        <v>54</v>
      </c>
      <c r="H5904" t="s">
        <v>15</v>
      </c>
      <c r="I5904">
        <v>1</v>
      </c>
      <c r="J5904" s="3">
        <v>31164</v>
      </c>
      <c r="K5904" s="2">
        <v>43862</v>
      </c>
      <c r="L5904">
        <v>2020</v>
      </c>
      <c r="M5904" t="s">
        <v>16</v>
      </c>
    </row>
    <row r="5905" spans="1:13" x14ac:dyDescent="0.3">
      <c r="A5905">
        <v>4980</v>
      </c>
      <c r="B5905">
        <v>208</v>
      </c>
      <c r="C5905" t="s">
        <v>22</v>
      </c>
      <c r="D5905" t="s">
        <v>17</v>
      </c>
      <c r="E5905" s="1">
        <v>331642499814393</v>
      </c>
      <c r="F5905" s="2">
        <v>44044</v>
      </c>
      <c r="G5905">
        <v>68</v>
      </c>
      <c r="H5905" t="s">
        <v>15</v>
      </c>
      <c r="I5905">
        <v>1</v>
      </c>
      <c r="J5905" s="3">
        <v>13900</v>
      </c>
      <c r="K5905" s="2">
        <v>37895</v>
      </c>
      <c r="L5905">
        <v>2003</v>
      </c>
      <c r="M5905" t="s">
        <v>16</v>
      </c>
    </row>
    <row r="5906" spans="1:13" x14ac:dyDescent="0.3">
      <c r="A5906">
        <v>2426</v>
      </c>
      <c r="B5906">
        <v>208</v>
      </c>
      <c r="C5906" t="s">
        <v>13</v>
      </c>
      <c r="D5906" t="s">
        <v>14</v>
      </c>
      <c r="E5906" s="1">
        <v>4455787437333570</v>
      </c>
      <c r="F5906" s="2">
        <v>45231</v>
      </c>
      <c r="G5906">
        <v>216</v>
      </c>
      <c r="H5906" t="s">
        <v>15</v>
      </c>
      <c r="I5906">
        <v>2</v>
      </c>
      <c r="J5906" s="3">
        <v>23834</v>
      </c>
      <c r="K5906" s="2">
        <v>36982</v>
      </c>
      <c r="L5906">
        <v>2014</v>
      </c>
      <c r="M5906" t="s">
        <v>16</v>
      </c>
    </row>
    <row r="5907" spans="1:13" x14ac:dyDescent="0.3">
      <c r="A5907">
        <v>5640</v>
      </c>
      <c r="B5907">
        <v>1909</v>
      </c>
      <c r="C5907" t="s">
        <v>13</v>
      </c>
      <c r="D5907" t="s">
        <v>14</v>
      </c>
      <c r="E5907" s="1">
        <v>4129826777465620</v>
      </c>
      <c r="F5907" s="2">
        <v>44501</v>
      </c>
      <c r="G5907">
        <v>941</v>
      </c>
      <c r="H5907" t="s">
        <v>15</v>
      </c>
      <c r="I5907">
        <v>1</v>
      </c>
      <c r="J5907" s="3">
        <v>9599</v>
      </c>
      <c r="K5907" s="2">
        <v>40483</v>
      </c>
      <c r="L5907">
        <v>2010</v>
      </c>
      <c r="M5907" t="s">
        <v>16</v>
      </c>
    </row>
    <row r="5908" spans="1:13" x14ac:dyDescent="0.3">
      <c r="A5908">
        <v>4017</v>
      </c>
      <c r="B5908">
        <v>1909</v>
      </c>
      <c r="C5908" t="s">
        <v>13</v>
      </c>
      <c r="D5908" t="s">
        <v>14</v>
      </c>
      <c r="E5908" s="1">
        <v>4928809249781800</v>
      </c>
      <c r="F5908" s="2">
        <v>44440</v>
      </c>
      <c r="G5908">
        <v>962</v>
      </c>
      <c r="H5908" t="s">
        <v>15</v>
      </c>
      <c r="I5908">
        <v>1</v>
      </c>
      <c r="J5908" s="3">
        <v>8177</v>
      </c>
      <c r="K5908" s="2">
        <v>41456</v>
      </c>
      <c r="L5908">
        <v>2013</v>
      </c>
      <c r="M5908" t="s">
        <v>16</v>
      </c>
    </row>
    <row r="5909" spans="1:13" x14ac:dyDescent="0.3">
      <c r="A5909">
        <v>1136</v>
      </c>
      <c r="B5909">
        <v>1909</v>
      </c>
      <c r="C5909" t="s">
        <v>22</v>
      </c>
      <c r="D5909" t="s">
        <v>17</v>
      </c>
      <c r="E5909" s="1">
        <v>356753784698882</v>
      </c>
      <c r="F5909" s="2">
        <v>42005</v>
      </c>
      <c r="G5909">
        <v>199</v>
      </c>
      <c r="H5909" t="s">
        <v>15</v>
      </c>
      <c r="I5909">
        <v>1</v>
      </c>
      <c r="J5909" s="3">
        <v>6100</v>
      </c>
      <c r="K5909" s="2">
        <v>39479</v>
      </c>
      <c r="L5909">
        <v>2019</v>
      </c>
      <c r="M5909" t="s">
        <v>16</v>
      </c>
    </row>
    <row r="5910" spans="1:13" x14ac:dyDescent="0.3">
      <c r="A5910">
        <v>5207</v>
      </c>
      <c r="B5910">
        <v>1909</v>
      </c>
      <c r="C5910" t="s">
        <v>19</v>
      </c>
      <c r="D5910" t="s">
        <v>14</v>
      </c>
      <c r="E5910" s="1">
        <v>5244932923677510</v>
      </c>
      <c r="F5910" s="2">
        <v>44013</v>
      </c>
      <c r="G5910">
        <v>633</v>
      </c>
      <c r="H5910" t="s">
        <v>15</v>
      </c>
      <c r="I5910">
        <v>2</v>
      </c>
      <c r="J5910" s="3">
        <v>3658</v>
      </c>
      <c r="K5910" s="2">
        <v>40452</v>
      </c>
      <c r="L5910">
        <v>2016</v>
      </c>
      <c r="M5910" t="s">
        <v>16</v>
      </c>
    </row>
    <row r="5911" spans="1:13" x14ac:dyDescent="0.3">
      <c r="A5911">
        <v>4752</v>
      </c>
      <c r="B5911">
        <v>1356</v>
      </c>
      <c r="C5911" t="s">
        <v>13</v>
      </c>
      <c r="D5911" t="s">
        <v>17</v>
      </c>
      <c r="E5911" s="1">
        <v>4054184324450510</v>
      </c>
      <c r="F5911" s="2">
        <v>44774</v>
      </c>
      <c r="G5911">
        <v>45</v>
      </c>
      <c r="H5911" t="s">
        <v>15</v>
      </c>
      <c r="I5911">
        <v>2</v>
      </c>
      <c r="J5911" s="3">
        <v>8100</v>
      </c>
      <c r="K5911" s="2">
        <v>40057</v>
      </c>
      <c r="L5911">
        <v>2015</v>
      </c>
      <c r="M5911" t="s">
        <v>16</v>
      </c>
    </row>
    <row r="5912" spans="1:13" x14ac:dyDescent="0.3">
      <c r="A5912">
        <v>2862</v>
      </c>
      <c r="B5912">
        <v>1356</v>
      </c>
      <c r="C5912" t="s">
        <v>19</v>
      </c>
      <c r="D5912" t="s">
        <v>17</v>
      </c>
      <c r="E5912" s="1">
        <v>5533435981760040</v>
      </c>
      <c r="F5912" s="2">
        <v>38443</v>
      </c>
      <c r="G5912">
        <v>746</v>
      </c>
      <c r="H5912" t="s">
        <v>15</v>
      </c>
      <c r="I5912">
        <v>2</v>
      </c>
      <c r="J5912" s="3">
        <v>7900</v>
      </c>
      <c r="K5912" s="2">
        <v>38108</v>
      </c>
      <c r="L5912">
        <v>2009</v>
      </c>
      <c r="M5912" t="s">
        <v>16</v>
      </c>
    </row>
    <row r="5913" spans="1:13" x14ac:dyDescent="0.3">
      <c r="A5913">
        <v>1751</v>
      </c>
      <c r="B5913">
        <v>1356</v>
      </c>
      <c r="C5913" t="s">
        <v>19</v>
      </c>
      <c r="D5913" t="s">
        <v>20</v>
      </c>
      <c r="E5913" s="1">
        <v>5019455882080710</v>
      </c>
      <c r="F5913" s="2">
        <v>45413</v>
      </c>
      <c r="G5913">
        <v>607</v>
      </c>
      <c r="H5913" t="s">
        <v>15</v>
      </c>
      <c r="I5913">
        <v>2</v>
      </c>
      <c r="J5913" s="3">
        <v>57</v>
      </c>
      <c r="K5913" s="2">
        <v>43862</v>
      </c>
      <c r="L5913">
        <v>2020</v>
      </c>
      <c r="M5913" t="s">
        <v>16</v>
      </c>
    </row>
    <row r="5914" spans="1:13" x14ac:dyDescent="0.3">
      <c r="A5914">
        <v>4057</v>
      </c>
      <c r="B5914">
        <v>1356</v>
      </c>
      <c r="C5914" t="s">
        <v>19</v>
      </c>
      <c r="D5914" t="s">
        <v>14</v>
      </c>
      <c r="E5914" s="1">
        <v>5859718770565480</v>
      </c>
      <c r="F5914" s="2">
        <v>44044</v>
      </c>
      <c r="G5914">
        <v>127</v>
      </c>
      <c r="H5914" t="s">
        <v>15</v>
      </c>
      <c r="I5914">
        <v>1</v>
      </c>
      <c r="J5914" s="3">
        <v>12170</v>
      </c>
      <c r="K5914" s="2">
        <v>42917</v>
      </c>
      <c r="L5914">
        <v>2017</v>
      </c>
      <c r="M5914" t="s">
        <v>16</v>
      </c>
    </row>
    <row r="5915" spans="1:13" x14ac:dyDescent="0.3">
      <c r="A5915">
        <v>5480</v>
      </c>
      <c r="B5915">
        <v>1356</v>
      </c>
      <c r="C5915" t="s">
        <v>22</v>
      </c>
      <c r="D5915" t="s">
        <v>17</v>
      </c>
      <c r="E5915" s="1">
        <v>309524218964644</v>
      </c>
      <c r="F5915" s="2">
        <v>45536</v>
      </c>
      <c r="G5915">
        <v>665</v>
      </c>
      <c r="H5915" t="s">
        <v>15</v>
      </c>
      <c r="I5915">
        <v>2</v>
      </c>
      <c r="J5915" s="3">
        <v>10400</v>
      </c>
      <c r="K5915" s="2">
        <v>39387</v>
      </c>
      <c r="L5915">
        <v>2009</v>
      </c>
      <c r="M5915" t="s">
        <v>16</v>
      </c>
    </row>
    <row r="5916" spans="1:13" x14ac:dyDescent="0.3">
      <c r="A5916">
        <v>5905</v>
      </c>
      <c r="B5916">
        <v>265</v>
      </c>
      <c r="C5916" t="s">
        <v>19</v>
      </c>
      <c r="D5916" t="s">
        <v>17</v>
      </c>
      <c r="E5916" s="1">
        <v>5369677036150950</v>
      </c>
      <c r="F5916" s="2">
        <v>45627</v>
      </c>
      <c r="G5916">
        <v>992</v>
      </c>
      <c r="H5916" t="s">
        <v>15</v>
      </c>
      <c r="I5916">
        <v>1</v>
      </c>
      <c r="J5916" s="3">
        <v>12000</v>
      </c>
      <c r="K5916" s="2">
        <v>39417</v>
      </c>
      <c r="L5916">
        <v>2009</v>
      </c>
      <c r="M5916" t="s">
        <v>16</v>
      </c>
    </row>
    <row r="5917" spans="1:13" x14ac:dyDescent="0.3">
      <c r="A5917">
        <v>1264</v>
      </c>
      <c r="B5917">
        <v>265</v>
      </c>
      <c r="C5917" t="s">
        <v>13</v>
      </c>
      <c r="D5917" t="s">
        <v>17</v>
      </c>
      <c r="E5917" s="1">
        <v>4179464821874360</v>
      </c>
      <c r="F5917" s="2">
        <v>44835</v>
      </c>
      <c r="G5917">
        <v>376</v>
      </c>
      <c r="H5917" t="s">
        <v>15</v>
      </c>
      <c r="I5917">
        <v>2</v>
      </c>
      <c r="J5917" s="3">
        <v>16600</v>
      </c>
      <c r="K5917" s="2">
        <v>40210</v>
      </c>
      <c r="L5917">
        <v>2010</v>
      </c>
      <c r="M5917" t="s">
        <v>16</v>
      </c>
    </row>
    <row r="5918" spans="1:13" x14ac:dyDescent="0.3">
      <c r="A5918">
        <v>2305</v>
      </c>
      <c r="B5918">
        <v>265</v>
      </c>
      <c r="C5918" t="s">
        <v>19</v>
      </c>
      <c r="D5918" t="s">
        <v>14</v>
      </c>
      <c r="E5918" s="1">
        <v>5187470414488990</v>
      </c>
      <c r="F5918" s="2">
        <v>45047</v>
      </c>
      <c r="G5918">
        <v>680</v>
      </c>
      <c r="H5918" t="s">
        <v>18</v>
      </c>
      <c r="I5918">
        <v>1</v>
      </c>
      <c r="J5918" s="3">
        <v>13900</v>
      </c>
      <c r="K5918" s="2">
        <v>40969</v>
      </c>
      <c r="L5918">
        <v>2012</v>
      </c>
      <c r="M5918" t="s">
        <v>16</v>
      </c>
    </row>
    <row r="5919" spans="1:13" x14ac:dyDescent="0.3">
      <c r="A5919">
        <v>2909</v>
      </c>
      <c r="B5919">
        <v>1947</v>
      </c>
      <c r="C5919" t="s">
        <v>19</v>
      </c>
      <c r="D5919" t="s">
        <v>14</v>
      </c>
      <c r="E5919" s="1">
        <v>5611228007672260</v>
      </c>
      <c r="F5919" s="2">
        <v>43466</v>
      </c>
      <c r="G5919">
        <v>578</v>
      </c>
      <c r="H5919" t="s">
        <v>18</v>
      </c>
      <c r="I5919">
        <v>2</v>
      </c>
      <c r="J5919" s="3">
        <v>11817</v>
      </c>
      <c r="K5919" s="2">
        <v>38838</v>
      </c>
      <c r="L5919">
        <v>2009</v>
      </c>
      <c r="M5919" t="s">
        <v>16</v>
      </c>
    </row>
    <row r="5920" spans="1:13" x14ac:dyDescent="0.3">
      <c r="A5920">
        <v>2271</v>
      </c>
      <c r="B5920">
        <v>1947</v>
      </c>
      <c r="C5920" t="s">
        <v>13</v>
      </c>
      <c r="D5920" t="s">
        <v>14</v>
      </c>
      <c r="E5920" s="1">
        <v>4909515632835130</v>
      </c>
      <c r="F5920" s="2">
        <v>42125</v>
      </c>
      <c r="G5920">
        <v>967</v>
      </c>
      <c r="H5920" t="s">
        <v>15</v>
      </c>
      <c r="I5920">
        <v>1</v>
      </c>
      <c r="J5920" s="3">
        <v>1433</v>
      </c>
      <c r="K5920" s="2">
        <v>40238</v>
      </c>
      <c r="L5920">
        <v>2010</v>
      </c>
      <c r="M5920" t="s">
        <v>16</v>
      </c>
    </row>
    <row r="5921" spans="1:13" x14ac:dyDescent="0.3">
      <c r="A5921">
        <v>205</v>
      </c>
      <c r="B5921">
        <v>1947</v>
      </c>
      <c r="C5921" t="s">
        <v>19</v>
      </c>
      <c r="D5921" t="s">
        <v>14</v>
      </c>
      <c r="E5921" s="1">
        <v>5671721481892550</v>
      </c>
      <c r="F5921" s="2">
        <v>44743</v>
      </c>
      <c r="G5921">
        <v>733</v>
      </c>
      <c r="H5921" t="s">
        <v>15</v>
      </c>
      <c r="I5921">
        <v>1</v>
      </c>
      <c r="J5921" s="3">
        <v>11982</v>
      </c>
      <c r="K5921" s="2">
        <v>39814</v>
      </c>
      <c r="L5921">
        <v>2013</v>
      </c>
      <c r="M5921" t="s">
        <v>16</v>
      </c>
    </row>
    <row r="5922" spans="1:13" x14ac:dyDescent="0.3">
      <c r="A5922">
        <v>2654</v>
      </c>
      <c r="B5922">
        <v>1947</v>
      </c>
      <c r="C5922" t="s">
        <v>19</v>
      </c>
      <c r="D5922" t="s">
        <v>14</v>
      </c>
      <c r="E5922" s="1">
        <v>5263399480715020</v>
      </c>
      <c r="F5922" s="2">
        <v>44805</v>
      </c>
      <c r="G5922">
        <v>84</v>
      </c>
      <c r="H5922" t="s">
        <v>15</v>
      </c>
      <c r="I5922">
        <v>1</v>
      </c>
      <c r="J5922" s="3">
        <v>5440</v>
      </c>
      <c r="K5922" s="2">
        <v>40269</v>
      </c>
      <c r="L5922">
        <v>2010</v>
      </c>
      <c r="M5922" t="s">
        <v>16</v>
      </c>
    </row>
    <row r="5923" spans="1:13" x14ac:dyDescent="0.3">
      <c r="A5923">
        <v>3159</v>
      </c>
      <c r="B5923">
        <v>1089</v>
      </c>
      <c r="C5923" t="s">
        <v>13</v>
      </c>
      <c r="D5923" t="s">
        <v>14</v>
      </c>
      <c r="E5923" s="1">
        <v>4171386450929970</v>
      </c>
      <c r="F5923" s="2">
        <v>44105</v>
      </c>
      <c r="G5923">
        <v>702</v>
      </c>
      <c r="H5923" t="s">
        <v>15</v>
      </c>
      <c r="I5923">
        <v>1</v>
      </c>
      <c r="J5923" s="3">
        <v>32269</v>
      </c>
      <c r="K5923" s="2">
        <v>41760</v>
      </c>
      <c r="L5923">
        <v>2014</v>
      </c>
      <c r="M5923" t="s">
        <v>16</v>
      </c>
    </row>
    <row r="5924" spans="1:13" x14ac:dyDescent="0.3">
      <c r="A5924">
        <v>3487</v>
      </c>
      <c r="B5924">
        <v>1089</v>
      </c>
      <c r="C5924" t="s">
        <v>19</v>
      </c>
      <c r="D5924" t="s">
        <v>20</v>
      </c>
      <c r="E5924" s="1">
        <v>5992452355066260</v>
      </c>
      <c r="F5924" s="2">
        <v>40360</v>
      </c>
      <c r="G5924">
        <v>255</v>
      </c>
      <c r="H5924" t="s">
        <v>15</v>
      </c>
      <c r="I5924">
        <v>1</v>
      </c>
      <c r="J5924" s="3">
        <v>68</v>
      </c>
      <c r="K5924" s="2">
        <v>40330</v>
      </c>
      <c r="L5924">
        <v>2011</v>
      </c>
      <c r="M5924" t="s">
        <v>16</v>
      </c>
    </row>
    <row r="5925" spans="1:13" x14ac:dyDescent="0.3">
      <c r="A5925">
        <v>2682</v>
      </c>
      <c r="B5925">
        <v>1089</v>
      </c>
      <c r="C5925" t="s">
        <v>19</v>
      </c>
      <c r="D5925" t="s">
        <v>14</v>
      </c>
      <c r="E5925" s="1">
        <v>5862553540544500</v>
      </c>
      <c r="F5925" s="2">
        <v>44774</v>
      </c>
      <c r="G5925">
        <v>206</v>
      </c>
      <c r="H5925" t="s">
        <v>15</v>
      </c>
      <c r="I5925">
        <v>2</v>
      </c>
      <c r="J5925" s="3">
        <v>25390</v>
      </c>
      <c r="K5925" s="2">
        <v>40634</v>
      </c>
      <c r="L5925">
        <v>2011</v>
      </c>
      <c r="M5925" t="s">
        <v>16</v>
      </c>
    </row>
    <row r="5926" spans="1:13" x14ac:dyDescent="0.3">
      <c r="A5926">
        <v>726</v>
      </c>
      <c r="B5926">
        <v>1790</v>
      </c>
      <c r="C5926" t="s">
        <v>19</v>
      </c>
      <c r="D5926" t="s">
        <v>20</v>
      </c>
      <c r="E5926" s="1">
        <v>5904726356147300</v>
      </c>
      <c r="F5926" s="2">
        <v>44440</v>
      </c>
      <c r="G5926">
        <v>689</v>
      </c>
      <c r="H5926" t="s">
        <v>15</v>
      </c>
      <c r="I5926">
        <v>2</v>
      </c>
      <c r="J5926" s="3">
        <v>73</v>
      </c>
      <c r="K5926" s="2">
        <v>43831</v>
      </c>
      <c r="L5926">
        <v>2020</v>
      </c>
      <c r="M5926" t="s">
        <v>16</v>
      </c>
    </row>
    <row r="5927" spans="1:13" x14ac:dyDescent="0.3">
      <c r="A5927">
        <v>1752</v>
      </c>
      <c r="B5927">
        <v>1999</v>
      </c>
      <c r="C5927" t="s">
        <v>19</v>
      </c>
      <c r="D5927" t="s">
        <v>14</v>
      </c>
      <c r="E5927" s="1">
        <v>5245266215525840</v>
      </c>
      <c r="F5927" s="2">
        <v>44197</v>
      </c>
      <c r="G5927">
        <v>956</v>
      </c>
      <c r="H5927" t="s">
        <v>15</v>
      </c>
      <c r="I5927">
        <v>1</v>
      </c>
      <c r="J5927" s="3">
        <v>14895</v>
      </c>
      <c r="K5927" s="2">
        <v>43862</v>
      </c>
      <c r="L5927">
        <v>2020</v>
      </c>
      <c r="M5927" t="s">
        <v>16</v>
      </c>
    </row>
    <row r="5928" spans="1:13" x14ac:dyDescent="0.3">
      <c r="A5928">
        <v>1993</v>
      </c>
      <c r="B5928">
        <v>1999</v>
      </c>
      <c r="C5928" t="s">
        <v>13</v>
      </c>
      <c r="D5928" t="s">
        <v>17</v>
      </c>
      <c r="E5928" s="1">
        <v>4605955992344250</v>
      </c>
      <c r="F5928" s="2">
        <v>44866</v>
      </c>
      <c r="G5928">
        <v>710</v>
      </c>
      <c r="H5928" t="s">
        <v>15</v>
      </c>
      <c r="I5928">
        <v>2</v>
      </c>
      <c r="J5928" s="3">
        <v>7100</v>
      </c>
      <c r="K5928" s="2">
        <v>43862</v>
      </c>
      <c r="L5928">
        <v>2020</v>
      </c>
      <c r="M5928" t="s">
        <v>16</v>
      </c>
    </row>
    <row r="5929" spans="1:13" x14ac:dyDescent="0.3">
      <c r="A5929">
        <v>1753</v>
      </c>
      <c r="B5929">
        <v>614</v>
      </c>
      <c r="C5929" t="s">
        <v>19</v>
      </c>
      <c r="D5929" t="s">
        <v>14</v>
      </c>
      <c r="E5929" s="1">
        <v>5173250188599460</v>
      </c>
      <c r="F5929" s="2">
        <v>43862</v>
      </c>
      <c r="G5929">
        <v>842</v>
      </c>
      <c r="H5929" t="s">
        <v>15</v>
      </c>
      <c r="I5929">
        <v>1</v>
      </c>
      <c r="J5929" s="3">
        <v>12829</v>
      </c>
      <c r="K5929" s="2">
        <v>43862</v>
      </c>
      <c r="L5929">
        <v>2020</v>
      </c>
      <c r="M5929" t="s">
        <v>16</v>
      </c>
    </row>
    <row r="5930" spans="1:13" x14ac:dyDescent="0.3">
      <c r="A5930">
        <v>4002</v>
      </c>
      <c r="B5930">
        <v>614</v>
      </c>
      <c r="C5930" t="s">
        <v>19</v>
      </c>
      <c r="D5930" t="s">
        <v>14</v>
      </c>
      <c r="E5930" s="1">
        <v>5953826141797560</v>
      </c>
      <c r="F5930" s="2">
        <v>45474</v>
      </c>
      <c r="G5930">
        <v>781</v>
      </c>
      <c r="H5930" t="s">
        <v>15</v>
      </c>
      <c r="I5930">
        <v>1</v>
      </c>
      <c r="J5930" s="3">
        <v>19508</v>
      </c>
      <c r="K5930" s="2">
        <v>41091</v>
      </c>
      <c r="L5930">
        <v>2012</v>
      </c>
      <c r="M5930" t="s">
        <v>16</v>
      </c>
    </row>
    <row r="5931" spans="1:13" x14ac:dyDescent="0.3">
      <c r="A5931">
        <v>4753</v>
      </c>
      <c r="B5931">
        <v>614</v>
      </c>
      <c r="C5931" t="s">
        <v>13</v>
      </c>
      <c r="D5931" t="s">
        <v>17</v>
      </c>
      <c r="E5931" s="1">
        <v>4679944060407470</v>
      </c>
      <c r="F5931" s="2">
        <v>44317</v>
      </c>
      <c r="G5931">
        <v>328</v>
      </c>
      <c r="H5931" t="s">
        <v>15</v>
      </c>
      <c r="I5931">
        <v>1</v>
      </c>
      <c r="J5931" s="3">
        <v>12700</v>
      </c>
      <c r="K5931" s="2">
        <v>40057</v>
      </c>
      <c r="L5931">
        <v>2015</v>
      </c>
      <c r="M5931" t="s">
        <v>16</v>
      </c>
    </row>
    <row r="5932" spans="1:13" x14ac:dyDescent="0.3">
      <c r="A5932">
        <v>416</v>
      </c>
      <c r="B5932">
        <v>614</v>
      </c>
      <c r="C5932" t="s">
        <v>22</v>
      </c>
      <c r="D5932" t="s">
        <v>17</v>
      </c>
      <c r="E5932" s="1">
        <v>376263258046959</v>
      </c>
      <c r="F5932" s="2">
        <v>43862</v>
      </c>
      <c r="G5932">
        <v>498</v>
      </c>
      <c r="H5932" t="s">
        <v>15</v>
      </c>
      <c r="I5932">
        <v>1</v>
      </c>
      <c r="J5932" s="3">
        <v>13700</v>
      </c>
      <c r="K5932" s="2">
        <v>43831</v>
      </c>
      <c r="L5932">
        <v>2020</v>
      </c>
      <c r="M5932" t="s">
        <v>16</v>
      </c>
    </row>
    <row r="5933" spans="1:13" x14ac:dyDescent="0.3">
      <c r="A5933">
        <v>2094</v>
      </c>
      <c r="B5933">
        <v>614</v>
      </c>
      <c r="C5933" t="s">
        <v>19</v>
      </c>
      <c r="D5933" t="s">
        <v>14</v>
      </c>
      <c r="E5933" s="1">
        <v>5303628231225880</v>
      </c>
      <c r="F5933" s="2">
        <v>44805</v>
      </c>
      <c r="G5933">
        <v>849</v>
      </c>
      <c r="H5933" t="s">
        <v>15</v>
      </c>
      <c r="I5933">
        <v>1</v>
      </c>
      <c r="J5933" s="3">
        <v>26467</v>
      </c>
      <c r="K5933" s="2">
        <v>38412</v>
      </c>
      <c r="L5933">
        <v>2007</v>
      </c>
      <c r="M5933" t="s">
        <v>16</v>
      </c>
    </row>
    <row r="5934" spans="1:13" x14ac:dyDescent="0.3">
      <c r="A5934">
        <v>6065</v>
      </c>
      <c r="B5934">
        <v>614</v>
      </c>
      <c r="C5934" t="s">
        <v>13</v>
      </c>
      <c r="D5934" t="s">
        <v>14</v>
      </c>
      <c r="E5934" s="1">
        <v>4009824948264770</v>
      </c>
      <c r="F5934" s="2">
        <v>40878</v>
      </c>
      <c r="G5934">
        <v>343</v>
      </c>
      <c r="H5934" t="s">
        <v>15</v>
      </c>
      <c r="I5934">
        <v>2</v>
      </c>
      <c r="J5934" s="3">
        <v>25059</v>
      </c>
      <c r="K5934" s="2">
        <v>40878</v>
      </c>
      <c r="L5934">
        <v>2011</v>
      </c>
      <c r="M5934" t="s">
        <v>16</v>
      </c>
    </row>
    <row r="5935" spans="1:13" x14ac:dyDescent="0.3">
      <c r="A5935">
        <v>2953</v>
      </c>
      <c r="B5935">
        <v>614</v>
      </c>
      <c r="C5935" t="s">
        <v>13</v>
      </c>
      <c r="D5935" t="s">
        <v>14</v>
      </c>
      <c r="E5935" s="1">
        <v>4208882690900430</v>
      </c>
      <c r="F5935" s="2">
        <v>44440</v>
      </c>
      <c r="G5935">
        <v>889</v>
      </c>
      <c r="H5935" t="s">
        <v>15</v>
      </c>
      <c r="I5935">
        <v>2</v>
      </c>
      <c r="J5935" s="3">
        <v>17403</v>
      </c>
      <c r="K5935" s="2">
        <v>39203</v>
      </c>
      <c r="L5935">
        <v>2010</v>
      </c>
      <c r="M5935" t="s">
        <v>16</v>
      </c>
    </row>
    <row r="5936" spans="1:13" x14ac:dyDescent="0.3">
      <c r="A5936">
        <v>340</v>
      </c>
      <c r="B5936">
        <v>814</v>
      </c>
      <c r="C5936" t="s">
        <v>13</v>
      </c>
      <c r="D5936" t="s">
        <v>17</v>
      </c>
      <c r="E5936" s="1">
        <v>4458593801378180</v>
      </c>
      <c r="F5936" s="2">
        <v>45474</v>
      </c>
      <c r="G5936">
        <v>713</v>
      </c>
      <c r="H5936" t="s">
        <v>15</v>
      </c>
      <c r="I5936">
        <v>2</v>
      </c>
      <c r="J5936" s="3">
        <v>7400</v>
      </c>
      <c r="K5936" s="2">
        <v>41640</v>
      </c>
      <c r="L5936">
        <v>2014</v>
      </c>
      <c r="M5936" t="s">
        <v>16</v>
      </c>
    </row>
    <row r="5937" spans="1:13" x14ac:dyDescent="0.3">
      <c r="A5937">
        <v>2955</v>
      </c>
      <c r="B5937">
        <v>814</v>
      </c>
      <c r="C5937" t="s">
        <v>22</v>
      </c>
      <c r="D5937" t="s">
        <v>17</v>
      </c>
      <c r="E5937" s="1">
        <v>304032329695965</v>
      </c>
      <c r="F5937" s="2">
        <v>44013</v>
      </c>
      <c r="G5937">
        <v>406</v>
      </c>
      <c r="H5937" t="s">
        <v>15</v>
      </c>
      <c r="I5937">
        <v>2</v>
      </c>
      <c r="J5937" s="3">
        <v>14300</v>
      </c>
      <c r="K5937" s="2">
        <v>39569</v>
      </c>
      <c r="L5937">
        <v>2012</v>
      </c>
      <c r="M5937" t="s">
        <v>16</v>
      </c>
    </row>
    <row r="5938" spans="1:13" x14ac:dyDescent="0.3">
      <c r="A5938">
        <v>4536</v>
      </c>
      <c r="B5938">
        <v>814</v>
      </c>
      <c r="C5938" t="s">
        <v>19</v>
      </c>
      <c r="D5938" t="s">
        <v>14</v>
      </c>
      <c r="E5938" s="1">
        <v>5975850851446040</v>
      </c>
      <c r="F5938" s="2">
        <v>45566</v>
      </c>
      <c r="G5938">
        <v>385</v>
      </c>
      <c r="H5938" t="s">
        <v>15</v>
      </c>
      <c r="I5938">
        <v>2</v>
      </c>
      <c r="J5938" s="3">
        <v>8262</v>
      </c>
      <c r="K5938" s="2">
        <v>37865</v>
      </c>
      <c r="L5938">
        <v>2018</v>
      </c>
      <c r="M5938" t="s">
        <v>16</v>
      </c>
    </row>
    <row r="5939" spans="1:13" x14ac:dyDescent="0.3">
      <c r="A5939">
        <v>4444</v>
      </c>
      <c r="B5939">
        <v>814</v>
      </c>
      <c r="C5939" t="s">
        <v>13</v>
      </c>
      <c r="D5939" t="s">
        <v>17</v>
      </c>
      <c r="E5939" s="1">
        <v>4107536740374300</v>
      </c>
      <c r="F5939" s="2">
        <v>43191</v>
      </c>
      <c r="G5939">
        <v>877</v>
      </c>
      <c r="H5939" t="s">
        <v>15</v>
      </c>
      <c r="I5939">
        <v>1</v>
      </c>
      <c r="J5939" s="3">
        <v>7700</v>
      </c>
      <c r="K5939" s="2">
        <v>41852</v>
      </c>
      <c r="L5939">
        <v>2014</v>
      </c>
      <c r="M5939" t="s">
        <v>16</v>
      </c>
    </row>
    <row r="5940" spans="1:13" x14ac:dyDescent="0.3">
      <c r="A5940">
        <v>950</v>
      </c>
      <c r="B5940">
        <v>175</v>
      </c>
      <c r="C5940" t="s">
        <v>13</v>
      </c>
      <c r="D5940" t="s">
        <v>20</v>
      </c>
      <c r="E5940" s="1">
        <v>4342161680384570</v>
      </c>
      <c r="F5940" s="2">
        <v>43983</v>
      </c>
      <c r="G5940">
        <v>911</v>
      </c>
      <c r="H5940" t="s">
        <v>15</v>
      </c>
      <c r="I5940">
        <v>2</v>
      </c>
      <c r="J5940" s="3">
        <v>37</v>
      </c>
      <c r="K5940" s="2">
        <v>43831</v>
      </c>
      <c r="L5940">
        <v>2020</v>
      </c>
      <c r="M5940" t="s">
        <v>16</v>
      </c>
    </row>
    <row r="5941" spans="1:13" x14ac:dyDescent="0.3">
      <c r="A5941">
        <v>5267</v>
      </c>
      <c r="B5941">
        <v>305</v>
      </c>
      <c r="C5941" t="s">
        <v>13</v>
      </c>
      <c r="D5941" t="s">
        <v>14</v>
      </c>
      <c r="E5941" s="1">
        <v>4608939462503360</v>
      </c>
      <c r="F5941" s="2">
        <v>42309</v>
      </c>
      <c r="G5941">
        <v>656</v>
      </c>
      <c r="H5941" t="s">
        <v>18</v>
      </c>
      <c r="I5941">
        <v>1</v>
      </c>
      <c r="J5941" s="3">
        <v>13767</v>
      </c>
      <c r="K5941" s="2">
        <v>41183</v>
      </c>
      <c r="L5941">
        <v>2012</v>
      </c>
      <c r="M5941" t="s">
        <v>16</v>
      </c>
    </row>
    <row r="5942" spans="1:13" x14ac:dyDescent="0.3">
      <c r="A5942">
        <v>341</v>
      </c>
      <c r="B5942">
        <v>305</v>
      </c>
      <c r="C5942" t="s">
        <v>13</v>
      </c>
      <c r="D5942" t="s">
        <v>20</v>
      </c>
      <c r="E5942" s="1">
        <v>4181646920762730</v>
      </c>
      <c r="F5942" s="2">
        <v>43952</v>
      </c>
      <c r="G5942">
        <v>86</v>
      </c>
      <c r="H5942" t="s">
        <v>15</v>
      </c>
      <c r="I5942">
        <v>1</v>
      </c>
      <c r="J5942" s="3">
        <v>90</v>
      </c>
      <c r="K5942" s="2">
        <v>41640</v>
      </c>
      <c r="L5942">
        <v>2014</v>
      </c>
      <c r="M5942" t="s">
        <v>16</v>
      </c>
    </row>
    <row r="5943" spans="1:13" x14ac:dyDescent="0.3">
      <c r="A5943">
        <v>2448</v>
      </c>
      <c r="B5943">
        <v>305</v>
      </c>
      <c r="C5943" t="s">
        <v>19</v>
      </c>
      <c r="D5943" t="s">
        <v>14</v>
      </c>
      <c r="E5943" s="1">
        <v>5023221503017150</v>
      </c>
      <c r="F5943" s="2">
        <v>38838</v>
      </c>
      <c r="G5943">
        <v>739</v>
      </c>
      <c r="H5943" t="s">
        <v>15</v>
      </c>
      <c r="I5943">
        <v>2</v>
      </c>
      <c r="J5943" s="3">
        <v>11408</v>
      </c>
      <c r="K5943" s="2">
        <v>37712</v>
      </c>
      <c r="L5943">
        <v>2010</v>
      </c>
      <c r="M5943" t="s">
        <v>16</v>
      </c>
    </row>
    <row r="5944" spans="1:13" x14ac:dyDescent="0.3">
      <c r="A5944">
        <v>2338</v>
      </c>
      <c r="B5944">
        <v>1225</v>
      </c>
      <c r="C5944" t="s">
        <v>13</v>
      </c>
      <c r="D5944" t="s">
        <v>17</v>
      </c>
      <c r="E5944" s="1">
        <v>4529057760721500</v>
      </c>
      <c r="F5944" s="2">
        <v>43922</v>
      </c>
      <c r="G5944">
        <v>270</v>
      </c>
      <c r="H5944" t="s">
        <v>15</v>
      </c>
      <c r="I5944">
        <v>2</v>
      </c>
      <c r="J5944" s="3">
        <v>2400</v>
      </c>
      <c r="K5944" s="2">
        <v>41699</v>
      </c>
      <c r="L5944">
        <v>2014</v>
      </c>
      <c r="M5944" t="s">
        <v>16</v>
      </c>
    </row>
    <row r="5945" spans="1:13" x14ac:dyDescent="0.3">
      <c r="A5945">
        <v>1163</v>
      </c>
      <c r="B5945">
        <v>1225</v>
      </c>
      <c r="C5945" t="s">
        <v>13</v>
      </c>
      <c r="D5945" t="s">
        <v>17</v>
      </c>
      <c r="E5945" s="1">
        <v>4234868356191480</v>
      </c>
      <c r="F5945" s="2">
        <v>45597</v>
      </c>
      <c r="G5945">
        <v>759</v>
      </c>
      <c r="H5945" t="s">
        <v>15</v>
      </c>
      <c r="I5945">
        <v>2</v>
      </c>
      <c r="J5945" s="3">
        <v>18600</v>
      </c>
      <c r="K5945" s="2">
        <v>39479</v>
      </c>
      <c r="L5945">
        <v>2011</v>
      </c>
      <c r="M5945" t="s">
        <v>16</v>
      </c>
    </row>
    <row r="5946" spans="1:13" x14ac:dyDescent="0.3">
      <c r="A5946">
        <v>5762</v>
      </c>
      <c r="B5946">
        <v>1225</v>
      </c>
      <c r="C5946" t="s">
        <v>19</v>
      </c>
      <c r="D5946" t="s">
        <v>14</v>
      </c>
      <c r="E5946" s="1">
        <v>5469185883238390</v>
      </c>
      <c r="F5946" s="2">
        <v>45323</v>
      </c>
      <c r="G5946">
        <v>610</v>
      </c>
      <c r="H5946" t="s">
        <v>15</v>
      </c>
      <c r="I5946">
        <v>2</v>
      </c>
      <c r="J5946" s="3">
        <v>15422</v>
      </c>
      <c r="K5946" s="2">
        <v>36495</v>
      </c>
      <c r="L5946">
        <v>2009</v>
      </c>
      <c r="M5946" t="s">
        <v>16</v>
      </c>
    </row>
    <row r="5947" spans="1:13" x14ac:dyDescent="0.3">
      <c r="A5947">
        <v>4754</v>
      </c>
      <c r="B5947">
        <v>1405</v>
      </c>
      <c r="C5947" t="s">
        <v>13</v>
      </c>
      <c r="D5947" t="s">
        <v>14</v>
      </c>
      <c r="E5947" s="1">
        <v>4324994489841340</v>
      </c>
      <c r="F5947" s="2">
        <v>45597</v>
      </c>
      <c r="G5947">
        <v>374</v>
      </c>
      <c r="H5947" t="s">
        <v>15</v>
      </c>
      <c r="I5947">
        <v>2</v>
      </c>
      <c r="J5947" s="3">
        <v>19575</v>
      </c>
      <c r="K5947" s="2">
        <v>40057</v>
      </c>
      <c r="L5947">
        <v>2009</v>
      </c>
      <c r="M5947" t="s">
        <v>16</v>
      </c>
    </row>
    <row r="5948" spans="1:13" x14ac:dyDescent="0.3">
      <c r="A5948">
        <v>2690</v>
      </c>
      <c r="B5948">
        <v>1405</v>
      </c>
      <c r="C5948" t="s">
        <v>13</v>
      </c>
      <c r="D5948" t="s">
        <v>20</v>
      </c>
      <c r="E5948" s="1">
        <v>4465717590252400</v>
      </c>
      <c r="F5948" s="2">
        <v>44105</v>
      </c>
      <c r="G5948">
        <v>476</v>
      </c>
      <c r="H5948" t="s">
        <v>15</v>
      </c>
      <c r="I5948">
        <v>2</v>
      </c>
      <c r="J5948" s="3">
        <v>62</v>
      </c>
      <c r="K5948" s="2">
        <v>40634</v>
      </c>
      <c r="L5948">
        <v>2011</v>
      </c>
      <c r="M5948" t="s">
        <v>16</v>
      </c>
    </row>
    <row r="5949" spans="1:13" x14ac:dyDescent="0.3">
      <c r="A5949">
        <v>2939</v>
      </c>
      <c r="B5949">
        <v>1405</v>
      </c>
      <c r="C5949" t="s">
        <v>19</v>
      </c>
      <c r="D5949" t="s">
        <v>17</v>
      </c>
      <c r="E5949" s="1">
        <v>5520845437304870</v>
      </c>
      <c r="F5949" s="2">
        <v>43132</v>
      </c>
      <c r="G5949">
        <v>530</v>
      </c>
      <c r="H5949" t="s">
        <v>18</v>
      </c>
      <c r="I5949">
        <v>1</v>
      </c>
      <c r="J5949" s="3">
        <v>10800</v>
      </c>
      <c r="K5949" s="2">
        <v>39203</v>
      </c>
      <c r="L5949">
        <v>2009</v>
      </c>
      <c r="M5949" t="s">
        <v>16</v>
      </c>
    </row>
    <row r="5950" spans="1:13" x14ac:dyDescent="0.3">
      <c r="A5950">
        <v>5922</v>
      </c>
      <c r="B5950">
        <v>1405</v>
      </c>
      <c r="C5950" t="s">
        <v>22</v>
      </c>
      <c r="D5950" t="s">
        <v>17</v>
      </c>
      <c r="E5950" s="1">
        <v>343577155217599</v>
      </c>
      <c r="F5950" s="2">
        <v>41456</v>
      </c>
      <c r="G5950">
        <v>751</v>
      </c>
      <c r="H5950" t="s">
        <v>15</v>
      </c>
      <c r="I5950">
        <v>2</v>
      </c>
      <c r="J5950" s="3">
        <v>12400</v>
      </c>
      <c r="K5950" s="2">
        <v>39783</v>
      </c>
      <c r="L5950">
        <v>2010</v>
      </c>
      <c r="M5950" t="s">
        <v>16</v>
      </c>
    </row>
    <row r="5951" spans="1:13" x14ac:dyDescent="0.3">
      <c r="A5951">
        <v>5039</v>
      </c>
      <c r="B5951">
        <v>1405</v>
      </c>
      <c r="C5951" t="s">
        <v>13</v>
      </c>
      <c r="D5951" t="s">
        <v>14</v>
      </c>
      <c r="E5951" s="1">
        <v>4563222610324200</v>
      </c>
      <c r="F5951" s="2">
        <v>44866</v>
      </c>
      <c r="G5951">
        <v>673</v>
      </c>
      <c r="H5951" t="s">
        <v>15</v>
      </c>
      <c r="I5951">
        <v>1</v>
      </c>
      <c r="J5951" s="3">
        <v>30314</v>
      </c>
      <c r="K5951" s="2">
        <v>38626</v>
      </c>
      <c r="L5951">
        <v>2007</v>
      </c>
      <c r="M5951" t="s">
        <v>16</v>
      </c>
    </row>
    <row r="5952" spans="1:13" x14ac:dyDescent="0.3">
      <c r="A5952">
        <v>2578</v>
      </c>
      <c r="B5952">
        <v>1405</v>
      </c>
      <c r="C5952" t="s">
        <v>19</v>
      </c>
      <c r="D5952" t="s">
        <v>14</v>
      </c>
      <c r="E5952" s="1">
        <v>5599596861279010</v>
      </c>
      <c r="F5952" s="2">
        <v>44136</v>
      </c>
      <c r="G5952">
        <v>190</v>
      </c>
      <c r="H5952" t="s">
        <v>15</v>
      </c>
      <c r="I5952">
        <v>1</v>
      </c>
      <c r="J5952" s="3">
        <v>16317</v>
      </c>
      <c r="K5952" s="2">
        <v>39539</v>
      </c>
      <c r="L5952">
        <v>2010</v>
      </c>
      <c r="M5952" t="s">
        <v>16</v>
      </c>
    </row>
    <row r="5953" spans="1:13" x14ac:dyDescent="0.3">
      <c r="A5953">
        <v>4844</v>
      </c>
      <c r="B5953">
        <v>1405</v>
      </c>
      <c r="C5953" t="s">
        <v>13</v>
      </c>
      <c r="D5953" t="s">
        <v>14</v>
      </c>
      <c r="E5953" s="1">
        <v>4700587500082030</v>
      </c>
      <c r="F5953" s="2">
        <v>44927</v>
      </c>
      <c r="G5953">
        <v>458</v>
      </c>
      <c r="H5953" t="s">
        <v>15</v>
      </c>
      <c r="I5953">
        <v>1</v>
      </c>
      <c r="J5953" s="3">
        <v>26033</v>
      </c>
      <c r="K5953" s="2">
        <v>41153</v>
      </c>
      <c r="L5953">
        <v>2012</v>
      </c>
      <c r="M5953" t="s">
        <v>16</v>
      </c>
    </row>
    <row r="5954" spans="1:13" x14ac:dyDescent="0.3">
      <c r="A5954">
        <v>5420</v>
      </c>
      <c r="B5954">
        <v>1405</v>
      </c>
      <c r="C5954" t="s">
        <v>13</v>
      </c>
      <c r="D5954" t="s">
        <v>17</v>
      </c>
      <c r="E5954" s="1">
        <v>4668774755047550</v>
      </c>
      <c r="F5954" s="2">
        <v>45017</v>
      </c>
      <c r="G5954">
        <v>733</v>
      </c>
      <c r="H5954" t="s">
        <v>18</v>
      </c>
      <c r="I5954">
        <v>1</v>
      </c>
      <c r="J5954" s="3">
        <v>11600</v>
      </c>
      <c r="K5954" s="2">
        <v>38292</v>
      </c>
      <c r="L5954">
        <v>2008</v>
      </c>
      <c r="M5954" t="s">
        <v>16</v>
      </c>
    </row>
    <row r="5955" spans="1:13" x14ac:dyDescent="0.3">
      <c r="A5955">
        <v>5994</v>
      </c>
      <c r="B5955">
        <v>1478</v>
      </c>
      <c r="C5955" t="s">
        <v>21</v>
      </c>
      <c r="D5955" t="s">
        <v>17</v>
      </c>
      <c r="E5955" s="1">
        <v>6113554012285560</v>
      </c>
      <c r="F5955" s="2">
        <v>44621</v>
      </c>
      <c r="G5955">
        <v>285</v>
      </c>
      <c r="H5955" t="s">
        <v>15</v>
      </c>
      <c r="I5955">
        <v>2</v>
      </c>
      <c r="J5955" s="3">
        <v>14800</v>
      </c>
      <c r="K5955" s="2">
        <v>40513</v>
      </c>
      <c r="L5955">
        <v>2011</v>
      </c>
      <c r="M5955" t="s">
        <v>16</v>
      </c>
    </row>
    <row r="5956" spans="1:13" x14ac:dyDescent="0.3">
      <c r="A5956">
        <v>4789</v>
      </c>
      <c r="B5956">
        <v>1478</v>
      </c>
      <c r="C5956" t="s">
        <v>19</v>
      </c>
      <c r="D5956" t="s">
        <v>14</v>
      </c>
      <c r="E5956" s="1">
        <v>5418595509569230</v>
      </c>
      <c r="F5956" s="2">
        <v>45536</v>
      </c>
      <c r="G5956">
        <v>749</v>
      </c>
      <c r="H5956" t="s">
        <v>15</v>
      </c>
      <c r="I5956">
        <v>2</v>
      </c>
      <c r="J5956" s="3">
        <v>4183</v>
      </c>
      <c r="K5956" s="2">
        <v>40422</v>
      </c>
      <c r="L5956">
        <v>2010</v>
      </c>
      <c r="M5956" t="s">
        <v>16</v>
      </c>
    </row>
    <row r="5957" spans="1:13" x14ac:dyDescent="0.3">
      <c r="A5957">
        <v>1237</v>
      </c>
      <c r="B5957">
        <v>1478</v>
      </c>
      <c r="C5957" t="s">
        <v>19</v>
      </c>
      <c r="D5957" t="s">
        <v>14</v>
      </c>
      <c r="E5957" s="1">
        <v>5024480860444780</v>
      </c>
      <c r="F5957" s="2">
        <v>45352</v>
      </c>
      <c r="G5957">
        <v>877</v>
      </c>
      <c r="H5957" t="s">
        <v>15</v>
      </c>
      <c r="I5957">
        <v>1</v>
      </c>
      <c r="J5957" s="3">
        <v>6732</v>
      </c>
      <c r="K5957" s="2">
        <v>40210</v>
      </c>
      <c r="L5957">
        <v>2010</v>
      </c>
      <c r="M5957" t="s">
        <v>16</v>
      </c>
    </row>
    <row r="5958" spans="1:13" x14ac:dyDescent="0.3">
      <c r="A5958">
        <v>3415</v>
      </c>
      <c r="B5958">
        <v>1920</v>
      </c>
      <c r="C5958" t="s">
        <v>22</v>
      </c>
      <c r="D5958" t="s">
        <v>17</v>
      </c>
      <c r="E5958" s="1">
        <v>347590336473806</v>
      </c>
      <c r="F5958" s="2">
        <v>44409</v>
      </c>
      <c r="G5958">
        <v>561</v>
      </c>
      <c r="H5958" t="s">
        <v>15</v>
      </c>
      <c r="I5958">
        <v>1</v>
      </c>
      <c r="J5958" s="3">
        <v>8200</v>
      </c>
      <c r="K5958" s="2">
        <v>39965</v>
      </c>
      <c r="L5958">
        <v>2013</v>
      </c>
      <c r="M5958" t="s">
        <v>16</v>
      </c>
    </row>
    <row r="5959" spans="1:13" x14ac:dyDescent="0.3">
      <c r="A5959">
        <v>5579</v>
      </c>
      <c r="B5959">
        <v>1920</v>
      </c>
      <c r="C5959" t="s">
        <v>19</v>
      </c>
      <c r="D5959" t="s">
        <v>14</v>
      </c>
      <c r="E5959" s="1">
        <v>5523829978930620</v>
      </c>
      <c r="F5959" s="2">
        <v>45323</v>
      </c>
      <c r="G5959">
        <v>247</v>
      </c>
      <c r="H5959" t="s">
        <v>18</v>
      </c>
      <c r="I5959">
        <v>2</v>
      </c>
      <c r="J5959" s="3">
        <v>1726</v>
      </c>
      <c r="K5959" s="2">
        <v>40118</v>
      </c>
      <c r="L5959">
        <v>2014</v>
      </c>
      <c r="M5959" t="s">
        <v>16</v>
      </c>
    </row>
    <row r="5960" spans="1:13" x14ac:dyDescent="0.3">
      <c r="A5960">
        <v>2791</v>
      </c>
      <c r="B5960">
        <v>1920</v>
      </c>
      <c r="C5960" t="s">
        <v>13</v>
      </c>
      <c r="D5960" t="s">
        <v>14</v>
      </c>
      <c r="E5960" s="1">
        <v>4515665907154910</v>
      </c>
      <c r="F5960" s="2">
        <v>43983</v>
      </c>
      <c r="G5960">
        <v>91</v>
      </c>
      <c r="H5960" t="s">
        <v>18</v>
      </c>
      <c r="I5960">
        <v>2</v>
      </c>
      <c r="J5960" s="3">
        <v>20318</v>
      </c>
      <c r="K5960" s="2">
        <v>35186</v>
      </c>
      <c r="L5960">
        <v>2015</v>
      </c>
      <c r="M5960" t="s">
        <v>16</v>
      </c>
    </row>
    <row r="5961" spans="1:13" x14ac:dyDescent="0.3">
      <c r="A5961">
        <v>3861</v>
      </c>
      <c r="B5961">
        <v>1920</v>
      </c>
      <c r="C5961" t="s">
        <v>19</v>
      </c>
      <c r="D5961" t="s">
        <v>20</v>
      </c>
      <c r="E5961" s="1">
        <v>5198349029624240</v>
      </c>
      <c r="F5961" s="2">
        <v>45170</v>
      </c>
      <c r="G5961">
        <v>52</v>
      </c>
      <c r="H5961" t="s">
        <v>15</v>
      </c>
      <c r="I5961">
        <v>2</v>
      </c>
      <c r="J5961" s="3">
        <v>42</v>
      </c>
      <c r="K5961" s="2">
        <v>39630</v>
      </c>
      <c r="L5961">
        <v>2017</v>
      </c>
      <c r="M5961" t="s">
        <v>16</v>
      </c>
    </row>
    <row r="5962" spans="1:13" x14ac:dyDescent="0.3">
      <c r="A5962">
        <v>4412</v>
      </c>
      <c r="B5962">
        <v>241</v>
      </c>
      <c r="C5962" t="s">
        <v>19</v>
      </c>
      <c r="D5962" t="s">
        <v>14</v>
      </c>
      <c r="E5962" s="1">
        <v>5648990684688270</v>
      </c>
      <c r="F5962" s="2">
        <v>44075</v>
      </c>
      <c r="G5962">
        <v>557</v>
      </c>
      <c r="H5962" t="s">
        <v>15</v>
      </c>
      <c r="I5962">
        <v>1</v>
      </c>
      <c r="J5962" s="3">
        <v>18654</v>
      </c>
      <c r="K5962" s="2">
        <v>41487</v>
      </c>
      <c r="L5962">
        <v>2013</v>
      </c>
      <c r="M5962" t="s">
        <v>16</v>
      </c>
    </row>
    <row r="5963" spans="1:13" x14ac:dyDescent="0.3">
      <c r="A5963">
        <v>4506</v>
      </c>
      <c r="B5963">
        <v>241</v>
      </c>
      <c r="C5963" t="s">
        <v>19</v>
      </c>
      <c r="D5963" t="s">
        <v>14</v>
      </c>
      <c r="E5963" s="1">
        <v>5877605571862970</v>
      </c>
      <c r="F5963" s="2">
        <v>45139</v>
      </c>
      <c r="G5963">
        <v>436</v>
      </c>
      <c r="H5963" t="s">
        <v>15</v>
      </c>
      <c r="I5963">
        <v>1</v>
      </c>
      <c r="J5963" s="3">
        <v>11219</v>
      </c>
      <c r="K5963" s="2">
        <v>36770</v>
      </c>
      <c r="L5963">
        <v>2010</v>
      </c>
      <c r="M5963" t="s">
        <v>16</v>
      </c>
    </row>
    <row r="5964" spans="1:13" x14ac:dyDescent="0.3">
      <c r="A5964">
        <v>2749</v>
      </c>
      <c r="B5964">
        <v>241</v>
      </c>
      <c r="C5964" t="s">
        <v>19</v>
      </c>
      <c r="D5964" t="s">
        <v>14</v>
      </c>
      <c r="E5964" s="1">
        <v>5424175323034310</v>
      </c>
      <c r="F5964" s="2">
        <v>43405</v>
      </c>
      <c r="G5964">
        <v>340</v>
      </c>
      <c r="H5964" t="s">
        <v>15</v>
      </c>
      <c r="I5964">
        <v>1</v>
      </c>
      <c r="J5964" s="3">
        <v>11143</v>
      </c>
      <c r="K5964" s="2">
        <v>42095</v>
      </c>
      <c r="L5964">
        <v>2015</v>
      </c>
      <c r="M5964" t="s">
        <v>16</v>
      </c>
    </row>
    <row r="5965" spans="1:13" x14ac:dyDescent="0.3">
      <c r="A5965">
        <v>3921</v>
      </c>
      <c r="B5965">
        <v>241</v>
      </c>
      <c r="C5965" t="s">
        <v>13</v>
      </c>
      <c r="D5965" t="s">
        <v>17</v>
      </c>
      <c r="E5965" s="1">
        <v>4241977850163960</v>
      </c>
      <c r="F5965" s="2">
        <v>44682</v>
      </c>
      <c r="G5965">
        <v>803</v>
      </c>
      <c r="H5965" t="s">
        <v>18</v>
      </c>
      <c r="I5965">
        <v>1</v>
      </c>
      <c r="J5965" s="3">
        <v>6900</v>
      </c>
      <c r="K5965" s="2">
        <v>39995</v>
      </c>
      <c r="L5965">
        <v>2012</v>
      </c>
      <c r="M5965" t="s">
        <v>16</v>
      </c>
    </row>
    <row r="5966" spans="1:13" x14ac:dyDescent="0.3">
      <c r="A5966">
        <v>58</v>
      </c>
      <c r="B5966">
        <v>241</v>
      </c>
      <c r="C5966" t="s">
        <v>19</v>
      </c>
      <c r="D5966" t="s">
        <v>14</v>
      </c>
      <c r="E5966" s="1">
        <v>5337331365480770</v>
      </c>
      <c r="F5966" s="2">
        <v>43556</v>
      </c>
      <c r="G5966">
        <v>672</v>
      </c>
      <c r="H5966" t="s">
        <v>15</v>
      </c>
      <c r="I5966">
        <v>2</v>
      </c>
      <c r="J5966" s="3">
        <v>12861</v>
      </c>
      <c r="K5966" s="2">
        <v>37987</v>
      </c>
      <c r="L5966">
        <v>2008</v>
      </c>
      <c r="M5966" t="s">
        <v>16</v>
      </c>
    </row>
    <row r="5967" spans="1:13" x14ac:dyDescent="0.3">
      <c r="A5967">
        <v>3818</v>
      </c>
      <c r="B5967">
        <v>331</v>
      </c>
      <c r="C5967" t="s">
        <v>19</v>
      </c>
      <c r="D5967" t="s">
        <v>14</v>
      </c>
      <c r="E5967" s="1">
        <v>5949441299547680</v>
      </c>
      <c r="F5967" s="2">
        <v>44197</v>
      </c>
      <c r="G5967">
        <v>269</v>
      </c>
      <c r="H5967" t="s">
        <v>15</v>
      </c>
      <c r="I5967">
        <v>1</v>
      </c>
      <c r="J5967" s="3">
        <v>12801</v>
      </c>
      <c r="K5967" s="2">
        <v>39264</v>
      </c>
      <c r="L5967">
        <v>2011</v>
      </c>
      <c r="M5967" t="s">
        <v>16</v>
      </c>
    </row>
    <row r="5968" spans="1:13" x14ac:dyDescent="0.3">
      <c r="A5968">
        <v>1994</v>
      </c>
      <c r="B5968">
        <v>331</v>
      </c>
      <c r="C5968" t="s">
        <v>13</v>
      </c>
      <c r="D5968" t="s">
        <v>17</v>
      </c>
      <c r="E5968" s="1">
        <v>4353130198173890</v>
      </c>
      <c r="F5968" s="2">
        <v>45352</v>
      </c>
      <c r="G5968">
        <v>851</v>
      </c>
      <c r="H5968" t="s">
        <v>15</v>
      </c>
      <c r="I5968">
        <v>2</v>
      </c>
      <c r="J5968" s="3">
        <v>6300</v>
      </c>
      <c r="K5968" s="2">
        <v>43862</v>
      </c>
      <c r="L5968">
        <v>2020</v>
      </c>
      <c r="M5968" t="s">
        <v>16</v>
      </c>
    </row>
    <row r="5969" spans="1:13" x14ac:dyDescent="0.3">
      <c r="A5969">
        <v>417</v>
      </c>
      <c r="B5969">
        <v>8</v>
      </c>
      <c r="C5969" t="s">
        <v>22</v>
      </c>
      <c r="D5969" t="s">
        <v>17</v>
      </c>
      <c r="E5969" s="1">
        <v>366949625918264</v>
      </c>
      <c r="F5969" s="2">
        <v>44743</v>
      </c>
      <c r="G5969">
        <v>960</v>
      </c>
      <c r="H5969" t="s">
        <v>15</v>
      </c>
      <c r="I5969">
        <v>1</v>
      </c>
      <c r="J5969" s="3">
        <v>12900</v>
      </c>
      <c r="K5969" s="2">
        <v>43831</v>
      </c>
      <c r="L5969">
        <v>2020</v>
      </c>
      <c r="M5969" t="s">
        <v>16</v>
      </c>
    </row>
    <row r="5970" spans="1:13" x14ac:dyDescent="0.3">
      <c r="A5970">
        <v>418</v>
      </c>
      <c r="B5970">
        <v>8</v>
      </c>
      <c r="C5970" t="s">
        <v>22</v>
      </c>
      <c r="D5970" t="s">
        <v>17</v>
      </c>
      <c r="E5970" s="1">
        <v>351563977299905</v>
      </c>
      <c r="F5970" s="2">
        <v>44652</v>
      </c>
      <c r="G5970">
        <v>915</v>
      </c>
      <c r="H5970" t="s">
        <v>15</v>
      </c>
      <c r="I5970">
        <v>2</v>
      </c>
      <c r="J5970" s="3">
        <v>12800</v>
      </c>
      <c r="K5970" s="2">
        <v>43831</v>
      </c>
      <c r="L5970">
        <v>2020</v>
      </c>
      <c r="M5970" t="s">
        <v>16</v>
      </c>
    </row>
    <row r="5971" spans="1:13" x14ac:dyDescent="0.3">
      <c r="A5971">
        <v>727</v>
      </c>
      <c r="B5971">
        <v>1354</v>
      </c>
      <c r="C5971" t="s">
        <v>19</v>
      </c>
      <c r="D5971" t="s">
        <v>14</v>
      </c>
      <c r="E5971" s="1">
        <v>5290775938068360</v>
      </c>
      <c r="F5971" s="2">
        <v>43862</v>
      </c>
      <c r="G5971">
        <v>372</v>
      </c>
      <c r="H5971" t="s">
        <v>15</v>
      </c>
      <c r="I5971">
        <v>2</v>
      </c>
      <c r="J5971" s="3">
        <v>3861</v>
      </c>
      <c r="K5971" s="2">
        <v>43831</v>
      </c>
      <c r="L5971">
        <v>2020</v>
      </c>
      <c r="M5971" t="s">
        <v>16</v>
      </c>
    </row>
    <row r="5972" spans="1:13" x14ac:dyDescent="0.3">
      <c r="A5972">
        <v>5447</v>
      </c>
      <c r="B5972">
        <v>1354</v>
      </c>
      <c r="C5972" t="s">
        <v>13</v>
      </c>
      <c r="D5972" t="s">
        <v>14</v>
      </c>
      <c r="E5972" s="1">
        <v>4098930150034370</v>
      </c>
      <c r="F5972" s="2">
        <v>39295</v>
      </c>
      <c r="G5972">
        <v>821</v>
      </c>
      <c r="H5972" t="s">
        <v>15</v>
      </c>
      <c r="I5972">
        <v>2</v>
      </c>
      <c r="J5972" s="3">
        <v>8024</v>
      </c>
      <c r="K5972" s="2">
        <v>38657</v>
      </c>
      <c r="L5972">
        <v>2011</v>
      </c>
      <c r="M5972" t="s">
        <v>16</v>
      </c>
    </row>
    <row r="5973" spans="1:13" x14ac:dyDescent="0.3">
      <c r="A5973">
        <v>1995</v>
      </c>
      <c r="B5973">
        <v>1354</v>
      </c>
      <c r="C5973" t="s">
        <v>13</v>
      </c>
      <c r="D5973" t="s">
        <v>14</v>
      </c>
      <c r="E5973" s="1">
        <v>4433713978036650</v>
      </c>
      <c r="F5973" s="2">
        <v>43862</v>
      </c>
      <c r="G5973">
        <v>989</v>
      </c>
      <c r="H5973" t="s">
        <v>15</v>
      </c>
      <c r="I5973">
        <v>2</v>
      </c>
      <c r="J5973" s="3">
        <v>16452</v>
      </c>
      <c r="K5973" s="2">
        <v>43862</v>
      </c>
      <c r="L5973">
        <v>2020</v>
      </c>
      <c r="M5973" t="s">
        <v>16</v>
      </c>
    </row>
    <row r="5974" spans="1:13" x14ac:dyDescent="0.3">
      <c r="A5974">
        <v>3102</v>
      </c>
      <c r="B5974">
        <v>1258</v>
      </c>
      <c r="C5974" t="s">
        <v>19</v>
      </c>
      <c r="D5974" t="s">
        <v>14</v>
      </c>
      <c r="E5974" s="1">
        <v>5477831310262420</v>
      </c>
      <c r="F5974" s="2">
        <v>44166</v>
      </c>
      <c r="G5974">
        <v>288</v>
      </c>
      <c r="H5974" t="s">
        <v>15</v>
      </c>
      <c r="I5974">
        <v>1</v>
      </c>
      <c r="J5974" s="3">
        <v>24326</v>
      </c>
      <c r="K5974" s="2">
        <v>40664</v>
      </c>
      <c r="L5974">
        <v>2011</v>
      </c>
      <c r="M5974" t="s">
        <v>16</v>
      </c>
    </row>
    <row r="5975" spans="1:13" x14ac:dyDescent="0.3">
      <c r="A5975">
        <v>1105</v>
      </c>
      <c r="B5975">
        <v>1258</v>
      </c>
      <c r="C5975" t="s">
        <v>21</v>
      </c>
      <c r="D5975" t="s">
        <v>17</v>
      </c>
      <c r="E5975" s="1">
        <v>6116887229829450</v>
      </c>
      <c r="F5975" s="2">
        <v>42826</v>
      </c>
      <c r="G5975">
        <v>772</v>
      </c>
      <c r="H5975" t="s">
        <v>15</v>
      </c>
      <c r="I5975">
        <v>2</v>
      </c>
      <c r="J5975" s="3">
        <v>9600</v>
      </c>
      <c r="K5975" s="2">
        <v>39114</v>
      </c>
      <c r="L5975">
        <v>2012</v>
      </c>
      <c r="M5975" t="s">
        <v>16</v>
      </c>
    </row>
    <row r="5976" spans="1:13" x14ac:dyDescent="0.3">
      <c r="A5976">
        <v>3901</v>
      </c>
      <c r="B5976">
        <v>1258</v>
      </c>
      <c r="C5976" t="s">
        <v>19</v>
      </c>
      <c r="D5976" t="s">
        <v>17</v>
      </c>
      <c r="E5976" s="1">
        <v>5115594587514450</v>
      </c>
      <c r="F5976" s="2">
        <v>44136</v>
      </c>
      <c r="G5976">
        <v>682</v>
      </c>
      <c r="H5976" t="s">
        <v>15</v>
      </c>
      <c r="I5976">
        <v>2</v>
      </c>
      <c r="J5976" s="3">
        <v>5400</v>
      </c>
      <c r="K5976" s="2">
        <v>39995</v>
      </c>
      <c r="L5976">
        <v>2010</v>
      </c>
      <c r="M5976" t="s">
        <v>16</v>
      </c>
    </row>
    <row r="5977" spans="1:13" x14ac:dyDescent="0.3">
      <c r="A5977">
        <v>4830</v>
      </c>
      <c r="B5977">
        <v>1258</v>
      </c>
      <c r="C5977" t="s">
        <v>13</v>
      </c>
      <c r="D5977" t="s">
        <v>14</v>
      </c>
      <c r="E5977" s="1">
        <v>4246770344294430</v>
      </c>
      <c r="F5977" s="2">
        <v>41974</v>
      </c>
      <c r="G5977">
        <v>779</v>
      </c>
      <c r="H5977" t="s">
        <v>15</v>
      </c>
      <c r="I5977">
        <v>1</v>
      </c>
      <c r="J5977" s="3">
        <v>26158</v>
      </c>
      <c r="K5977" s="2">
        <v>40787</v>
      </c>
      <c r="L5977">
        <v>2011</v>
      </c>
      <c r="M5977" t="s">
        <v>16</v>
      </c>
    </row>
    <row r="5978" spans="1:13" x14ac:dyDescent="0.3">
      <c r="A5978">
        <v>206</v>
      </c>
      <c r="B5978">
        <v>1258</v>
      </c>
      <c r="C5978" t="s">
        <v>19</v>
      </c>
      <c r="D5978" t="s">
        <v>20</v>
      </c>
      <c r="E5978" s="1">
        <v>5777252404670450</v>
      </c>
      <c r="F5978" s="2">
        <v>45261</v>
      </c>
      <c r="G5978">
        <v>26</v>
      </c>
      <c r="H5978" t="s">
        <v>15</v>
      </c>
      <c r="I5978">
        <v>1</v>
      </c>
      <c r="J5978" s="3">
        <v>65</v>
      </c>
      <c r="K5978" s="2">
        <v>39814</v>
      </c>
      <c r="L5978">
        <v>2009</v>
      </c>
      <c r="M5978" t="s">
        <v>16</v>
      </c>
    </row>
    <row r="5979" spans="1:13" x14ac:dyDescent="0.3">
      <c r="A5979">
        <v>5951</v>
      </c>
      <c r="B5979">
        <v>1258</v>
      </c>
      <c r="C5979" t="s">
        <v>13</v>
      </c>
      <c r="D5979" t="s">
        <v>14</v>
      </c>
      <c r="E5979" s="1">
        <v>4443261006820280</v>
      </c>
      <c r="F5979" s="2">
        <v>45474</v>
      </c>
      <c r="G5979">
        <v>583</v>
      </c>
      <c r="H5979" t="s">
        <v>15</v>
      </c>
      <c r="I5979">
        <v>1</v>
      </c>
      <c r="J5979" s="3">
        <v>24674</v>
      </c>
      <c r="K5979" s="2">
        <v>39783</v>
      </c>
      <c r="L5979">
        <v>2010</v>
      </c>
      <c r="M5979" t="s">
        <v>16</v>
      </c>
    </row>
    <row r="5980" spans="1:13" x14ac:dyDescent="0.3">
      <c r="A5980">
        <v>3561</v>
      </c>
      <c r="B5980">
        <v>1258</v>
      </c>
      <c r="C5980" t="s">
        <v>13</v>
      </c>
      <c r="D5980" t="s">
        <v>14</v>
      </c>
      <c r="E5980" s="1">
        <v>4709355283958400</v>
      </c>
      <c r="F5980" s="2">
        <v>44866</v>
      </c>
      <c r="G5980">
        <v>7</v>
      </c>
      <c r="H5980" t="s">
        <v>18</v>
      </c>
      <c r="I5980">
        <v>1</v>
      </c>
      <c r="J5980" s="3">
        <v>14484</v>
      </c>
      <c r="K5980" s="2">
        <v>41061</v>
      </c>
      <c r="L5980">
        <v>2012</v>
      </c>
      <c r="M5980" t="s">
        <v>16</v>
      </c>
    </row>
    <row r="5981" spans="1:13" x14ac:dyDescent="0.3">
      <c r="A5981">
        <v>3945</v>
      </c>
      <c r="B5981">
        <v>919</v>
      </c>
      <c r="C5981" t="s">
        <v>19</v>
      </c>
      <c r="D5981" t="s">
        <v>14</v>
      </c>
      <c r="E5981" s="1">
        <v>5559774982144160</v>
      </c>
      <c r="F5981" s="2">
        <v>44197</v>
      </c>
      <c r="G5981">
        <v>233</v>
      </c>
      <c r="H5981" t="s">
        <v>15</v>
      </c>
      <c r="I5981">
        <v>1</v>
      </c>
      <c r="J5981" s="3">
        <v>20765</v>
      </c>
      <c r="K5981" s="2">
        <v>40360</v>
      </c>
      <c r="L5981">
        <v>2014</v>
      </c>
      <c r="M5981" t="s">
        <v>16</v>
      </c>
    </row>
    <row r="5982" spans="1:13" x14ac:dyDescent="0.3">
      <c r="A5982">
        <v>6124</v>
      </c>
      <c r="B5982">
        <v>919</v>
      </c>
      <c r="C5982" t="s">
        <v>19</v>
      </c>
      <c r="D5982" t="s">
        <v>17</v>
      </c>
      <c r="E5982" s="1">
        <v>5077326215891910</v>
      </c>
      <c r="F5982" s="2">
        <v>44287</v>
      </c>
      <c r="G5982">
        <v>470</v>
      </c>
      <c r="H5982" t="s">
        <v>15</v>
      </c>
      <c r="I5982">
        <v>2</v>
      </c>
      <c r="J5982" s="3">
        <v>17100</v>
      </c>
      <c r="K5982" s="2">
        <v>42705</v>
      </c>
      <c r="L5982">
        <v>2016</v>
      </c>
      <c r="M5982" t="s">
        <v>16</v>
      </c>
    </row>
    <row r="5983" spans="1:13" x14ac:dyDescent="0.3">
      <c r="A5983">
        <v>4733</v>
      </c>
      <c r="B5983">
        <v>1447</v>
      </c>
      <c r="C5983" t="s">
        <v>19</v>
      </c>
      <c r="D5983" t="s">
        <v>17</v>
      </c>
      <c r="E5983" s="1">
        <v>5861460389220800</v>
      </c>
      <c r="F5983" s="2">
        <v>44593</v>
      </c>
      <c r="G5983">
        <v>901</v>
      </c>
      <c r="H5983" t="s">
        <v>15</v>
      </c>
      <c r="I5983">
        <v>1</v>
      </c>
      <c r="J5983" s="3">
        <v>3600</v>
      </c>
      <c r="K5983" s="2">
        <v>40057</v>
      </c>
      <c r="L5983">
        <v>2009</v>
      </c>
      <c r="M5983" t="s">
        <v>16</v>
      </c>
    </row>
    <row r="5984" spans="1:13" x14ac:dyDescent="0.3">
      <c r="A5984">
        <v>728</v>
      </c>
      <c r="B5984">
        <v>902</v>
      </c>
      <c r="C5984" t="s">
        <v>19</v>
      </c>
      <c r="D5984" t="s">
        <v>14</v>
      </c>
      <c r="E5984" s="1">
        <v>5268061657818190</v>
      </c>
      <c r="F5984" s="2">
        <v>44986</v>
      </c>
      <c r="G5984">
        <v>669</v>
      </c>
      <c r="H5984" t="s">
        <v>15</v>
      </c>
      <c r="I5984">
        <v>1</v>
      </c>
      <c r="J5984" s="3">
        <v>14139</v>
      </c>
      <c r="K5984" s="2">
        <v>43831</v>
      </c>
      <c r="L5984">
        <v>2020</v>
      </c>
      <c r="M5984" t="s">
        <v>16</v>
      </c>
    </row>
    <row r="5985" spans="1:13" x14ac:dyDescent="0.3">
      <c r="A5985">
        <v>951</v>
      </c>
      <c r="B5985">
        <v>1318</v>
      </c>
      <c r="C5985" t="s">
        <v>13</v>
      </c>
      <c r="D5985" t="s">
        <v>17</v>
      </c>
      <c r="E5985" s="1">
        <v>4763790665708310</v>
      </c>
      <c r="F5985" s="2">
        <v>45383</v>
      </c>
      <c r="G5985">
        <v>729</v>
      </c>
      <c r="H5985" t="s">
        <v>15</v>
      </c>
      <c r="I5985">
        <v>1</v>
      </c>
      <c r="J5985" s="3">
        <v>10600</v>
      </c>
      <c r="K5985" s="2">
        <v>43831</v>
      </c>
      <c r="L5985">
        <v>2020</v>
      </c>
      <c r="M5985" t="s">
        <v>16</v>
      </c>
    </row>
    <row r="5986" spans="1:13" x14ac:dyDescent="0.3">
      <c r="A5986">
        <v>729</v>
      </c>
      <c r="B5986">
        <v>1318</v>
      </c>
      <c r="C5986" t="s">
        <v>19</v>
      </c>
      <c r="D5986" t="s">
        <v>14</v>
      </c>
      <c r="E5986" s="1">
        <v>5939726039641830</v>
      </c>
      <c r="F5986" s="2">
        <v>43831</v>
      </c>
      <c r="G5986">
        <v>670</v>
      </c>
      <c r="H5986" t="s">
        <v>15</v>
      </c>
      <c r="I5986">
        <v>1</v>
      </c>
      <c r="J5986" s="3">
        <v>22844</v>
      </c>
      <c r="K5986" s="2">
        <v>43831</v>
      </c>
      <c r="L5986">
        <v>2020</v>
      </c>
      <c r="M5986" t="s">
        <v>16</v>
      </c>
    </row>
    <row r="5987" spans="1:13" x14ac:dyDescent="0.3">
      <c r="A5987">
        <v>730</v>
      </c>
      <c r="B5987">
        <v>1318</v>
      </c>
      <c r="C5987" t="s">
        <v>19</v>
      </c>
      <c r="D5987" t="s">
        <v>14</v>
      </c>
      <c r="E5987" s="1">
        <v>5989639729186960</v>
      </c>
      <c r="F5987" s="2">
        <v>43891</v>
      </c>
      <c r="G5987">
        <v>385</v>
      </c>
      <c r="H5987" t="s">
        <v>15</v>
      </c>
      <c r="I5987">
        <v>1</v>
      </c>
      <c r="J5987" s="3">
        <v>15212</v>
      </c>
      <c r="K5987" s="2">
        <v>43831</v>
      </c>
      <c r="L5987">
        <v>2020</v>
      </c>
      <c r="M5987" t="s">
        <v>16</v>
      </c>
    </row>
    <row r="5988" spans="1:13" x14ac:dyDescent="0.3">
      <c r="A5988">
        <v>1458</v>
      </c>
      <c r="B5988">
        <v>1318</v>
      </c>
      <c r="C5988" t="s">
        <v>21</v>
      </c>
      <c r="D5988" t="s">
        <v>17</v>
      </c>
      <c r="E5988" s="1">
        <v>6429670593440590</v>
      </c>
      <c r="F5988" s="2">
        <v>44682</v>
      </c>
      <c r="G5988">
        <v>863</v>
      </c>
      <c r="H5988" t="s">
        <v>15</v>
      </c>
      <c r="I5988">
        <v>2</v>
      </c>
      <c r="J5988" s="3">
        <v>17300</v>
      </c>
      <c r="K5988" s="2">
        <v>43862</v>
      </c>
      <c r="L5988">
        <v>2020</v>
      </c>
      <c r="M5988" t="s">
        <v>16</v>
      </c>
    </row>
    <row r="5989" spans="1:13" x14ac:dyDescent="0.3">
      <c r="A5989">
        <v>731</v>
      </c>
      <c r="B5989">
        <v>1545</v>
      </c>
      <c r="C5989" t="s">
        <v>19</v>
      </c>
      <c r="D5989" t="s">
        <v>14</v>
      </c>
      <c r="E5989" s="1">
        <v>5229268684192800</v>
      </c>
      <c r="F5989" s="2">
        <v>44835</v>
      </c>
      <c r="G5989">
        <v>810</v>
      </c>
      <c r="H5989" t="s">
        <v>15</v>
      </c>
      <c r="I5989">
        <v>2</v>
      </c>
      <c r="J5989" s="3">
        <v>13088</v>
      </c>
      <c r="K5989" s="2">
        <v>43831</v>
      </c>
      <c r="L5989">
        <v>2020</v>
      </c>
      <c r="M5989" t="s">
        <v>16</v>
      </c>
    </row>
    <row r="5990" spans="1:13" x14ac:dyDescent="0.3">
      <c r="A5990">
        <v>419</v>
      </c>
      <c r="B5990">
        <v>1545</v>
      </c>
      <c r="C5990" t="s">
        <v>22</v>
      </c>
      <c r="D5990" t="s">
        <v>17</v>
      </c>
      <c r="E5990" s="1">
        <v>349828182407923</v>
      </c>
      <c r="F5990" s="2">
        <v>43831</v>
      </c>
      <c r="G5990">
        <v>939</v>
      </c>
      <c r="H5990" t="s">
        <v>15</v>
      </c>
      <c r="I5990">
        <v>1</v>
      </c>
      <c r="J5990" s="3">
        <v>5700</v>
      </c>
      <c r="K5990" s="2">
        <v>43831</v>
      </c>
      <c r="L5990">
        <v>2020</v>
      </c>
      <c r="M5990" t="s">
        <v>16</v>
      </c>
    </row>
    <row r="5991" spans="1:13" x14ac:dyDescent="0.3">
      <c r="A5991">
        <v>1754</v>
      </c>
      <c r="B5991">
        <v>1545</v>
      </c>
      <c r="C5991" t="s">
        <v>19</v>
      </c>
      <c r="D5991" t="s">
        <v>14</v>
      </c>
      <c r="E5991" s="1">
        <v>5237713667538120</v>
      </c>
      <c r="F5991" s="2">
        <v>43862</v>
      </c>
      <c r="G5991">
        <v>674</v>
      </c>
      <c r="H5991" t="s">
        <v>15</v>
      </c>
      <c r="I5991">
        <v>1</v>
      </c>
      <c r="J5991" s="3">
        <v>19294</v>
      </c>
      <c r="K5991" s="2">
        <v>43862</v>
      </c>
      <c r="L5991">
        <v>2020</v>
      </c>
      <c r="M5991" t="s">
        <v>16</v>
      </c>
    </row>
    <row r="5992" spans="1:13" x14ac:dyDescent="0.3">
      <c r="A5992">
        <v>732</v>
      </c>
      <c r="B5992">
        <v>1001</v>
      </c>
      <c r="C5992" t="s">
        <v>19</v>
      </c>
      <c r="D5992" t="s">
        <v>14</v>
      </c>
      <c r="E5992" s="1">
        <v>5510238208636520</v>
      </c>
      <c r="F5992" s="2">
        <v>43831</v>
      </c>
      <c r="G5992">
        <v>842</v>
      </c>
      <c r="H5992" t="s">
        <v>15</v>
      </c>
      <c r="I5992">
        <v>2</v>
      </c>
      <c r="J5992" s="3">
        <v>8876</v>
      </c>
      <c r="K5992" s="2">
        <v>43831</v>
      </c>
      <c r="L5992">
        <v>2020</v>
      </c>
      <c r="M5992" t="s">
        <v>16</v>
      </c>
    </row>
    <row r="5993" spans="1:13" x14ac:dyDescent="0.3">
      <c r="A5993">
        <v>5070</v>
      </c>
      <c r="B5993">
        <v>1315</v>
      </c>
      <c r="C5993" t="s">
        <v>13</v>
      </c>
      <c r="D5993" t="s">
        <v>14</v>
      </c>
      <c r="E5993" s="1">
        <v>4551026838442520</v>
      </c>
      <c r="F5993" s="2">
        <v>41609</v>
      </c>
      <c r="G5993">
        <v>610</v>
      </c>
      <c r="H5993" t="s">
        <v>15</v>
      </c>
      <c r="I5993">
        <v>1</v>
      </c>
      <c r="J5993" s="3">
        <v>9922</v>
      </c>
      <c r="K5993" s="2">
        <v>38991</v>
      </c>
      <c r="L5993">
        <v>2011</v>
      </c>
      <c r="M5993" t="s">
        <v>16</v>
      </c>
    </row>
    <row r="5994" spans="1:13" x14ac:dyDescent="0.3">
      <c r="A5994">
        <v>5719</v>
      </c>
      <c r="B5994">
        <v>1315</v>
      </c>
      <c r="C5994" t="s">
        <v>13</v>
      </c>
      <c r="D5994" t="s">
        <v>14</v>
      </c>
      <c r="E5994" s="1">
        <v>4848774820047540</v>
      </c>
      <c r="F5994" s="2">
        <v>45597</v>
      </c>
      <c r="G5994">
        <v>454</v>
      </c>
      <c r="H5994" t="s">
        <v>15</v>
      </c>
      <c r="I5994">
        <v>1</v>
      </c>
      <c r="J5994" s="3">
        <v>14514</v>
      </c>
      <c r="K5994" s="2">
        <v>42309</v>
      </c>
      <c r="L5994">
        <v>2015</v>
      </c>
      <c r="M5994" t="s">
        <v>16</v>
      </c>
    </row>
    <row r="5995" spans="1:13" x14ac:dyDescent="0.3">
      <c r="A5995">
        <v>2556</v>
      </c>
      <c r="B5995">
        <v>1315</v>
      </c>
      <c r="C5995" t="s">
        <v>13</v>
      </c>
      <c r="D5995" t="s">
        <v>14</v>
      </c>
      <c r="E5995" s="1">
        <v>4857655456740060</v>
      </c>
      <c r="F5995" s="2">
        <v>44927</v>
      </c>
      <c r="G5995">
        <v>655</v>
      </c>
      <c r="H5995" t="s">
        <v>18</v>
      </c>
      <c r="I5995">
        <v>1</v>
      </c>
      <c r="J5995" s="3">
        <v>14464</v>
      </c>
      <c r="K5995" s="2">
        <v>39173</v>
      </c>
      <c r="L5995">
        <v>2008</v>
      </c>
      <c r="M5995" t="s">
        <v>16</v>
      </c>
    </row>
    <row r="5996" spans="1:13" x14ac:dyDescent="0.3">
      <c r="A5996">
        <v>5434</v>
      </c>
      <c r="B5996">
        <v>1315</v>
      </c>
      <c r="C5996" t="s">
        <v>19</v>
      </c>
      <c r="D5996" t="s">
        <v>17</v>
      </c>
      <c r="E5996" s="1">
        <v>5237779163714210</v>
      </c>
      <c r="F5996" s="2">
        <v>44197</v>
      </c>
      <c r="G5996">
        <v>520</v>
      </c>
      <c r="H5996" t="s">
        <v>15</v>
      </c>
      <c r="I5996">
        <v>1</v>
      </c>
      <c r="J5996" s="3">
        <v>10600</v>
      </c>
      <c r="K5996" s="2">
        <v>38657</v>
      </c>
      <c r="L5996">
        <v>2009</v>
      </c>
      <c r="M5996" t="s">
        <v>16</v>
      </c>
    </row>
    <row r="5997" spans="1:13" x14ac:dyDescent="0.3">
      <c r="A5997">
        <v>4790</v>
      </c>
      <c r="B5997">
        <v>323</v>
      </c>
      <c r="C5997" t="s">
        <v>19</v>
      </c>
      <c r="D5997" t="s">
        <v>17</v>
      </c>
      <c r="E5997" s="1">
        <v>5017550508372770</v>
      </c>
      <c r="F5997" s="2">
        <v>43344</v>
      </c>
      <c r="G5997">
        <v>481</v>
      </c>
      <c r="H5997" t="s">
        <v>18</v>
      </c>
      <c r="I5997">
        <v>1</v>
      </c>
      <c r="J5997" s="3">
        <v>5900</v>
      </c>
      <c r="K5997" s="2">
        <v>40422</v>
      </c>
      <c r="L5997">
        <v>2011</v>
      </c>
      <c r="M5997" t="s">
        <v>16</v>
      </c>
    </row>
    <row r="5998" spans="1:13" x14ac:dyDescent="0.3">
      <c r="A5998">
        <v>4268</v>
      </c>
      <c r="B5998">
        <v>323</v>
      </c>
      <c r="C5998" t="s">
        <v>19</v>
      </c>
      <c r="D5998" t="s">
        <v>14</v>
      </c>
      <c r="E5998" s="1">
        <v>5644486560076370</v>
      </c>
      <c r="F5998" s="2">
        <v>45566</v>
      </c>
      <c r="G5998">
        <v>413</v>
      </c>
      <c r="H5998" t="s">
        <v>15</v>
      </c>
      <c r="I5998">
        <v>2</v>
      </c>
      <c r="J5998" s="3">
        <v>5082</v>
      </c>
      <c r="K5998" s="2">
        <v>39661</v>
      </c>
      <c r="L5998">
        <v>2009</v>
      </c>
      <c r="M5998" t="s">
        <v>16</v>
      </c>
    </row>
    <row r="5999" spans="1:13" x14ac:dyDescent="0.3">
      <c r="A5999">
        <v>2135</v>
      </c>
      <c r="B5999">
        <v>323</v>
      </c>
      <c r="C5999" t="s">
        <v>13</v>
      </c>
      <c r="D5999" t="s">
        <v>14</v>
      </c>
      <c r="E5999" s="1">
        <v>4305298887064770</v>
      </c>
      <c r="F5999" s="2">
        <v>42491</v>
      </c>
      <c r="G5999">
        <v>895</v>
      </c>
      <c r="H5999" t="s">
        <v>18</v>
      </c>
      <c r="I5999">
        <v>1</v>
      </c>
      <c r="J5999" s="3">
        <v>7003</v>
      </c>
      <c r="K5999" s="2">
        <v>38777</v>
      </c>
      <c r="L5999">
        <v>2012</v>
      </c>
      <c r="M5999" t="s">
        <v>16</v>
      </c>
    </row>
    <row r="6000" spans="1:13" x14ac:dyDescent="0.3">
      <c r="A6000">
        <v>2467</v>
      </c>
      <c r="B6000">
        <v>323</v>
      </c>
      <c r="C6000" t="s">
        <v>19</v>
      </c>
      <c r="D6000" t="s">
        <v>14</v>
      </c>
      <c r="E6000" s="1">
        <v>5363081183912410</v>
      </c>
      <c r="F6000" s="2">
        <v>45474</v>
      </c>
      <c r="G6000">
        <v>479</v>
      </c>
      <c r="H6000" t="s">
        <v>15</v>
      </c>
      <c r="I6000">
        <v>2</v>
      </c>
      <c r="J6000" s="3">
        <v>7364</v>
      </c>
      <c r="K6000" s="2">
        <v>38078</v>
      </c>
      <c r="L6000">
        <v>2009</v>
      </c>
      <c r="M6000" t="s">
        <v>16</v>
      </c>
    </row>
    <row r="6001" spans="1:13" x14ac:dyDescent="0.3">
      <c r="A6001">
        <v>5977</v>
      </c>
      <c r="B6001">
        <v>323</v>
      </c>
      <c r="C6001" t="s">
        <v>19</v>
      </c>
      <c r="D6001" t="s">
        <v>14</v>
      </c>
      <c r="E6001" s="1">
        <v>5365700074909900</v>
      </c>
      <c r="F6001" s="2">
        <v>44166</v>
      </c>
      <c r="G6001">
        <v>476</v>
      </c>
      <c r="H6001" t="s">
        <v>15</v>
      </c>
      <c r="I6001">
        <v>1</v>
      </c>
      <c r="J6001" s="3">
        <v>9513</v>
      </c>
      <c r="K6001" s="2">
        <v>40148</v>
      </c>
      <c r="L6001">
        <v>2009</v>
      </c>
      <c r="M6001" t="s">
        <v>16</v>
      </c>
    </row>
    <row r="6002" spans="1:13" x14ac:dyDescent="0.3">
      <c r="A6002">
        <v>733</v>
      </c>
      <c r="B6002">
        <v>625</v>
      </c>
      <c r="C6002" t="s">
        <v>19</v>
      </c>
      <c r="D6002" t="s">
        <v>14</v>
      </c>
      <c r="E6002" s="1">
        <v>5122845886811750</v>
      </c>
      <c r="F6002" s="2">
        <v>45383</v>
      </c>
      <c r="G6002">
        <v>156</v>
      </c>
      <c r="H6002" t="s">
        <v>15</v>
      </c>
      <c r="I6002">
        <v>2</v>
      </c>
      <c r="J6002" s="3">
        <v>17063</v>
      </c>
      <c r="K6002" s="2">
        <v>43831</v>
      </c>
      <c r="L6002">
        <v>2020</v>
      </c>
      <c r="M6002" t="s">
        <v>16</v>
      </c>
    </row>
    <row r="6003" spans="1:13" x14ac:dyDescent="0.3">
      <c r="A6003">
        <v>6125</v>
      </c>
      <c r="B6003">
        <v>979</v>
      </c>
      <c r="C6003" t="s">
        <v>19</v>
      </c>
      <c r="D6003" t="s">
        <v>17</v>
      </c>
      <c r="E6003" s="1">
        <v>5034807492446890</v>
      </c>
      <c r="F6003" s="2">
        <v>43862</v>
      </c>
      <c r="G6003">
        <v>628</v>
      </c>
      <c r="H6003" t="s">
        <v>15</v>
      </c>
      <c r="I6003">
        <v>2</v>
      </c>
      <c r="J6003" s="3">
        <v>5700</v>
      </c>
      <c r="K6003" s="2">
        <v>42705</v>
      </c>
      <c r="L6003">
        <v>2016</v>
      </c>
      <c r="M6003" t="s">
        <v>16</v>
      </c>
    </row>
    <row r="6004" spans="1:13" x14ac:dyDescent="0.3">
      <c r="A6004">
        <v>5421</v>
      </c>
      <c r="B6004">
        <v>979</v>
      </c>
      <c r="C6004" t="s">
        <v>13</v>
      </c>
      <c r="D6004" t="s">
        <v>17</v>
      </c>
      <c r="E6004" s="1">
        <v>4450994374522190</v>
      </c>
      <c r="F6004" s="2">
        <v>44986</v>
      </c>
      <c r="G6004">
        <v>271</v>
      </c>
      <c r="H6004" t="s">
        <v>15</v>
      </c>
      <c r="I6004">
        <v>1</v>
      </c>
      <c r="J6004" s="3">
        <v>8600</v>
      </c>
      <c r="K6004" s="2">
        <v>38292</v>
      </c>
      <c r="L6004">
        <v>2009</v>
      </c>
      <c r="M6004" t="s">
        <v>16</v>
      </c>
    </row>
    <row r="6005" spans="1:13" x14ac:dyDescent="0.3">
      <c r="A6005">
        <v>2613</v>
      </c>
      <c r="B6005">
        <v>979</v>
      </c>
      <c r="C6005" t="s">
        <v>19</v>
      </c>
      <c r="D6005" t="s">
        <v>14</v>
      </c>
      <c r="E6005" s="1">
        <v>5508211695909080</v>
      </c>
      <c r="F6005" s="2">
        <v>45413</v>
      </c>
      <c r="G6005">
        <v>164</v>
      </c>
      <c r="H6005" t="s">
        <v>15</v>
      </c>
      <c r="I6005">
        <v>1</v>
      </c>
      <c r="J6005" s="3">
        <v>12586</v>
      </c>
      <c r="K6005" s="2">
        <v>39904</v>
      </c>
      <c r="L6005">
        <v>2010</v>
      </c>
      <c r="M6005" t="s">
        <v>16</v>
      </c>
    </row>
    <row r="6006" spans="1:13" x14ac:dyDescent="0.3">
      <c r="A6006">
        <v>1755</v>
      </c>
      <c r="B6006">
        <v>537</v>
      </c>
      <c r="C6006" t="s">
        <v>19</v>
      </c>
      <c r="D6006" t="s">
        <v>14</v>
      </c>
      <c r="E6006" s="1">
        <v>5741088763813560</v>
      </c>
      <c r="F6006" s="2">
        <v>43862</v>
      </c>
      <c r="G6006">
        <v>480</v>
      </c>
      <c r="H6006" t="s">
        <v>15</v>
      </c>
      <c r="I6006">
        <v>1</v>
      </c>
      <c r="J6006" s="3">
        <v>36967</v>
      </c>
      <c r="K6006" s="2">
        <v>43862</v>
      </c>
      <c r="L6006">
        <v>2020</v>
      </c>
      <c r="M6006" t="s">
        <v>16</v>
      </c>
    </row>
    <row r="6007" spans="1:13" x14ac:dyDescent="0.3">
      <c r="A6007">
        <v>1756</v>
      </c>
      <c r="B6007">
        <v>537</v>
      </c>
      <c r="C6007" t="s">
        <v>19</v>
      </c>
      <c r="D6007" t="s">
        <v>14</v>
      </c>
      <c r="E6007" s="1">
        <v>5259808955370180</v>
      </c>
      <c r="F6007" s="2">
        <v>43862</v>
      </c>
      <c r="G6007">
        <v>147</v>
      </c>
      <c r="H6007" t="s">
        <v>15</v>
      </c>
      <c r="I6007">
        <v>2</v>
      </c>
      <c r="J6007" s="3">
        <v>28458</v>
      </c>
      <c r="K6007" s="2">
        <v>43862</v>
      </c>
      <c r="L6007">
        <v>2020</v>
      </c>
      <c r="M6007" t="s">
        <v>16</v>
      </c>
    </row>
    <row r="6008" spans="1:13" x14ac:dyDescent="0.3">
      <c r="A6008">
        <v>3012</v>
      </c>
      <c r="B6008">
        <v>1096</v>
      </c>
      <c r="C6008" t="s">
        <v>19</v>
      </c>
      <c r="D6008" t="s">
        <v>17</v>
      </c>
      <c r="E6008" s="1">
        <v>5257815762743070</v>
      </c>
      <c r="F6008" s="2">
        <v>44105</v>
      </c>
      <c r="G6008">
        <v>52</v>
      </c>
      <c r="H6008" t="s">
        <v>15</v>
      </c>
      <c r="I6008">
        <v>2</v>
      </c>
      <c r="J6008" s="3">
        <v>5500</v>
      </c>
      <c r="K6008" s="2">
        <v>39934</v>
      </c>
      <c r="L6008">
        <v>2009</v>
      </c>
      <c r="M6008" t="s">
        <v>16</v>
      </c>
    </row>
    <row r="6009" spans="1:13" x14ac:dyDescent="0.3">
      <c r="A6009">
        <v>5225</v>
      </c>
      <c r="B6009">
        <v>1096</v>
      </c>
      <c r="C6009" t="s">
        <v>13</v>
      </c>
      <c r="D6009" t="s">
        <v>14</v>
      </c>
      <c r="E6009" s="1">
        <v>4249372985491590</v>
      </c>
      <c r="F6009" s="2">
        <v>44835</v>
      </c>
      <c r="G6009">
        <v>678</v>
      </c>
      <c r="H6009" t="s">
        <v>15</v>
      </c>
      <c r="I6009">
        <v>1</v>
      </c>
      <c r="J6009" s="3">
        <v>26222</v>
      </c>
      <c r="K6009" s="2">
        <v>40452</v>
      </c>
      <c r="L6009">
        <v>2010</v>
      </c>
      <c r="M6009" t="s">
        <v>16</v>
      </c>
    </row>
    <row r="6010" spans="1:13" x14ac:dyDescent="0.3">
      <c r="A6010">
        <v>4816</v>
      </c>
      <c r="B6010">
        <v>1347</v>
      </c>
      <c r="C6010" t="s">
        <v>19</v>
      </c>
      <c r="D6010" t="s">
        <v>14</v>
      </c>
      <c r="E6010" s="1">
        <v>5422366850951710</v>
      </c>
      <c r="F6010" s="2">
        <v>45261</v>
      </c>
      <c r="G6010">
        <v>973</v>
      </c>
      <c r="H6010" t="s">
        <v>15</v>
      </c>
      <c r="I6010">
        <v>2</v>
      </c>
      <c r="J6010" s="3">
        <v>21802</v>
      </c>
      <c r="K6010" s="2">
        <v>40787</v>
      </c>
      <c r="L6010">
        <v>2011</v>
      </c>
      <c r="M6010" t="s">
        <v>16</v>
      </c>
    </row>
    <row r="6011" spans="1:13" x14ac:dyDescent="0.3">
      <c r="A6011">
        <v>3511</v>
      </c>
      <c r="B6011">
        <v>1347</v>
      </c>
      <c r="C6011" t="s">
        <v>22</v>
      </c>
      <c r="D6011" t="s">
        <v>17</v>
      </c>
      <c r="E6011" s="1">
        <v>343289673294707</v>
      </c>
      <c r="F6011" s="2">
        <v>44228</v>
      </c>
      <c r="G6011">
        <v>678</v>
      </c>
      <c r="H6011" t="s">
        <v>15</v>
      </c>
      <c r="I6011">
        <v>2</v>
      </c>
      <c r="J6011" s="3">
        <v>13100</v>
      </c>
      <c r="K6011" s="2">
        <v>40695</v>
      </c>
      <c r="L6011">
        <v>2011</v>
      </c>
      <c r="M6011" t="s">
        <v>16</v>
      </c>
    </row>
    <row r="6012" spans="1:13" x14ac:dyDescent="0.3">
      <c r="A6012">
        <v>5678</v>
      </c>
      <c r="B6012">
        <v>1347</v>
      </c>
      <c r="C6012" t="s">
        <v>19</v>
      </c>
      <c r="D6012" t="s">
        <v>14</v>
      </c>
      <c r="E6012" s="1">
        <v>5212401746902600</v>
      </c>
      <c r="F6012" s="2">
        <v>44501</v>
      </c>
      <c r="G6012">
        <v>77</v>
      </c>
      <c r="H6012" t="s">
        <v>15</v>
      </c>
      <c r="I6012">
        <v>2</v>
      </c>
      <c r="J6012" s="3">
        <v>17079</v>
      </c>
      <c r="K6012" s="2">
        <v>41214</v>
      </c>
      <c r="L6012">
        <v>2012</v>
      </c>
      <c r="M6012" t="s">
        <v>16</v>
      </c>
    </row>
    <row r="6013" spans="1:13" x14ac:dyDescent="0.3">
      <c r="A6013">
        <v>5141</v>
      </c>
      <c r="B6013">
        <v>1395</v>
      </c>
      <c r="C6013" t="s">
        <v>13</v>
      </c>
      <c r="D6013" t="s">
        <v>17</v>
      </c>
      <c r="E6013" s="1">
        <v>4752059764737900</v>
      </c>
      <c r="F6013" s="2">
        <v>44166</v>
      </c>
      <c r="G6013">
        <v>397</v>
      </c>
      <c r="H6013" t="s">
        <v>15</v>
      </c>
      <c r="I6013">
        <v>2</v>
      </c>
      <c r="J6013" s="3">
        <v>31500</v>
      </c>
      <c r="K6013" s="2">
        <v>39722</v>
      </c>
      <c r="L6013">
        <v>2008</v>
      </c>
      <c r="M6013" t="s">
        <v>16</v>
      </c>
    </row>
    <row r="6014" spans="1:13" x14ac:dyDescent="0.3">
      <c r="A6014">
        <v>4089</v>
      </c>
      <c r="B6014">
        <v>1395</v>
      </c>
      <c r="C6014" t="s">
        <v>19</v>
      </c>
      <c r="D6014" t="s">
        <v>14</v>
      </c>
      <c r="E6014" s="1">
        <v>5088932138697640</v>
      </c>
      <c r="F6014" s="2">
        <v>45323</v>
      </c>
      <c r="G6014">
        <v>904</v>
      </c>
      <c r="H6014" t="s">
        <v>15</v>
      </c>
      <c r="I6014">
        <v>1</v>
      </c>
      <c r="J6014" s="3">
        <v>51412</v>
      </c>
      <c r="K6014" s="2">
        <v>35643</v>
      </c>
      <c r="L6014">
        <v>2008</v>
      </c>
      <c r="M6014" t="s">
        <v>16</v>
      </c>
    </row>
    <row r="6015" spans="1:13" x14ac:dyDescent="0.3">
      <c r="A6015">
        <v>3033</v>
      </c>
      <c r="B6015">
        <v>1614</v>
      </c>
      <c r="C6015" t="s">
        <v>13</v>
      </c>
      <c r="D6015" t="s">
        <v>17</v>
      </c>
      <c r="E6015" s="1">
        <v>4605207086612810</v>
      </c>
      <c r="F6015" s="2">
        <v>43586</v>
      </c>
      <c r="G6015">
        <v>438</v>
      </c>
      <c r="H6015" t="s">
        <v>15</v>
      </c>
      <c r="I6015">
        <v>1</v>
      </c>
      <c r="J6015" s="3">
        <v>0</v>
      </c>
      <c r="K6015" s="2">
        <v>39934</v>
      </c>
      <c r="L6015">
        <v>2009</v>
      </c>
      <c r="M6015" t="s">
        <v>16</v>
      </c>
    </row>
    <row r="6016" spans="1:13" x14ac:dyDescent="0.3">
      <c r="A6016">
        <v>2095</v>
      </c>
      <c r="B6016">
        <v>1212</v>
      </c>
      <c r="C6016" t="s">
        <v>19</v>
      </c>
      <c r="D6016" t="s">
        <v>14</v>
      </c>
      <c r="E6016" s="1">
        <v>5127787392899920</v>
      </c>
      <c r="F6016" s="2">
        <v>44348</v>
      </c>
      <c r="G6016">
        <v>895</v>
      </c>
      <c r="H6016" t="s">
        <v>15</v>
      </c>
      <c r="I6016">
        <v>2</v>
      </c>
      <c r="J6016" s="3">
        <v>13746</v>
      </c>
      <c r="K6016" s="2">
        <v>38412</v>
      </c>
      <c r="L6016">
        <v>2007</v>
      </c>
      <c r="M6016" t="s">
        <v>16</v>
      </c>
    </row>
    <row r="6017" spans="1:13" x14ac:dyDescent="0.3">
      <c r="A6017">
        <v>6117</v>
      </c>
      <c r="B6017">
        <v>1588</v>
      </c>
      <c r="C6017" t="s">
        <v>13</v>
      </c>
      <c r="D6017" t="s">
        <v>14</v>
      </c>
      <c r="E6017" s="1">
        <v>4316375262880140</v>
      </c>
      <c r="F6017" s="2">
        <v>44621</v>
      </c>
      <c r="G6017">
        <v>580</v>
      </c>
      <c r="H6017" t="s">
        <v>15</v>
      </c>
      <c r="I6017">
        <v>1</v>
      </c>
      <c r="J6017" s="3">
        <v>30023</v>
      </c>
      <c r="K6017" s="2">
        <v>42339</v>
      </c>
      <c r="L6017">
        <v>2015</v>
      </c>
      <c r="M6017" t="s">
        <v>16</v>
      </c>
    </row>
    <row r="6018" spans="1:13" x14ac:dyDescent="0.3">
      <c r="A6018">
        <v>2016</v>
      </c>
      <c r="B6018">
        <v>1588</v>
      </c>
      <c r="C6018" t="s">
        <v>13</v>
      </c>
      <c r="D6018" t="s">
        <v>17</v>
      </c>
      <c r="E6018" s="1">
        <v>4354340819623200</v>
      </c>
      <c r="F6018" s="2">
        <v>45383</v>
      </c>
      <c r="G6018">
        <v>195</v>
      </c>
      <c r="H6018" t="s">
        <v>15</v>
      </c>
      <c r="I6018">
        <v>2</v>
      </c>
      <c r="J6018" s="3">
        <v>14300</v>
      </c>
      <c r="K6018" s="2">
        <v>36586</v>
      </c>
      <c r="L6018">
        <v>2009</v>
      </c>
      <c r="M6018" t="s">
        <v>16</v>
      </c>
    </row>
    <row r="6019" spans="1:13" x14ac:dyDescent="0.3">
      <c r="A6019">
        <v>5952</v>
      </c>
      <c r="B6019">
        <v>121</v>
      </c>
      <c r="C6019" t="s">
        <v>13</v>
      </c>
      <c r="D6019" t="s">
        <v>14</v>
      </c>
      <c r="E6019" s="1">
        <v>4716535552633030</v>
      </c>
      <c r="F6019" s="2">
        <v>44958</v>
      </c>
      <c r="G6019">
        <v>508</v>
      </c>
      <c r="H6019" t="s">
        <v>15</v>
      </c>
      <c r="I6019">
        <v>1</v>
      </c>
      <c r="J6019" s="3">
        <v>18137</v>
      </c>
      <c r="K6019" s="2">
        <v>39783</v>
      </c>
      <c r="L6019">
        <v>2011</v>
      </c>
      <c r="M6019" t="s">
        <v>16</v>
      </c>
    </row>
    <row r="6020" spans="1:13" x14ac:dyDescent="0.3">
      <c r="A6020">
        <v>420</v>
      </c>
      <c r="B6020">
        <v>121</v>
      </c>
      <c r="C6020" t="s">
        <v>22</v>
      </c>
      <c r="D6020" t="s">
        <v>17</v>
      </c>
      <c r="E6020" s="1">
        <v>378254419416636</v>
      </c>
      <c r="F6020" s="2">
        <v>44044</v>
      </c>
      <c r="G6020">
        <v>484</v>
      </c>
      <c r="H6020" t="s">
        <v>15</v>
      </c>
      <c r="I6020">
        <v>3</v>
      </c>
      <c r="J6020" s="3">
        <v>10700</v>
      </c>
      <c r="K6020" s="2">
        <v>43831</v>
      </c>
      <c r="L6020">
        <v>2020</v>
      </c>
      <c r="M6020" t="s">
        <v>16</v>
      </c>
    </row>
    <row r="6021" spans="1:13" x14ac:dyDescent="0.3">
      <c r="A6021">
        <v>349</v>
      </c>
      <c r="B6021">
        <v>121</v>
      </c>
      <c r="C6021" t="s">
        <v>19</v>
      </c>
      <c r="D6021" t="s">
        <v>17</v>
      </c>
      <c r="E6021" s="1">
        <v>5346005460523910</v>
      </c>
      <c r="F6021" s="2">
        <v>44531</v>
      </c>
      <c r="G6021">
        <v>389</v>
      </c>
      <c r="H6021" t="s">
        <v>15</v>
      </c>
      <c r="I6021">
        <v>1</v>
      </c>
      <c r="J6021" s="3">
        <v>10000</v>
      </c>
      <c r="K6021" s="2">
        <v>42005</v>
      </c>
      <c r="L6021">
        <v>2015</v>
      </c>
      <c r="M6021" t="s">
        <v>16</v>
      </c>
    </row>
    <row r="6022" spans="1:13" x14ac:dyDescent="0.3">
      <c r="A6022">
        <v>1996</v>
      </c>
      <c r="B6022">
        <v>1773</v>
      </c>
      <c r="C6022" t="s">
        <v>13</v>
      </c>
      <c r="D6022" t="s">
        <v>20</v>
      </c>
      <c r="E6022" s="1">
        <v>4936140686570270</v>
      </c>
      <c r="F6022" s="2">
        <v>45352</v>
      </c>
      <c r="G6022">
        <v>506</v>
      </c>
      <c r="H6022" t="s">
        <v>15</v>
      </c>
      <c r="I6022">
        <v>2</v>
      </c>
      <c r="J6022" s="3">
        <v>82</v>
      </c>
      <c r="K6022" s="2">
        <v>43862</v>
      </c>
      <c r="L6022">
        <v>2020</v>
      </c>
      <c r="M6022" t="s">
        <v>16</v>
      </c>
    </row>
    <row r="6023" spans="1:13" x14ac:dyDescent="0.3">
      <c r="A6023">
        <v>2703</v>
      </c>
      <c r="B6023">
        <v>1859</v>
      </c>
      <c r="C6023" t="s">
        <v>19</v>
      </c>
      <c r="D6023" t="s">
        <v>14</v>
      </c>
      <c r="E6023" s="1">
        <v>5843937298541000</v>
      </c>
      <c r="F6023" s="2">
        <v>44348</v>
      </c>
      <c r="G6023">
        <v>609</v>
      </c>
      <c r="H6023" t="s">
        <v>15</v>
      </c>
      <c r="I6023">
        <v>1</v>
      </c>
      <c r="J6023" s="3">
        <v>15976</v>
      </c>
      <c r="K6023" s="2">
        <v>41000</v>
      </c>
      <c r="L6023">
        <v>2012</v>
      </c>
      <c r="M6023" t="s">
        <v>16</v>
      </c>
    </row>
    <row r="6024" spans="1:13" x14ac:dyDescent="0.3">
      <c r="A6024">
        <v>4991</v>
      </c>
      <c r="B6024">
        <v>1859</v>
      </c>
      <c r="C6024" t="s">
        <v>19</v>
      </c>
      <c r="D6024" t="s">
        <v>14</v>
      </c>
      <c r="E6024" s="1">
        <v>5880006305695940</v>
      </c>
      <c r="F6024" s="2">
        <v>44986</v>
      </c>
      <c r="G6024">
        <v>187</v>
      </c>
      <c r="H6024" t="s">
        <v>15</v>
      </c>
      <c r="I6024">
        <v>1</v>
      </c>
      <c r="J6024" s="3">
        <v>34560</v>
      </c>
      <c r="K6024" s="2">
        <v>37895</v>
      </c>
      <c r="L6024">
        <v>2011</v>
      </c>
      <c r="M6024" t="s">
        <v>16</v>
      </c>
    </row>
    <row r="6025" spans="1:13" x14ac:dyDescent="0.3">
      <c r="A6025">
        <v>2241</v>
      </c>
      <c r="B6025">
        <v>1859</v>
      </c>
      <c r="C6025" t="s">
        <v>13</v>
      </c>
      <c r="D6025" t="s">
        <v>17</v>
      </c>
      <c r="E6025" s="1">
        <v>4158498171851970</v>
      </c>
      <c r="F6025" s="2">
        <v>44013</v>
      </c>
      <c r="G6025">
        <v>263</v>
      </c>
      <c r="H6025" t="s">
        <v>15</v>
      </c>
      <c r="I6025">
        <v>1</v>
      </c>
      <c r="J6025" s="3">
        <v>18600</v>
      </c>
      <c r="K6025" s="2">
        <v>39873</v>
      </c>
      <c r="L6025">
        <v>2013</v>
      </c>
      <c r="M6025" t="s">
        <v>16</v>
      </c>
    </row>
    <row r="6026" spans="1:13" x14ac:dyDescent="0.3">
      <c r="A6026">
        <v>2419</v>
      </c>
      <c r="B6026">
        <v>1859</v>
      </c>
      <c r="C6026" t="s">
        <v>19</v>
      </c>
      <c r="D6026" t="s">
        <v>20</v>
      </c>
      <c r="E6026" s="1">
        <v>5922687925814440</v>
      </c>
      <c r="F6026" s="2">
        <v>43952</v>
      </c>
      <c r="G6026">
        <v>982</v>
      </c>
      <c r="H6026" t="s">
        <v>15</v>
      </c>
      <c r="I6026">
        <v>1</v>
      </c>
      <c r="J6026" s="3">
        <v>65</v>
      </c>
      <c r="K6026" s="2">
        <v>36982</v>
      </c>
      <c r="L6026">
        <v>2014</v>
      </c>
      <c r="M6026" t="s">
        <v>16</v>
      </c>
    </row>
    <row r="6027" spans="1:13" x14ac:dyDescent="0.3">
      <c r="A6027">
        <v>5018</v>
      </c>
      <c r="B6027">
        <v>1859</v>
      </c>
      <c r="C6027" t="s">
        <v>13</v>
      </c>
      <c r="D6027" t="s">
        <v>14</v>
      </c>
      <c r="E6027" s="1">
        <v>4441559114756140</v>
      </c>
      <c r="F6027" s="2">
        <v>44621</v>
      </c>
      <c r="G6027">
        <v>974</v>
      </c>
      <c r="H6027" t="s">
        <v>15</v>
      </c>
      <c r="I6027">
        <v>1</v>
      </c>
      <c r="J6027" s="3">
        <v>15374</v>
      </c>
      <c r="K6027" s="2">
        <v>38261</v>
      </c>
      <c r="L6027">
        <v>2016</v>
      </c>
      <c r="M6027" t="s">
        <v>16</v>
      </c>
    </row>
    <row r="6028" spans="1:13" x14ac:dyDescent="0.3">
      <c r="A6028">
        <v>1997</v>
      </c>
      <c r="B6028">
        <v>1339</v>
      </c>
      <c r="C6028" t="s">
        <v>13</v>
      </c>
      <c r="D6028" t="s">
        <v>17</v>
      </c>
      <c r="E6028" s="1">
        <v>4990026739935400</v>
      </c>
      <c r="F6028" s="2">
        <v>44805</v>
      </c>
      <c r="G6028">
        <v>28</v>
      </c>
      <c r="H6028" t="s">
        <v>15</v>
      </c>
      <c r="I6028">
        <v>1</v>
      </c>
      <c r="J6028" s="3">
        <v>16700</v>
      </c>
      <c r="K6028" s="2">
        <v>43862</v>
      </c>
      <c r="L6028">
        <v>2020</v>
      </c>
      <c r="M6028" t="s">
        <v>16</v>
      </c>
    </row>
    <row r="6029" spans="1:13" x14ac:dyDescent="0.3">
      <c r="A6029">
        <v>734</v>
      </c>
      <c r="B6029">
        <v>1339</v>
      </c>
      <c r="C6029" t="s">
        <v>19</v>
      </c>
      <c r="D6029" t="s">
        <v>14</v>
      </c>
      <c r="E6029" s="1">
        <v>5152513437799120</v>
      </c>
      <c r="F6029" s="2">
        <v>45108</v>
      </c>
      <c r="G6029">
        <v>970</v>
      </c>
      <c r="H6029" t="s">
        <v>18</v>
      </c>
      <c r="I6029">
        <v>1</v>
      </c>
      <c r="J6029" s="3">
        <v>20534</v>
      </c>
      <c r="K6029" s="2">
        <v>43831</v>
      </c>
      <c r="L6029">
        <v>2020</v>
      </c>
      <c r="M6029" t="s">
        <v>16</v>
      </c>
    </row>
    <row r="6030" spans="1:13" x14ac:dyDescent="0.3">
      <c r="A6030">
        <v>735</v>
      </c>
      <c r="B6030">
        <v>1894</v>
      </c>
      <c r="C6030" t="s">
        <v>19</v>
      </c>
      <c r="D6030" t="s">
        <v>14</v>
      </c>
      <c r="E6030" s="1">
        <v>5854609142644260</v>
      </c>
      <c r="F6030" s="2">
        <v>45627</v>
      </c>
      <c r="G6030">
        <v>371</v>
      </c>
      <c r="H6030" t="s">
        <v>15</v>
      </c>
      <c r="I6030">
        <v>2</v>
      </c>
      <c r="J6030" s="3">
        <v>24939</v>
      </c>
      <c r="K6030" s="2">
        <v>43831</v>
      </c>
      <c r="L6030">
        <v>2020</v>
      </c>
      <c r="M6030" t="s">
        <v>16</v>
      </c>
    </row>
    <row r="6031" spans="1:13" x14ac:dyDescent="0.3">
      <c r="A6031">
        <v>736</v>
      </c>
      <c r="B6031">
        <v>1894</v>
      </c>
      <c r="C6031" t="s">
        <v>19</v>
      </c>
      <c r="D6031" t="s">
        <v>17</v>
      </c>
      <c r="E6031" s="1">
        <v>5829556470616450</v>
      </c>
      <c r="F6031" s="2">
        <v>43922</v>
      </c>
      <c r="G6031">
        <v>377</v>
      </c>
      <c r="H6031" t="s">
        <v>15</v>
      </c>
      <c r="I6031">
        <v>1</v>
      </c>
      <c r="J6031" s="3">
        <v>15200</v>
      </c>
      <c r="K6031" s="2">
        <v>43831</v>
      </c>
      <c r="L6031">
        <v>2020</v>
      </c>
      <c r="M6031" t="s">
        <v>16</v>
      </c>
    </row>
    <row r="6032" spans="1:13" x14ac:dyDescent="0.3">
      <c r="A6032">
        <v>2438</v>
      </c>
      <c r="B6032">
        <v>77</v>
      </c>
      <c r="C6032" t="s">
        <v>13</v>
      </c>
      <c r="D6032" t="s">
        <v>17</v>
      </c>
      <c r="E6032" s="1">
        <v>4142689074024200</v>
      </c>
      <c r="F6032" s="2">
        <v>41821</v>
      </c>
      <c r="G6032">
        <v>401</v>
      </c>
      <c r="H6032" t="s">
        <v>15</v>
      </c>
      <c r="I6032">
        <v>2</v>
      </c>
      <c r="J6032" s="3">
        <v>13700</v>
      </c>
      <c r="K6032" s="2">
        <v>37347</v>
      </c>
      <c r="L6032">
        <v>2012</v>
      </c>
      <c r="M6032" t="s">
        <v>16</v>
      </c>
    </row>
    <row r="6033" spans="1:13" x14ac:dyDescent="0.3">
      <c r="A6033">
        <v>5906</v>
      </c>
      <c r="B6033">
        <v>77</v>
      </c>
      <c r="C6033" t="s">
        <v>19</v>
      </c>
      <c r="D6033" t="s">
        <v>14</v>
      </c>
      <c r="E6033" s="1">
        <v>5797464528593160</v>
      </c>
      <c r="F6033" s="2">
        <v>44958</v>
      </c>
      <c r="G6033">
        <v>743</v>
      </c>
      <c r="H6033" t="s">
        <v>15</v>
      </c>
      <c r="I6033">
        <v>2</v>
      </c>
      <c r="J6033" s="3">
        <v>7949</v>
      </c>
      <c r="K6033" s="2">
        <v>39417</v>
      </c>
      <c r="L6033">
        <v>2010</v>
      </c>
      <c r="M6033" t="s">
        <v>16</v>
      </c>
    </row>
    <row r="6034" spans="1:13" x14ac:dyDescent="0.3">
      <c r="A6034">
        <v>438</v>
      </c>
      <c r="B6034">
        <v>77</v>
      </c>
      <c r="C6034" t="s">
        <v>21</v>
      </c>
      <c r="D6034" t="s">
        <v>17</v>
      </c>
      <c r="E6034" s="1">
        <v>6402388690714910</v>
      </c>
      <c r="F6034" s="2">
        <v>43922</v>
      </c>
      <c r="G6034">
        <v>731</v>
      </c>
      <c r="H6034" t="s">
        <v>15</v>
      </c>
      <c r="I6034">
        <v>1</v>
      </c>
      <c r="J6034" s="3">
        <v>9300</v>
      </c>
      <c r="K6034" s="2">
        <v>43831</v>
      </c>
      <c r="L6034">
        <v>2020</v>
      </c>
      <c r="M6034" t="s">
        <v>16</v>
      </c>
    </row>
    <row r="6035" spans="1:13" x14ac:dyDescent="0.3">
      <c r="A6035">
        <v>4373</v>
      </c>
      <c r="B6035">
        <v>77</v>
      </c>
      <c r="C6035" t="s">
        <v>19</v>
      </c>
      <c r="D6035" t="s">
        <v>14</v>
      </c>
      <c r="E6035" s="1">
        <v>5247646091462970</v>
      </c>
      <c r="F6035" s="2">
        <v>45078</v>
      </c>
      <c r="G6035">
        <v>180</v>
      </c>
      <c r="H6035" t="s">
        <v>15</v>
      </c>
      <c r="I6035">
        <v>1</v>
      </c>
      <c r="J6035" s="3">
        <v>21862</v>
      </c>
      <c r="K6035" s="2">
        <v>40756</v>
      </c>
      <c r="L6035">
        <v>2011</v>
      </c>
      <c r="M6035" t="s">
        <v>16</v>
      </c>
    </row>
    <row r="6036" spans="1:13" x14ac:dyDescent="0.3">
      <c r="A6036">
        <v>3621</v>
      </c>
      <c r="B6036">
        <v>77</v>
      </c>
      <c r="C6036" t="s">
        <v>19</v>
      </c>
      <c r="D6036" t="s">
        <v>14</v>
      </c>
      <c r="E6036" s="1">
        <v>5560170355102540</v>
      </c>
      <c r="F6036" s="2">
        <v>43922</v>
      </c>
      <c r="G6036">
        <v>566</v>
      </c>
      <c r="H6036" t="s">
        <v>18</v>
      </c>
      <c r="I6036">
        <v>2</v>
      </c>
      <c r="J6036" s="3">
        <v>15988</v>
      </c>
      <c r="K6036" s="2">
        <v>42887</v>
      </c>
      <c r="L6036">
        <v>2017</v>
      </c>
      <c r="M6036" t="s">
        <v>16</v>
      </c>
    </row>
    <row r="6037" spans="1:13" x14ac:dyDescent="0.3">
      <c r="A6037">
        <v>4837</v>
      </c>
      <c r="B6037">
        <v>77</v>
      </c>
      <c r="C6037" t="s">
        <v>19</v>
      </c>
      <c r="D6037" t="s">
        <v>14</v>
      </c>
      <c r="E6037" s="1">
        <v>5443759192548840</v>
      </c>
      <c r="F6037" s="2">
        <v>41974</v>
      </c>
      <c r="G6037">
        <v>623</v>
      </c>
      <c r="H6037" t="s">
        <v>18</v>
      </c>
      <c r="I6037">
        <v>1</v>
      </c>
      <c r="J6037" s="3">
        <v>17112</v>
      </c>
      <c r="K6037" s="2">
        <v>41153</v>
      </c>
      <c r="L6037">
        <v>2012</v>
      </c>
      <c r="M6037" t="s">
        <v>16</v>
      </c>
    </row>
    <row r="6038" spans="1:13" x14ac:dyDescent="0.3">
      <c r="A6038">
        <v>5688</v>
      </c>
      <c r="B6038">
        <v>77</v>
      </c>
      <c r="C6038" t="s">
        <v>19</v>
      </c>
      <c r="D6038" t="s">
        <v>14</v>
      </c>
      <c r="E6038" s="1">
        <v>5086596988156510</v>
      </c>
      <c r="F6038" s="2">
        <v>45566</v>
      </c>
      <c r="G6038">
        <v>171</v>
      </c>
      <c r="H6038" t="s">
        <v>15</v>
      </c>
      <c r="I6038">
        <v>1</v>
      </c>
      <c r="J6038" s="3">
        <v>27063</v>
      </c>
      <c r="K6038" s="2">
        <v>41579</v>
      </c>
      <c r="L6038">
        <v>2013</v>
      </c>
      <c r="M6038" t="s">
        <v>16</v>
      </c>
    </row>
    <row r="6039" spans="1:13" x14ac:dyDescent="0.3">
      <c r="A6039">
        <v>5501</v>
      </c>
      <c r="B6039">
        <v>77</v>
      </c>
      <c r="C6039" t="s">
        <v>19</v>
      </c>
      <c r="D6039" t="s">
        <v>14</v>
      </c>
      <c r="E6039" s="1">
        <v>5713469175389030</v>
      </c>
      <c r="F6039" s="2">
        <v>44287</v>
      </c>
      <c r="G6039">
        <v>887</v>
      </c>
      <c r="H6039" t="s">
        <v>15</v>
      </c>
      <c r="I6039">
        <v>2</v>
      </c>
      <c r="J6039" s="3">
        <v>24656</v>
      </c>
      <c r="K6039" s="2">
        <v>39387</v>
      </c>
      <c r="L6039">
        <v>2008</v>
      </c>
      <c r="M6039" t="s">
        <v>16</v>
      </c>
    </row>
    <row r="6040" spans="1:13" x14ac:dyDescent="0.3">
      <c r="A6040">
        <v>1076</v>
      </c>
      <c r="B6040">
        <v>1222</v>
      </c>
      <c r="C6040" t="s">
        <v>13</v>
      </c>
      <c r="D6040" t="s">
        <v>14</v>
      </c>
      <c r="E6040" s="1">
        <v>4261882459977550</v>
      </c>
      <c r="F6040" s="2">
        <v>44652</v>
      </c>
      <c r="G6040">
        <v>882</v>
      </c>
      <c r="H6040" t="s">
        <v>15</v>
      </c>
      <c r="I6040">
        <v>2</v>
      </c>
      <c r="J6040" s="3">
        <v>1436</v>
      </c>
      <c r="K6040" s="2">
        <v>38384</v>
      </c>
      <c r="L6040">
        <v>2005</v>
      </c>
      <c r="M6040" t="s">
        <v>16</v>
      </c>
    </row>
    <row r="6041" spans="1:13" x14ac:dyDescent="0.3">
      <c r="A6041">
        <v>5364</v>
      </c>
      <c r="B6041">
        <v>363</v>
      </c>
      <c r="C6041" t="s">
        <v>13</v>
      </c>
      <c r="D6041" t="s">
        <v>17</v>
      </c>
      <c r="E6041" s="1">
        <v>4485600180364620</v>
      </c>
      <c r="F6041" s="2">
        <v>41821</v>
      </c>
      <c r="G6041">
        <v>123</v>
      </c>
      <c r="H6041" t="s">
        <v>15</v>
      </c>
      <c r="I6041">
        <v>1</v>
      </c>
      <c r="J6041" s="3">
        <v>18700</v>
      </c>
      <c r="K6041" s="2">
        <v>36831</v>
      </c>
      <c r="L6041">
        <v>2010</v>
      </c>
      <c r="M6041" t="s">
        <v>16</v>
      </c>
    </row>
    <row r="6042" spans="1:13" x14ac:dyDescent="0.3">
      <c r="A6042">
        <v>5555</v>
      </c>
      <c r="B6042">
        <v>363</v>
      </c>
      <c r="C6042" t="s">
        <v>13</v>
      </c>
      <c r="D6042" t="s">
        <v>14</v>
      </c>
      <c r="E6042" s="1">
        <v>4554258012686180</v>
      </c>
      <c r="F6042" s="2">
        <v>40575</v>
      </c>
      <c r="G6042">
        <v>650</v>
      </c>
      <c r="H6042" t="s">
        <v>15</v>
      </c>
      <c r="I6042">
        <v>1</v>
      </c>
      <c r="J6042" s="3">
        <v>8420</v>
      </c>
      <c r="K6042" s="2">
        <v>39753</v>
      </c>
      <c r="L6042">
        <v>2012</v>
      </c>
      <c r="M6042" t="s">
        <v>16</v>
      </c>
    </row>
    <row r="6043" spans="1:13" x14ac:dyDescent="0.3">
      <c r="A6043">
        <v>5208</v>
      </c>
      <c r="B6043">
        <v>363</v>
      </c>
      <c r="C6043" t="s">
        <v>19</v>
      </c>
      <c r="D6043" t="s">
        <v>20</v>
      </c>
      <c r="E6043" s="1">
        <v>5312039477119390</v>
      </c>
      <c r="F6043" s="2">
        <v>44835</v>
      </c>
      <c r="G6043">
        <v>56</v>
      </c>
      <c r="H6043" t="s">
        <v>15</v>
      </c>
      <c r="I6043">
        <v>1</v>
      </c>
      <c r="J6043" s="3">
        <v>35</v>
      </c>
      <c r="K6043" s="2">
        <v>40452</v>
      </c>
      <c r="L6043">
        <v>2010</v>
      </c>
      <c r="M6043" t="s">
        <v>16</v>
      </c>
    </row>
    <row r="6044" spans="1:13" x14ac:dyDescent="0.3">
      <c r="A6044">
        <v>4434</v>
      </c>
      <c r="B6044">
        <v>634</v>
      </c>
      <c r="C6044" t="s">
        <v>19</v>
      </c>
      <c r="D6044" t="s">
        <v>14</v>
      </c>
      <c r="E6044" s="1">
        <v>5268139916584580</v>
      </c>
      <c r="F6044" s="2">
        <v>44896</v>
      </c>
      <c r="G6044">
        <v>638</v>
      </c>
      <c r="H6044" t="s">
        <v>15</v>
      </c>
      <c r="I6044">
        <v>1</v>
      </c>
      <c r="J6044" s="3">
        <v>22995</v>
      </c>
      <c r="K6044" s="2">
        <v>41852</v>
      </c>
      <c r="L6044">
        <v>2014</v>
      </c>
      <c r="M6044" t="s">
        <v>16</v>
      </c>
    </row>
    <row r="6045" spans="1:13" x14ac:dyDescent="0.3">
      <c r="A6045">
        <v>3541</v>
      </c>
      <c r="B6045">
        <v>634</v>
      </c>
      <c r="C6045" t="s">
        <v>13</v>
      </c>
      <c r="D6045" t="s">
        <v>14</v>
      </c>
      <c r="E6045" s="1">
        <v>4397605575320990</v>
      </c>
      <c r="F6045" s="2">
        <v>45108</v>
      </c>
      <c r="G6045">
        <v>634</v>
      </c>
      <c r="H6045" t="s">
        <v>15</v>
      </c>
      <c r="I6045">
        <v>1</v>
      </c>
      <c r="J6045" s="3">
        <v>37620</v>
      </c>
      <c r="K6045" s="2">
        <v>40695</v>
      </c>
      <c r="L6045">
        <v>2011</v>
      </c>
      <c r="M6045" t="s">
        <v>16</v>
      </c>
    </row>
    <row r="6046" spans="1:13" x14ac:dyDescent="0.3">
      <c r="A6046">
        <v>2272</v>
      </c>
      <c r="B6046">
        <v>634</v>
      </c>
      <c r="C6046" t="s">
        <v>13</v>
      </c>
      <c r="D6046" t="s">
        <v>14</v>
      </c>
      <c r="E6046" s="1">
        <v>4151208103004280</v>
      </c>
      <c r="F6046" s="2">
        <v>43435</v>
      </c>
      <c r="G6046">
        <v>499</v>
      </c>
      <c r="H6046" t="s">
        <v>15</v>
      </c>
      <c r="I6046">
        <v>1</v>
      </c>
      <c r="J6046" s="3">
        <v>18220</v>
      </c>
      <c r="K6046" s="2">
        <v>40238</v>
      </c>
      <c r="L6046">
        <v>2011</v>
      </c>
      <c r="M6046" t="s">
        <v>16</v>
      </c>
    </row>
    <row r="6047" spans="1:13" x14ac:dyDescent="0.3">
      <c r="A6047">
        <v>3375</v>
      </c>
      <c r="B6047">
        <v>634</v>
      </c>
      <c r="C6047" t="s">
        <v>22</v>
      </c>
      <c r="D6047" t="s">
        <v>17</v>
      </c>
      <c r="E6047" s="1">
        <v>355152345366905</v>
      </c>
      <c r="F6047" s="2">
        <v>44562</v>
      </c>
      <c r="G6047">
        <v>511</v>
      </c>
      <c r="H6047" t="s">
        <v>15</v>
      </c>
      <c r="I6047">
        <v>1</v>
      </c>
      <c r="J6047" s="3">
        <v>11100</v>
      </c>
      <c r="K6047" s="2">
        <v>39600</v>
      </c>
      <c r="L6047">
        <v>2016</v>
      </c>
      <c r="M6047" t="s">
        <v>16</v>
      </c>
    </row>
    <row r="6048" spans="1:13" x14ac:dyDescent="0.3">
      <c r="A6048">
        <v>2579</v>
      </c>
      <c r="B6048">
        <v>628</v>
      </c>
      <c r="C6048" t="s">
        <v>19</v>
      </c>
      <c r="D6048" t="s">
        <v>20</v>
      </c>
      <c r="E6048" s="1">
        <v>5483397485442230</v>
      </c>
      <c r="F6048" s="2">
        <v>42826</v>
      </c>
      <c r="G6048">
        <v>795</v>
      </c>
      <c r="H6048" t="s">
        <v>15</v>
      </c>
      <c r="I6048">
        <v>1</v>
      </c>
      <c r="J6048" s="3">
        <v>76</v>
      </c>
      <c r="K6048" s="2">
        <v>39539</v>
      </c>
      <c r="L6048">
        <v>2008</v>
      </c>
      <c r="M6048" t="s">
        <v>16</v>
      </c>
    </row>
    <row r="6049" spans="1:13" x14ac:dyDescent="0.3">
      <c r="A6049">
        <v>333</v>
      </c>
      <c r="B6049">
        <v>628</v>
      </c>
      <c r="C6049" t="s">
        <v>19</v>
      </c>
      <c r="D6049" t="s">
        <v>14</v>
      </c>
      <c r="E6049" s="1">
        <v>5614906039254480</v>
      </c>
      <c r="F6049" s="2">
        <v>44470</v>
      </c>
      <c r="G6049">
        <v>288</v>
      </c>
      <c r="H6049" t="s">
        <v>15</v>
      </c>
      <c r="I6049">
        <v>1</v>
      </c>
      <c r="J6049" s="3">
        <v>47183</v>
      </c>
      <c r="K6049" s="2">
        <v>41640</v>
      </c>
      <c r="L6049">
        <v>2014</v>
      </c>
      <c r="M6049" t="s">
        <v>16</v>
      </c>
    </row>
    <row r="6050" spans="1:13" x14ac:dyDescent="0.3">
      <c r="A6050">
        <v>1757</v>
      </c>
      <c r="B6050">
        <v>628</v>
      </c>
      <c r="C6050" t="s">
        <v>19</v>
      </c>
      <c r="D6050" t="s">
        <v>14</v>
      </c>
      <c r="E6050" s="1">
        <v>5257083044708310</v>
      </c>
      <c r="F6050" s="2">
        <v>45323</v>
      </c>
      <c r="G6050">
        <v>600</v>
      </c>
      <c r="H6050" t="s">
        <v>15</v>
      </c>
      <c r="I6050">
        <v>2</v>
      </c>
      <c r="J6050" s="3">
        <v>44912</v>
      </c>
      <c r="K6050" s="2">
        <v>43862</v>
      </c>
      <c r="L6050">
        <v>2020</v>
      </c>
      <c r="M6050" t="s">
        <v>16</v>
      </c>
    </row>
    <row r="6051" spans="1:13" x14ac:dyDescent="0.3">
      <c r="A6051">
        <v>3963</v>
      </c>
      <c r="B6051">
        <v>756</v>
      </c>
      <c r="C6051" t="s">
        <v>13</v>
      </c>
      <c r="D6051" t="s">
        <v>14</v>
      </c>
      <c r="E6051" s="1">
        <v>4109920926456570</v>
      </c>
      <c r="F6051" s="2">
        <v>44958</v>
      </c>
      <c r="G6051">
        <v>276</v>
      </c>
      <c r="H6051" t="s">
        <v>15</v>
      </c>
      <c r="I6051">
        <v>1</v>
      </c>
      <c r="J6051" s="3">
        <v>7721</v>
      </c>
      <c r="K6051" s="2">
        <v>40360</v>
      </c>
      <c r="L6051">
        <v>2010</v>
      </c>
      <c r="M6051" t="s">
        <v>16</v>
      </c>
    </row>
    <row r="6052" spans="1:13" x14ac:dyDescent="0.3">
      <c r="A6052">
        <v>952</v>
      </c>
      <c r="B6052">
        <v>971</v>
      </c>
      <c r="C6052" t="s">
        <v>13</v>
      </c>
      <c r="D6052" t="s">
        <v>17</v>
      </c>
      <c r="E6052" s="1">
        <v>4809875418420460</v>
      </c>
      <c r="F6052" s="2">
        <v>45231</v>
      </c>
      <c r="G6052">
        <v>507</v>
      </c>
      <c r="H6052" t="s">
        <v>18</v>
      </c>
      <c r="I6052">
        <v>2</v>
      </c>
      <c r="J6052" s="3">
        <v>23400</v>
      </c>
      <c r="K6052" s="2">
        <v>43831</v>
      </c>
      <c r="L6052">
        <v>2020</v>
      </c>
      <c r="M6052" t="s">
        <v>16</v>
      </c>
    </row>
    <row r="6053" spans="1:13" x14ac:dyDescent="0.3">
      <c r="A6053">
        <v>953</v>
      </c>
      <c r="B6053">
        <v>971</v>
      </c>
      <c r="C6053" t="s">
        <v>13</v>
      </c>
      <c r="D6053" t="s">
        <v>14</v>
      </c>
      <c r="E6053" s="1">
        <v>4325897539134880</v>
      </c>
      <c r="F6053" s="2">
        <v>45078</v>
      </c>
      <c r="G6053">
        <v>877</v>
      </c>
      <c r="H6053" t="s">
        <v>15</v>
      </c>
      <c r="I6053">
        <v>1</v>
      </c>
      <c r="J6053" s="3">
        <v>12039</v>
      </c>
      <c r="K6053" s="2">
        <v>43831</v>
      </c>
      <c r="L6053">
        <v>2020</v>
      </c>
      <c r="M6053" t="s">
        <v>16</v>
      </c>
    </row>
    <row r="6054" spans="1:13" x14ac:dyDescent="0.3">
      <c r="A6054">
        <v>1998</v>
      </c>
      <c r="B6054">
        <v>971</v>
      </c>
      <c r="C6054" t="s">
        <v>13</v>
      </c>
      <c r="D6054" t="s">
        <v>14</v>
      </c>
      <c r="E6054" s="1">
        <v>4014221108776880</v>
      </c>
      <c r="F6054" s="2">
        <v>43891</v>
      </c>
      <c r="G6054">
        <v>718</v>
      </c>
      <c r="H6054" t="s">
        <v>15</v>
      </c>
      <c r="I6054">
        <v>2</v>
      </c>
      <c r="J6054" s="3">
        <v>10971</v>
      </c>
      <c r="K6054" s="2">
        <v>43862</v>
      </c>
      <c r="L6054">
        <v>2020</v>
      </c>
      <c r="M6054" t="s">
        <v>16</v>
      </c>
    </row>
    <row r="6055" spans="1:13" x14ac:dyDescent="0.3">
      <c r="A6055">
        <v>737</v>
      </c>
      <c r="B6055">
        <v>971</v>
      </c>
      <c r="C6055" t="s">
        <v>19</v>
      </c>
      <c r="D6055" t="s">
        <v>14</v>
      </c>
      <c r="E6055" s="1">
        <v>5271701044160480</v>
      </c>
      <c r="F6055" s="2">
        <v>44593</v>
      </c>
      <c r="G6055">
        <v>131</v>
      </c>
      <c r="H6055" t="s">
        <v>15</v>
      </c>
      <c r="I6055">
        <v>2</v>
      </c>
      <c r="J6055" s="3">
        <v>14570</v>
      </c>
      <c r="K6055" s="2">
        <v>43831</v>
      </c>
      <c r="L6055">
        <v>2020</v>
      </c>
      <c r="M6055" t="s">
        <v>16</v>
      </c>
    </row>
    <row r="6056" spans="1:13" x14ac:dyDescent="0.3">
      <c r="A6056">
        <v>954</v>
      </c>
      <c r="B6056">
        <v>971</v>
      </c>
      <c r="C6056" t="s">
        <v>13</v>
      </c>
      <c r="D6056" t="s">
        <v>14</v>
      </c>
      <c r="E6056" s="1">
        <v>4077582571419700</v>
      </c>
      <c r="F6056" s="2">
        <v>44835</v>
      </c>
      <c r="G6056">
        <v>419</v>
      </c>
      <c r="H6056" t="s">
        <v>15</v>
      </c>
      <c r="I6056">
        <v>2</v>
      </c>
      <c r="J6056" s="3">
        <v>12195</v>
      </c>
      <c r="K6056" s="2">
        <v>43831</v>
      </c>
      <c r="L6056">
        <v>2020</v>
      </c>
      <c r="M6056" t="s">
        <v>16</v>
      </c>
    </row>
    <row r="6057" spans="1:13" x14ac:dyDescent="0.3">
      <c r="A6057">
        <v>1758</v>
      </c>
      <c r="B6057">
        <v>111</v>
      </c>
      <c r="C6057" t="s">
        <v>19</v>
      </c>
      <c r="D6057" t="s">
        <v>14</v>
      </c>
      <c r="E6057" s="1">
        <v>5805865464891140</v>
      </c>
      <c r="F6057" s="2">
        <v>43862</v>
      </c>
      <c r="G6057">
        <v>145</v>
      </c>
      <c r="H6057" t="s">
        <v>15</v>
      </c>
      <c r="I6057">
        <v>1</v>
      </c>
      <c r="J6057" s="3">
        <v>9061</v>
      </c>
      <c r="K6057" s="2">
        <v>43862</v>
      </c>
      <c r="L6057">
        <v>2020</v>
      </c>
      <c r="M6057" t="s">
        <v>16</v>
      </c>
    </row>
    <row r="6058" spans="1:13" x14ac:dyDescent="0.3">
      <c r="A6058">
        <v>4413</v>
      </c>
      <c r="B6058">
        <v>111</v>
      </c>
      <c r="C6058" t="s">
        <v>19</v>
      </c>
      <c r="D6058" t="s">
        <v>14</v>
      </c>
      <c r="E6058" s="1">
        <v>5806091901843850</v>
      </c>
      <c r="F6058" s="2">
        <v>45139</v>
      </c>
      <c r="G6058">
        <v>270</v>
      </c>
      <c r="H6058" t="s">
        <v>15</v>
      </c>
      <c r="I6058">
        <v>2</v>
      </c>
      <c r="J6058" s="3">
        <v>10964</v>
      </c>
      <c r="K6058" s="2">
        <v>41487</v>
      </c>
      <c r="L6058">
        <v>2013</v>
      </c>
      <c r="M6058" t="s">
        <v>16</v>
      </c>
    </row>
    <row r="6059" spans="1:13" x14ac:dyDescent="0.3">
      <c r="A6059">
        <v>1439</v>
      </c>
      <c r="B6059">
        <v>111</v>
      </c>
      <c r="C6059" t="s">
        <v>22</v>
      </c>
      <c r="D6059" t="s">
        <v>17</v>
      </c>
      <c r="E6059" s="1">
        <v>399822688085690</v>
      </c>
      <c r="F6059" s="2">
        <v>44378</v>
      </c>
      <c r="G6059">
        <v>676</v>
      </c>
      <c r="H6059" t="s">
        <v>15</v>
      </c>
      <c r="I6059">
        <v>2</v>
      </c>
      <c r="J6059" s="3">
        <v>6900</v>
      </c>
      <c r="K6059" s="2">
        <v>43862</v>
      </c>
      <c r="L6059">
        <v>2020</v>
      </c>
      <c r="M6059" t="s">
        <v>16</v>
      </c>
    </row>
    <row r="6060" spans="1:13" x14ac:dyDescent="0.3">
      <c r="A6060">
        <v>738</v>
      </c>
      <c r="B6060">
        <v>312</v>
      </c>
      <c r="C6060" t="s">
        <v>19</v>
      </c>
      <c r="D6060" t="s">
        <v>14</v>
      </c>
      <c r="E6060" s="1">
        <v>5641266533811380</v>
      </c>
      <c r="F6060" s="2">
        <v>45078</v>
      </c>
      <c r="G6060">
        <v>654</v>
      </c>
      <c r="H6060" t="s">
        <v>15</v>
      </c>
      <c r="I6060">
        <v>1</v>
      </c>
      <c r="J6060" s="3">
        <v>26107</v>
      </c>
      <c r="K6060" s="2">
        <v>43831</v>
      </c>
      <c r="L6060">
        <v>2020</v>
      </c>
      <c r="M6060" t="s">
        <v>16</v>
      </c>
    </row>
    <row r="6061" spans="1:13" x14ac:dyDescent="0.3">
      <c r="A6061">
        <v>955</v>
      </c>
      <c r="B6061">
        <v>312</v>
      </c>
      <c r="C6061" t="s">
        <v>13</v>
      </c>
      <c r="D6061" t="s">
        <v>20</v>
      </c>
      <c r="E6061" s="1">
        <v>4154048240434630</v>
      </c>
      <c r="F6061" s="2">
        <v>43831</v>
      </c>
      <c r="G6061">
        <v>751</v>
      </c>
      <c r="H6061" t="s">
        <v>15</v>
      </c>
      <c r="I6061">
        <v>1</v>
      </c>
      <c r="J6061" s="3">
        <v>76</v>
      </c>
      <c r="K6061" s="2">
        <v>43831</v>
      </c>
      <c r="L6061">
        <v>2020</v>
      </c>
      <c r="M6061" t="s">
        <v>16</v>
      </c>
    </row>
    <row r="6062" spans="1:13" x14ac:dyDescent="0.3">
      <c r="A6062">
        <v>1759</v>
      </c>
      <c r="B6062">
        <v>312</v>
      </c>
      <c r="C6062" t="s">
        <v>19</v>
      </c>
      <c r="D6062" t="s">
        <v>14</v>
      </c>
      <c r="E6062" s="1">
        <v>5207403371427180</v>
      </c>
      <c r="F6062" s="2">
        <v>43952</v>
      </c>
      <c r="G6062">
        <v>462</v>
      </c>
      <c r="H6062" t="s">
        <v>15</v>
      </c>
      <c r="I6062">
        <v>2</v>
      </c>
      <c r="J6062" s="3">
        <v>19613</v>
      </c>
      <c r="K6062" s="2">
        <v>43862</v>
      </c>
      <c r="L6062">
        <v>2020</v>
      </c>
      <c r="M6062" t="s">
        <v>16</v>
      </c>
    </row>
    <row r="6063" spans="1:13" x14ac:dyDescent="0.3">
      <c r="A6063">
        <v>956</v>
      </c>
      <c r="B6063">
        <v>312</v>
      </c>
      <c r="C6063" t="s">
        <v>13</v>
      </c>
      <c r="D6063" t="s">
        <v>14</v>
      </c>
      <c r="E6063" s="1">
        <v>4825524341593930</v>
      </c>
      <c r="F6063" s="2">
        <v>44470</v>
      </c>
      <c r="G6063">
        <v>930</v>
      </c>
      <c r="H6063" t="s">
        <v>15</v>
      </c>
      <c r="I6063">
        <v>1</v>
      </c>
      <c r="J6063" s="3">
        <v>17569</v>
      </c>
      <c r="K6063" s="2">
        <v>43831</v>
      </c>
      <c r="L6063">
        <v>2020</v>
      </c>
      <c r="M6063" t="s">
        <v>16</v>
      </c>
    </row>
    <row r="6064" spans="1:13" x14ac:dyDescent="0.3">
      <c r="A6064">
        <v>1999</v>
      </c>
      <c r="B6064">
        <v>1627</v>
      </c>
      <c r="C6064" t="s">
        <v>13</v>
      </c>
      <c r="D6064" t="s">
        <v>14</v>
      </c>
      <c r="E6064" s="1">
        <v>4340019142427230</v>
      </c>
      <c r="F6064" s="2">
        <v>44470</v>
      </c>
      <c r="G6064">
        <v>130</v>
      </c>
      <c r="H6064" t="s">
        <v>15</v>
      </c>
      <c r="I6064">
        <v>2</v>
      </c>
      <c r="J6064" s="3">
        <v>10099</v>
      </c>
      <c r="K6064" s="2">
        <v>43862</v>
      </c>
      <c r="L6064">
        <v>2020</v>
      </c>
      <c r="M6064" t="s">
        <v>16</v>
      </c>
    </row>
    <row r="6065" spans="1:13" x14ac:dyDescent="0.3">
      <c r="A6065">
        <v>4149</v>
      </c>
      <c r="B6065">
        <v>1359</v>
      </c>
      <c r="C6065" t="s">
        <v>22</v>
      </c>
      <c r="D6065" t="s">
        <v>17</v>
      </c>
      <c r="E6065" s="1">
        <v>310470716823944</v>
      </c>
      <c r="F6065" s="2">
        <v>43952</v>
      </c>
      <c r="G6065">
        <v>922</v>
      </c>
      <c r="H6065" t="s">
        <v>15</v>
      </c>
      <c r="I6065">
        <v>1</v>
      </c>
      <c r="J6065" s="3">
        <v>15200</v>
      </c>
      <c r="K6065" s="2">
        <v>38565</v>
      </c>
      <c r="L6065">
        <v>2017</v>
      </c>
      <c r="M6065" t="s">
        <v>16</v>
      </c>
    </row>
    <row r="6066" spans="1:13" x14ac:dyDescent="0.3">
      <c r="A6066">
        <v>3699</v>
      </c>
      <c r="B6066">
        <v>1359</v>
      </c>
      <c r="C6066" t="s">
        <v>19</v>
      </c>
      <c r="D6066" t="s">
        <v>14</v>
      </c>
      <c r="E6066" s="1">
        <v>5905005083070940</v>
      </c>
      <c r="F6066" s="2">
        <v>44986</v>
      </c>
      <c r="G6066">
        <v>993</v>
      </c>
      <c r="H6066" t="s">
        <v>15</v>
      </c>
      <c r="I6066">
        <v>1</v>
      </c>
      <c r="J6066" s="3">
        <v>13844</v>
      </c>
      <c r="K6066" s="2">
        <v>37803</v>
      </c>
      <c r="L6066">
        <v>2011</v>
      </c>
      <c r="M6066" t="s">
        <v>16</v>
      </c>
    </row>
    <row r="6067" spans="1:13" x14ac:dyDescent="0.3">
      <c r="A6067">
        <v>1760</v>
      </c>
      <c r="B6067">
        <v>174</v>
      </c>
      <c r="C6067" t="s">
        <v>19</v>
      </c>
      <c r="D6067" t="s">
        <v>14</v>
      </c>
      <c r="E6067" s="1">
        <v>5013028791214180</v>
      </c>
      <c r="F6067" s="2">
        <v>45017</v>
      </c>
      <c r="G6067">
        <v>910</v>
      </c>
      <c r="H6067" t="s">
        <v>15</v>
      </c>
      <c r="I6067">
        <v>1</v>
      </c>
      <c r="J6067" s="3">
        <v>18748</v>
      </c>
      <c r="K6067" s="2">
        <v>43862</v>
      </c>
      <c r="L6067">
        <v>2020</v>
      </c>
      <c r="M6067" t="s">
        <v>16</v>
      </c>
    </row>
    <row r="6068" spans="1:13" x14ac:dyDescent="0.3">
      <c r="A6068">
        <v>1761</v>
      </c>
      <c r="B6068">
        <v>174</v>
      </c>
      <c r="C6068" t="s">
        <v>19</v>
      </c>
      <c r="D6068" t="s">
        <v>14</v>
      </c>
      <c r="E6068" s="1">
        <v>5879193554887190</v>
      </c>
      <c r="F6068" s="2">
        <v>44105</v>
      </c>
      <c r="G6068">
        <v>924</v>
      </c>
      <c r="H6068" t="s">
        <v>15</v>
      </c>
      <c r="I6068">
        <v>2</v>
      </c>
      <c r="J6068" s="3">
        <v>13733</v>
      </c>
      <c r="K6068" s="2">
        <v>43862</v>
      </c>
      <c r="L6068">
        <v>2020</v>
      </c>
      <c r="M6068" t="s">
        <v>16</v>
      </c>
    </row>
    <row r="6069" spans="1:13" x14ac:dyDescent="0.3">
      <c r="A6069">
        <v>1762</v>
      </c>
      <c r="B6069">
        <v>174</v>
      </c>
      <c r="C6069" t="s">
        <v>19</v>
      </c>
      <c r="D6069" t="s">
        <v>14</v>
      </c>
      <c r="E6069" s="1">
        <v>5012988175512440</v>
      </c>
      <c r="F6069" s="2">
        <v>44531</v>
      </c>
      <c r="G6069">
        <v>188</v>
      </c>
      <c r="H6069" t="s">
        <v>15</v>
      </c>
      <c r="I6069">
        <v>2</v>
      </c>
      <c r="J6069" s="3">
        <v>20623</v>
      </c>
      <c r="K6069" s="2">
        <v>43862</v>
      </c>
      <c r="L6069">
        <v>2020</v>
      </c>
      <c r="M6069" t="s">
        <v>16</v>
      </c>
    </row>
    <row r="6070" spans="1:13" x14ac:dyDescent="0.3">
      <c r="A6070">
        <v>739</v>
      </c>
      <c r="B6070">
        <v>420</v>
      </c>
      <c r="C6070" t="s">
        <v>19</v>
      </c>
      <c r="D6070" t="s">
        <v>20</v>
      </c>
      <c r="E6070" s="1">
        <v>5322126645643420</v>
      </c>
      <c r="F6070" s="2">
        <v>45108</v>
      </c>
      <c r="G6070">
        <v>917</v>
      </c>
      <c r="H6070" t="s">
        <v>15</v>
      </c>
      <c r="I6070">
        <v>2</v>
      </c>
      <c r="J6070" s="3">
        <v>39</v>
      </c>
      <c r="K6070" s="2">
        <v>43831</v>
      </c>
      <c r="L6070">
        <v>2020</v>
      </c>
      <c r="M6070" t="s">
        <v>16</v>
      </c>
    </row>
    <row r="6071" spans="1:13" x14ac:dyDescent="0.3">
      <c r="A6071">
        <v>4817</v>
      </c>
      <c r="B6071">
        <v>488</v>
      </c>
      <c r="C6071" t="s">
        <v>19</v>
      </c>
      <c r="D6071" t="s">
        <v>14</v>
      </c>
      <c r="E6071" s="1">
        <v>5535209227360700</v>
      </c>
      <c r="F6071" s="2">
        <v>43466</v>
      </c>
      <c r="G6071">
        <v>434</v>
      </c>
      <c r="H6071" t="s">
        <v>15</v>
      </c>
      <c r="I6071">
        <v>1</v>
      </c>
      <c r="J6071" s="3">
        <v>12759</v>
      </c>
      <c r="K6071" s="2">
        <v>40787</v>
      </c>
      <c r="L6071">
        <v>2011</v>
      </c>
      <c r="M6071" t="s">
        <v>16</v>
      </c>
    </row>
    <row r="6072" spans="1:13" x14ac:dyDescent="0.3">
      <c r="A6072">
        <v>5413</v>
      </c>
      <c r="B6072">
        <v>488</v>
      </c>
      <c r="C6072" t="s">
        <v>19</v>
      </c>
      <c r="D6072" t="s">
        <v>14</v>
      </c>
      <c r="E6072" s="1">
        <v>5304434448477770</v>
      </c>
      <c r="F6072" s="2">
        <v>44896</v>
      </c>
      <c r="G6072">
        <v>266</v>
      </c>
      <c r="H6072" t="s">
        <v>18</v>
      </c>
      <c r="I6072">
        <v>1</v>
      </c>
      <c r="J6072" s="3">
        <v>19554</v>
      </c>
      <c r="K6072" s="2">
        <v>38292</v>
      </c>
      <c r="L6072">
        <v>2007</v>
      </c>
      <c r="M6072" t="s">
        <v>16</v>
      </c>
    </row>
    <row r="6073" spans="1:13" x14ac:dyDescent="0.3">
      <c r="A6073">
        <v>171</v>
      </c>
      <c r="B6073">
        <v>7</v>
      </c>
      <c r="C6073" t="s">
        <v>19</v>
      </c>
      <c r="D6073" t="s">
        <v>14</v>
      </c>
      <c r="E6073" s="1">
        <v>5673440794177680</v>
      </c>
      <c r="F6073" s="2">
        <v>45017</v>
      </c>
      <c r="G6073">
        <v>44</v>
      </c>
      <c r="H6073" t="s">
        <v>18</v>
      </c>
      <c r="I6073">
        <v>2</v>
      </c>
      <c r="J6073" s="3">
        <v>21274</v>
      </c>
      <c r="K6073" s="2">
        <v>39448</v>
      </c>
      <c r="L6073">
        <v>2009</v>
      </c>
      <c r="M6073" t="s">
        <v>16</v>
      </c>
    </row>
    <row r="6074" spans="1:13" x14ac:dyDescent="0.3">
      <c r="A6074">
        <v>3335</v>
      </c>
      <c r="B6074">
        <v>7</v>
      </c>
      <c r="C6074" t="s">
        <v>13</v>
      </c>
      <c r="D6074" t="s">
        <v>20</v>
      </c>
      <c r="E6074" s="1">
        <v>4738669769696350</v>
      </c>
      <c r="F6074" s="2">
        <v>44774</v>
      </c>
      <c r="G6074">
        <v>376</v>
      </c>
      <c r="H6074" t="s">
        <v>15</v>
      </c>
      <c r="I6074">
        <v>1</v>
      </c>
      <c r="J6074" s="3">
        <v>25</v>
      </c>
      <c r="K6074" s="2">
        <v>38869</v>
      </c>
      <c r="L6074">
        <v>2013</v>
      </c>
      <c r="M6074" t="s">
        <v>16</v>
      </c>
    </row>
    <row r="6075" spans="1:13" x14ac:dyDescent="0.3">
      <c r="A6075">
        <v>2490</v>
      </c>
      <c r="B6075">
        <v>7</v>
      </c>
      <c r="C6075" t="s">
        <v>19</v>
      </c>
      <c r="D6075" t="s">
        <v>14</v>
      </c>
      <c r="E6075" s="1">
        <v>5550350468440250</v>
      </c>
      <c r="F6075" s="2">
        <v>44927</v>
      </c>
      <c r="G6075">
        <v>305</v>
      </c>
      <c r="H6075" t="s">
        <v>15</v>
      </c>
      <c r="I6075">
        <v>2</v>
      </c>
      <c r="J6075" s="3">
        <v>12868</v>
      </c>
      <c r="K6075" s="2">
        <v>38443</v>
      </c>
      <c r="L6075">
        <v>2012</v>
      </c>
      <c r="M6075" t="s">
        <v>16</v>
      </c>
    </row>
    <row r="6076" spans="1:13" x14ac:dyDescent="0.3">
      <c r="A6076">
        <v>1385</v>
      </c>
      <c r="B6076">
        <v>863</v>
      </c>
      <c r="C6076" t="s">
        <v>13</v>
      </c>
      <c r="D6076" t="s">
        <v>20</v>
      </c>
      <c r="E6076" s="1">
        <v>4669769619755990</v>
      </c>
      <c r="F6076" s="2">
        <v>43831</v>
      </c>
      <c r="G6076">
        <v>338</v>
      </c>
      <c r="H6076" t="s">
        <v>15</v>
      </c>
      <c r="I6076">
        <v>1</v>
      </c>
      <c r="J6076" s="3">
        <v>80</v>
      </c>
      <c r="K6076" s="2">
        <v>43132</v>
      </c>
      <c r="L6076">
        <v>2018</v>
      </c>
      <c r="M6076" t="s">
        <v>16</v>
      </c>
    </row>
    <row r="6077" spans="1:13" x14ac:dyDescent="0.3">
      <c r="A6077">
        <v>4861</v>
      </c>
      <c r="B6077">
        <v>863</v>
      </c>
      <c r="C6077" t="s">
        <v>19</v>
      </c>
      <c r="D6077" t="s">
        <v>14</v>
      </c>
      <c r="E6077" s="1">
        <v>5946850544837790</v>
      </c>
      <c r="F6077" s="2">
        <v>44927</v>
      </c>
      <c r="G6077">
        <v>589</v>
      </c>
      <c r="H6077" t="s">
        <v>15</v>
      </c>
      <c r="I6077">
        <v>2</v>
      </c>
      <c r="J6077" s="3">
        <v>18244</v>
      </c>
      <c r="K6077" s="2">
        <v>41518</v>
      </c>
      <c r="L6077">
        <v>2013</v>
      </c>
      <c r="M6077" t="s">
        <v>16</v>
      </c>
    </row>
    <row r="6078" spans="1:13" x14ac:dyDescent="0.3">
      <c r="A6078">
        <v>2750</v>
      </c>
      <c r="B6078">
        <v>863</v>
      </c>
      <c r="C6078" t="s">
        <v>19</v>
      </c>
      <c r="D6078" t="s">
        <v>14</v>
      </c>
      <c r="E6078" s="1">
        <v>5275357240057940</v>
      </c>
      <c r="F6078" s="2">
        <v>45444</v>
      </c>
      <c r="G6078">
        <v>107</v>
      </c>
      <c r="H6078" t="s">
        <v>15</v>
      </c>
      <c r="I6078">
        <v>2</v>
      </c>
      <c r="J6078" s="3">
        <v>11402</v>
      </c>
      <c r="K6078" s="2">
        <v>42095</v>
      </c>
      <c r="L6078">
        <v>2015</v>
      </c>
      <c r="M6078" t="s">
        <v>16</v>
      </c>
    </row>
    <row r="6079" spans="1:13" x14ac:dyDescent="0.3">
      <c r="A6079">
        <v>3570</v>
      </c>
      <c r="B6079">
        <v>1854</v>
      </c>
      <c r="C6079" t="s">
        <v>19</v>
      </c>
      <c r="D6079" t="s">
        <v>17</v>
      </c>
      <c r="E6079" s="1">
        <v>5510232749503630</v>
      </c>
      <c r="F6079" s="2">
        <v>43983</v>
      </c>
      <c r="G6079">
        <v>400</v>
      </c>
      <c r="H6079" t="s">
        <v>15</v>
      </c>
      <c r="I6079">
        <v>1</v>
      </c>
      <c r="J6079" s="3">
        <v>7200</v>
      </c>
      <c r="K6079" s="2">
        <v>41426</v>
      </c>
      <c r="L6079">
        <v>2013</v>
      </c>
      <c r="M6079" t="s">
        <v>16</v>
      </c>
    </row>
    <row r="6080" spans="1:13" x14ac:dyDescent="0.3">
      <c r="A6080">
        <v>3585</v>
      </c>
      <c r="B6080">
        <v>1854</v>
      </c>
      <c r="C6080" t="s">
        <v>19</v>
      </c>
      <c r="D6080" t="s">
        <v>14</v>
      </c>
      <c r="E6080" s="1">
        <v>5821737939719970</v>
      </c>
      <c r="F6080" s="2">
        <v>44378</v>
      </c>
      <c r="G6080">
        <v>620</v>
      </c>
      <c r="H6080" t="s">
        <v>15</v>
      </c>
      <c r="I6080">
        <v>1</v>
      </c>
      <c r="J6080" s="3">
        <v>22975</v>
      </c>
      <c r="K6080" s="2">
        <v>41791</v>
      </c>
      <c r="L6080">
        <v>2014</v>
      </c>
      <c r="M6080" t="s">
        <v>16</v>
      </c>
    </row>
    <row r="6081" spans="1:13" x14ac:dyDescent="0.3">
      <c r="A6081">
        <v>2500</v>
      </c>
      <c r="B6081">
        <v>1041</v>
      </c>
      <c r="C6081" t="s">
        <v>13</v>
      </c>
      <c r="D6081" t="s">
        <v>14</v>
      </c>
      <c r="E6081" s="1">
        <v>4955581838657240</v>
      </c>
      <c r="F6081" s="2">
        <v>44835</v>
      </c>
      <c r="G6081">
        <v>581</v>
      </c>
      <c r="H6081" t="s">
        <v>15</v>
      </c>
      <c r="I6081">
        <v>2</v>
      </c>
      <c r="J6081" s="3">
        <v>5579</v>
      </c>
      <c r="K6081" s="2">
        <v>38443</v>
      </c>
      <c r="L6081">
        <v>2010</v>
      </c>
      <c r="M6081" t="s">
        <v>16</v>
      </c>
    </row>
    <row r="6082" spans="1:13" x14ac:dyDescent="0.3">
      <c r="A6082">
        <v>2786</v>
      </c>
      <c r="B6082">
        <v>1616</v>
      </c>
      <c r="C6082" t="s">
        <v>13</v>
      </c>
      <c r="D6082" t="s">
        <v>14</v>
      </c>
      <c r="E6082" s="1">
        <v>4474440079220400</v>
      </c>
      <c r="F6082" s="2">
        <v>44835</v>
      </c>
      <c r="G6082">
        <v>166</v>
      </c>
      <c r="H6082" t="s">
        <v>18</v>
      </c>
      <c r="I6082">
        <v>1</v>
      </c>
      <c r="J6082" s="3">
        <v>56039</v>
      </c>
      <c r="K6082" s="2">
        <v>43191</v>
      </c>
      <c r="L6082">
        <v>2018</v>
      </c>
      <c r="M6082" t="s">
        <v>16</v>
      </c>
    </row>
    <row r="6083" spans="1:13" x14ac:dyDescent="0.3">
      <c r="A6083">
        <v>2730</v>
      </c>
      <c r="B6083">
        <v>1616</v>
      </c>
      <c r="C6083" t="s">
        <v>19</v>
      </c>
      <c r="D6083" t="s">
        <v>14</v>
      </c>
      <c r="E6083" s="1">
        <v>5724240961290010</v>
      </c>
      <c r="F6083" s="2">
        <v>45261</v>
      </c>
      <c r="G6083">
        <v>700</v>
      </c>
      <c r="H6083" t="s">
        <v>15</v>
      </c>
      <c r="I6083">
        <v>1</v>
      </c>
      <c r="J6083" s="3">
        <v>28861</v>
      </c>
      <c r="K6083" s="2">
        <v>41730</v>
      </c>
      <c r="L6083">
        <v>2014</v>
      </c>
      <c r="M6083" t="s">
        <v>16</v>
      </c>
    </row>
    <row r="6084" spans="1:13" x14ac:dyDescent="0.3">
      <c r="A6084">
        <v>5164</v>
      </c>
      <c r="B6084">
        <v>1616</v>
      </c>
      <c r="C6084" t="s">
        <v>19</v>
      </c>
      <c r="D6084" t="s">
        <v>20</v>
      </c>
      <c r="E6084" s="1">
        <v>5217967974128120</v>
      </c>
      <c r="F6084" s="2">
        <v>44440</v>
      </c>
      <c r="G6084">
        <v>914</v>
      </c>
      <c r="H6084" t="s">
        <v>15</v>
      </c>
      <c r="I6084">
        <v>1</v>
      </c>
      <c r="J6084" s="3">
        <v>66</v>
      </c>
      <c r="K6084" s="2">
        <v>40087</v>
      </c>
      <c r="L6084">
        <v>2009</v>
      </c>
      <c r="M6084" t="s">
        <v>16</v>
      </c>
    </row>
    <row r="6085" spans="1:13" x14ac:dyDescent="0.3">
      <c r="A6085">
        <v>4734</v>
      </c>
      <c r="B6085">
        <v>1616</v>
      </c>
      <c r="C6085" t="s">
        <v>19</v>
      </c>
      <c r="D6085" t="s">
        <v>17</v>
      </c>
      <c r="E6085" s="1">
        <v>5877792740240700</v>
      </c>
      <c r="F6085" s="2">
        <v>44805</v>
      </c>
      <c r="G6085">
        <v>793</v>
      </c>
      <c r="H6085" t="s">
        <v>18</v>
      </c>
      <c r="I6085">
        <v>2</v>
      </c>
      <c r="J6085" s="3">
        <v>22900</v>
      </c>
      <c r="K6085" s="2">
        <v>40057</v>
      </c>
      <c r="L6085">
        <v>2010</v>
      </c>
      <c r="M6085" t="s">
        <v>16</v>
      </c>
    </row>
    <row r="6086" spans="1:13" x14ac:dyDescent="0.3">
      <c r="A6086">
        <v>1763</v>
      </c>
      <c r="B6086">
        <v>1805</v>
      </c>
      <c r="C6086" t="s">
        <v>19</v>
      </c>
      <c r="D6086" t="s">
        <v>17</v>
      </c>
      <c r="E6086" s="1">
        <v>5145463747127180</v>
      </c>
      <c r="F6086" s="2">
        <v>45231</v>
      </c>
      <c r="G6086">
        <v>913</v>
      </c>
      <c r="H6086" t="s">
        <v>15</v>
      </c>
      <c r="I6086">
        <v>1</v>
      </c>
      <c r="J6086" s="3">
        <v>8500</v>
      </c>
      <c r="K6086" s="2">
        <v>43862</v>
      </c>
      <c r="L6086">
        <v>2020</v>
      </c>
      <c r="M6086" t="s">
        <v>16</v>
      </c>
    </row>
    <row r="6087" spans="1:13" x14ac:dyDescent="0.3">
      <c r="A6087">
        <v>2546</v>
      </c>
      <c r="B6087">
        <v>1805</v>
      </c>
      <c r="C6087" t="s">
        <v>19</v>
      </c>
      <c r="D6087" t="s">
        <v>17</v>
      </c>
      <c r="E6087" s="1">
        <v>5541745788882180</v>
      </c>
      <c r="F6087" s="2">
        <v>44593</v>
      </c>
      <c r="G6087">
        <v>58</v>
      </c>
      <c r="H6087" t="s">
        <v>18</v>
      </c>
      <c r="I6087">
        <v>1</v>
      </c>
      <c r="J6087" s="3">
        <v>3800</v>
      </c>
      <c r="K6087" s="2">
        <v>39173</v>
      </c>
      <c r="L6087">
        <v>2007</v>
      </c>
      <c r="M6087" t="s">
        <v>16</v>
      </c>
    </row>
    <row r="6088" spans="1:13" x14ac:dyDescent="0.3">
      <c r="A6088">
        <v>172</v>
      </c>
      <c r="B6088">
        <v>1284</v>
      </c>
      <c r="C6088" t="s">
        <v>19</v>
      </c>
      <c r="D6088" t="s">
        <v>14</v>
      </c>
      <c r="E6088" s="1">
        <v>5750484233286680</v>
      </c>
      <c r="F6088" s="2">
        <v>45078</v>
      </c>
      <c r="G6088">
        <v>222</v>
      </c>
      <c r="H6088" t="s">
        <v>15</v>
      </c>
      <c r="I6088">
        <v>2</v>
      </c>
      <c r="J6088" s="3">
        <v>9789</v>
      </c>
      <c r="K6088" s="2">
        <v>39448</v>
      </c>
      <c r="L6088">
        <v>2009</v>
      </c>
      <c r="M6088" t="s">
        <v>16</v>
      </c>
    </row>
    <row r="6089" spans="1:13" x14ac:dyDescent="0.3">
      <c r="A6089">
        <v>6066</v>
      </c>
      <c r="B6089">
        <v>1284</v>
      </c>
      <c r="C6089" t="s">
        <v>22</v>
      </c>
      <c r="D6089" t="s">
        <v>17</v>
      </c>
      <c r="E6089" s="1">
        <v>358690297708537</v>
      </c>
      <c r="F6089" s="2">
        <v>43160</v>
      </c>
      <c r="G6089">
        <v>877</v>
      </c>
      <c r="H6089" t="s">
        <v>15</v>
      </c>
      <c r="I6089">
        <v>2</v>
      </c>
      <c r="J6089" s="3">
        <v>10800</v>
      </c>
      <c r="K6089" s="2">
        <v>41244</v>
      </c>
      <c r="L6089">
        <v>2012</v>
      </c>
      <c r="M6089" t="s">
        <v>16</v>
      </c>
    </row>
    <row r="6090" spans="1:13" x14ac:dyDescent="0.3">
      <c r="A6090">
        <v>2000</v>
      </c>
      <c r="B6090">
        <v>1735</v>
      </c>
      <c r="C6090" t="s">
        <v>13</v>
      </c>
      <c r="D6090" t="s">
        <v>17</v>
      </c>
      <c r="E6090" s="1">
        <v>4865108019055520</v>
      </c>
      <c r="F6090" s="2">
        <v>44378</v>
      </c>
      <c r="G6090">
        <v>237</v>
      </c>
      <c r="H6090" t="s">
        <v>15</v>
      </c>
      <c r="I6090">
        <v>1</v>
      </c>
      <c r="J6090" s="3">
        <v>15100</v>
      </c>
      <c r="K6090" s="2">
        <v>43862</v>
      </c>
      <c r="L6090">
        <v>2020</v>
      </c>
      <c r="M6090" t="s">
        <v>16</v>
      </c>
    </row>
    <row r="6091" spans="1:13" x14ac:dyDescent="0.3">
      <c r="A6091">
        <v>1165</v>
      </c>
      <c r="B6091">
        <v>1735</v>
      </c>
      <c r="C6091" t="s">
        <v>21</v>
      </c>
      <c r="D6091" t="s">
        <v>17</v>
      </c>
      <c r="E6091" s="1">
        <v>6515253433115420</v>
      </c>
      <c r="F6091" s="2">
        <v>43922</v>
      </c>
      <c r="G6091">
        <v>190</v>
      </c>
      <c r="H6091" t="s">
        <v>15</v>
      </c>
      <c r="I6091">
        <v>1</v>
      </c>
      <c r="J6091" s="3">
        <v>15700</v>
      </c>
      <c r="K6091" s="2">
        <v>39845</v>
      </c>
      <c r="L6091">
        <v>2011</v>
      </c>
      <c r="M6091" t="s">
        <v>16</v>
      </c>
    </row>
    <row r="6092" spans="1:13" x14ac:dyDescent="0.3">
      <c r="A6092">
        <v>3336</v>
      </c>
      <c r="B6092">
        <v>1735</v>
      </c>
      <c r="C6092" t="s">
        <v>13</v>
      </c>
      <c r="D6092" t="s">
        <v>14</v>
      </c>
      <c r="E6092" s="1">
        <v>4497189555825930</v>
      </c>
      <c r="F6092" s="2">
        <v>42125</v>
      </c>
      <c r="G6092">
        <v>378</v>
      </c>
      <c r="H6092" t="s">
        <v>15</v>
      </c>
      <c r="I6092">
        <v>2</v>
      </c>
      <c r="J6092" s="3">
        <v>7320</v>
      </c>
      <c r="K6092" s="2">
        <v>38869</v>
      </c>
      <c r="L6092">
        <v>2015</v>
      </c>
      <c r="M6092" t="s">
        <v>16</v>
      </c>
    </row>
    <row r="6093" spans="1:13" x14ac:dyDescent="0.3">
      <c r="A6093">
        <v>4053</v>
      </c>
      <c r="B6093">
        <v>1735</v>
      </c>
      <c r="C6093" t="s">
        <v>22</v>
      </c>
      <c r="D6093" t="s">
        <v>17</v>
      </c>
      <c r="E6093" s="1">
        <v>370616632244142</v>
      </c>
      <c r="F6093" s="2">
        <v>43252</v>
      </c>
      <c r="G6093">
        <v>911</v>
      </c>
      <c r="H6093" t="s">
        <v>18</v>
      </c>
      <c r="I6093">
        <v>2</v>
      </c>
      <c r="J6093" s="3">
        <v>5600</v>
      </c>
      <c r="K6093" s="2">
        <v>42917</v>
      </c>
      <c r="L6093">
        <v>2017</v>
      </c>
      <c r="M6093" t="s">
        <v>16</v>
      </c>
    </row>
    <row r="6094" spans="1:13" x14ac:dyDescent="0.3">
      <c r="A6094">
        <v>3700</v>
      </c>
      <c r="B6094">
        <v>1735</v>
      </c>
      <c r="C6094" t="s">
        <v>19</v>
      </c>
      <c r="D6094" t="s">
        <v>14</v>
      </c>
      <c r="E6094" s="1">
        <v>5506509188518630</v>
      </c>
      <c r="F6094" s="2">
        <v>44348</v>
      </c>
      <c r="G6094">
        <v>743</v>
      </c>
      <c r="H6094" t="s">
        <v>15</v>
      </c>
      <c r="I6094">
        <v>2</v>
      </c>
      <c r="J6094" s="3">
        <v>12762</v>
      </c>
      <c r="K6094" s="2">
        <v>37803</v>
      </c>
      <c r="L6094">
        <v>2010</v>
      </c>
      <c r="M6094" t="s">
        <v>16</v>
      </c>
    </row>
    <row r="6095" spans="1:13" x14ac:dyDescent="0.3">
      <c r="A6095">
        <v>5057</v>
      </c>
      <c r="B6095">
        <v>1735</v>
      </c>
      <c r="C6095" t="s">
        <v>19</v>
      </c>
      <c r="D6095" t="s">
        <v>17</v>
      </c>
      <c r="E6095" s="1">
        <v>5129342889760150</v>
      </c>
      <c r="F6095" s="2">
        <v>45383</v>
      </c>
      <c r="G6095">
        <v>444</v>
      </c>
      <c r="H6095" t="s">
        <v>15</v>
      </c>
      <c r="I6095">
        <v>2</v>
      </c>
      <c r="J6095" s="3">
        <v>11900</v>
      </c>
      <c r="K6095" s="2">
        <v>38991</v>
      </c>
      <c r="L6095">
        <v>2015</v>
      </c>
      <c r="M6095" t="s">
        <v>16</v>
      </c>
    </row>
    <row r="6096" spans="1:13" x14ac:dyDescent="0.3">
      <c r="A6096">
        <v>5828</v>
      </c>
      <c r="B6096">
        <v>1528</v>
      </c>
      <c r="C6096" t="s">
        <v>21</v>
      </c>
      <c r="D6096" t="s">
        <v>17</v>
      </c>
      <c r="E6096" s="1">
        <v>6259105481899950</v>
      </c>
      <c r="F6096" s="2">
        <v>41671</v>
      </c>
      <c r="G6096">
        <v>854</v>
      </c>
      <c r="H6096" t="s">
        <v>15</v>
      </c>
      <c r="I6096">
        <v>2</v>
      </c>
      <c r="J6096" s="3">
        <v>16400</v>
      </c>
      <c r="K6096" s="2">
        <v>38687</v>
      </c>
      <c r="L6096">
        <v>2008</v>
      </c>
      <c r="M6096" t="s">
        <v>16</v>
      </c>
    </row>
    <row r="6097" spans="1:13" x14ac:dyDescent="0.3">
      <c r="A6097">
        <v>2491</v>
      </c>
      <c r="B6097">
        <v>1528</v>
      </c>
      <c r="C6097" t="s">
        <v>19</v>
      </c>
      <c r="D6097" t="s">
        <v>14</v>
      </c>
      <c r="E6097" s="1">
        <v>5074464458367020</v>
      </c>
      <c r="F6097" s="2">
        <v>42948</v>
      </c>
      <c r="G6097">
        <v>226</v>
      </c>
      <c r="H6097" t="s">
        <v>15</v>
      </c>
      <c r="I6097">
        <v>2</v>
      </c>
      <c r="J6097" s="3">
        <v>5656</v>
      </c>
      <c r="K6097" s="2">
        <v>38443</v>
      </c>
      <c r="L6097">
        <v>2020</v>
      </c>
      <c r="M6097" t="s">
        <v>16</v>
      </c>
    </row>
    <row r="6098" spans="1:13" x14ac:dyDescent="0.3">
      <c r="A6098">
        <v>4805</v>
      </c>
      <c r="B6098">
        <v>1528</v>
      </c>
      <c r="C6098" t="s">
        <v>13</v>
      </c>
      <c r="D6098" t="s">
        <v>20</v>
      </c>
      <c r="E6098" s="1">
        <v>4653783977944700</v>
      </c>
      <c r="F6098" s="2">
        <v>45323</v>
      </c>
      <c r="G6098">
        <v>233</v>
      </c>
      <c r="H6098" t="s">
        <v>15</v>
      </c>
      <c r="I6098">
        <v>1</v>
      </c>
      <c r="J6098" s="3">
        <v>107</v>
      </c>
      <c r="K6098" s="2">
        <v>40422</v>
      </c>
      <c r="L6098">
        <v>2015</v>
      </c>
      <c r="M6098" t="s">
        <v>16</v>
      </c>
    </row>
    <row r="6099" spans="1:13" x14ac:dyDescent="0.3">
      <c r="A6099">
        <v>4845</v>
      </c>
      <c r="B6099">
        <v>1528</v>
      </c>
      <c r="C6099" t="s">
        <v>13</v>
      </c>
      <c r="D6099" t="s">
        <v>17</v>
      </c>
      <c r="E6099" s="1">
        <v>4723544766031690</v>
      </c>
      <c r="F6099" s="2">
        <v>45383</v>
      </c>
      <c r="G6099">
        <v>305</v>
      </c>
      <c r="H6099" t="s">
        <v>15</v>
      </c>
      <c r="I6099">
        <v>2</v>
      </c>
      <c r="J6099" s="3">
        <v>7800</v>
      </c>
      <c r="K6099" s="2">
        <v>41153</v>
      </c>
      <c r="L6099">
        <v>2012</v>
      </c>
      <c r="M6099" t="s">
        <v>16</v>
      </c>
    </row>
    <row r="6100" spans="1:13" x14ac:dyDescent="0.3">
      <c r="A6100">
        <v>3752</v>
      </c>
      <c r="B6100">
        <v>1528</v>
      </c>
      <c r="C6100" t="s">
        <v>13</v>
      </c>
      <c r="D6100" t="s">
        <v>17</v>
      </c>
      <c r="E6100" s="1">
        <v>4784666596890930</v>
      </c>
      <c r="F6100" s="2">
        <v>44593</v>
      </c>
      <c r="G6100">
        <v>50</v>
      </c>
      <c r="H6100" t="s">
        <v>15</v>
      </c>
      <c r="I6100">
        <v>2</v>
      </c>
      <c r="J6100" s="3">
        <v>7700</v>
      </c>
      <c r="K6100" s="2">
        <v>38534</v>
      </c>
      <c r="L6100">
        <v>2015</v>
      </c>
      <c r="M6100" t="s">
        <v>16</v>
      </c>
    </row>
    <row r="6101" spans="1:13" x14ac:dyDescent="0.3">
      <c r="A6101">
        <v>4315</v>
      </c>
      <c r="B6101">
        <v>1528</v>
      </c>
      <c r="C6101" t="s">
        <v>13</v>
      </c>
      <c r="D6101" t="s">
        <v>14</v>
      </c>
      <c r="E6101" s="1">
        <v>4842554939859570</v>
      </c>
      <c r="F6101" s="2">
        <v>44896</v>
      </c>
      <c r="G6101">
        <v>511</v>
      </c>
      <c r="H6101" t="s">
        <v>18</v>
      </c>
      <c r="I6101">
        <v>3</v>
      </c>
      <c r="J6101" s="3">
        <v>8033</v>
      </c>
      <c r="K6101" s="2">
        <v>40026</v>
      </c>
      <c r="L6101">
        <v>2014</v>
      </c>
      <c r="M6101" t="s">
        <v>16</v>
      </c>
    </row>
    <row r="6102" spans="1:13" x14ac:dyDescent="0.3">
      <c r="A6102">
        <v>740</v>
      </c>
      <c r="B6102">
        <v>1278</v>
      </c>
      <c r="C6102" t="s">
        <v>19</v>
      </c>
      <c r="D6102" t="s">
        <v>20</v>
      </c>
      <c r="E6102" s="1">
        <v>5111395106828890</v>
      </c>
      <c r="F6102" s="2">
        <v>44896</v>
      </c>
      <c r="G6102">
        <v>302</v>
      </c>
      <c r="H6102" t="s">
        <v>15</v>
      </c>
      <c r="I6102">
        <v>1</v>
      </c>
      <c r="J6102" s="3">
        <v>56</v>
      </c>
      <c r="K6102" s="2">
        <v>43831</v>
      </c>
      <c r="L6102">
        <v>2020</v>
      </c>
      <c r="M6102" t="s">
        <v>16</v>
      </c>
    </row>
    <row r="6103" spans="1:13" x14ac:dyDescent="0.3">
      <c r="A6103">
        <v>1764</v>
      </c>
      <c r="B6103">
        <v>1278</v>
      </c>
      <c r="C6103" t="s">
        <v>19</v>
      </c>
      <c r="D6103" t="s">
        <v>14</v>
      </c>
      <c r="E6103" s="1">
        <v>5309146201291570</v>
      </c>
      <c r="F6103" s="2">
        <v>43862</v>
      </c>
      <c r="G6103">
        <v>566</v>
      </c>
      <c r="H6103" t="s">
        <v>15</v>
      </c>
      <c r="I6103">
        <v>1</v>
      </c>
      <c r="J6103" s="3">
        <v>21099</v>
      </c>
      <c r="K6103" s="2">
        <v>43862</v>
      </c>
      <c r="L6103">
        <v>2020</v>
      </c>
      <c r="M6103" t="s">
        <v>16</v>
      </c>
    </row>
    <row r="6104" spans="1:13" x14ac:dyDescent="0.3">
      <c r="A6104">
        <v>741</v>
      </c>
      <c r="B6104">
        <v>1278</v>
      </c>
      <c r="C6104" t="s">
        <v>19</v>
      </c>
      <c r="D6104" t="s">
        <v>14</v>
      </c>
      <c r="E6104" s="1">
        <v>5743134448921240</v>
      </c>
      <c r="F6104" s="2">
        <v>44378</v>
      </c>
      <c r="G6104">
        <v>955</v>
      </c>
      <c r="H6104" t="s">
        <v>15</v>
      </c>
      <c r="I6104">
        <v>2</v>
      </c>
      <c r="J6104" s="3">
        <v>9316</v>
      </c>
      <c r="K6104" s="2">
        <v>43831</v>
      </c>
      <c r="L6104">
        <v>2020</v>
      </c>
      <c r="M6104" t="s">
        <v>16</v>
      </c>
    </row>
    <row r="6105" spans="1:13" x14ac:dyDescent="0.3">
      <c r="A6105">
        <v>2863</v>
      </c>
      <c r="B6105">
        <v>591</v>
      </c>
      <c r="C6105" t="s">
        <v>19</v>
      </c>
      <c r="D6105" t="s">
        <v>14</v>
      </c>
      <c r="E6105" s="1">
        <v>5274379508016900</v>
      </c>
      <c r="F6105" s="2">
        <v>44562</v>
      </c>
      <c r="G6105">
        <v>559</v>
      </c>
      <c r="H6105" t="s">
        <v>18</v>
      </c>
      <c r="I6105">
        <v>2</v>
      </c>
      <c r="J6105" s="3">
        <v>21971</v>
      </c>
      <c r="K6105" s="2">
        <v>38108</v>
      </c>
      <c r="L6105">
        <v>2012</v>
      </c>
      <c r="M6105" t="s">
        <v>16</v>
      </c>
    </row>
    <row r="6106" spans="1:13" x14ac:dyDescent="0.3">
      <c r="A6106">
        <v>2199</v>
      </c>
      <c r="B6106">
        <v>591</v>
      </c>
      <c r="C6106" t="s">
        <v>19</v>
      </c>
      <c r="D6106" t="s">
        <v>14</v>
      </c>
      <c r="E6106" s="1">
        <v>5247895172758070</v>
      </c>
      <c r="F6106" s="2">
        <v>44986</v>
      </c>
      <c r="G6106">
        <v>818</v>
      </c>
      <c r="H6106" t="s">
        <v>18</v>
      </c>
      <c r="I6106">
        <v>1</v>
      </c>
      <c r="J6106" s="3">
        <v>10442</v>
      </c>
      <c r="K6106" s="2">
        <v>39508</v>
      </c>
      <c r="L6106">
        <v>2016</v>
      </c>
      <c r="M6106" t="s">
        <v>16</v>
      </c>
    </row>
    <row r="6107" spans="1:13" x14ac:dyDescent="0.3">
      <c r="A6107">
        <v>2391</v>
      </c>
      <c r="B6107">
        <v>591</v>
      </c>
      <c r="C6107" t="s">
        <v>13</v>
      </c>
      <c r="D6107" t="s">
        <v>17</v>
      </c>
      <c r="E6107" s="1">
        <v>4409499021452000</v>
      </c>
      <c r="F6107" s="2">
        <v>43678</v>
      </c>
      <c r="G6107">
        <v>435</v>
      </c>
      <c r="H6107" t="s">
        <v>18</v>
      </c>
      <c r="I6107">
        <v>2</v>
      </c>
      <c r="J6107" s="3">
        <v>8100</v>
      </c>
      <c r="K6107" s="2">
        <v>43525</v>
      </c>
      <c r="L6107">
        <v>2019</v>
      </c>
      <c r="M6107" t="s">
        <v>16</v>
      </c>
    </row>
    <row r="6108" spans="1:13" x14ac:dyDescent="0.3">
      <c r="A6108">
        <v>2285</v>
      </c>
      <c r="B6108">
        <v>97</v>
      </c>
      <c r="C6108" t="s">
        <v>19</v>
      </c>
      <c r="D6108" t="s">
        <v>14</v>
      </c>
      <c r="E6108" s="1">
        <v>5447193146031170</v>
      </c>
      <c r="F6108" s="2">
        <v>45261</v>
      </c>
      <c r="G6108">
        <v>290</v>
      </c>
      <c r="H6108" t="s">
        <v>15</v>
      </c>
      <c r="I6108">
        <v>2</v>
      </c>
      <c r="J6108" s="3">
        <v>9956</v>
      </c>
      <c r="K6108" s="2">
        <v>40603</v>
      </c>
      <c r="L6108">
        <v>2011</v>
      </c>
      <c r="M6108" t="s">
        <v>16</v>
      </c>
    </row>
    <row r="6109" spans="1:13" x14ac:dyDescent="0.3">
      <c r="A6109">
        <v>3180</v>
      </c>
      <c r="B6109">
        <v>31</v>
      </c>
      <c r="C6109" t="s">
        <v>19</v>
      </c>
      <c r="D6109" t="s">
        <v>14</v>
      </c>
      <c r="E6109" s="1">
        <v>5325590478347300</v>
      </c>
      <c r="F6109" s="2">
        <v>43922</v>
      </c>
      <c r="G6109">
        <v>663</v>
      </c>
      <c r="H6109" t="s">
        <v>15</v>
      </c>
      <c r="I6109">
        <v>2</v>
      </c>
      <c r="J6109" s="3">
        <v>25702</v>
      </c>
      <c r="K6109" s="2">
        <v>42491</v>
      </c>
      <c r="L6109">
        <v>2016</v>
      </c>
      <c r="M6109" t="s">
        <v>16</v>
      </c>
    </row>
    <row r="6110" spans="1:13" x14ac:dyDescent="0.3">
      <c r="A6110">
        <v>3622</v>
      </c>
      <c r="B6110">
        <v>31</v>
      </c>
      <c r="C6110" t="s">
        <v>19</v>
      </c>
      <c r="D6110" t="s">
        <v>14</v>
      </c>
      <c r="E6110" s="1">
        <v>5418724960148500</v>
      </c>
      <c r="F6110" s="2">
        <v>43709</v>
      </c>
      <c r="G6110">
        <v>758</v>
      </c>
      <c r="H6110" t="s">
        <v>15</v>
      </c>
      <c r="I6110">
        <v>1</v>
      </c>
      <c r="J6110" s="3">
        <v>15435</v>
      </c>
      <c r="K6110" s="2">
        <v>42887</v>
      </c>
      <c r="L6110">
        <v>2017</v>
      </c>
      <c r="M6110" t="s">
        <v>16</v>
      </c>
    </row>
    <row r="6111" spans="1:13" x14ac:dyDescent="0.3">
      <c r="A6111">
        <v>5594</v>
      </c>
      <c r="B6111">
        <v>31</v>
      </c>
      <c r="C6111" t="s">
        <v>22</v>
      </c>
      <c r="D6111" t="s">
        <v>17</v>
      </c>
      <c r="E6111" s="1">
        <v>314393148415045</v>
      </c>
      <c r="F6111" s="2">
        <v>45261</v>
      </c>
      <c r="G6111">
        <v>772</v>
      </c>
      <c r="H6111" t="s">
        <v>15</v>
      </c>
      <c r="I6111">
        <v>2</v>
      </c>
      <c r="J6111" s="3">
        <v>11500</v>
      </c>
      <c r="K6111" s="2">
        <v>40483</v>
      </c>
      <c r="L6111">
        <v>2010</v>
      </c>
      <c r="M6111" t="s">
        <v>16</v>
      </c>
    </row>
    <row r="6112" spans="1:13" x14ac:dyDescent="0.3">
      <c r="A6112">
        <v>742</v>
      </c>
      <c r="B6112">
        <v>1380</v>
      </c>
      <c r="C6112" t="s">
        <v>19</v>
      </c>
      <c r="D6112" t="s">
        <v>14</v>
      </c>
      <c r="E6112" s="1">
        <v>5277481941284870</v>
      </c>
      <c r="F6112" s="2">
        <v>45170</v>
      </c>
      <c r="G6112">
        <v>765</v>
      </c>
      <c r="H6112" t="s">
        <v>15</v>
      </c>
      <c r="I6112">
        <v>1</v>
      </c>
      <c r="J6112" s="3">
        <v>21244</v>
      </c>
      <c r="K6112" s="2">
        <v>43831</v>
      </c>
      <c r="L6112">
        <v>2020</v>
      </c>
      <c r="M6112" t="s">
        <v>16</v>
      </c>
    </row>
    <row r="6113" spans="1:13" x14ac:dyDescent="0.3">
      <c r="A6113">
        <v>219</v>
      </c>
      <c r="B6113">
        <v>1380</v>
      </c>
      <c r="C6113" t="s">
        <v>13</v>
      </c>
      <c r="D6113" t="s">
        <v>20</v>
      </c>
      <c r="E6113" s="1">
        <v>4405922261615510</v>
      </c>
      <c r="F6113" s="2">
        <v>40695</v>
      </c>
      <c r="G6113">
        <v>725</v>
      </c>
      <c r="H6113" t="s">
        <v>15</v>
      </c>
      <c r="I6113">
        <v>1</v>
      </c>
      <c r="J6113" s="3">
        <v>85</v>
      </c>
      <c r="K6113" s="2">
        <v>39814</v>
      </c>
      <c r="L6113">
        <v>2009</v>
      </c>
      <c r="M6113" t="s">
        <v>16</v>
      </c>
    </row>
    <row r="6114" spans="1:13" x14ac:dyDescent="0.3">
      <c r="A6114">
        <v>1295</v>
      </c>
      <c r="B6114">
        <v>1240</v>
      </c>
      <c r="C6114" t="s">
        <v>13</v>
      </c>
      <c r="D6114" t="s">
        <v>17</v>
      </c>
      <c r="E6114" s="1">
        <v>4212472982412280</v>
      </c>
      <c r="F6114" s="2">
        <v>44986</v>
      </c>
      <c r="G6114">
        <v>449</v>
      </c>
      <c r="H6114" t="s">
        <v>15</v>
      </c>
      <c r="I6114">
        <v>1</v>
      </c>
      <c r="J6114" s="3">
        <v>4000</v>
      </c>
      <c r="K6114" s="2">
        <v>40575</v>
      </c>
      <c r="L6114">
        <v>2011</v>
      </c>
      <c r="M6114" t="s">
        <v>16</v>
      </c>
    </row>
    <row r="6115" spans="1:13" x14ac:dyDescent="0.3">
      <c r="A6115">
        <v>3876</v>
      </c>
      <c r="B6115">
        <v>1240</v>
      </c>
      <c r="C6115" t="s">
        <v>13</v>
      </c>
      <c r="D6115" t="s">
        <v>14</v>
      </c>
      <c r="E6115" s="1">
        <v>4191753432473680</v>
      </c>
      <c r="F6115" s="2">
        <v>44774</v>
      </c>
      <c r="G6115">
        <v>915</v>
      </c>
      <c r="H6115" t="s">
        <v>15</v>
      </c>
      <c r="I6115">
        <v>1</v>
      </c>
      <c r="J6115" s="3">
        <v>23169</v>
      </c>
      <c r="K6115" s="2">
        <v>39630</v>
      </c>
      <c r="L6115">
        <v>2011</v>
      </c>
      <c r="M6115" t="s">
        <v>16</v>
      </c>
    </row>
    <row r="6116" spans="1:13" x14ac:dyDescent="0.3">
      <c r="A6116">
        <v>1361</v>
      </c>
      <c r="B6116">
        <v>1240</v>
      </c>
      <c r="C6116" t="s">
        <v>13</v>
      </c>
      <c r="D6116" t="s">
        <v>14</v>
      </c>
      <c r="E6116" s="1">
        <v>4140779954294930</v>
      </c>
      <c r="F6116" s="2">
        <v>44866</v>
      </c>
      <c r="G6116">
        <v>794</v>
      </c>
      <c r="H6116" t="s">
        <v>15</v>
      </c>
      <c r="I6116">
        <v>2</v>
      </c>
      <c r="J6116" s="3">
        <v>16638</v>
      </c>
      <c r="K6116" s="2">
        <v>42036</v>
      </c>
      <c r="L6116">
        <v>2015</v>
      </c>
      <c r="M6116" t="s">
        <v>16</v>
      </c>
    </row>
    <row r="6117" spans="1:13" x14ac:dyDescent="0.3">
      <c r="A6117">
        <v>1121</v>
      </c>
      <c r="B6117">
        <v>932</v>
      </c>
      <c r="C6117" t="s">
        <v>19</v>
      </c>
      <c r="D6117" t="s">
        <v>14</v>
      </c>
      <c r="E6117" s="1">
        <v>5416901310036130</v>
      </c>
      <c r="F6117" s="2">
        <v>45047</v>
      </c>
      <c r="G6117">
        <v>533</v>
      </c>
      <c r="H6117" t="s">
        <v>15</v>
      </c>
      <c r="I6117">
        <v>1</v>
      </c>
      <c r="J6117" s="3">
        <v>4700</v>
      </c>
      <c r="K6117" s="2">
        <v>39114</v>
      </c>
      <c r="L6117">
        <v>2015</v>
      </c>
      <c r="M6117" t="s">
        <v>16</v>
      </c>
    </row>
    <row r="6118" spans="1:13" x14ac:dyDescent="0.3">
      <c r="A6118">
        <v>2626</v>
      </c>
      <c r="B6118">
        <v>932</v>
      </c>
      <c r="C6118" t="s">
        <v>13</v>
      </c>
      <c r="D6118" t="s">
        <v>14</v>
      </c>
      <c r="E6118" s="1">
        <v>4752509852890430</v>
      </c>
      <c r="F6118" s="2">
        <v>45474</v>
      </c>
      <c r="G6118">
        <v>219</v>
      </c>
      <c r="H6118" t="s">
        <v>15</v>
      </c>
      <c r="I6118">
        <v>2</v>
      </c>
      <c r="J6118" s="3">
        <v>3648</v>
      </c>
      <c r="K6118" s="2">
        <v>39904</v>
      </c>
      <c r="L6118">
        <v>2009</v>
      </c>
      <c r="M6118" t="s">
        <v>16</v>
      </c>
    </row>
    <row r="6119" spans="1:13" x14ac:dyDescent="0.3">
      <c r="A6119">
        <v>2614</v>
      </c>
      <c r="B6119">
        <v>932</v>
      </c>
      <c r="C6119" t="s">
        <v>19</v>
      </c>
      <c r="D6119" t="s">
        <v>17</v>
      </c>
      <c r="E6119" s="1">
        <v>5692198759214970</v>
      </c>
      <c r="F6119" s="2">
        <v>45352</v>
      </c>
      <c r="G6119">
        <v>761</v>
      </c>
      <c r="H6119" t="s">
        <v>15</v>
      </c>
      <c r="I6119">
        <v>2</v>
      </c>
      <c r="J6119" s="3">
        <v>11400</v>
      </c>
      <c r="K6119" s="2">
        <v>39904</v>
      </c>
      <c r="L6119">
        <v>2010</v>
      </c>
      <c r="M6119" t="s">
        <v>16</v>
      </c>
    </row>
    <row r="6120" spans="1:13" x14ac:dyDescent="0.3">
      <c r="A6120">
        <v>188</v>
      </c>
      <c r="B6120">
        <v>932</v>
      </c>
      <c r="C6120" t="s">
        <v>13</v>
      </c>
      <c r="D6120" t="s">
        <v>17</v>
      </c>
      <c r="E6120" s="1">
        <v>4882749213560030</v>
      </c>
      <c r="F6120" s="2">
        <v>44593</v>
      </c>
      <c r="G6120">
        <v>251</v>
      </c>
      <c r="H6120" t="s">
        <v>15</v>
      </c>
      <c r="I6120">
        <v>2</v>
      </c>
      <c r="J6120" s="3">
        <v>7100</v>
      </c>
      <c r="K6120" s="2">
        <v>39448</v>
      </c>
      <c r="L6120">
        <v>2009</v>
      </c>
      <c r="M6120" t="s">
        <v>16</v>
      </c>
    </row>
    <row r="6121" spans="1:13" x14ac:dyDescent="0.3">
      <c r="A6121">
        <v>220</v>
      </c>
      <c r="B6121">
        <v>932</v>
      </c>
      <c r="C6121" t="s">
        <v>13</v>
      </c>
      <c r="D6121" t="s">
        <v>14</v>
      </c>
      <c r="E6121" s="1">
        <v>4759540467704660</v>
      </c>
      <c r="F6121" s="2">
        <v>43617</v>
      </c>
      <c r="G6121">
        <v>306</v>
      </c>
      <c r="H6121" t="s">
        <v>15</v>
      </c>
      <c r="I6121">
        <v>2</v>
      </c>
      <c r="J6121" s="3">
        <v>6204</v>
      </c>
      <c r="K6121" s="2">
        <v>39814</v>
      </c>
      <c r="L6121">
        <v>2015</v>
      </c>
      <c r="M6121" t="s">
        <v>16</v>
      </c>
    </row>
    <row r="6122" spans="1:13" x14ac:dyDescent="0.3">
      <c r="A6122">
        <v>3562</v>
      </c>
      <c r="B6122">
        <v>932</v>
      </c>
      <c r="C6122" t="s">
        <v>22</v>
      </c>
      <c r="D6122" t="s">
        <v>17</v>
      </c>
      <c r="E6122" s="1">
        <v>313704088925690</v>
      </c>
      <c r="F6122" s="2">
        <v>44440</v>
      </c>
      <c r="G6122">
        <v>425</v>
      </c>
      <c r="H6122" t="s">
        <v>15</v>
      </c>
      <c r="I6122">
        <v>2</v>
      </c>
      <c r="J6122" s="3">
        <v>6100</v>
      </c>
      <c r="K6122" s="2">
        <v>41426</v>
      </c>
      <c r="L6122">
        <v>2013</v>
      </c>
      <c r="M6122" t="s">
        <v>16</v>
      </c>
    </row>
    <row r="6123" spans="1:13" x14ac:dyDescent="0.3">
      <c r="A6123">
        <v>2001</v>
      </c>
      <c r="B6123">
        <v>378</v>
      </c>
      <c r="C6123" t="s">
        <v>13</v>
      </c>
      <c r="D6123" t="s">
        <v>20</v>
      </c>
      <c r="E6123" s="1">
        <v>4463555557160790</v>
      </c>
      <c r="F6123" s="2">
        <v>44166</v>
      </c>
      <c r="G6123">
        <v>748</v>
      </c>
      <c r="H6123" t="s">
        <v>18</v>
      </c>
      <c r="I6123">
        <v>3</v>
      </c>
      <c r="J6123" s="3">
        <v>61</v>
      </c>
      <c r="K6123" s="2">
        <v>43862</v>
      </c>
      <c r="L6123">
        <v>2020</v>
      </c>
      <c r="M6123" t="s">
        <v>16</v>
      </c>
    </row>
    <row r="6124" spans="1:13" x14ac:dyDescent="0.3">
      <c r="A6124">
        <v>5294</v>
      </c>
      <c r="B6124">
        <v>647</v>
      </c>
      <c r="C6124" t="s">
        <v>19</v>
      </c>
      <c r="D6124" t="s">
        <v>14</v>
      </c>
      <c r="E6124" s="1">
        <v>5777074368748260</v>
      </c>
      <c r="F6124" s="2">
        <v>43282</v>
      </c>
      <c r="G6124">
        <v>895</v>
      </c>
      <c r="H6124" t="s">
        <v>15</v>
      </c>
      <c r="I6124">
        <v>2</v>
      </c>
      <c r="J6124" s="3">
        <v>15512</v>
      </c>
      <c r="K6124" s="2">
        <v>41913</v>
      </c>
      <c r="L6124">
        <v>2014</v>
      </c>
      <c r="M6124" t="s">
        <v>16</v>
      </c>
    </row>
    <row r="6125" spans="1:13" x14ac:dyDescent="0.3">
      <c r="A6125">
        <v>4460</v>
      </c>
      <c r="B6125">
        <v>647</v>
      </c>
      <c r="C6125" t="s">
        <v>13</v>
      </c>
      <c r="D6125" t="s">
        <v>14</v>
      </c>
      <c r="E6125" s="1">
        <v>4736880733497130</v>
      </c>
      <c r="F6125" s="2">
        <v>44713</v>
      </c>
      <c r="G6125">
        <v>632</v>
      </c>
      <c r="H6125" t="s">
        <v>15</v>
      </c>
      <c r="I6125">
        <v>2</v>
      </c>
      <c r="J6125" s="3">
        <v>8332</v>
      </c>
      <c r="K6125" s="2">
        <v>42583</v>
      </c>
      <c r="L6125">
        <v>2016</v>
      </c>
      <c r="M6125" t="s">
        <v>16</v>
      </c>
    </row>
    <row r="6126" spans="1:13" x14ac:dyDescent="0.3">
      <c r="A6126">
        <v>4921</v>
      </c>
      <c r="B6126">
        <v>391</v>
      </c>
      <c r="C6126" t="s">
        <v>22</v>
      </c>
      <c r="D6126" t="s">
        <v>17</v>
      </c>
      <c r="E6126" s="1">
        <v>352640919361783</v>
      </c>
      <c r="F6126" s="2">
        <v>45078</v>
      </c>
      <c r="G6126">
        <v>945</v>
      </c>
      <c r="H6126" t="s">
        <v>15</v>
      </c>
      <c r="I6126">
        <v>1</v>
      </c>
      <c r="J6126" s="3">
        <v>6200</v>
      </c>
      <c r="K6126" s="2">
        <v>43709</v>
      </c>
      <c r="L6126">
        <v>2019</v>
      </c>
      <c r="M6126" t="s">
        <v>16</v>
      </c>
    </row>
    <row r="6127" spans="1:13" x14ac:dyDescent="0.3">
      <c r="A6127">
        <v>317</v>
      </c>
      <c r="B6127">
        <v>391</v>
      </c>
      <c r="C6127" t="s">
        <v>19</v>
      </c>
      <c r="D6127" t="s">
        <v>14</v>
      </c>
      <c r="E6127" s="1">
        <v>5396719740758940</v>
      </c>
      <c r="F6127" s="2">
        <v>44409</v>
      </c>
      <c r="G6127">
        <v>596</v>
      </c>
      <c r="H6127" t="s">
        <v>15</v>
      </c>
      <c r="I6127">
        <v>1</v>
      </c>
      <c r="J6127" s="3">
        <v>23152</v>
      </c>
      <c r="K6127" s="2">
        <v>41275</v>
      </c>
      <c r="L6127">
        <v>2013</v>
      </c>
      <c r="M6127" t="s">
        <v>16</v>
      </c>
    </row>
    <row r="6128" spans="1:13" x14ac:dyDescent="0.3">
      <c r="A6128">
        <v>4936</v>
      </c>
      <c r="B6128">
        <v>391</v>
      </c>
      <c r="C6128" t="s">
        <v>19</v>
      </c>
      <c r="D6128" t="s">
        <v>20</v>
      </c>
      <c r="E6128" s="1">
        <v>5182063803419500</v>
      </c>
      <c r="F6128" s="2">
        <v>44075</v>
      </c>
      <c r="G6128">
        <v>572</v>
      </c>
      <c r="H6128" t="s">
        <v>15</v>
      </c>
      <c r="I6128">
        <v>2</v>
      </c>
      <c r="J6128" s="3">
        <v>81</v>
      </c>
      <c r="K6128" s="2">
        <v>36069</v>
      </c>
      <c r="L6128">
        <v>2010</v>
      </c>
      <c r="M6128" t="s">
        <v>16</v>
      </c>
    </row>
    <row r="6129" spans="1:13" x14ac:dyDescent="0.3">
      <c r="A6129">
        <v>3488</v>
      </c>
      <c r="B6129">
        <v>391</v>
      </c>
      <c r="C6129" t="s">
        <v>19</v>
      </c>
      <c r="D6129" t="s">
        <v>14</v>
      </c>
      <c r="E6129" s="1">
        <v>5021628982108620</v>
      </c>
      <c r="F6129" s="2">
        <v>45505</v>
      </c>
      <c r="G6129">
        <v>87</v>
      </c>
      <c r="H6129" t="s">
        <v>15</v>
      </c>
      <c r="I6129">
        <v>1</v>
      </c>
      <c r="J6129" s="3">
        <v>11812</v>
      </c>
      <c r="K6129" s="2">
        <v>40330</v>
      </c>
      <c r="L6129">
        <v>2010</v>
      </c>
      <c r="M6129" t="s">
        <v>16</v>
      </c>
    </row>
    <row r="6130" spans="1:13" x14ac:dyDescent="0.3">
      <c r="A6130">
        <v>3616</v>
      </c>
      <c r="B6130">
        <v>391</v>
      </c>
      <c r="C6130" t="s">
        <v>13</v>
      </c>
      <c r="D6130" t="s">
        <v>14</v>
      </c>
      <c r="E6130" s="1">
        <v>4239166872169810</v>
      </c>
      <c r="F6130" s="2">
        <v>43831</v>
      </c>
      <c r="G6130">
        <v>156</v>
      </c>
      <c r="H6130" t="s">
        <v>15</v>
      </c>
      <c r="I6130">
        <v>2</v>
      </c>
      <c r="J6130" s="3">
        <v>12483</v>
      </c>
      <c r="K6130" s="2">
        <v>42522</v>
      </c>
      <c r="L6130">
        <v>2016</v>
      </c>
      <c r="M6130" t="s">
        <v>16</v>
      </c>
    </row>
    <row r="6131" spans="1:13" x14ac:dyDescent="0.3">
      <c r="A6131">
        <v>5182</v>
      </c>
      <c r="B6131">
        <v>391</v>
      </c>
      <c r="C6131" t="s">
        <v>13</v>
      </c>
      <c r="D6131" t="s">
        <v>17</v>
      </c>
      <c r="E6131" s="1">
        <v>4920642520708260</v>
      </c>
      <c r="F6131" s="2">
        <v>44774</v>
      </c>
      <c r="G6131">
        <v>998</v>
      </c>
      <c r="H6131" t="s">
        <v>15</v>
      </c>
      <c r="I6131">
        <v>1</v>
      </c>
      <c r="J6131" s="3">
        <v>9100</v>
      </c>
      <c r="K6131" s="2">
        <v>40087</v>
      </c>
      <c r="L6131">
        <v>2010</v>
      </c>
      <c r="M6131" t="s">
        <v>16</v>
      </c>
    </row>
    <row r="6132" spans="1:13" x14ac:dyDescent="0.3">
      <c r="A6132">
        <v>957</v>
      </c>
      <c r="B6132">
        <v>588</v>
      </c>
      <c r="C6132" t="s">
        <v>13</v>
      </c>
      <c r="D6132" t="s">
        <v>14</v>
      </c>
      <c r="E6132" s="1">
        <v>4331126149037340</v>
      </c>
      <c r="F6132" s="2">
        <v>44228</v>
      </c>
      <c r="G6132">
        <v>920</v>
      </c>
      <c r="H6132" t="s">
        <v>15</v>
      </c>
      <c r="I6132">
        <v>2</v>
      </c>
      <c r="J6132" s="3">
        <v>21787</v>
      </c>
      <c r="K6132" s="2">
        <v>43831</v>
      </c>
      <c r="L6132">
        <v>2020</v>
      </c>
      <c r="M6132" t="s">
        <v>16</v>
      </c>
    </row>
    <row r="6133" spans="1:13" x14ac:dyDescent="0.3">
      <c r="A6133">
        <v>439</v>
      </c>
      <c r="B6133">
        <v>588</v>
      </c>
      <c r="C6133" t="s">
        <v>21</v>
      </c>
      <c r="D6133" t="s">
        <v>17</v>
      </c>
      <c r="E6133" s="1">
        <v>6209823400357190</v>
      </c>
      <c r="F6133" s="2">
        <v>43831</v>
      </c>
      <c r="G6133">
        <v>916</v>
      </c>
      <c r="H6133" t="s">
        <v>15</v>
      </c>
      <c r="I6133">
        <v>2</v>
      </c>
      <c r="J6133" s="3">
        <v>12000</v>
      </c>
      <c r="K6133" s="2">
        <v>43831</v>
      </c>
      <c r="L6133">
        <v>2020</v>
      </c>
      <c r="M6133" t="s">
        <v>16</v>
      </c>
    </row>
    <row r="6134" spans="1:13" x14ac:dyDescent="0.3">
      <c r="A6134">
        <v>1765</v>
      </c>
      <c r="B6134">
        <v>588</v>
      </c>
      <c r="C6134" t="s">
        <v>19</v>
      </c>
      <c r="D6134" t="s">
        <v>14</v>
      </c>
      <c r="E6134" s="1">
        <v>5800888888822200</v>
      </c>
      <c r="F6134" s="2">
        <v>43862</v>
      </c>
      <c r="G6134">
        <v>80</v>
      </c>
      <c r="H6134" t="s">
        <v>15</v>
      </c>
      <c r="I6134">
        <v>1</v>
      </c>
      <c r="J6134" s="3">
        <v>26265</v>
      </c>
      <c r="K6134" s="2">
        <v>43862</v>
      </c>
      <c r="L6134">
        <v>2020</v>
      </c>
      <c r="M6134" t="s">
        <v>16</v>
      </c>
    </row>
    <row r="6135" spans="1:13" x14ac:dyDescent="0.3">
      <c r="A6135">
        <v>263</v>
      </c>
      <c r="B6135">
        <v>986</v>
      </c>
      <c r="C6135" t="s">
        <v>13</v>
      </c>
      <c r="D6135" t="s">
        <v>14</v>
      </c>
      <c r="E6135" s="1">
        <v>4351221158003580</v>
      </c>
      <c r="F6135" s="2">
        <v>41122</v>
      </c>
      <c r="G6135">
        <v>302</v>
      </c>
      <c r="H6135" t="s">
        <v>15</v>
      </c>
      <c r="I6135">
        <v>2</v>
      </c>
      <c r="J6135" s="3">
        <v>27317</v>
      </c>
      <c r="K6135" s="2">
        <v>40179</v>
      </c>
      <c r="L6135">
        <v>2010</v>
      </c>
      <c r="M6135" t="s">
        <v>16</v>
      </c>
    </row>
    <row r="6136" spans="1:13" x14ac:dyDescent="0.3">
      <c r="A6136">
        <v>4755</v>
      </c>
      <c r="B6136">
        <v>986</v>
      </c>
      <c r="C6136" t="s">
        <v>13</v>
      </c>
      <c r="D6136" t="s">
        <v>14</v>
      </c>
      <c r="E6136" s="1">
        <v>4947422352493090</v>
      </c>
      <c r="F6136" s="2">
        <v>44927</v>
      </c>
      <c r="G6136">
        <v>940</v>
      </c>
      <c r="H6136" t="s">
        <v>15</v>
      </c>
      <c r="I6136">
        <v>2</v>
      </c>
      <c r="J6136" s="3">
        <v>15094</v>
      </c>
      <c r="K6136" s="2">
        <v>40057</v>
      </c>
      <c r="L6136">
        <v>2011</v>
      </c>
      <c r="M6136" t="s">
        <v>16</v>
      </c>
    </row>
    <row r="6137" spans="1:13" x14ac:dyDescent="0.3">
      <c r="A6137">
        <v>2139</v>
      </c>
      <c r="B6137">
        <v>986</v>
      </c>
      <c r="C6137" t="s">
        <v>21</v>
      </c>
      <c r="D6137" t="s">
        <v>17</v>
      </c>
      <c r="E6137" s="1">
        <v>6537516721853180</v>
      </c>
      <c r="F6137" s="2">
        <v>44958</v>
      </c>
      <c r="G6137">
        <v>573</v>
      </c>
      <c r="H6137" t="s">
        <v>18</v>
      </c>
      <c r="I6137">
        <v>1</v>
      </c>
      <c r="J6137" s="3">
        <v>18300</v>
      </c>
      <c r="K6137" s="2">
        <v>39142</v>
      </c>
      <c r="L6137">
        <v>2013</v>
      </c>
      <c r="M6137" t="s">
        <v>16</v>
      </c>
    </row>
    <row r="6138" spans="1:13" x14ac:dyDescent="0.3">
      <c r="A6138">
        <v>5295</v>
      </c>
      <c r="B6138">
        <v>1944</v>
      </c>
      <c r="C6138" t="s">
        <v>19</v>
      </c>
      <c r="D6138" t="s">
        <v>14</v>
      </c>
      <c r="E6138" s="1">
        <v>5345225563130040</v>
      </c>
      <c r="F6138" s="2">
        <v>43252</v>
      </c>
      <c r="G6138">
        <v>321</v>
      </c>
      <c r="H6138" t="s">
        <v>18</v>
      </c>
      <c r="I6138">
        <v>2</v>
      </c>
      <c r="J6138" s="3">
        <v>19756</v>
      </c>
      <c r="K6138" s="2">
        <v>41913</v>
      </c>
      <c r="L6138">
        <v>2014</v>
      </c>
      <c r="M6138" t="s">
        <v>16</v>
      </c>
    </row>
    <row r="6139" spans="1:13" x14ac:dyDescent="0.3">
      <c r="A6139">
        <v>1304</v>
      </c>
      <c r="B6139">
        <v>1944</v>
      </c>
      <c r="C6139" t="s">
        <v>19</v>
      </c>
      <c r="D6139" t="s">
        <v>14</v>
      </c>
      <c r="E6139" s="1">
        <v>5867403593584840</v>
      </c>
      <c r="F6139" s="2">
        <v>44562</v>
      </c>
      <c r="G6139">
        <v>493</v>
      </c>
      <c r="H6139" t="s">
        <v>18</v>
      </c>
      <c r="I6139">
        <v>1</v>
      </c>
      <c r="J6139" s="3">
        <v>17116</v>
      </c>
      <c r="K6139" s="2">
        <v>40940</v>
      </c>
      <c r="L6139">
        <v>2012</v>
      </c>
      <c r="M6139" t="s">
        <v>16</v>
      </c>
    </row>
    <row r="6140" spans="1:13" x14ac:dyDescent="0.3">
      <c r="A6140">
        <v>33</v>
      </c>
      <c r="B6140">
        <v>1944</v>
      </c>
      <c r="C6140" t="s">
        <v>13</v>
      </c>
      <c r="D6140" t="s">
        <v>17</v>
      </c>
      <c r="E6140" s="1">
        <v>4803534694306010</v>
      </c>
      <c r="F6140" s="2">
        <v>44440</v>
      </c>
      <c r="G6140">
        <v>383</v>
      </c>
      <c r="H6140" t="s">
        <v>15</v>
      </c>
      <c r="I6140">
        <v>1</v>
      </c>
      <c r="J6140" s="3">
        <v>11100</v>
      </c>
      <c r="K6140" s="2">
        <v>37257</v>
      </c>
      <c r="L6140">
        <v>2009</v>
      </c>
      <c r="M6140" t="s">
        <v>16</v>
      </c>
    </row>
    <row r="6141" spans="1:13" x14ac:dyDescent="0.3">
      <c r="A6141">
        <v>1059</v>
      </c>
      <c r="B6141">
        <v>1944</v>
      </c>
      <c r="C6141" t="s">
        <v>19</v>
      </c>
      <c r="D6141" t="s">
        <v>14</v>
      </c>
      <c r="E6141" s="1">
        <v>5040196029255380</v>
      </c>
      <c r="F6141" s="2">
        <v>44501</v>
      </c>
      <c r="G6141">
        <v>832</v>
      </c>
      <c r="H6141" t="s">
        <v>15</v>
      </c>
      <c r="I6141">
        <v>1</v>
      </c>
      <c r="J6141" s="3">
        <v>2468</v>
      </c>
      <c r="K6141" s="2">
        <v>38384</v>
      </c>
      <c r="L6141">
        <v>2005</v>
      </c>
      <c r="M6141" t="s">
        <v>16</v>
      </c>
    </row>
    <row r="6142" spans="1:13" x14ac:dyDescent="0.3">
      <c r="A6142">
        <v>4046</v>
      </c>
      <c r="B6142">
        <v>185</v>
      </c>
      <c r="C6142" t="s">
        <v>19</v>
      </c>
      <c r="D6142" t="s">
        <v>14</v>
      </c>
      <c r="E6142" s="1">
        <v>5916545236079500</v>
      </c>
      <c r="F6142" s="2">
        <v>45474</v>
      </c>
      <c r="G6142">
        <v>314</v>
      </c>
      <c r="H6142" t="s">
        <v>15</v>
      </c>
      <c r="I6142">
        <v>1</v>
      </c>
      <c r="J6142" s="3">
        <v>16415</v>
      </c>
      <c r="K6142" s="2">
        <v>42552</v>
      </c>
      <c r="L6142">
        <v>2016</v>
      </c>
      <c r="M6142" t="s">
        <v>16</v>
      </c>
    </row>
    <row r="6143" spans="1:13" x14ac:dyDescent="0.3">
      <c r="A6143">
        <v>5361</v>
      </c>
      <c r="B6143">
        <v>185</v>
      </c>
      <c r="C6143" t="s">
        <v>22</v>
      </c>
      <c r="D6143" t="s">
        <v>17</v>
      </c>
      <c r="E6143" s="1">
        <v>300609782832003</v>
      </c>
      <c r="F6143" s="2">
        <v>45292</v>
      </c>
      <c r="G6143">
        <v>663</v>
      </c>
      <c r="H6143" t="s">
        <v>15</v>
      </c>
      <c r="I6143">
        <v>1</v>
      </c>
      <c r="J6143" s="3">
        <v>6900</v>
      </c>
      <c r="K6143" s="2">
        <v>36831</v>
      </c>
      <c r="L6143">
        <v>2013</v>
      </c>
      <c r="M6143" t="s">
        <v>16</v>
      </c>
    </row>
    <row r="6144" spans="1:13" x14ac:dyDescent="0.3">
      <c r="A6144">
        <v>2711</v>
      </c>
      <c r="B6144">
        <v>185</v>
      </c>
      <c r="C6144" t="s">
        <v>13</v>
      </c>
      <c r="D6144" t="s">
        <v>17</v>
      </c>
      <c r="E6144" s="1">
        <v>4718517475996010</v>
      </c>
      <c r="F6144" s="2">
        <v>44197</v>
      </c>
      <c r="G6144">
        <v>492</v>
      </c>
      <c r="H6144" t="s">
        <v>15</v>
      </c>
      <c r="I6144">
        <v>2</v>
      </c>
      <c r="J6144" s="3">
        <v>5700</v>
      </c>
      <c r="K6144" s="2">
        <v>41000</v>
      </c>
      <c r="L6144">
        <v>2012</v>
      </c>
      <c r="M6144" t="s">
        <v>16</v>
      </c>
    </row>
    <row r="6145" spans="1:13" x14ac:dyDescent="0.3">
      <c r="A6145">
        <v>1305</v>
      </c>
      <c r="B6145">
        <v>1007</v>
      </c>
      <c r="C6145" t="s">
        <v>19</v>
      </c>
      <c r="D6145" t="s">
        <v>17</v>
      </c>
      <c r="E6145" s="1">
        <v>5929512204765910</v>
      </c>
      <c r="F6145" s="2">
        <v>44044</v>
      </c>
      <c r="G6145">
        <v>237</v>
      </c>
      <c r="H6145" t="s">
        <v>18</v>
      </c>
      <c r="I6145">
        <v>2</v>
      </c>
      <c r="J6145" s="3">
        <v>9200</v>
      </c>
      <c r="K6145" s="2">
        <v>40940</v>
      </c>
      <c r="L6145">
        <v>2012</v>
      </c>
      <c r="M6145" t="s">
        <v>16</v>
      </c>
    </row>
    <row r="6146" spans="1:13" x14ac:dyDescent="0.3">
      <c r="A6146">
        <v>743</v>
      </c>
      <c r="B6146">
        <v>1110</v>
      </c>
      <c r="C6146" t="s">
        <v>19</v>
      </c>
      <c r="D6146" t="s">
        <v>14</v>
      </c>
      <c r="E6146" s="1">
        <v>5589768928167460</v>
      </c>
      <c r="F6146" s="2">
        <v>43831</v>
      </c>
      <c r="G6146">
        <v>630</v>
      </c>
      <c r="H6146" t="s">
        <v>15</v>
      </c>
      <c r="I6146">
        <v>1</v>
      </c>
      <c r="J6146" s="3">
        <v>28074</v>
      </c>
      <c r="K6146" s="2">
        <v>43831</v>
      </c>
      <c r="L6146">
        <v>2020</v>
      </c>
      <c r="M6146" t="s">
        <v>16</v>
      </c>
    </row>
    <row r="6147" spans="1:13" x14ac:dyDescent="0.3">
      <c r="A6147">
        <v>3199</v>
      </c>
      <c r="B6147">
        <v>1110</v>
      </c>
      <c r="C6147" t="s">
        <v>13</v>
      </c>
      <c r="D6147" t="s">
        <v>17</v>
      </c>
      <c r="E6147" s="1">
        <v>4994011318343990</v>
      </c>
      <c r="F6147" s="2">
        <v>44166</v>
      </c>
      <c r="G6147">
        <v>120</v>
      </c>
      <c r="H6147" t="s">
        <v>15</v>
      </c>
      <c r="I6147">
        <v>1</v>
      </c>
      <c r="J6147" s="3">
        <v>14400</v>
      </c>
      <c r="K6147" s="2">
        <v>42856</v>
      </c>
      <c r="L6147">
        <v>2017</v>
      </c>
      <c r="M6147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265D-FA5F-4CA6-B35D-E55037976177}">
  <dimension ref="A1:R2001"/>
  <sheetViews>
    <sheetView topLeftCell="I1" workbookViewId="0">
      <selection activeCell="R3" sqref="R3"/>
    </sheetView>
  </sheetViews>
  <sheetFormatPr defaultRowHeight="14.4" x14ac:dyDescent="0.3"/>
  <cols>
    <col min="1" max="1" width="5" bestFit="1" customWidth="1"/>
    <col min="2" max="2" width="13" customWidth="1"/>
    <col min="3" max="3" width="15.77734375" customWidth="1"/>
    <col min="4" max="4" width="11.5546875" customWidth="1"/>
    <col min="5" max="5" width="13.5546875" customWidth="1"/>
    <col min="6" max="6" width="8.77734375" customWidth="1"/>
    <col min="7" max="7" width="29.5546875" bestFit="1" customWidth="1"/>
    <col min="8" max="8" width="9.33203125" customWidth="1"/>
    <col min="9" max="9" width="10.88671875" customWidth="1"/>
    <col min="10" max="10" width="19" customWidth="1"/>
    <col min="11" max="11" width="15.21875" customWidth="1"/>
    <col min="12" max="12" width="11.6640625" customWidth="1"/>
    <col min="13" max="13" width="13.109375" customWidth="1"/>
    <col min="14" max="14" width="18" customWidth="1"/>
    <col min="15" max="15" width="18.88671875" style="8" customWidth="1"/>
    <col min="16" max="16" width="14.6640625" customWidth="1"/>
    <col min="17" max="17" width="13.109375" customWidth="1"/>
  </cols>
  <sheetData>
    <row r="1" spans="1:18" x14ac:dyDescent="0.3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s="8" t="s">
        <v>2044</v>
      </c>
      <c r="P1" t="s">
        <v>2048</v>
      </c>
      <c r="Q1" t="s">
        <v>2049</v>
      </c>
      <c r="R1" t="s">
        <v>2060</v>
      </c>
    </row>
    <row r="2" spans="1:18" x14ac:dyDescent="0.3">
      <c r="A2">
        <v>825</v>
      </c>
      <c r="B2">
        <v>53</v>
      </c>
      <c r="C2">
        <v>66</v>
      </c>
      <c r="D2">
        <v>1966</v>
      </c>
      <c r="E2">
        <v>11</v>
      </c>
      <c r="F2" t="s">
        <v>36</v>
      </c>
      <c r="G2" t="s">
        <v>37</v>
      </c>
      <c r="H2">
        <v>34.15</v>
      </c>
      <c r="I2">
        <v>-117.76</v>
      </c>
      <c r="J2" s="3">
        <v>29278</v>
      </c>
      <c r="K2" s="3">
        <v>59696</v>
      </c>
      <c r="L2" s="3">
        <v>127613</v>
      </c>
      <c r="M2">
        <v>787</v>
      </c>
      <c r="N2">
        <v>5</v>
      </c>
      <c r="O2" s="8">
        <f>L2/K2</f>
        <v>2.1377144197266147</v>
      </c>
      <c r="P2" t="str">
        <f>IF(OR(M2&lt;600,O2&gt;0.7),"High Risk",
IF(AND(M2&gt;=600,M2&lt;=750),"Medium Risk",
"Low Risk"))</f>
        <v>High Risk</v>
      </c>
      <c r="Q2" t="str">
        <f>FLOOR(M2,50)&amp;"-"&amp;FLOOR(M2,50)+49</f>
        <v>750-799</v>
      </c>
      <c r="R2" t="str">
        <f>IF(Tabela2[[#This Row],[current_age]]&gt;=100,"100+",FLOOR(Tabela2[[#This Row],[current_age]],10)&amp;"-"&amp;FLOOR(Tabela2[[#This Row],[current_age]],10)+9)</f>
        <v>50-59</v>
      </c>
    </row>
    <row r="3" spans="1:18" x14ac:dyDescent="0.3">
      <c r="A3">
        <v>1746</v>
      </c>
      <c r="B3">
        <v>53</v>
      </c>
      <c r="C3">
        <v>68</v>
      </c>
      <c r="D3">
        <v>1966</v>
      </c>
      <c r="E3">
        <v>12</v>
      </c>
      <c r="F3" t="s">
        <v>36</v>
      </c>
      <c r="G3" t="s">
        <v>38</v>
      </c>
      <c r="H3">
        <v>40.76</v>
      </c>
      <c r="I3">
        <v>-73.739999999999995</v>
      </c>
      <c r="J3" s="3">
        <v>37891</v>
      </c>
      <c r="K3" s="3">
        <v>77254</v>
      </c>
      <c r="L3" s="3">
        <v>191349</v>
      </c>
      <c r="M3">
        <v>701</v>
      </c>
      <c r="N3">
        <v>5</v>
      </c>
      <c r="O3" s="8">
        <f t="shared" ref="O3:O66" si="0">L3/K3</f>
        <v>2.4768814559763896</v>
      </c>
      <c r="P3" t="str">
        <f t="shared" ref="P3:P66" si="1">IF(OR(M3&lt;600,O3&gt;0.7),"High Risk",
IF(AND(M3&gt;=600,M3&lt;=750),"Medium Risk",
"Low Risk"))</f>
        <v>High Risk</v>
      </c>
      <c r="Q3" t="str">
        <f t="shared" ref="Q3:Q66" si="2">FLOOR(M3,50)&amp;"-"&amp;FLOOR(M3,50)+49</f>
        <v>700-749</v>
      </c>
      <c r="R3" t="str">
        <f>IF(Tabela2[[#This Row],[current_age]]&gt;=100,"100+",FLOOR(Tabela2[[#This Row],[current_age]],10)&amp;"-"&amp;FLOOR(Tabela2[[#This Row],[current_age]],10)+9)</f>
        <v>50-59</v>
      </c>
    </row>
    <row r="4" spans="1:18" x14ac:dyDescent="0.3">
      <c r="A4">
        <v>1718</v>
      </c>
      <c r="B4">
        <v>81</v>
      </c>
      <c r="C4">
        <v>67</v>
      </c>
      <c r="D4">
        <v>1938</v>
      </c>
      <c r="E4">
        <v>11</v>
      </c>
      <c r="F4" t="s">
        <v>36</v>
      </c>
      <c r="G4" t="s">
        <v>39</v>
      </c>
      <c r="H4">
        <v>34.020000000000003</v>
      </c>
      <c r="I4">
        <v>-117.89</v>
      </c>
      <c r="J4" s="3">
        <v>22681</v>
      </c>
      <c r="K4" s="3">
        <v>33483</v>
      </c>
      <c r="L4" s="3">
        <v>196</v>
      </c>
      <c r="M4">
        <v>698</v>
      </c>
      <c r="N4">
        <v>5</v>
      </c>
      <c r="O4" s="8">
        <f t="shared" si="0"/>
        <v>5.8537168115162918E-3</v>
      </c>
      <c r="P4" t="str">
        <f t="shared" si="1"/>
        <v>Medium Risk</v>
      </c>
      <c r="Q4" t="str">
        <f t="shared" si="2"/>
        <v>650-699</v>
      </c>
      <c r="R4" t="str">
        <f>IF(Tabela2[[#This Row],[current_age]]&gt;=100,"100+",FLOOR(Tabela2[[#This Row],[current_age]],10)&amp;"-"&amp;FLOOR(Tabela2[[#This Row],[current_age]],10)+9)</f>
        <v>80-89</v>
      </c>
    </row>
    <row r="5" spans="1:18" x14ac:dyDescent="0.3">
      <c r="A5">
        <v>708</v>
      </c>
      <c r="B5">
        <v>63</v>
      </c>
      <c r="C5">
        <v>63</v>
      </c>
      <c r="D5">
        <v>1957</v>
      </c>
      <c r="E5">
        <v>1</v>
      </c>
      <c r="F5" t="s">
        <v>36</v>
      </c>
      <c r="G5" t="s">
        <v>40</v>
      </c>
      <c r="H5">
        <v>40.71</v>
      </c>
      <c r="I5">
        <v>-73.989999999999995</v>
      </c>
      <c r="J5" s="3">
        <v>163145</v>
      </c>
      <c r="K5" s="3">
        <v>249925</v>
      </c>
      <c r="L5" s="3">
        <v>202328</v>
      </c>
      <c r="M5">
        <v>722</v>
      </c>
      <c r="N5">
        <v>4</v>
      </c>
      <c r="O5" s="8">
        <f t="shared" si="0"/>
        <v>0.80955486645993802</v>
      </c>
      <c r="P5" t="str">
        <f t="shared" si="1"/>
        <v>High Risk</v>
      </c>
      <c r="Q5" t="str">
        <f t="shared" si="2"/>
        <v>700-749</v>
      </c>
      <c r="R5" t="str">
        <f>IF(Tabela2[[#This Row],[current_age]]&gt;=100,"100+",FLOOR(Tabela2[[#This Row],[current_age]],10)&amp;"-"&amp;FLOOR(Tabela2[[#This Row],[current_age]],10)+9)</f>
        <v>60-69</v>
      </c>
    </row>
    <row r="6" spans="1:18" x14ac:dyDescent="0.3">
      <c r="A6">
        <v>1164</v>
      </c>
      <c r="B6">
        <v>43</v>
      </c>
      <c r="C6">
        <v>70</v>
      </c>
      <c r="D6">
        <v>1976</v>
      </c>
      <c r="E6">
        <v>9</v>
      </c>
      <c r="F6" t="s">
        <v>41</v>
      </c>
      <c r="G6" t="s">
        <v>42</v>
      </c>
      <c r="H6">
        <v>37.76</v>
      </c>
      <c r="I6">
        <v>-122.44</v>
      </c>
      <c r="J6" s="3">
        <v>53797</v>
      </c>
      <c r="K6" s="3">
        <v>109687</v>
      </c>
      <c r="L6" s="3">
        <v>183855</v>
      </c>
      <c r="M6">
        <v>675</v>
      </c>
      <c r="N6">
        <v>1</v>
      </c>
      <c r="O6" s="8">
        <f t="shared" si="0"/>
        <v>1.6761785808710239</v>
      </c>
      <c r="P6" t="str">
        <f t="shared" si="1"/>
        <v>High Risk</v>
      </c>
      <c r="Q6" t="str">
        <f t="shared" si="2"/>
        <v>650-699</v>
      </c>
      <c r="R6" t="str">
        <f>IF(Tabela2[[#This Row],[current_age]]&gt;=100,"100+",FLOOR(Tabela2[[#This Row],[current_age]],10)&amp;"-"&amp;FLOOR(Tabela2[[#This Row],[current_age]],10)+9)</f>
        <v>40-49</v>
      </c>
    </row>
    <row r="7" spans="1:18" x14ac:dyDescent="0.3">
      <c r="A7">
        <v>68</v>
      </c>
      <c r="B7">
        <v>42</v>
      </c>
      <c r="C7">
        <v>70</v>
      </c>
      <c r="D7">
        <v>1977</v>
      </c>
      <c r="E7">
        <v>10</v>
      </c>
      <c r="F7" t="s">
        <v>41</v>
      </c>
      <c r="G7" t="s">
        <v>43</v>
      </c>
      <c r="H7">
        <v>41.55</v>
      </c>
      <c r="I7">
        <v>-90.6</v>
      </c>
      <c r="J7" s="3">
        <v>20599</v>
      </c>
      <c r="K7" s="3">
        <v>41997</v>
      </c>
      <c r="L7" s="3">
        <v>0</v>
      </c>
      <c r="M7">
        <v>704</v>
      </c>
      <c r="N7">
        <v>3</v>
      </c>
      <c r="O7" s="8">
        <f t="shared" si="0"/>
        <v>0</v>
      </c>
      <c r="P7" t="str">
        <f t="shared" si="1"/>
        <v>Medium Risk</v>
      </c>
      <c r="Q7" t="str">
        <f t="shared" si="2"/>
        <v>700-749</v>
      </c>
      <c r="R7" t="str">
        <f>IF(Tabela2[[#This Row],[current_age]]&gt;=100,"100+",FLOOR(Tabela2[[#This Row],[current_age]],10)&amp;"-"&amp;FLOOR(Tabela2[[#This Row],[current_age]],10)+9)</f>
        <v>40-49</v>
      </c>
    </row>
    <row r="8" spans="1:18" x14ac:dyDescent="0.3">
      <c r="A8">
        <v>1075</v>
      </c>
      <c r="B8">
        <v>36</v>
      </c>
      <c r="C8">
        <v>67</v>
      </c>
      <c r="D8">
        <v>1983</v>
      </c>
      <c r="E8">
        <v>12</v>
      </c>
      <c r="F8" t="s">
        <v>36</v>
      </c>
      <c r="G8" t="s">
        <v>44</v>
      </c>
      <c r="H8">
        <v>38.22</v>
      </c>
      <c r="I8">
        <v>-85.74</v>
      </c>
      <c r="J8" s="3">
        <v>25258</v>
      </c>
      <c r="K8" s="3">
        <v>51500</v>
      </c>
      <c r="L8" s="3">
        <v>102286</v>
      </c>
      <c r="M8">
        <v>672</v>
      </c>
      <c r="N8">
        <v>3</v>
      </c>
      <c r="O8" s="8">
        <f t="shared" si="0"/>
        <v>1.9861359223300972</v>
      </c>
      <c r="P8" t="str">
        <f t="shared" si="1"/>
        <v>High Risk</v>
      </c>
      <c r="Q8" t="str">
        <f t="shared" si="2"/>
        <v>650-699</v>
      </c>
      <c r="R8" t="str">
        <f>IF(Tabela2[[#This Row],[current_age]]&gt;=100,"100+",FLOOR(Tabela2[[#This Row],[current_age]],10)&amp;"-"&amp;FLOOR(Tabela2[[#This Row],[current_age]],10)+9)</f>
        <v>30-39</v>
      </c>
    </row>
    <row r="9" spans="1:18" x14ac:dyDescent="0.3">
      <c r="A9">
        <v>1711</v>
      </c>
      <c r="B9">
        <v>26</v>
      </c>
      <c r="C9">
        <v>67</v>
      </c>
      <c r="D9">
        <v>1993</v>
      </c>
      <c r="E9">
        <v>12</v>
      </c>
      <c r="F9" t="s">
        <v>41</v>
      </c>
      <c r="G9" t="s">
        <v>45</v>
      </c>
      <c r="H9">
        <v>45.51</v>
      </c>
      <c r="I9">
        <v>-122.64</v>
      </c>
      <c r="J9" s="3">
        <v>26790</v>
      </c>
      <c r="K9" s="3">
        <v>54623</v>
      </c>
      <c r="L9" s="3">
        <v>114711</v>
      </c>
      <c r="M9">
        <v>728</v>
      </c>
      <c r="N9">
        <v>1</v>
      </c>
      <c r="O9" s="8">
        <f t="shared" si="0"/>
        <v>2.1000494297274042</v>
      </c>
      <c r="P9" t="str">
        <f t="shared" si="1"/>
        <v>High Risk</v>
      </c>
      <c r="Q9" t="str">
        <f t="shared" si="2"/>
        <v>700-749</v>
      </c>
      <c r="R9" t="str">
        <f>IF(Tabela2[[#This Row],[current_age]]&gt;=100,"100+",FLOOR(Tabela2[[#This Row],[current_age]],10)&amp;"-"&amp;FLOOR(Tabela2[[#This Row],[current_age]],10)+9)</f>
        <v>20-29</v>
      </c>
    </row>
    <row r="10" spans="1:18" x14ac:dyDescent="0.3">
      <c r="A10">
        <v>1116</v>
      </c>
      <c r="B10">
        <v>81</v>
      </c>
      <c r="C10">
        <v>66</v>
      </c>
      <c r="D10">
        <v>1938</v>
      </c>
      <c r="E10">
        <v>7</v>
      </c>
      <c r="F10" t="s">
        <v>36</v>
      </c>
      <c r="G10" t="s">
        <v>46</v>
      </c>
      <c r="H10">
        <v>40.32</v>
      </c>
      <c r="I10">
        <v>-75.319999999999993</v>
      </c>
      <c r="J10" s="3">
        <v>26273</v>
      </c>
      <c r="K10" s="3">
        <v>42509</v>
      </c>
      <c r="L10" s="3">
        <v>2895</v>
      </c>
      <c r="M10">
        <v>755</v>
      </c>
      <c r="N10">
        <v>5</v>
      </c>
      <c r="O10" s="8">
        <f t="shared" si="0"/>
        <v>6.8103225199369552E-2</v>
      </c>
      <c r="P10" t="str">
        <f t="shared" si="1"/>
        <v>Low Risk</v>
      </c>
      <c r="Q10" t="str">
        <f t="shared" si="2"/>
        <v>750-799</v>
      </c>
      <c r="R10" t="str">
        <f>IF(Tabela2[[#This Row],[current_age]]&gt;=100,"100+",FLOOR(Tabela2[[#This Row],[current_age]],10)&amp;"-"&amp;FLOOR(Tabela2[[#This Row],[current_age]],10)+9)</f>
        <v>80-89</v>
      </c>
    </row>
    <row r="11" spans="1:18" x14ac:dyDescent="0.3">
      <c r="A11">
        <v>1752</v>
      </c>
      <c r="B11">
        <v>34</v>
      </c>
      <c r="C11">
        <v>60</v>
      </c>
      <c r="D11">
        <v>1986</v>
      </c>
      <c r="E11">
        <v>1</v>
      </c>
      <c r="F11" t="s">
        <v>36</v>
      </c>
      <c r="G11" t="s">
        <v>47</v>
      </c>
      <c r="H11">
        <v>29.97</v>
      </c>
      <c r="I11">
        <v>-92.12</v>
      </c>
      <c r="J11" s="3">
        <v>18730</v>
      </c>
      <c r="K11" s="3">
        <v>38190</v>
      </c>
      <c r="L11" s="3">
        <v>81262</v>
      </c>
      <c r="M11">
        <v>810</v>
      </c>
      <c r="N11">
        <v>1</v>
      </c>
      <c r="O11" s="8">
        <f t="shared" si="0"/>
        <v>2.127834511652265</v>
      </c>
      <c r="P11" t="str">
        <f t="shared" si="1"/>
        <v>High Risk</v>
      </c>
      <c r="Q11" t="str">
        <f t="shared" si="2"/>
        <v>800-849</v>
      </c>
      <c r="R11" t="str">
        <f>IF(Tabela2[[#This Row],[current_age]]&gt;=100,"100+",FLOOR(Tabela2[[#This Row],[current_age]],10)&amp;"-"&amp;FLOOR(Tabela2[[#This Row],[current_age]],10)+9)</f>
        <v>30-39</v>
      </c>
    </row>
    <row r="12" spans="1:18" x14ac:dyDescent="0.3">
      <c r="A12">
        <v>192</v>
      </c>
      <c r="B12">
        <v>27</v>
      </c>
      <c r="C12">
        <v>66</v>
      </c>
      <c r="D12">
        <v>1992</v>
      </c>
      <c r="E12">
        <v>6</v>
      </c>
      <c r="F12" t="s">
        <v>41</v>
      </c>
      <c r="G12" t="s">
        <v>48</v>
      </c>
      <c r="H12">
        <v>38.65</v>
      </c>
      <c r="I12">
        <v>-121.25</v>
      </c>
      <c r="J12" s="3">
        <v>27548</v>
      </c>
      <c r="K12" s="3">
        <v>56164</v>
      </c>
      <c r="L12" s="3">
        <v>15224</v>
      </c>
      <c r="M12">
        <v>761</v>
      </c>
      <c r="N12">
        <v>2</v>
      </c>
      <c r="O12" s="8">
        <f t="shared" si="0"/>
        <v>0.27106331457873373</v>
      </c>
      <c r="P12" t="str">
        <f t="shared" si="1"/>
        <v>Low Risk</v>
      </c>
      <c r="Q12" t="str">
        <f t="shared" si="2"/>
        <v>750-799</v>
      </c>
      <c r="R12" t="str">
        <f>IF(Tabela2[[#This Row],[current_age]]&gt;=100,"100+",FLOOR(Tabela2[[#This Row],[current_age]],10)&amp;"-"&amp;FLOOR(Tabela2[[#This Row],[current_age]],10)+9)</f>
        <v>20-29</v>
      </c>
    </row>
    <row r="13" spans="1:18" x14ac:dyDescent="0.3">
      <c r="A13">
        <v>640</v>
      </c>
      <c r="B13">
        <v>29</v>
      </c>
      <c r="C13">
        <v>63</v>
      </c>
      <c r="D13">
        <v>1990</v>
      </c>
      <c r="E13">
        <v>9</v>
      </c>
      <c r="F13" t="s">
        <v>36</v>
      </c>
      <c r="G13" t="s">
        <v>49</v>
      </c>
      <c r="H13">
        <v>40.42</v>
      </c>
      <c r="I13">
        <v>-104.74</v>
      </c>
      <c r="J13" s="3">
        <v>22427</v>
      </c>
      <c r="K13" s="3">
        <v>45727</v>
      </c>
      <c r="L13" s="3">
        <v>94016</v>
      </c>
      <c r="M13">
        <v>629</v>
      </c>
      <c r="N13">
        <v>1</v>
      </c>
      <c r="O13" s="8">
        <f t="shared" si="0"/>
        <v>2.0560281671660068</v>
      </c>
      <c r="P13" t="str">
        <f t="shared" si="1"/>
        <v>High Risk</v>
      </c>
      <c r="Q13" t="str">
        <f t="shared" si="2"/>
        <v>600-649</v>
      </c>
      <c r="R13" t="str">
        <f>IF(Tabela2[[#This Row],[current_age]]&gt;=100,"100+",FLOOR(Tabela2[[#This Row],[current_age]],10)&amp;"-"&amp;FLOOR(Tabela2[[#This Row],[current_age]],10)+9)</f>
        <v>20-29</v>
      </c>
    </row>
    <row r="14" spans="1:18" x14ac:dyDescent="0.3">
      <c r="A14">
        <v>1679</v>
      </c>
      <c r="B14">
        <v>18</v>
      </c>
      <c r="C14">
        <v>67</v>
      </c>
      <c r="D14">
        <v>2002</v>
      </c>
      <c r="E14">
        <v>1</v>
      </c>
      <c r="F14" t="s">
        <v>36</v>
      </c>
      <c r="G14" t="s">
        <v>50</v>
      </c>
      <c r="H14">
        <v>41.76</v>
      </c>
      <c r="I14">
        <v>-71.48</v>
      </c>
      <c r="J14" s="3">
        <v>33914</v>
      </c>
      <c r="K14" s="3">
        <v>69149</v>
      </c>
      <c r="L14" s="3">
        <v>89214</v>
      </c>
      <c r="M14">
        <v>776</v>
      </c>
      <c r="N14">
        <v>1</v>
      </c>
      <c r="O14" s="8">
        <f t="shared" si="0"/>
        <v>1.2901705013810756</v>
      </c>
      <c r="P14" t="str">
        <f t="shared" si="1"/>
        <v>High Risk</v>
      </c>
      <c r="Q14" t="str">
        <f t="shared" si="2"/>
        <v>750-799</v>
      </c>
      <c r="R14" t="str">
        <f>IF(Tabela2[[#This Row],[current_age]]&gt;=100,"100+",FLOOR(Tabela2[[#This Row],[current_age]],10)&amp;"-"&amp;FLOOR(Tabela2[[#This Row],[current_age]],10)+9)</f>
        <v>10-19</v>
      </c>
    </row>
    <row r="15" spans="1:18" x14ac:dyDescent="0.3">
      <c r="A15">
        <v>1094</v>
      </c>
      <c r="B15">
        <v>34</v>
      </c>
      <c r="C15">
        <v>62</v>
      </c>
      <c r="D15">
        <v>1985</v>
      </c>
      <c r="E15">
        <v>10</v>
      </c>
      <c r="F15" t="s">
        <v>41</v>
      </c>
      <c r="G15" t="s">
        <v>51</v>
      </c>
      <c r="H15">
        <v>44.75</v>
      </c>
      <c r="I15">
        <v>-85.6</v>
      </c>
      <c r="J15" s="3">
        <v>20325</v>
      </c>
      <c r="K15" s="3">
        <v>41442</v>
      </c>
      <c r="L15" s="3">
        <v>78833</v>
      </c>
      <c r="M15">
        <v>712</v>
      </c>
      <c r="N15">
        <v>3</v>
      </c>
      <c r="O15" s="8">
        <f t="shared" si="0"/>
        <v>1.902248926210125</v>
      </c>
      <c r="P15" t="str">
        <f t="shared" si="1"/>
        <v>High Risk</v>
      </c>
      <c r="Q15" t="str">
        <f t="shared" si="2"/>
        <v>700-749</v>
      </c>
      <c r="R15" t="str">
        <f>IF(Tabela2[[#This Row],[current_age]]&gt;=100,"100+",FLOOR(Tabela2[[#This Row],[current_age]],10)&amp;"-"&amp;FLOOR(Tabela2[[#This Row],[current_age]],10)+9)</f>
        <v>30-39</v>
      </c>
    </row>
    <row r="16" spans="1:18" x14ac:dyDescent="0.3">
      <c r="A16">
        <v>1590</v>
      </c>
      <c r="B16">
        <v>48</v>
      </c>
      <c r="C16">
        <v>62</v>
      </c>
      <c r="D16">
        <v>1971</v>
      </c>
      <c r="E16">
        <v>5</v>
      </c>
      <c r="F16" t="s">
        <v>36</v>
      </c>
      <c r="G16" t="s">
        <v>52</v>
      </c>
      <c r="H16">
        <v>29.45</v>
      </c>
      <c r="I16">
        <v>-98.5</v>
      </c>
      <c r="J16" s="3">
        <v>10059</v>
      </c>
      <c r="K16" s="3">
        <v>20513</v>
      </c>
      <c r="L16" s="3">
        <v>32509</v>
      </c>
      <c r="M16">
        <v>599</v>
      </c>
      <c r="N16">
        <v>1</v>
      </c>
      <c r="O16" s="8">
        <f t="shared" si="0"/>
        <v>1.5847998830010237</v>
      </c>
      <c r="P16" t="str">
        <f t="shared" si="1"/>
        <v>High Risk</v>
      </c>
      <c r="Q16" t="str">
        <f t="shared" si="2"/>
        <v>550-599</v>
      </c>
      <c r="R16" t="str">
        <f>IF(Tabela2[[#This Row],[current_age]]&gt;=100,"100+",FLOOR(Tabela2[[#This Row],[current_age]],10)&amp;"-"&amp;FLOOR(Tabela2[[#This Row],[current_age]],10)+9)</f>
        <v>40-49</v>
      </c>
    </row>
    <row r="17" spans="1:18" x14ac:dyDescent="0.3">
      <c r="A17">
        <v>1660</v>
      </c>
      <c r="B17">
        <v>41</v>
      </c>
      <c r="C17">
        <v>68</v>
      </c>
      <c r="D17">
        <v>1978</v>
      </c>
      <c r="E17">
        <v>4</v>
      </c>
      <c r="F17" t="s">
        <v>36</v>
      </c>
      <c r="G17" t="s">
        <v>53</v>
      </c>
      <c r="H17">
        <v>36.729999999999997</v>
      </c>
      <c r="I17">
        <v>-102.51</v>
      </c>
      <c r="J17" s="3">
        <v>11342</v>
      </c>
      <c r="K17" s="3">
        <v>23123</v>
      </c>
      <c r="L17" s="3">
        <v>5079</v>
      </c>
      <c r="M17">
        <v>723</v>
      </c>
      <c r="N17">
        <v>6</v>
      </c>
      <c r="O17" s="8">
        <f t="shared" si="0"/>
        <v>0.21965142931280543</v>
      </c>
      <c r="P17" t="str">
        <f t="shared" si="1"/>
        <v>Medium Risk</v>
      </c>
      <c r="Q17" t="str">
        <f t="shared" si="2"/>
        <v>700-749</v>
      </c>
      <c r="R17" t="str">
        <f>IF(Tabela2[[#This Row],[current_age]]&gt;=100,"100+",FLOOR(Tabela2[[#This Row],[current_age]],10)&amp;"-"&amp;FLOOR(Tabela2[[#This Row],[current_age]],10)+9)</f>
        <v>40-49</v>
      </c>
    </row>
    <row r="18" spans="1:18" x14ac:dyDescent="0.3">
      <c r="A18">
        <v>1747</v>
      </c>
      <c r="B18">
        <v>54</v>
      </c>
      <c r="C18">
        <v>71</v>
      </c>
      <c r="D18">
        <v>1966</v>
      </c>
      <c r="E18">
        <v>1</v>
      </c>
      <c r="F18" t="s">
        <v>41</v>
      </c>
      <c r="G18" t="s">
        <v>54</v>
      </c>
      <c r="H18">
        <v>32.15</v>
      </c>
      <c r="I18">
        <v>-94.79</v>
      </c>
      <c r="J18" s="3">
        <v>17898</v>
      </c>
      <c r="K18" s="3">
        <v>36497</v>
      </c>
      <c r="L18" s="3">
        <v>38333</v>
      </c>
      <c r="M18">
        <v>719</v>
      </c>
      <c r="N18">
        <v>6</v>
      </c>
      <c r="O18" s="8">
        <f t="shared" si="0"/>
        <v>1.0503055045620189</v>
      </c>
      <c r="P18" t="str">
        <f t="shared" si="1"/>
        <v>High Risk</v>
      </c>
      <c r="Q18" t="str">
        <f t="shared" si="2"/>
        <v>700-749</v>
      </c>
      <c r="R18" t="str">
        <f>IF(Tabela2[[#This Row],[current_age]]&gt;=100,"100+",FLOOR(Tabela2[[#This Row],[current_age]],10)&amp;"-"&amp;FLOOR(Tabela2[[#This Row],[current_age]],10)+9)</f>
        <v>50-59</v>
      </c>
    </row>
    <row r="19" spans="1:18" x14ac:dyDescent="0.3">
      <c r="A19">
        <v>153</v>
      </c>
      <c r="B19">
        <v>76</v>
      </c>
      <c r="C19">
        <v>71</v>
      </c>
      <c r="D19">
        <v>1943</v>
      </c>
      <c r="E19">
        <v>8</v>
      </c>
      <c r="F19" t="s">
        <v>36</v>
      </c>
      <c r="G19" t="s">
        <v>55</v>
      </c>
      <c r="H19">
        <v>35.29</v>
      </c>
      <c r="I19">
        <v>-111.32</v>
      </c>
      <c r="J19" s="3">
        <v>21950</v>
      </c>
      <c r="K19" s="3">
        <v>27484</v>
      </c>
      <c r="L19" s="3">
        <v>16803</v>
      </c>
      <c r="M19">
        <v>660</v>
      </c>
      <c r="N19">
        <v>4</v>
      </c>
      <c r="O19" s="8">
        <f t="shared" si="0"/>
        <v>0.61137389026342603</v>
      </c>
      <c r="P19" t="str">
        <f t="shared" si="1"/>
        <v>Medium Risk</v>
      </c>
      <c r="Q19" t="str">
        <f t="shared" si="2"/>
        <v>650-699</v>
      </c>
      <c r="R19" t="str">
        <f>IF(Tabela2[[#This Row],[current_age]]&gt;=100,"100+",FLOOR(Tabela2[[#This Row],[current_age]],10)&amp;"-"&amp;FLOOR(Tabela2[[#This Row],[current_age]],10)+9)</f>
        <v>70-79</v>
      </c>
    </row>
    <row r="20" spans="1:18" x14ac:dyDescent="0.3">
      <c r="A20">
        <v>429</v>
      </c>
      <c r="B20">
        <v>22</v>
      </c>
      <c r="C20">
        <v>68</v>
      </c>
      <c r="D20">
        <v>1997</v>
      </c>
      <c r="E20">
        <v>11</v>
      </c>
      <c r="F20" t="s">
        <v>41</v>
      </c>
      <c r="G20" t="s">
        <v>56</v>
      </c>
      <c r="H20">
        <v>35.19</v>
      </c>
      <c r="I20">
        <v>-80.83</v>
      </c>
      <c r="J20" s="3">
        <v>26481</v>
      </c>
      <c r="K20" s="3">
        <v>53995</v>
      </c>
      <c r="L20" s="3">
        <v>89056</v>
      </c>
      <c r="M20">
        <v>683</v>
      </c>
      <c r="N20">
        <v>3</v>
      </c>
      <c r="O20" s="8">
        <f t="shared" si="0"/>
        <v>1.6493379016575609</v>
      </c>
      <c r="P20" t="str">
        <f t="shared" si="1"/>
        <v>High Risk</v>
      </c>
      <c r="Q20" t="str">
        <f t="shared" si="2"/>
        <v>650-699</v>
      </c>
      <c r="R20" t="str">
        <f>IF(Tabela2[[#This Row],[current_age]]&gt;=100,"100+",FLOOR(Tabela2[[#This Row],[current_age]],10)&amp;"-"&amp;FLOOR(Tabela2[[#This Row],[current_age]],10)+9)</f>
        <v>20-29</v>
      </c>
    </row>
    <row r="21" spans="1:18" x14ac:dyDescent="0.3">
      <c r="A21">
        <v>511</v>
      </c>
      <c r="B21">
        <v>66</v>
      </c>
      <c r="C21">
        <v>68</v>
      </c>
      <c r="D21">
        <v>1953</v>
      </c>
      <c r="E21">
        <v>10</v>
      </c>
      <c r="F21" t="s">
        <v>41</v>
      </c>
      <c r="G21" t="s">
        <v>57</v>
      </c>
      <c r="H21">
        <v>32.21</v>
      </c>
      <c r="I21">
        <v>-110.88</v>
      </c>
      <c r="J21" s="3">
        <v>17460</v>
      </c>
      <c r="K21" s="3">
        <v>35602</v>
      </c>
      <c r="L21" s="3">
        <v>55369</v>
      </c>
      <c r="M21">
        <v>661</v>
      </c>
      <c r="N21">
        <v>5</v>
      </c>
      <c r="O21" s="8">
        <f t="shared" si="0"/>
        <v>1.5552216167631032</v>
      </c>
      <c r="P21" t="str">
        <f t="shared" si="1"/>
        <v>High Risk</v>
      </c>
      <c r="Q21" t="str">
        <f t="shared" si="2"/>
        <v>650-699</v>
      </c>
      <c r="R21" t="str">
        <f>IF(Tabela2[[#This Row],[current_age]]&gt;=100,"100+",FLOOR(Tabela2[[#This Row],[current_age]],10)&amp;"-"&amp;FLOOR(Tabela2[[#This Row],[current_age]],10)+9)</f>
        <v>60-69</v>
      </c>
    </row>
    <row r="22" spans="1:18" x14ac:dyDescent="0.3">
      <c r="A22">
        <v>309</v>
      </c>
      <c r="B22">
        <v>28</v>
      </c>
      <c r="C22">
        <v>57</v>
      </c>
      <c r="D22">
        <v>1991</v>
      </c>
      <c r="E22">
        <v>8</v>
      </c>
      <c r="F22" t="s">
        <v>41</v>
      </c>
      <c r="G22" t="s">
        <v>58</v>
      </c>
      <c r="H22">
        <v>32.07</v>
      </c>
      <c r="I22">
        <v>-82.91</v>
      </c>
      <c r="J22" s="3">
        <v>12321</v>
      </c>
      <c r="K22" s="3">
        <v>25122</v>
      </c>
      <c r="L22" s="3">
        <v>43205</v>
      </c>
      <c r="M22">
        <v>819</v>
      </c>
      <c r="N22">
        <v>3</v>
      </c>
      <c r="O22" s="8">
        <f t="shared" si="0"/>
        <v>1.7198073401799219</v>
      </c>
      <c r="P22" t="str">
        <f t="shared" si="1"/>
        <v>High Risk</v>
      </c>
      <c r="Q22" t="str">
        <f t="shared" si="2"/>
        <v>800-849</v>
      </c>
      <c r="R22" t="str">
        <f>IF(Tabela2[[#This Row],[current_age]]&gt;=100,"100+",FLOOR(Tabela2[[#This Row],[current_age]],10)&amp;"-"&amp;FLOOR(Tabela2[[#This Row],[current_age]],10)+9)</f>
        <v>20-29</v>
      </c>
    </row>
    <row r="23" spans="1:18" x14ac:dyDescent="0.3">
      <c r="A23">
        <v>777</v>
      </c>
      <c r="B23">
        <v>18</v>
      </c>
      <c r="C23">
        <v>65</v>
      </c>
      <c r="D23">
        <v>2002</v>
      </c>
      <c r="E23">
        <v>1</v>
      </c>
      <c r="F23" t="s">
        <v>41</v>
      </c>
      <c r="G23" t="s">
        <v>59</v>
      </c>
      <c r="H23">
        <v>37.369999999999997</v>
      </c>
      <c r="I23">
        <v>-122.21</v>
      </c>
      <c r="J23" s="3">
        <v>106305</v>
      </c>
      <c r="K23" s="3">
        <v>216740</v>
      </c>
      <c r="L23" s="3">
        <v>0</v>
      </c>
      <c r="M23">
        <v>700</v>
      </c>
      <c r="N23">
        <v>2</v>
      </c>
      <c r="O23" s="8">
        <f t="shared" si="0"/>
        <v>0</v>
      </c>
      <c r="P23" t="str">
        <f t="shared" si="1"/>
        <v>Medium Risk</v>
      </c>
      <c r="Q23" t="str">
        <f t="shared" si="2"/>
        <v>700-749</v>
      </c>
      <c r="R23" t="str">
        <f>IF(Tabela2[[#This Row],[current_age]]&gt;=100,"100+",FLOOR(Tabela2[[#This Row],[current_age]],10)&amp;"-"&amp;FLOOR(Tabela2[[#This Row],[current_age]],10)+9)</f>
        <v>10-19</v>
      </c>
    </row>
    <row r="24" spans="1:18" x14ac:dyDescent="0.3">
      <c r="A24">
        <v>1946</v>
      </c>
      <c r="B24">
        <v>76</v>
      </c>
      <c r="C24">
        <v>66</v>
      </c>
      <c r="D24">
        <v>1943</v>
      </c>
      <c r="E24">
        <v>6</v>
      </c>
      <c r="F24" t="s">
        <v>41</v>
      </c>
      <c r="G24" t="s">
        <v>60</v>
      </c>
      <c r="H24">
        <v>41.47</v>
      </c>
      <c r="I24">
        <v>-81.67</v>
      </c>
      <c r="J24" s="3">
        <v>19524</v>
      </c>
      <c r="K24" s="3">
        <v>41109</v>
      </c>
      <c r="L24" s="3">
        <v>21486</v>
      </c>
      <c r="M24">
        <v>698</v>
      </c>
      <c r="N24">
        <v>2</v>
      </c>
      <c r="O24" s="8">
        <f t="shared" si="0"/>
        <v>0.52265927169233017</v>
      </c>
      <c r="P24" t="str">
        <f t="shared" si="1"/>
        <v>Medium Risk</v>
      </c>
      <c r="Q24" t="str">
        <f t="shared" si="2"/>
        <v>650-699</v>
      </c>
      <c r="R24" t="str">
        <f>IF(Tabela2[[#This Row],[current_age]]&gt;=100,"100+",FLOOR(Tabela2[[#This Row],[current_age]],10)&amp;"-"&amp;FLOOR(Tabela2[[#This Row],[current_age]],10)+9)</f>
        <v>70-79</v>
      </c>
    </row>
    <row r="25" spans="1:18" x14ac:dyDescent="0.3">
      <c r="A25">
        <v>1674</v>
      </c>
      <c r="B25">
        <v>70</v>
      </c>
      <c r="C25">
        <v>64</v>
      </c>
      <c r="D25">
        <v>1949</v>
      </c>
      <c r="E25">
        <v>4</v>
      </c>
      <c r="F25" t="s">
        <v>41</v>
      </c>
      <c r="G25" t="s">
        <v>61</v>
      </c>
      <c r="H25">
        <v>35.49</v>
      </c>
      <c r="I25">
        <v>-90.35</v>
      </c>
      <c r="J25" s="3">
        <v>14172</v>
      </c>
      <c r="K25" s="3">
        <v>26858</v>
      </c>
      <c r="L25" s="3">
        <v>11245</v>
      </c>
      <c r="M25">
        <v>712</v>
      </c>
      <c r="N25">
        <v>2</v>
      </c>
      <c r="O25" s="8">
        <f t="shared" si="0"/>
        <v>0.41868344627299131</v>
      </c>
      <c r="P25" t="str">
        <f t="shared" si="1"/>
        <v>Medium Risk</v>
      </c>
      <c r="Q25" t="str">
        <f t="shared" si="2"/>
        <v>700-749</v>
      </c>
      <c r="R25" t="str">
        <f>IF(Tabela2[[#This Row],[current_age]]&gt;=100,"100+",FLOOR(Tabela2[[#This Row],[current_age]],10)&amp;"-"&amp;FLOOR(Tabela2[[#This Row],[current_age]],10)+9)</f>
        <v>70-79</v>
      </c>
    </row>
    <row r="26" spans="1:18" x14ac:dyDescent="0.3">
      <c r="A26">
        <v>482</v>
      </c>
      <c r="B26">
        <v>45</v>
      </c>
      <c r="C26">
        <v>65</v>
      </c>
      <c r="D26">
        <v>1975</v>
      </c>
      <c r="E26">
        <v>1</v>
      </c>
      <c r="F26" t="s">
        <v>41</v>
      </c>
      <c r="G26" t="s">
        <v>62</v>
      </c>
      <c r="H26">
        <v>42.39</v>
      </c>
      <c r="I26">
        <v>-122.93</v>
      </c>
      <c r="J26" s="3">
        <v>17131</v>
      </c>
      <c r="K26" s="3">
        <v>34929</v>
      </c>
      <c r="L26" s="3">
        <v>63849</v>
      </c>
      <c r="M26">
        <v>714</v>
      </c>
      <c r="N26">
        <v>1</v>
      </c>
      <c r="O26" s="8">
        <f t="shared" si="0"/>
        <v>1.8279653010392511</v>
      </c>
      <c r="P26" t="str">
        <f t="shared" si="1"/>
        <v>High Risk</v>
      </c>
      <c r="Q26" t="str">
        <f t="shared" si="2"/>
        <v>700-749</v>
      </c>
      <c r="R26" t="str">
        <f>IF(Tabela2[[#This Row],[current_age]]&gt;=100,"100+",FLOOR(Tabela2[[#This Row],[current_age]],10)&amp;"-"&amp;FLOOR(Tabela2[[#This Row],[current_age]],10)+9)</f>
        <v>40-49</v>
      </c>
    </row>
    <row r="27" spans="1:18" x14ac:dyDescent="0.3">
      <c r="A27">
        <v>877</v>
      </c>
      <c r="B27">
        <v>36</v>
      </c>
      <c r="C27">
        <v>63</v>
      </c>
      <c r="D27">
        <v>1983</v>
      </c>
      <c r="E27">
        <v>8</v>
      </c>
      <c r="F27" t="s">
        <v>36</v>
      </c>
      <c r="G27" t="s">
        <v>63</v>
      </c>
      <c r="H27">
        <v>33.44</v>
      </c>
      <c r="I27">
        <v>-111.85</v>
      </c>
      <c r="J27" s="3">
        <v>16829</v>
      </c>
      <c r="K27" s="3">
        <v>34317</v>
      </c>
      <c r="L27" s="3">
        <v>61826</v>
      </c>
      <c r="M27">
        <v>610</v>
      </c>
      <c r="N27">
        <v>3</v>
      </c>
      <c r="O27" s="8">
        <f t="shared" si="0"/>
        <v>1.8016143602296237</v>
      </c>
      <c r="P27" t="str">
        <f t="shared" si="1"/>
        <v>High Risk</v>
      </c>
      <c r="Q27" t="str">
        <f t="shared" si="2"/>
        <v>600-649</v>
      </c>
      <c r="R27" t="str">
        <f>IF(Tabela2[[#This Row],[current_age]]&gt;=100,"100+",FLOOR(Tabela2[[#This Row],[current_age]],10)&amp;"-"&amp;FLOOR(Tabela2[[#This Row],[current_age]],10)+9)</f>
        <v>30-39</v>
      </c>
    </row>
    <row r="28" spans="1:18" x14ac:dyDescent="0.3">
      <c r="A28">
        <v>128</v>
      </c>
      <c r="B28">
        <v>40</v>
      </c>
      <c r="C28">
        <v>66</v>
      </c>
      <c r="D28">
        <v>1979</v>
      </c>
      <c r="E28">
        <v>4</v>
      </c>
      <c r="F28" t="s">
        <v>36</v>
      </c>
      <c r="G28" t="s">
        <v>64</v>
      </c>
      <c r="H28">
        <v>29.76</v>
      </c>
      <c r="I28">
        <v>-95.38</v>
      </c>
      <c r="J28" s="3">
        <v>15389</v>
      </c>
      <c r="K28" s="3">
        <v>31377</v>
      </c>
      <c r="L28" s="3">
        <v>59615</v>
      </c>
      <c r="M28">
        <v>722</v>
      </c>
      <c r="N28">
        <v>2</v>
      </c>
      <c r="O28" s="8">
        <f t="shared" si="0"/>
        <v>1.8999585683781113</v>
      </c>
      <c r="P28" t="str">
        <f t="shared" si="1"/>
        <v>High Risk</v>
      </c>
      <c r="Q28" t="str">
        <f t="shared" si="2"/>
        <v>700-749</v>
      </c>
      <c r="R28" t="str">
        <f>IF(Tabela2[[#This Row],[current_age]]&gt;=100,"100+",FLOOR(Tabela2[[#This Row],[current_age]],10)&amp;"-"&amp;FLOOR(Tabela2[[#This Row],[current_age]],10)+9)</f>
        <v>40-49</v>
      </c>
    </row>
    <row r="29" spans="1:18" x14ac:dyDescent="0.3">
      <c r="A29">
        <v>775</v>
      </c>
      <c r="B29">
        <v>37</v>
      </c>
      <c r="C29">
        <v>58</v>
      </c>
      <c r="D29">
        <v>1982</v>
      </c>
      <c r="E29">
        <v>9</v>
      </c>
      <c r="F29" t="s">
        <v>41</v>
      </c>
      <c r="G29" t="s">
        <v>65</v>
      </c>
      <c r="H29">
        <v>34.17</v>
      </c>
      <c r="I29">
        <v>-118.46</v>
      </c>
      <c r="J29" s="3">
        <v>21402</v>
      </c>
      <c r="K29" s="3">
        <v>43638</v>
      </c>
      <c r="L29" s="3">
        <v>104052</v>
      </c>
      <c r="M29">
        <v>627</v>
      </c>
      <c r="N29">
        <v>1</v>
      </c>
      <c r="O29" s="8">
        <f t="shared" si="0"/>
        <v>2.3844355836656126</v>
      </c>
      <c r="P29" t="str">
        <f t="shared" si="1"/>
        <v>High Risk</v>
      </c>
      <c r="Q29" t="str">
        <f t="shared" si="2"/>
        <v>600-649</v>
      </c>
      <c r="R29" t="str">
        <f>IF(Tabela2[[#This Row],[current_age]]&gt;=100,"100+",FLOOR(Tabela2[[#This Row],[current_age]],10)&amp;"-"&amp;FLOOR(Tabela2[[#This Row],[current_age]],10)+9)</f>
        <v>30-39</v>
      </c>
    </row>
    <row r="30" spans="1:18" x14ac:dyDescent="0.3">
      <c r="A30">
        <v>1536</v>
      </c>
      <c r="B30">
        <v>41</v>
      </c>
      <c r="C30">
        <v>67</v>
      </c>
      <c r="D30">
        <v>1978</v>
      </c>
      <c r="E30">
        <v>11</v>
      </c>
      <c r="F30" t="s">
        <v>41</v>
      </c>
      <c r="G30" t="s">
        <v>66</v>
      </c>
      <c r="H30">
        <v>36.15</v>
      </c>
      <c r="I30">
        <v>-85.5</v>
      </c>
      <c r="J30" s="3">
        <v>15955</v>
      </c>
      <c r="K30" s="3">
        <v>32531</v>
      </c>
      <c r="L30" s="3">
        <v>38260</v>
      </c>
      <c r="M30">
        <v>766</v>
      </c>
      <c r="N30">
        <v>2</v>
      </c>
      <c r="O30" s="8">
        <f t="shared" si="0"/>
        <v>1.1761089422397097</v>
      </c>
      <c r="P30" t="str">
        <f t="shared" si="1"/>
        <v>High Risk</v>
      </c>
      <c r="Q30" t="str">
        <f t="shared" si="2"/>
        <v>750-799</v>
      </c>
      <c r="R30" t="str">
        <f>IF(Tabela2[[#This Row],[current_age]]&gt;=100,"100+",FLOOR(Tabela2[[#This Row],[current_age]],10)&amp;"-"&amp;FLOOR(Tabela2[[#This Row],[current_age]],10)+9)</f>
        <v>40-49</v>
      </c>
    </row>
    <row r="31" spans="1:18" x14ac:dyDescent="0.3">
      <c r="A31">
        <v>140</v>
      </c>
      <c r="B31">
        <v>37</v>
      </c>
      <c r="C31">
        <v>72</v>
      </c>
      <c r="D31">
        <v>1983</v>
      </c>
      <c r="E31">
        <v>2</v>
      </c>
      <c r="F31" t="s">
        <v>36</v>
      </c>
      <c r="G31" t="s">
        <v>67</v>
      </c>
      <c r="H31">
        <v>36.28</v>
      </c>
      <c r="I31">
        <v>-86.83</v>
      </c>
      <c r="J31" s="3">
        <v>20657</v>
      </c>
      <c r="K31" s="3">
        <v>42120</v>
      </c>
      <c r="L31" s="3">
        <v>72801</v>
      </c>
      <c r="M31">
        <v>739</v>
      </c>
      <c r="N31">
        <v>4</v>
      </c>
      <c r="O31" s="8">
        <f t="shared" si="0"/>
        <v>1.7284188034188035</v>
      </c>
      <c r="P31" t="str">
        <f t="shared" si="1"/>
        <v>High Risk</v>
      </c>
      <c r="Q31" t="str">
        <f t="shared" si="2"/>
        <v>700-749</v>
      </c>
      <c r="R31" t="str">
        <f>IF(Tabela2[[#This Row],[current_age]]&gt;=100,"100+",FLOOR(Tabela2[[#This Row],[current_age]],10)&amp;"-"&amp;FLOOR(Tabela2[[#This Row],[current_age]],10)+9)</f>
        <v>30-39</v>
      </c>
    </row>
    <row r="32" spans="1:18" x14ac:dyDescent="0.3">
      <c r="A32">
        <v>1884</v>
      </c>
      <c r="B32">
        <v>18</v>
      </c>
      <c r="C32">
        <v>64</v>
      </c>
      <c r="D32">
        <v>2001</v>
      </c>
      <c r="E32">
        <v>5</v>
      </c>
      <c r="F32" t="s">
        <v>41</v>
      </c>
      <c r="G32" t="s">
        <v>68</v>
      </c>
      <c r="H32">
        <v>39.979999999999997</v>
      </c>
      <c r="I32">
        <v>-82.98</v>
      </c>
      <c r="J32" s="3">
        <v>28092</v>
      </c>
      <c r="K32" s="3">
        <v>57281</v>
      </c>
      <c r="L32" s="3">
        <v>89114</v>
      </c>
      <c r="M32">
        <v>850</v>
      </c>
      <c r="N32">
        <v>1</v>
      </c>
      <c r="O32" s="8">
        <f t="shared" si="0"/>
        <v>1.5557340130235155</v>
      </c>
      <c r="P32" t="str">
        <f t="shared" si="1"/>
        <v>High Risk</v>
      </c>
      <c r="Q32" t="str">
        <f t="shared" si="2"/>
        <v>850-899</v>
      </c>
      <c r="R32" t="str">
        <f>IF(Tabela2[[#This Row],[current_age]]&gt;=100,"100+",FLOOR(Tabela2[[#This Row],[current_age]],10)&amp;"-"&amp;FLOOR(Tabela2[[#This Row],[current_age]],10)+9)</f>
        <v>10-19</v>
      </c>
    </row>
    <row r="33" spans="1:18" x14ac:dyDescent="0.3">
      <c r="A33">
        <v>1874</v>
      </c>
      <c r="B33">
        <v>49</v>
      </c>
      <c r="C33">
        <v>66</v>
      </c>
      <c r="D33">
        <v>1970</v>
      </c>
      <c r="E33">
        <v>9</v>
      </c>
      <c r="F33" t="s">
        <v>41</v>
      </c>
      <c r="G33" t="s">
        <v>69</v>
      </c>
      <c r="H33">
        <v>25.77</v>
      </c>
      <c r="I33">
        <v>-80.2</v>
      </c>
      <c r="J33" s="3">
        <v>18828</v>
      </c>
      <c r="K33" s="3">
        <v>38390</v>
      </c>
      <c r="L33" s="3">
        <v>87923</v>
      </c>
      <c r="M33">
        <v>783</v>
      </c>
      <c r="N33">
        <v>4</v>
      </c>
      <c r="O33" s="8">
        <f t="shared" si="0"/>
        <v>2.2902578796561603</v>
      </c>
      <c r="P33" t="str">
        <f t="shared" si="1"/>
        <v>High Risk</v>
      </c>
      <c r="Q33" t="str">
        <f t="shared" si="2"/>
        <v>750-799</v>
      </c>
      <c r="R33" t="str">
        <f>IF(Tabela2[[#This Row],[current_age]]&gt;=100,"100+",FLOOR(Tabela2[[#This Row],[current_age]],10)&amp;"-"&amp;FLOOR(Tabela2[[#This Row],[current_age]],10)+9)</f>
        <v>40-49</v>
      </c>
    </row>
    <row r="34" spans="1:18" x14ac:dyDescent="0.3">
      <c r="A34">
        <v>1310</v>
      </c>
      <c r="B34">
        <v>33</v>
      </c>
      <c r="C34">
        <v>69</v>
      </c>
      <c r="D34">
        <v>1986</v>
      </c>
      <c r="E34">
        <v>9</v>
      </c>
      <c r="F34" t="s">
        <v>36</v>
      </c>
      <c r="G34" t="s">
        <v>70</v>
      </c>
      <c r="H34">
        <v>33.92</v>
      </c>
      <c r="I34">
        <v>-78.02</v>
      </c>
      <c r="J34" s="3">
        <v>17498</v>
      </c>
      <c r="K34" s="3">
        <v>35670</v>
      </c>
      <c r="L34" s="3">
        <v>58182</v>
      </c>
      <c r="M34">
        <v>751</v>
      </c>
      <c r="N34">
        <v>2</v>
      </c>
      <c r="O34" s="8">
        <f t="shared" si="0"/>
        <v>1.6311185870479394</v>
      </c>
      <c r="P34" t="str">
        <f t="shared" si="1"/>
        <v>High Risk</v>
      </c>
      <c r="Q34" t="str">
        <f t="shared" si="2"/>
        <v>750-799</v>
      </c>
      <c r="R34" t="str">
        <f>IF(Tabela2[[#This Row],[current_age]]&gt;=100,"100+",FLOOR(Tabela2[[#This Row],[current_age]],10)&amp;"-"&amp;FLOOR(Tabela2[[#This Row],[current_age]],10)+9)</f>
        <v>30-39</v>
      </c>
    </row>
    <row r="35" spans="1:18" x14ac:dyDescent="0.3">
      <c r="A35">
        <v>1689</v>
      </c>
      <c r="B35">
        <v>21</v>
      </c>
      <c r="C35">
        <v>66</v>
      </c>
      <c r="D35">
        <v>1998</v>
      </c>
      <c r="E35">
        <v>9</v>
      </c>
      <c r="F35" t="s">
        <v>36</v>
      </c>
      <c r="G35" t="s">
        <v>71</v>
      </c>
      <c r="H35">
        <v>41.29</v>
      </c>
      <c r="I35">
        <v>-72.36</v>
      </c>
      <c r="J35" s="3">
        <v>30281</v>
      </c>
      <c r="K35" s="3">
        <v>61746</v>
      </c>
      <c r="L35" s="3">
        <v>154817</v>
      </c>
      <c r="M35">
        <v>637</v>
      </c>
      <c r="N35">
        <v>2</v>
      </c>
      <c r="O35" s="8">
        <f t="shared" si="0"/>
        <v>2.507320312246947</v>
      </c>
      <c r="P35" t="str">
        <f t="shared" si="1"/>
        <v>High Risk</v>
      </c>
      <c r="Q35" t="str">
        <f t="shared" si="2"/>
        <v>600-649</v>
      </c>
      <c r="R35" t="str">
        <f>IF(Tabela2[[#This Row],[current_age]]&gt;=100,"100+",FLOOR(Tabela2[[#This Row],[current_age]],10)&amp;"-"&amp;FLOOR(Tabela2[[#This Row],[current_age]],10)+9)</f>
        <v>20-29</v>
      </c>
    </row>
    <row r="36" spans="1:18" x14ac:dyDescent="0.3">
      <c r="A36">
        <v>379</v>
      </c>
      <c r="B36">
        <v>47</v>
      </c>
      <c r="C36">
        <v>65</v>
      </c>
      <c r="D36">
        <v>1972</v>
      </c>
      <c r="E36">
        <v>11</v>
      </c>
      <c r="F36" t="s">
        <v>36</v>
      </c>
      <c r="G36" t="s">
        <v>72</v>
      </c>
      <c r="H36">
        <v>30.68</v>
      </c>
      <c r="I36">
        <v>-88.04</v>
      </c>
      <c r="J36" s="3">
        <v>21331</v>
      </c>
      <c r="K36" s="3">
        <v>43496</v>
      </c>
      <c r="L36" s="3">
        <v>114563</v>
      </c>
      <c r="M36">
        <v>765</v>
      </c>
      <c r="N36">
        <v>3</v>
      </c>
      <c r="O36" s="8">
        <f t="shared" si="0"/>
        <v>2.6338743792532648</v>
      </c>
      <c r="P36" t="str">
        <f t="shared" si="1"/>
        <v>High Risk</v>
      </c>
      <c r="Q36" t="str">
        <f t="shared" si="2"/>
        <v>750-799</v>
      </c>
      <c r="R36" t="str">
        <f>IF(Tabela2[[#This Row],[current_age]]&gt;=100,"100+",FLOOR(Tabela2[[#This Row],[current_age]],10)&amp;"-"&amp;FLOOR(Tabela2[[#This Row],[current_age]],10)+9)</f>
        <v>40-49</v>
      </c>
    </row>
    <row r="37" spans="1:18" x14ac:dyDescent="0.3">
      <c r="A37">
        <v>34</v>
      </c>
      <c r="B37">
        <v>41</v>
      </c>
      <c r="C37">
        <v>55</v>
      </c>
      <c r="D37">
        <v>1978</v>
      </c>
      <c r="E37">
        <v>8</v>
      </c>
      <c r="F37" t="s">
        <v>41</v>
      </c>
      <c r="G37" t="s">
        <v>73</v>
      </c>
      <c r="H37">
        <v>38.479999999999997</v>
      </c>
      <c r="I37">
        <v>-121.34</v>
      </c>
      <c r="J37" s="3">
        <v>25431</v>
      </c>
      <c r="K37" s="3">
        <v>51854</v>
      </c>
      <c r="L37" s="3">
        <v>72162</v>
      </c>
      <c r="M37">
        <v>737</v>
      </c>
      <c r="N37">
        <v>2</v>
      </c>
      <c r="O37" s="8">
        <f t="shared" si="0"/>
        <v>1.3916380607089134</v>
      </c>
      <c r="P37" t="str">
        <f t="shared" si="1"/>
        <v>High Risk</v>
      </c>
      <c r="Q37" t="str">
        <f t="shared" si="2"/>
        <v>700-749</v>
      </c>
      <c r="R37" t="str">
        <f>IF(Tabela2[[#This Row],[current_age]]&gt;=100,"100+",FLOOR(Tabela2[[#This Row],[current_age]],10)&amp;"-"&amp;FLOOR(Tabela2[[#This Row],[current_age]],10)+9)</f>
        <v>40-49</v>
      </c>
    </row>
    <row r="38" spans="1:18" x14ac:dyDescent="0.3">
      <c r="A38">
        <v>822</v>
      </c>
      <c r="B38">
        <v>51</v>
      </c>
      <c r="C38">
        <v>68</v>
      </c>
      <c r="D38">
        <v>1968</v>
      </c>
      <c r="E38">
        <v>4</v>
      </c>
      <c r="F38" t="s">
        <v>36</v>
      </c>
      <c r="G38" t="s">
        <v>74</v>
      </c>
      <c r="H38">
        <v>32.61</v>
      </c>
      <c r="I38">
        <v>-117.03</v>
      </c>
      <c r="J38" s="3">
        <v>16942</v>
      </c>
      <c r="K38" s="3">
        <v>34540</v>
      </c>
      <c r="L38" s="3">
        <v>22641</v>
      </c>
      <c r="M38">
        <v>793</v>
      </c>
      <c r="N38">
        <v>5</v>
      </c>
      <c r="O38" s="8">
        <f t="shared" si="0"/>
        <v>0.65550086855819345</v>
      </c>
      <c r="P38" t="str">
        <f t="shared" si="1"/>
        <v>Low Risk</v>
      </c>
      <c r="Q38" t="str">
        <f t="shared" si="2"/>
        <v>750-799</v>
      </c>
      <c r="R38" t="str">
        <f>IF(Tabela2[[#This Row],[current_age]]&gt;=100,"100+",FLOOR(Tabela2[[#This Row],[current_age]],10)&amp;"-"&amp;FLOOR(Tabela2[[#This Row],[current_age]],10)+9)</f>
        <v>50-59</v>
      </c>
    </row>
    <row r="39" spans="1:18" x14ac:dyDescent="0.3">
      <c r="A39">
        <v>1499</v>
      </c>
      <c r="B39">
        <v>46</v>
      </c>
      <c r="C39">
        <v>62</v>
      </c>
      <c r="D39">
        <v>1973</v>
      </c>
      <c r="E39">
        <v>11</v>
      </c>
      <c r="F39" t="s">
        <v>41</v>
      </c>
      <c r="G39" t="s">
        <v>75</v>
      </c>
      <c r="H39">
        <v>41.97</v>
      </c>
      <c r="I39">
        <v>-88.14</v>
      </c>
      <c r="J39" s="3">
        <v>20248</v>
      </c>
      <c r="K39" s="3">
        <v>41287</v>
      </c>
      <c r="L39" s="3">
        <v>88151</v>
      </c>
      <c r="M39">
        <v>662</v>
      </c>
      <c r="N39">
        <v>1</v>
      </c>
      <c r="O39" s="8">
        <f t="shared" si="0"/>
        <v>2.1350788383752755</v>
      </c>
      <c r="P39" t="str">
        <f t="shared" si="1"/>
        <v>High Risk</v>
      </c>
      <c r="Q39" t="str">
        <f t="shared" si="2"/>
        <v>650-699</v>
      </c>
      <c r="R39" t="str">
        <f>IF(Tabela2[[#This Row],[current_age]]&gt;=100,"100+",FLOOR(Tabela2[[#This Row],[current_age]],10)&amp;"-"&amp;FLOOR(Tabela2[[#This Row],[current_age]],10)+9)</f>
        <v>40-49</v>
      </c>
    </row>
    <row r="40" spans="1:18" x14ac:dyDescent="0.3">
      <c r="A40">
        <v>1780</v>
      </c>
      <c r="B40">
        <v>46</v>
      </c>
      <c r="C40">
        <v>70</v>
      </c>
      <c r="D40">
        <v>1973</v>
      </c>
      <c r="E40">
        <v>10</v>
      </c>
      <c r="F40" t="s">
        <v>41</v>
      </c>
      <c r="G40" t="s">
        <v>76</v>
      </c>
      <c r="H40">
        <v>36.619999999999997</v>
      </c>
      <c r="I40">
        <v>-121.82</v>
      </c>
      <c r="J40" s="3">
        <v>18663</v>
      </c>
      <c r="K40" s="3">
        <v>38054</v>
      </c>
      <c r="L40" s="3">
        <v>63293</v>
      </c>
      <c r="M40">
        <v>666</v>
      </c>
      <c r="N40">
        <v>1</v>
      </c>
      <c r="O40" s="8">
        <f t="shared" si="0"/>
        <v>1.663241709150155</v>
      </c>
      <c r="P40" t="str">
        <f t="shared" si="1"/>
        <v>High Risk</v>
      </c>
      <c r="Q40" t="str">
        <f t="shared" si="2"/>
        <v>650-699</v>
      </c>
      <c r="R40" t="str">
        <f>IF(Tabela2[[#This Row],[current_age]]&gt;=100,"100+",FLOOR(Tabela2[[#This Row],[current_age]],10)&amp;"-"&amp;FLOOR(Tabela2[[#This Row],[current_age]],10)+9)</f>
        <v>40-49</v>
      </c>
    </row>
    <row r="41" spans="1:18" x14ac:dyDescent="0.3">
      <c r="A41">
        <v>1806</v>
      </c>
      <c r="B41">
        <v>59</v>
      </c>
      <c r="C41">
        <v>62</v>
      </c>
      <c r="D41">
        <v>1961</v>
      </c>
      <c r="E41">
        <v>2</v>
      </c>
      <c r="F41" t="s">
        <v>36</v>
      </c>
      <c r="G41" t="s">
        <v>77</v>
      </c>
      <c r="H41">
        <v>42.31</v>
      </c>
      <c r="I41">
        <v>-71.64</v>
      </c>
      <c r="J41" s="3">
        <v>39418</v>
      </c>
      <c r="K41" s="3">
        <v>80371</v>
      </c>
      <c r="L41" s="3">
        <v>108499</v>
      </c>
      <c r="M41">
        <v>822</v>
      </c>
      <c r="N41">
        <v>1</v>
      </c>
      <c r="O41" s="8">
        <f t="shared" si="0"/>
        <v>1.3499769817471476</v>
      </c>
      <c r="P41" t="str">
        <f t="shared" si="1"/>
        <v>High Risk</v>
      </c>
      <c r="Q41" t="str">
        <f t="shared" si="2"/>
        <v>800-849</v>
      </c>
      <c r="R41" t="str">
        <f>IF(Tabela2[[#This Row],[current_age]]&gt;=100,"100+",FLOOR(Tabela2[[#This Row],[current_age]],10)&amp;"-"&amp;FLOOR(Tabela2[[#This Row],[current_age]],10)+9)</f>
        <v>50-59</v>
      </c>
    </row>
    <row r="42" spans="1:18" x14ac:dyDescent="0.3">
      <c r="A42">
        <v>811</v>
      </c>
      <c r="B42">
        <v>91</v>
      </c>
      <c r="C42">
        <v>68</v>
      </c>
      <c r="D42">
        <v>1929</v>
      </c>
      <c r="E42">
        <v>2</v>
      </c>
      <c r="F42" t="s">
        <v>36</v>
      </c>
      <c r="G42" t="s">
        <v>78</v>
      </c>
      <c r="H42">
        <v>38.9</v>
      </c>
      <c r="I42">
        <v>-94.68</v>
      </c>
      <c r="J42" s="3">
        <v>51642</v>
      </c>
      <c r="K42" s="3">
        <v>84694</v>
      </c>
      <c r="L42" s="3">
        <v>2149</v>
      </c>
      <c r="M42">
        <v>741</v>
      </c>
      <c r="N42">
        <v>7</v>
      </c>
      <c r="O42" s="8">
        <f t="shared" si="0"/>
        <v>2.5373698254894089E-2</v>
      </c>
      <c r="P42" t="str">
        <f t="shared" si="1"/>
        <v>Medium Risk</v>
      </c>
      <c r="Q42" t="str">
        <f t="shared" si="2"/>
        <v>700-749</v>
      </c>
      <c r="R42" t="str">
        <f>IF(Tabela2[[#This Row],[current_age]]&gt;=100,"100+",FLOOR(Tabela2[[#This Row],[current_age]],10)&amp;"-"&amp;FLOOR(Tabela2[[#This Row],[current_age]],10)+9)</f>
        <v>90-99</v>
      </c>
    </row>
    <row r="43" spans="1:18" x14ac:dyDescent="0.3">
      <c r="A43">
        <v>1844</v>
      </c>
      <c r="B43">
        <v>79</v>
      </c>
      <c r="C43">
        <v>72</v>
      </c>
      <c r="D43">
        <v>1941</v>
      </c>
      <c r="E43">
        <v>2</v>
      </c>
      <c r="F43" t="s">
        <v>41</v>
      </c>
      <c r="G43" t="s">
        <v>79</v>
      </c>
      <c r="H43">
        <v>27.8</v>
      </c>
      <c r="I43">
        <v>-97.39</v>
      </c>
      <c r="J43" s="3">
        <v>23608</v>
      </c>
      <c r="K43" s="3">
        <v>37503</v>
      </c>
      <c r="L43" s="3">
        <v>14272</v>
      </c>
      <c r="M43">
        <v>706</v>
      </c>
      <c r="N43">
        <v>5</v>
      </c>
      <c r="O43" s="8">
        <f t="shared" si="0"/>
        <v>0.38055622216889318</v>
      </c>
      <c r="P43" t="str">
        <f t="shared" si="1"/>
        <v>Medium Risk</v>
      </c>
      <c r="Q43" t="str">
        <f t="shared" si="2"/>
        <v>700-749</v>
      </c>
      <c r="R43" t="str">
        <f>IF(Tabela2[[#This Row],[current_age]]&gt;=100,"100+",FLOOR(Tabela2[[#This Row],[current_age]],10)&amp;"-"&amp;FLOOR(Tabela2[[#This Row],[current_age]],10)+9)</f>
        <v>70-79</v>
      </c>
    </row>
    <row r="44" spans="1:18" x14ac:dyDescent="0.3">
      <c r="A44">
        <v>1852</v>
      </c>
      <c r="B44">
        <v>57</v>
      </c>
      <c r="C44">
        <v>75</v>
      </c>
      <c r="D44">
        <v>1962</v>
      </c>
      <c r="E44">
        <v>12</v>
      </c>
      <c r="F44" t="s">
        <v>41</v>
      </c>
      <c r="G44" t="s">
        <v>80</v>
      </c>
      <c r="H44">
        <v>33.270000000000003</v>
      </c>
      <c r="I44">
        <v>-111.94</v>
      </c>
      <c r="J44" s="3">
        <v>32056</v>
      </c>
      <c r="K44" s="3">
        <v>65357</v>
      </c>
      <c r="L44" s="3">
        <v>21844</v>
      </c>
      <c r="M44">
        <v>685</v>
      </c>
      <c r="N44">
        <v>4</v>
      </c>
      <c r="O44" s="8">
        <f t="shared" si="0"/>
        <v>0.3342258671603654</v>
      </c>
      <c r="P44" t="str">
        <f t="shared" si="1"/>
        <v>Medium Risk</v>
      </c>
      <c r="Q44" t="str">
        <f t="shared" si="2"/>
        <v>650-699</v>
      </c>
      <c r="R44" t="str">
        <f>IF(Tabela2[[#This Row],[current_age]]&gt;=100,"100+",FLOOR(Tabela2[[#This Row],[current_age]],10)&amp;"-"&amp;FLOOR(Tabela2[[#This Row],[current_age]],10)+9)</f>
        <v>50-59</v>
      </c>
    </row>
    <row r="45" spans="1:18" x14ac:dyDescent="0.3">
      <c r="A45">
        <v>1231</v>
      </c>
      <c r="B45">
        <v>26</v>
      </c>
      <c r="C45">
        <v>52</v>
      </c>
      <c r="D45">
        <v>1994</v>
      </c>
      <c r="E45">
        <v>1</v>
      </c>
      <c r="F45" t="s">
        <v>36</v>
      </c>
      <c r="G45" t="s">
        <v>81</v>
      </c>
      <c r="H45">
        <v>26.41</v>
      </c>
      <c r="I45">
        <v>-81.42</v>
      </c>
      <c r="J45" s="3">
        <v>10819</v>
      </c>
      <c r="K45" s="3">
        <v>22066</v>
      </c>
      <c r="L45" s="3">
        <v>38967</v>
      </c>
      <c r="M45">
        <v>842</v>
      </c>
      <c r="N45">
        <v>1</v>
      </c>
      <c r="O45" s="8">
        <f t="shared" si="0"/>
        <v>1.7659294842744493</v>
      </c>
      <c r="P45" t="str">
        <f t="shared" si="1"/>
        <v>High Risk</v>
      </c>
      <c r="Q45" t="str">
        <f t="shared" si="2"/>
        <v>800-849</v>
      </c>
      <c r="R45" t="str">
        <f>IF(Tabela2[[#This Row],[current_age]]&gt;=100,"100+",FLOOR(Tabela2[[#This Row],[current_age]],10)&amp;"-"&amp;FLOOR(Tabela2[[#This Row],[current_age]],10)+9)</f>
        <v>20-29</v>
      </c>
    </row>
    <row r="46" spans="1:18" x14ac:dyDescent="0.3">
      <c r="A46">
        <v>970</v>
      </c>
      <c r="B46">
        <v>42</v>
      </c>
      <c r="C46">
        <v>66</v>
      </c>
      <c r="D46">
        <v>1977</v>
      </c>
      <c r="E46">
        <v>11</v>
      </c>
      <c r="F46" t="s">
        <v>41</v>
      </c>
      <c r="G46" t="s">
        <v>82</v>
      </c>
      <c r="H46">
        <v>29.1</v>
      </c>
      <c r="I46">
        <v>-81</v>
      </c>
      <c r="J46" s="3">
        <v>21916</v>
      </c>
      <c r="K46" s="3">
        <v>44681</v>
      </c>
      <c r="L46" s="3">
        <v>42011</v>
      </c>
      <c r="M46">
        <v>770</v>
      </c>
      <c r="N46">
        <v>3</v>
      </c>
      <c r="O46" s="8">
        <f t="shared" si="0"/>
        <v>0.94024305633266936</v>
      </c>
      <c r="P46" t="str">
        <f t="shared" si="1"/>
        <v>High Risk</v>
      </c>
      <c r="Q46" t="str">
        <f t="shared" si="2"/>
        <v>750-799</v>
      </c>
      <c r="R46" t="str">
        <f>IF(Tabela2[[#This Row],[current_age]]&gt;=100,"100+",FLOOR(Tabela2[[#This Row],[current_age]],10)&amp;"-"&amp;FLOOR(Tabela2[[#This Row],[current_age]],10)+9)</f>
        <v>40-49</v>
      </c>
    </row>
    <row r="47" spans="1:18" x14ac:dyDescent="0.3">
      <c r="A47">
        <v>381</v>
      </c>
      <c r="B47">
        <v>26</v>
      </c>
      <c r="C47">
        <v>69</v>
      </c>
      <c r="D47">
        <v>1994</v>
      </c>
      <c r="E47">
        <v>2</v>
      </c>
      <c r="F47" t="s">
        <v>41</v>
      </c>
      <c r="G47" t="s">
        <v>83</v>
      </c>
      <c r="H47">
        <v>38.72</v>
      </c>
      <c r="I47">
        <v>-90.47</v>
      </c>
      <c r="J47" s="3">
        <v>25163</v>
      </c>
      <c r="K47" s="3">
        <v>51306</v>
      </c>
      <c r="L47" s="3">
        <v>68198</v>
      </c>
      <c r="M47">
        <v>675</v>
      </c>
      <c r="N47">
        <v>1</v>
      </c>
      <c r="O47" s="8">
        <f t="shared" si="0"/>
        <v>1.3292402448056757</v>
      </c>
      <c r="P47" t="str">
        <f t="shared" si="1"/>
        <v>High Risk</v>
      </c>
      <c r="Q47" t="str">
        <f t="shared" si="2"/>
        <v>650-699</v>
      </c>
      <c r="R47" t="str">
        <f>IF(Tabela2[[#This Row],[current_age]]&gt;=100,"100+",FLOOR(Tabela2[[#This Row],[current_age]],10)&amp;"-"&amp;FLOOR(Tabela2[[#This Row],[current_age]],10)+9)</f>
        <v>20-29</v>
      </c>
    </row>
    <row r="48" spans="1:18" x14ac:dyDescent="0.3">
      <c r="A48">
        <v>1134</v>
      </c>
      <c r="B48">
        <v>18</v>
      </c>
      <c r="C48">
        <v>59</v>
      </c>
      <c r="D48">
        <v>2002</v>
      </c>
      <c r="E48">
        <v>2</v>
      </c>
      <c r="F48" t="s">
        <v>36</v>
      </c>
      <c r="G48" t="s">
        <v>84</v>
      </c>
      <c r="H48">
        <v>29.45</v>
      </c>
      <c r="I48">
        <v>-98.5</v>
      </c>
      <c r="J48" s="3">
        <v>12677</v>
      </c>
      <c r="K48" s="3">
        <v>25847</v>
      </c>
      <c r="L48" s="3">
        <v>46379</v>
      </c>
      <c r="M48">
        <v>568</v>
      </c>
      <c r="N48">
        <v>1</v>
      </c>
      <c r="O48" s="8">
        <f t="shared" si="0"/>
        <v>1.7943668510852324</v>
      </c>
      <c r="P48" t="str">
        <f t="shared" si="1"/>
        <v>High Risk</v>
      </c>
      <c r="Q48" t="str">
        <f t="shared" si="2"/>
        <v>550-599</v>
      </c>
      <c r="R48" t="str">
        <f>IF(Tabela2[[#This Row],[current_age]]&gt;=100,"100+",FLOOR(Tabela2[[#This Row],[current_age]],10)&amp;"-"&amp;FLOOR(Tabela2[[#This Row],[current_age]],10)+9)</f>
        <v>10-19</v>
      </c>
    </row>
    <row r="49" spans="1:18" x14ac:dyDescent="0.3">
      <c r="A49">
        <v>1296</v>
      </c>
      <c r="B49">
        <v>60</v>
      </c>
      <c r="C49">
        <v>64</v>
      </c>
      <c r="D49">
        <v>1959</v>
      </c>
      <c r="E49">
        <v>11</v>
      </c>
      <c r="F49" t="s">
        <v>36</v>
      </c>
      <c r="G49" t="s">
        <v>85</v>
      </c>
      <c r="H49">
        <v>28.7</v>
      </c>
      <c r="I49">
        <v>-81.34</v>
      </c>
      <c r="J49" s="3">
        <v>22896</v>
      </c>
      <c r="K49" s="3">
        <v>46683</v>
      </c>
      <c r="L49" s="3">
        <v>93126</v>
      </c>
      <c r="M49">
        <v>788</v>
      </c>
      <c r="N49">
        <v>5</v>
      </c>
      <c r="O49" s="8">
        <f t="shared" si="0"/>
        <v>1.9948589422273633</v>
      </c>
      <c r="P49" t="str">
        <f t="shared" si="1"/>
        <v>High Risk</v>
      </c>
      <c r="Q49" t="str">
        <f t="shared" si="2"/>
        <v>750-799</v>
      </c>
      <c r="R49" t="str">
        <f>IF(Tabela2[[#This Row],[current_age]]&gt;=100,"100+",FLOOR(Tabela2[[#This Row],[current_age]],10)&amp;"-"&amp;FLOOR(Tabela2[[#This Row],[current_age]],10)+9)</f>
        <v>60-69</v>
      </c>
    </row>
    <row r="50" spans="1:18" x14ac:dyDescent="0.3">
      <c r="A50">
        <v>1880</v>
      </c>
      <c r="B50">
        <v>61</v>
      </c>
      <c r="C50">
        <v>66</v>
      </c>
      <c r="D50">
        <v>1958</v>
      </c>
      <c r="E50">
        <v>11</v>
      </c>
      <c r="F50" t="s">
        <v>41</v>
      </c>
      <c r="G50" t="s">
        <v>86</v>
      </c>
      <c r="H50">
        <v>43.06</v>
      </c>
      <c r="I50">
        <v>-87.96</v>
      </c>
      <c r="J50" s="3">
        <v>15487</v>
      </c>
      <c r="K50" s="3">
        <v>31579</v>
      </c>
      <c r="L50" s="3">
        <v>52419</v>
      </c>
      <c r="M50">
        <v>771</v>
      </c>
      <c r="N50">
        <v>3</v>
      </c>
      <c r="O50" s="8">
        <f t="shared" si="0"/>
        <v>1.6599322334462776</v>
      </c>
      <c r="P50" t="str">
        <f t="shared" si="1"/>
        <v>High Risk</v>
      </c>
      <c r="Q50" t="str">
        <f t="shared" si="2"/>
        <v>750-799</v>
      </c>
      <c r="R50" t="str">
        <f>IF(Tabela2[[#This Row],[current_age]]&gt;=100,"100+",FLOOR(Tabela2[[#This Row],[current_age]],10)&amp;"-"&amp;FLOOR(Tabela2[[#This Row],[current_age]],10)+9)</f>
        <v>60-69</v>
      </c>
    </row>
    <row r="51" spans="1:18" x14ac:dyDescent="0.3">
      <c r="A51">
        <v>322</v>
      </c>
      <c r="B51">
        <v>47</v>
      </c>
      <c r="C51">
        <v>65</v>
      </c>
      <c r="D51">
        <v>1972</v>
      </c>
      <c r="E51">
        <v>10</v>
      </c>
      <c r="F51" t="s">
        <v>41</v>
      </c>
      <c r="G51" t="s">
        <v>87</v>
      </c>
      <c r="H51">
        <v>31.22</v>
      </c>
      <c r="I51">
        <v>-84.21</v>
      </c>
      <c r="J51" s="3">
        <v>13759</v>
      </c>
      <c r="K51" s="3">
        <v>28055</v>
      </c>
      <c r="L51" s="3">
        <v>12475</v>
      </c>
      <c r="M51">
        <v>829</v>
      </c>
      <c r="N51">
        <v>3</v>
      </c>
      <c r="O51" s="8">
        <f t="shared" si="0"/>
        <v>0.44466227054001067</v>
      </c>
      <c r="P51" t="str">
        <f t="shared" si="1"/>
        <v>Low Risk</v>
      </c>
      <c r="Q51" t="str">
        <f t="shared" si="2"/>
        <v>800-849</v>
      </c>
      <c r="R51" t="str">
        <f>IF(Tabela2[[#This Row],[current_age]]&gt;=100,"100+",FLOOR(Tabela2[[#This Row],[current_age]],10)&amp;"-"&amp;FLOOR(Tabela2[[#This Row],[current_age]],10)+9)</f>
        <v>40-49</v>
      </c>
    </row>
    <row r="52" spans="1:18" x14ac:dyDescent="0.3">
      <c r="A52">
        <v>461</v>
      </c>
      <c r="B52">
        <v>42</v>
      </c>
      <c r="C52">
        <v>68</v>
      </c>
      <c r="D52">
        <v>1977</v>
      </c>
      <c r="E52">
        <v>12</v>
      </c>
      <c r="F52" t="s">
        <v>36</v>
      </c>
      <c r="G52" t="s">
        <v>88</v>
      </c>
      <c r="H52">
        <v>42.3</v>
      </c>
      <c r="I52">
        <v>-83.48</v>
      </c>
      <c r="J52" s="3">
        <v>32078</v>
      </c>
      <c r="K52" s="3">
        <v>65403</v>
      </c>
      <c r="L52" s="3">
        <v>80057</v>
      </c>
      <c r="M52">
        <v>784</v>
      </c>
      <c r="N52">
        <v>4</v>
      </c>
      <c r="O52" s="8">
        <f t="shared" si="0"/>
        <v>1.2240570004434048</v>
      </c>
      <c r="P52" t="str">
        <f t="shared" si="1"/>
        <v>High Risk</v>
      </c>
      <c r="Q52" t="str">
        <f t="shared" si="2"/>
        <v>750-799</v>
      </c>
      <c r="R52" t="str">
        <f>IF(Tabela2[[#This Row],[current_age]]&gt;=100,"100+",FLOOR(Tabela2[[#This Row],[current_age]],10)&amp;"-"&amp;FLOOR(Tabela2[[#This Row],[current_age]],10)+9)</f>
        <v>40-49</v>
      </c>
    </row>
    <row r="53" spans="1:18" x14ac:dyDescent="0.3">
      <c r="A53">
        <v>1165</v>
      </c>
      <c r="B53">
        <v>55</v>
      </c>
      <c r="C53">
        <v>73</v>
      </c>
      <c r="D53">
        <v>1964</v>
      </c>
      <c r="E53">
        <v>11</v>
      </c>
      <c r="F53" t="s">
        <v>36</v>
      </c>
      <c r="G53" t="s">
        <v>89</v>
      </c>
      <c r="H53">
        <v>36.369999999999997</v>
      </c>
      <c r="I53">
        <v>-84.12</v>
      </c>
      <c r="J53" s="3">
        <v>13522</v>
      </c>
      <c r="K53" s="3">
        <v>27572</v>
      </c>
      <c r="L53" s="3">
        <v>59404</v>
      </c>
      <c r="M53">
        <v>797</v>
      </c>
      <c r="N53">
        <v>1</v>
      </c>
      <c r="O53" s="8">
        <f t="shared" si="0"/>
        <v>2.1545045698534744</v>
      </c>
      <c r="P53" t="str">
        <f t="shared" si="1"/>
        <v>High Risk</v>
      </c>
      <c r="Q53" t="str">
        <f t="shared" si="2"/>
        <v>750-799</v>
      </c>
      <c r="R53" t="str">
        <f>IF(Tabela2[[#This Row],[current_age]]&gt;=100,"100+",FLOOR(Tabela2[[#This Row],[current_age]],10)&amp;"-"&amp;FLOOR(Tabela2[[#This Row],[current_age]],10)+9)</f>
        <v>50-59</v>
      </c>
    </row>
    <row r="54" spans="1:18" x14ac:dyDescent="0.3">
      <c r="A54">
        <v>1448</v>
      </c>
      <c r="B54">
        <v>48</v>
      </c>
      <c r="C54">
        <v>70</v>
      </c>
      <c r="D54">
        <v>1971</v>
      </c>
      <c r="E54">
        <v>12</v>
      </c>
      <c r="F54" t="s">
        <v>36</v>
      </c>
      <c r="G54" t="s">
        <v>90</v>
      </c>
      <c r="H54">
        <v>35.049999999999997</v>
      </c>
      <c r="I54">
        <v>-82.09</v>
      </c>
      <c r="J54" s="3">
        <v>18899</v>
      </c>
      <c r="K54" s="3">
        <v>38539</v>
      </c>
      <c r="L54" s="3">
        <v>0</v>
      </c>
      <c r="M54">
        <v>850</v>
      </c>
      <c r="N54">
        <v>3</v>
      </c>
      <c r="O54" s="8">
        <f t="shared" si="0"/>
        <v>0</v>
      </c>
      <c r="P54" t="str">
        <f t="shared" si="1"/>
        <v>Low Risk</v>
      </c>
      <c r="Q54" t="str">
        <f t="shared" si="2"/>
        <v>850-899</v>
      </c>
      <c r="R54" t="str">
        <f>IF(Tabela2[[#This Row],[current_age]]&gt;=100,"100+",FLOOR(Tabela2[[#This Row],[current_age]],10)&amp;"-"&amp;FLOOR(Tabela2[[#This Row],[current_age]],10)+9)</f>
        <v>40-49</v>
      </c>
    </row>
    <row r="55" spans="1:18" x14ac:dyDescent="0.3">
      <c r="A55">
        <v>1288</v>
      </c>
      <c r="B55">
        <v>41</v>
      </c>
      <c r="C55">
        <v>57</v>
      </c>
      <c r="D55">
        <v>1978</v>
      </c>
      <c r="E55">
        <v>7</v>
      </c>
      <c r="F55" t="s">
        <v>36</v>
      </c>
      <c r="G55" t="s">
        <v>91</v>
      </c>
      <c r="H55">
        <v>38.47</v>
      </c>
      <c r="I55">
        <v>-81.81</v>
      </c>
      <c r="J55" s="3">
        <v>18666</v>
      </c>
      <c r="K55" s="3">
        <v>38059</v>
      </c>
      <c r="L55" s="3">
        <v>68220</v>
      </c>
      <c r="M55">
        <v>634</v>
      </c>
      <c r="N55">
        <v>2</v>
      </c>
      <c r="O55" s="8">
        <f t="shared" si="0"/>
        <v>1.7924800966919783</v>
      </c>
      <c r="P55" t="str">
        <f t="shared" si="1"/>
        <v>High Risk</v>
      </c>
      <c r="Q55" t="str">
        <f t="shared" si="2"/>
        <v>600-649</v>
      </c>
      <c r="R55" t="str">
        <f>IF(Tabela2[[#This Row],[current_age]]&gt;=100,"100+",FLOOR(Tabela2[[#This Row],[current_age]],10)&amp;"-"&amp;FLOOR(Tabela2[[#This Row],[current_age]],10)+9)</f>
        <v>40-49</v>
      </c>
    </row>
    <row r="56" spans="1:18" x14ac:dyDescent="0.3">
      <c r="A56">
        <v>1178</v>
      </c>
      <c r="B56">
        <v>59</v>
      </c>
      <c r="C56">
        <v>68</v>
      </c>
      <c r="D56">
        <v>1960</v>
      </c>
      <c r="E56">
        <v>11</v>
      </c>
      <c r="F56" t="s">
        <v>36</v>
      </c>
      <c r="G56" t="s">
        <v>92</v>
      </c>
      <c r="H56">
        <v>30.56</v>
      </c>
      <c r="I56">
        <v>-97.86</v>
      </c>
      <c r="J56" s="3">
        <v>25872</v>
      </c>
      <c r="K56" s="3">
        <v>52754</v>
      </c>
      <c r="L56" s="3">
        <v>38191</v>
      </c>
      <c r="M56">
        <v>693</v>
      </c>
      <c r="N56">
        <v>5</v>
      </c>
      <c r="O56" s="8">
        <f t="shared" si="0"/>
        <v>0.72394510368881981</v>
      </c>
      <c r="P56" t="str">
        <f t="shared" si="1"/>
        <v>High Risk</v>
      </c>
      <c r="Q56" t="str">
        <f t="shared" si="2"/>
        <v>650-699</v>
      </c>
      <c r="R56" t="str">
        <f>IF(Tabela2[[#This Row],[current_age]]&gt;=100,"100+",FLOOR(Tabela2[[#This Row],[current_age]],10)&amp;"-"&amp;FLOOR(Tabela2[[#This Row],[current_age]],10)+9)</f>
        <v>50-59</v>
      </c>
    </row>
    <row r="57" spans="1:18" x14ac:dyDescent="0.3">
      <c r="A57">
        <v>1391</v>
      </c>
      <c r="B57">
        <v>45</v>
      </c>
      <c r="C57">
        <v>59</v>
      </c>
      <c r="D57">
        <v>1975</v>
      </c>
      <c r="E57">
        <v>2</v>
      </c>
      <c r="F57" t="s">
        <v>41</v>
      </c>
      <c r="G57" t="s">
        <v>93</v>
      </c>
      <c r="H57">
        <v>40.72</v>
      </c>
      <c r="I57">
        <v>-73.86</v>
      </c>
      <c r="J57" s="3">
        <v>25109</v>
      </c>
      <c r="K57" s="3">
        <v>51196</v>
      </c>
      <c r="L57" s="3">
        <v>67164</v>
      </c>
      <c r="M57">
        <v>631</v>
      </c>
      <c r="N57">
        <v>4</v>
      </c>
      <c r="O57" s="8">
        <f t="shared" si="0"/>
        <v>1.3118993671380577</v>
      </c>
      <c r="P57" t="str">
        <f t="shared" si="1"/>
        <v>High Risk</v>
      </c>
      <c r="Q57" t="str">
        <f t="shared" si="2"/>
        <v>600-649</v>
      </c>
      <c r="R57" t="str">
        <f>IF(Tabela2[[#This Row],[current_age]]&gt;=100,"100+",FLOOR(Tabela2[[#This Row],[current_age]],10)&amp;"-"&amp;FLOOR(Tabela2[[#This Row],[current_age]],10)+9)</f>
        <v>40-49</v>
      </c>
    </row>
    <row r="58" spans="1:18" x14ac:dyDescent="0.3">
      <c r="A58">
        <v>838</v>
      </c>
      <c r="B58">
        <v>26</v>
      </c>
      <c r="C58">
        <v>70</v>
      </c>
      <c r="D58">
        <v>1993</v>
      </c>
      <c r="E58">
        <v>7</v>
      </c>
      <c r="F58" t="s">
        <v>41</v>
      </c>
      <c r="G58" t="s">
        <v>94</v>
      </c>
      <c r="H58">
        <v>33.78</v>
      </c>
      <c r="I58">
        <v>-84.44</v>
      </c>
      <c r="J58" s="3">
        <v>24382</v>
      </c>
      <c r="K58" s="3">
        <v>49713</v>
      </c>
      <c r="L58" s="3">
        <v>91776</v>
      </c>
      <c r="M58">
        <v>763</v>
      </c>
      <c r="N58">
        <v>1</v>
      </c>
      <c r="O58" s="8">
        <f t="shared" si="0"/>
        <v>1.8461167099149116</v>
      </c>
      <c r="P58" t="str">
        <f t="shared" si="1"/>
        <v>High Risk</v>
      </c>
      <c r="Q58" t="str">
        <f t="shared" si="2"/>
        <v>750-799</v>
      </c>
      <c r="R58" t="str">
        <f>IF(Tabela2[[#This Row],[current_age]]&gt;=100,"100+",FLOOR(Tabela2[[#This Row],[current_age]],10)&amp;"-"&amp;FLOOR(Tabela2[[#This Row],[current_age]],10)+9)</f>
        <v>20-29</v>
      </c>
    </row>
    <row r="59" spans="1:18" x14ac:dyDescent="0.3">
      <c r="A59">
        <v>54</v>
      </c>
      <c r="B59">
        <v>21</v>
      </c>
      <c r="C59">
        <v>68</v>
      </c>
      <c r="D59">
        <v>1998</v>
      </c>
      <c r="E59">
        <v>4</v>
      </c>
      <c r="F59" t="s">
        <v>36</v>
      </c>
      <c r="G59" t="s">
        <v>95</v>
      </c>
      <c r="H59">
        <v>41.66</v>
      </c>
      <c r="I59">
        <v>-83.58</v>
      </c>
      <c r="J59" s="3">
        <v>21660</v>
      </c>
      <c r="K59" s="3">
        <v>44160</v>
      </c>
      <c r="L59" s="3">
        <v>134173</v>
      </c>
      <c r="M59">
        <v>696</v>
      </c>
      <c r="N59">
        <v>3</v>
      </c>
      <c r="O59" s="8">
        <f t="shared" si="0"/>
        <v>3.0383378623188406</v>
      </c>
      <c r="P59" t="str">
        <f t="shared" si="1"/>
        <v>High Risk</v>
      </c>
      <c r="Q59" t="str">
        <f t="shared" si="2"/>
        <v>650-699</v>
      </c>
      <c r="R59" t="str">
        <f>IF(Tabela2[[#This Row],[current_age]]&gt;=100,"100+",FLOOR(Tabela2[[#This Row],[current_age]],10)&amp;"-"&amp;FLOOR(Tabela2[[#This Row],[current_age]],10)+9)</f>
        <v>20-29</v>
      </c>
    </row>
    <row r="60" spans="1:18" x14ac:dyDescent="0.3">
      <c r="A60">
        <v>1452</v>
      </c>
      <c r="B60">
        <v>46</v>
      </c>
      <c r="C60">
        <v>59</v>
      </c>
      <c r="D60">
        <v>1973</v>
      </c>
      <c r="E60">
        <v>5</v>
      </c>
      <c r="F60" t="s">
        <v>36</v>
      </c>
      <c r="G60" t="s">
        <v>96</v>
      </c>
      <c r="H60">
        <v>29.76</v>
      </c>
      <c r="I60">
        <v>-95.38</v>
      </c>
      <c r="J60" s="3">
        <v>95039</v>
      </c>
      <c r="K60" s="3">
        <v>193773</v>
      </c>
      <c r="L60" s="3">
        <v>241571</v>
      </c>
      <c r="M60">
        <v>660</v>
      </c>
      <c r="N60">
        <v>1</v>
      </c>
      <c r="O60" s="8">
        <f t="shared" si="0"/>
        <v>1.2466700727139488</v>
      </c>
      <c r="P60" t="str">
        <f t="shared" si="1"/>
        <v>High Risk</v>
      </c>
      <c r="Q60" t="str">
        <f t="shared" si="2"/>
        <v>650-699</v>
      </c>
      <c r="R60" t="str">
        <f>IF(Tabela2[[#This Row],[current_age]]&gt;=100,"100+",FLOOR(Tabela2[[#This Row],[current_age]],10)&amp;"-"&amp;FLOOR(Tabela2[[#This Row],[current_age]],10)+9)</f>
        <v>40-49</v>
      </c>
    </row>
    <row r="61" spans="1:18" x14ac:dyDescent="0.3">
      <c r="A61">
        <v>1602</v>
      </c>
      <c r="B61">
        <v>41</v>
      </c>
      <c r="C61">
        <v>66</v>
      </c>
      <c r="D61">
        <v>1979</v>
      </c>
      <c r="E61">
        <v>2</v>
      </c>
      <c r="F61" t="s">
        <v>36</v>
      </c>
      <c r="G61" t="s">
        <v>97</v>
      </c>
      <c r="H61">
        <v>40.380000000000003</v>
      </c>
      <c r="I61">
        <v>-77.88</v>
      </c>
      <c r="J61" s="3">
        <v>14650</v>
      </c>
      <c r="K61" s="3">
        <v>29864</v>
      </c>
      <c r="L61" s="3">
        <v>44902</v>
      </c>
      <c r="M61">
        <v>717</v>
      </c>
      <c r="N61">
        <v>2</v>
      </c>
      <c r="O61" s="8">
        <f t="shared" si="0"/>
        <v>1.5035494240557192</v>
      </c>
      <c r="P61" t="str">
        <f t="shared" si="1"/>
        <v>High Risk</v>
      </c>
      <c r="Q61" t="str">
        <f t="shared" si="2"/>
        <v>700-749</v>
      </c>
      <c r="R61" t="str">
        <f>IF(Tabela2[[#This Row],[current_age]]&gt;=100,"100+",FLOOR(Tabela2[[#This Row],[current_age]],10)&amp;"-"&amp;FLOOR(Tabela2[[#This Row],[current_age]],10)+9)</f>
        <v>40-49</v>
      </c>
    </row>
    <row r="62" spans="1:18" x14ac:dyDescent="0.3">
      <c r="A62">
        <v>1938</v>
      </c>
      <c r="B62">
        <v>22</v>
      </c>
      <c r="C62">
        <v>67</v>
      </c>
      <c r="D62">
        <v>1997</v>
      </c>
      <c r="E62">
        <v>7</v>
      </c>
      <c r="F62" t="s">
        <v>41</v>
      </c>
      <c r="G62" t="s">
        <v>98</v>
      </c>
      <c r="H62">
        <v>29.45</v>
      </c>
      <c r="I62">
        <v>-98.5</v>
      </c>
      <c r="J62" s="3">
        <v>28135</v>
      </c>
      <c r="K62" s="3">
        <v>57367</v>
      </c>
      <c r="L62" s="3">
        <v>115418</v>
      </c>
      <c r="M62">
        <v>795</v>
      </c>
      <c r="N62">
        <v>2</v>
      </c>
      <c r="O62" s="8">
        <f t="shared" si="0"/>
        <v>2.0119232311259085</v>
      </c>
      <c r="P62" t="str">
        <f t="shared" si="1"/>
        <v>High Risk</v>
      </c>
      <c r="Q62" t="str">
        <f t="shared" si="2"/>
        <v>750-799</v>
      </c>
      <c r="R62" t="str">
        <f>IF(Tabela2[[#This Row],[current_age]]&gt;=100,"100+",FLOOR(Tabela2[[#This Row],[current_age]],10)&amp;"-"&amp;FLOOR(Tabela2[[#This Row],[current_age]],10)+9)</f>
        <v>20-29</v>
      </c>
    </row>
    <row r="63" spans="1:18" x14ac:dyDescent="0.3">
      <c r="A63">
        <v>1492</v>
      </c>
      <c r="B63">
        <v>63</v>
      </c>
      <c r="C63">
        <v>58</v>
      </c>
      <c r="D63">
        <v>1957</v>
      </c>
      <c r="E63">
        <v>2</v>
      </c>
      <c r="F63" t="s">
        <v>36</v>
      </c>
      <c r="G63" t="s">
        <v>99</v>
      </c>
      <c r="H63">
        <v>47.32</v>
      </c>
      <c r="I63">
        <v>-121.99</v>
      </c>
      <c r="J63" s="3">
        <v>32697</v>
      </c>
      <c r="K63" s="3">
        <v>56635</v>
      </c>
      <c r="L63" s="3">
        <v>13015</v>
      </c>
      <c r="M63">
        <v>786</v>
      </c>
      <c r="N63">
        <v>8</v>
      </c>
      <c r="O63" s="8">
        <f t="shared" si="0"/>
        <v>0.22980489096848239</v>
      </c>
      <c r="P63" t="str">
        <f t="shared" si="1"/>
        <v>Low Risk</v>
      </c>
      <c r="Q63" t="str">
        <f t="shared" si="2"/>
        <v>750-799</v>
      </c>
      <c r="R63" t="str">
        <f>IF(Tabela2[[#This Row],[current_age]]&gt;=100,"100+",FLOOR(Tabela2[[#This Row],[current_age]],10)&amp;"-"&amp;FLOOR(Tabela2[[#This Row],[current_age]],10)+9)</f>
        <v>60-69</v>
      </c>
    </row>
    <row r="64" spans="1:18" x14ac:dyDescent="0.3">
      <c r="A64">
        <v>688</v>
      </c>
      <c r="B64">
        <v>44</v>
      </c>
      <c r="C64">
        <v>67</v>
      </c>
      <c r="D64">
        <v>1975</v>
      </c>
      <c r="E64">
        <v>3</v>
      </c>
      <c r="F64" t="s">
        <v>41</v>
      </c>
      <c r="G64" t="s">
        <v>100</v>
      </c>
      <c r="H64">
        <v>41.31</v>
      </c>
      <c r="I64">
        <v>-111.96</v>
      </c>
      <c r="J64" s="3">
        <v>23165</v>
      </c>
      <c r="K64" s="3">
        <v>47227</v>
      </c>
      <c r="L64" s="3">
        <v>151030</v>
      </c>
      <c r="M64">
        <v>760</v>
      </c>
      <c r="N64">
        <v>4</v>
      </c>
      <c r="O64" s="8">
        <f t="shared" si="0"/>
        <v>3.1979587947572363</v>
      </c>
      <c r="P64" t="str">
        <f t="shared" si="1"/>
        <v>High Risk</v>
      </c>
      <c r="Q64" t="str">
        <f t="shared" si="2"/>
        <v>750-799</v>
      </c>
      <c r="R64" t="str">
        <f>IF(Tabela2[[#This Row],[current_age]]&gt;=100,"100+",FLOOR(Tabela2[[#This Row],[current_age]],10)&amp;"-"&amp;FLOOR(Tabela2[[#This Row],[current_age]],10)+9)</f>
        <v>40-49</v>
      </c>
    </row>
    <row r="65" spans="1:18" x14ac:dyDescent="0.3">
      <c r="A65">
        <v>749</v>
      </c>
      <c r="B65">
        <v>22</v>
      </c>
      <c r="C65">
        <v>68</v>
      </c>
      <c r="D65">
        <v>1997</v>
      </c>
      <c r="E65">
        <v>10</v>
      </c>
      <c r="F65" t="s">
        <v>41</v>
      </c>
      <c r="G65" t="s">
        <v>101</v>
      </c>
      <c r="H65">
        <v>32.75</v>
      </c>
      <c r="I65">
        <v>-97.33</v>
      </c>
      <c r="J65" s="3">
        <v>12051</v>
      </c>
      <c r="K65" s="3">
        <v>24574</v>
      </c>
      <c r="L65" s="3">
        <v>80667</v>
      </c>
      <c r="M65">
        <v>674</v>
      </c>
      <c r="N65">
        <v>3</v>
      </c>
      <c r="O65" s="8">
        <f t="shared" si="0"/>
        <v>3.2826157727679663</v>
      </c>
      <c r="P65" t="str">
        <f t="shared" si="1"/>
        <v>High Risk</v>
      </c>
      <c r="Q65" t="str">
        <f t="shared" si="2"/>
        <v>650-699</v>
      </c>
      <c r="R65" t="str">
        <f>IF(Tabela2[[#This Row],[current_age]]&gt;=100,"100+",FLOOR(Tabela2[[#This Row],[current_age]],10)&amp;"-"&amp;FLOOR(Tabela2[[#This Row],[current_age]],10)+9)</f>
        <v>20-29</v>
      </c>
    </row>
    <row r="66" spans="1:18" x14ac:dyDescent="0.3">
      <c r="A66">
        <v>643</v>
      </c>
      <c r="B66">
        <v>29</v>
      </c>
      <c r="C66">
        <v>65</v>
      </c>
      <c r="D66">
        <v>1991</v>
      </c>
      <c r="E66">
        <v>1</v>
      </c>
      <c r="F66" t="s">
        <v>36</v>
      </c>
      <c r="G66" t="s">
        <v>102</v>
      </c>
      <c r="H66">
        <v>40.69</v>
      </c>
      <c r="I66">
        <v>-73.75</v>
      </c>
      <c r="J66" s="3">
        <v>21283</v>
      </c>
      <c r="K66" s="3">
        <v>43397</v>
      </c>
      <c r="L66" s="3">
        <v>42168</v>
      </c>
      <c r="M66">
        <v>697</v>
      </c>
      <c r="N66">
        <v>2</v>
      </c>
      <c r="O66" s="8">
        <f t="shared" si="0"/>
        <v>0.97168007005092516</v>
      </c>
      <c r="P66" t="str">
        <f t="shared" si="1"/>
        <v>High Risk</v>
      </c>
      <c r="Q66" t="str">
        <f t="shared" si="2"/>
        <v>650-699</v>
      </c>
      <c r="R66" t="str">
        <f>IF(Tabela2[[#This Row],[current_age]]&gt;=100,"100+",FLOOR(Tabela2[[#This Row],[current_age]],10)&amp;"-"&amp;FLOOR(Tabela2[[#This Row],[current_age]],10)+9)</f>
        <v>20-29</v>
      </c>
    </row>
    <row r="67" spans="1:18" x14ac:dyDescent="0.3">
      <c r="A67">
        <v>1219</v>
      </c>
      <c r="B67">
        <v>28</v>
      </c>
      <c r="C67">
        <v>72</v>
      </c>
      <c r="D67">
        <v>1991</v>
      </c>
      <c r="E67">
        <v>6</v>
      </c>
      <c r="F67" t="s">
        <v>36</v>
      </c>
      <c r="G67" t="s">
        <v>103</v>
      </c>
      <c r="H67">
        <v>38.68</v>
      </c>
      <c r="I67">
        <v>-76.17</v>
      </c>
      <c r="J67" s="3">
        <v>28497</v>
      </c>
      <c r="K67" s="3">
        <v>58105</v>
      </c>
      <c r="L67" s="3">
        <v>70254</v>
      </c>
      <c r="M67">
        <v>688</v>
      </c>
      <c r="N67">
        <v>3</v>
      </c>
      <c r="O67" s="8">
        <f t="shared" ref="O67:O130" si="3">L67/K67</f>
        <v>1.2090869976766199</v>
      </c>
      <c r="P67" t="str">
        <f t="shared" ref="P67:P130" si="4">IF(OR(M67&lt;600,O67&gt;0.7),"High Risk",
IF(AND(M67&gt;=600,M67&lt;=750),"Medium Risk",
"Low Risk"))</f>
        <v>High Risk</v>
      </c>
      <c r="Q67" t="str">
        <f t="shared" ref="Q67:Q130" si="5">FLOOR(M67,50)&amp;"-"&amp;FLOOR(M67,50)+49</f>
        <v>650-699</v>
      </c>
      <c r="R67" t="str">
        <f>IF(Tabela2[[#This Row],[current_age]]&gt;=100,"100+",FLOOR(Tabela2[[#This Row],[current_age]],10)&amp;"-"&amp;FLOOR(Tabela2[[#This Row],[current_age]],10)+9)</f>
        <v>20-29</v>
      </c>
    </row>
    <row r="68" spans="1:18" x14ac:dyDescent="0.3">
      <c r="A68">
        <v>1198</v>
      </c>
      <c r="B68">
        <v>82</v>
      </c>
      <c r="C68">
        <v>67</v>
      </c>
      <c r="D68">
        <v>1937</v>
      </c>
      <c r="E68">
        <v>6</v>
      </c>
      <c r="F68" t="s">
        <v>41</v>
      </c>
      <c r="G68" t="s">
        <v>104</v>
      </c>
      <c r="H68">
        <v>29.5</v>
      </c>
      <c r="I68">
        <v>-97.44</v>
      </c>
      <c r="J68" s="3">
        <v>15092</v>
      </c>
      <c r="K68" s="3">
        <v>10869</v>
      </c>
      <c r="L68" s="3">
        <v>1820</v>
      </c>
      <c r="M68">
        <v>820</v>
      </c>
      <c r="N68">
        <v>2</v>
      </c>
      <c r="O68" s="8">
        <f t="shared" si="3"/>
        <v>0.1674487073327813</v>
      </c>
      <c r="P68" t="str">
        <f t="shared" si="4"/>
        <v>Low Risk</v>
      </c>
      <c r="Q68" t="str">
        <f t="shared" si="5"/>
        <v>800-849</v>
      </c>
      <c r="R68" t="str">
        <f>IF(Tabela2[[#This Row],[current_age]]&gt;=100,"100+",FLOOR(Tabela2[[#This Row],[current_age]],10)&amp;"-"&amp;FLOOR(Tabela2[[#This Row],[current_age]],10)+9)</f>
        <v>80-89</v>
      </c>
    </row>
    <row r="69" spans="1:18" x14ac:dyDescent="0.3">
      <c r="A69">
        <v>898</v>
      </c>
      <c r="B69">
        <v>90</v>
      </c>
      <c r="C69">
        <v>66</v>
      </c>
      <c r="D69">
        <v>1929</v>
      </c>
      <c r="E69">
        <v>6</v>
      </c>
      <c r="F69" t="s">
        <v>36</v>
      </c>
      <c r="G69" t="s">
        <v>105</v>
      </c>
      <c r="H69">
        <v>40.590000000000003</v>
      </c>
      <c r="I69">
        <v>-75.47</v>
      </c>
      <c r="J69" s="3">
        <v>12427</v>
      </c>
      <c r="K69" s="3">
        <v>19893</v>
      </c>
      <c r="L69" s="3">
        <v>1712</v>
      </c>
      <c r="M69">
        <v>566</v>
      </c>
      <c r="N69">
        <v>3</v>
      </c>
      <c r="O69" s="8">
        <f t="shared" si="3"/>
        <v>8.6060423264464891E-2</v>
      </c>
      <c r="P69" t="str">
        <f t="shared" si="4"/>
        <v>High Risk</v>
      </c>
      <c r="Q69" t="str">
        <f t="shared" si="5"/>
        <v>550-599</v>
      </c>
      <c r="R69" t="str">
        <f>IF(Tabela2[[#This Row],[current_age]]&gt;=100,"100+",FLOOR(Tabela2[[#This Row],[current_age]],10)&amp;"-"&amp;FLOOR(Tabela2[[#This Row],[current_age]],10)+9)</f>
        <v>90-99</v>
      </c>
    </row>
    <row r="70" spans="1:18" x14ac:dyDescent="0.3">
      <c r="A70">
        <v>882</v>
      </c>
      <c r="B70">
        <v>63</v>
      </c>
      <c r="C70">
        <v>65</v>
      </c>
      <c r="D70">
        <v>1956</v>
      </c>
      <c r="E70">
        <v>8</v>
      </c>
      <c r="F70" t="s">
        <v>41</v>
      </c>
      <c r="G70" t="s">
        <v>106</v>
      </c>
      <c r="H70">
        <v>40.39</v>
      </c>
      <c r="I70">
        <v>-82.47</v>
      </c>
      <c r="J70" s="3">
        <v>18019</v>
      </c>
      <c r="K70" s="3">
        <v>36743</v>
      </c>
      <c r="L70" s="3">
        <v>71719</v>
      </c>
      <c r="M70">
        <v>612</v>
      </c>
      <c r="N70">
        <v>2</v>
      </c>
      <c r="O70" s="8">
        <f t="shared" si="3"/>
        <v>1.9519092071959285</v>
      </c>
      <c r="P70" t="str">
        <f t="shared" si="4"/>
        <v>High Risk</v>
      </c>
      <c r="Q70" t="str">
        <f t="shared" si="5"/>
        <v>600-649</v>
      </c>
      <c r="R70" t="str">
        <f>IF(Tabela2[[#This Row],[current_age]]&gt;=100,"100+",FLOOR(Tabela2[[#This Row],[current_age]],10)&amp;"-"&amp;FLOOR(Tabela2[[#This Row],[current_age]],10)+9)</f>
        <v>60-69</v>
      </c>
    </row>
    <row r="71" spans="1:18" x14ac:dyDescent="0.3">
      <c r="A71">
        <v>348</v>
      </c>
      <c r="B71">
        <v>49</v>
      </c>
      <c r="C71">
        <v>70</v>
      </c>
      <c r="D71">
        <v>1970</v>
      </c>
      <c r="E71">
        <v>7</v>
      </c>
      <c r="F71" t="s">
        <v>36</v>
      </c>
      <c r="G71" t="s">
        <v>107</v>
      </c>
      <c r="H71">
        <v>40.22</v>
      </c>
      <c r="I71">
        <v>-74.760000000000005</v>
      </c>
      <c r="J71" s="3">
        <v>22747</v>
      </c>
      <c r="K71" s="3">
        <v>46377</v>
      </c>
      <c r="L71" s="3">
        <v>79980</v>
      </c>
      <c r="M71">
        <v>719</v>
      </c>
      <c r="N71">
        <v>3</v>
      </c>
      <c r="O71" s="8">
        <f t="shared" si="3"/>
        <v>1.7245617439679151</v>
      </c>
      <c r="P71" t="str">
        <f t="shared" si="4"/>
        <v>High Risk</v>
      </c>
      <c r="Q71" t="str">
        <f t="shared" si="5"/>
        <v>700-749</v>
      </c>
      <c r="R71" t="str">
        <f>IF(Tabela2[[#This Row],[current_age]]&gt;=100,"100+",FLOOR(Tabela2[[#This Row],[current_age]],10)&amp;"-"&amp;FLOOR(Tabela2[[#This Row],[current_age]],10)+9)</f>
        <v>40-49</v>
      </c>
    </row>
    <row r="72" spans="1:18" x14ac:dyDescent="0.3">
      <c r="A72">
        <v>633</v>
      </c>
      <c r="B72">
        <v>36</v>
      </c>
      <c r="C72">
        <v>69</v>
      </c>
      <c r="D72">
        <v>1983</v>
      </c>
      <c r="E72">
        <v>10</v>
      </c>
      <c r="F72" t="s">
        <v>36</v>
      </c>
      <c r="G72" t="s">
        <v>108</v>
      </c>
      <c r="H72">
        <v>33.880000000000003</v>
      </c>
      <c r="I72">
        <v>-118.27</v>
      </c>
      <c r="J72" s="3">
        <v>24611</v>
      </c>
      <c r="K72" s="3">
        <v>50179</v>
      </c>
      <c r="L72" s="3">
        <v>110515</v>
      </c>
      <c r="M72">
        <v>743</v>
      </c>
      <c r="N72">
        <v>1</v>
      </c>
      <c r="O72" s="8">
        <f t="shared" si="3"/>
        <v>2.2024153530361308</v>
      </c>
      <c r="P72" t="str">
        <f t="shared" si="4"/>
        <v>High Risk</v>
      </c>
      <c r="Q72" t="str">
        <f t="shared" si="5"/>
        <v>700-749</v>
      </c>
      <c r="R72" t="str">
        <f>IF(Tabela2[[#This Row],[current_age]]&gt;=100,"100+",FLOOR(Tabela2[[#This Row],[current_age]],10)&amp;"-"&amp;FLOOR(Tabela2[[#This Row],[current_age]],10)+9)</f>
        <v>30-39</v>
      </c>
    </row>
    <row r="73" spans="1:18" x14ac:dyDescent="0.3">
      <c r="A73">
        <v>1493</v>
      </c>
      <c r="B73">
        <v>30</v>
      </c>
      <c r="C73">
        <v>65</v>
      </c>
      <c r="D73">
        <v>1989</v>
      </c>
      <c r="E73">
        <v>11</v>
      </c>
      <c r="F73" t="s">
        <v>41</v>
      </c>
      <c r="G73" t="s">
        <v>109</v>
      </c>
      <c r="H73">
        <v>38.22</v>
      </c>
      <c r="I73">
        <v>-122.55</v>
      </c>
      <c r="J73" s="3">
        <v>26748</v>
      </c>
      <c r="K73" s="3">
        <v>54537</v>
      </c>
      <c r="L73" s="3">
        <v>121987</v>
      </c>
      <c r="M73">
        <v>765</v>
      </c>
      <c r="N73">
        <v>4</v>
      </c>
      <c r="O73" s="8">
        <f t="shared" si="3"/>
        <v>2.2367750334635201</v>
      </c>
      <c r="P73" t="str">
        <f t="shared" si="4"/>
        <v>High Risk</v>
      </c>
      <c r="Q73" t="str">
        <f t="shared" si="5"/>
        <v>750-799</v>
      </c>
      <c r="R73" t="str">
        <f>IF(Tabela2[[#This Row],[current_age]]&gt;=100,"100+",FLOOR(Tabela2[[#This Row],[current_age]],10)&amp;"-"&amp;FLOOR(Tabela2[[#This Row],[current_age]],10)+9)</f>
        <v>30-39</v>
      </c>
    </row>
    <row r="74" spans="1:18" x14ac:dyDescent="0.3">
      <c r="A74">
        <v>1161</v>
      </c>
      <c r="B74">
        <v>23</v>
      </c>
      <c r="C74">
        <v>66</v>
      </c>
      <c r="D74">
        <v>1996</v>
      </c>
      <c r="E74">
        <v>12</v>
      </c>
      <c r="F74" t="s">
        <v>41</v>
      </c>
      <c r="G74" t="s">
        <v>110</v>
      </c>
      <c r="H74">
        <v>28.68</v>
      </c>
      <c r="I74">
        <v>-81.510000000000005</v>
      </c>
      <c r="J74" s="3">
        <v>24155</v>
      </c>
      <c r="K74" s="3">
        <v>49255</v>
      </c>
      <c r="L74" s="3">
        <v>6557</v>
      </c>
      <c r="M74">
        <v>823</v>
      </c>
      <c r="N74">
        <v>2</v>
      </c>
      <c r="O74" s="8">
        <f t="shared" si="3"/>
        <v>0.13312354075728353</v>
      </c>
      <c r="P74" t="str">
        <f t="shared" si="4"/>
        <v>Low Risk</v>
      </c>
      <c r="Q74" t="str">
        <f t="shared" si="5"/>
        <v>800-849</v>
      </c>
      <c r="R74" t="str">
        <f>IF(Tabela2[[#This Row],[current_age]]&gt;=100,"100+",FLOOR(Tabela2[[#This Row],[current_age]],10)&amp;"-"&amp;FLOOR(Tabela2[[#This Row],[current_age]],10)+9)</f>
        <v>20-29</v>
      </c>
    </row>
    <row r="75" spans="1:18" x14ac:dyDescent="0.3">
      <c r="A75">
        <v>217</v>
      </c>
      <c r="B75">
        <v>42</v>
      </c>
      <c r="C75">
        <v>65</v>
      </c>
      <c r="D75">
        <v>1977</v>
      </c>
      <c r="E75">
        <v>10</v>
      </c>
      <c r="F75" t="s">
        <v>41</v>
      </c>
      <c r="G75" t="s">
        <v>111</v>
      </c>
      <c r="H75">
        <v>41.77</v>
      </c>
      <c r="I75">
        <v>-87.82</v>
      </c>
      <c r="J75" s="3">
        <v>15221</v>
      </c>
      <c r="K75" s="3">
        <v>31031</v>
      </c>
      <c r="L75" s="3">
        <v>21853</v>
      </c>
      <c r="M75">
        <v>744</v>
      </c>
      <c r="N75">
        <v>7</v>
      </c>
      <c r="O75" s="8">
        <f t="shared" si="3"/>
        <v>0.7042312526183494</v>
      </c>
      <c r="P75" t="str">
        <f t="shared" si="4"/>
        <v>High Risk</v>
      </c>
      <c r="Q75" t="str">
        <f t="shared" si="5"/>
        <v>700-749</v>
      </c>
      <c r="R75" t="str">
        <f>IF(Tabela2[[#This Row],[current_age]]&gt;=100,"100+",FLOOR(Tabela2[[#This Row],[current_age]],10)&amp;"-"&amp;FLOOR(Tabela2[[#This Row],[current_age]],10)+9)</f>
        <v>40-49</v>
      </c>
    </row>
    <row r="76" spans="1:18" x14ac:dyDescent="0.3">
      <c r="A76">
        <v>1877</v>
      </c>
      <c r="B76">
        <v>65</v>
      </c>
      <c r="C76">
        <v>66</v>
      </c>
      <c r="D76">
        <v>1955</v>
      </c>
      <c r="E76">
        <v>1</v>
      </c>
      <c r="F76" t="s">
        <v>41</v>
      </c>
      <c r="G76" t="s">
        <v>112</v>
      </c>
      <c r="H76">
        <v>32.92</v>
      </c>
      <c r="I76">
        <v>-96.45</v>
      </c>
      <c r="J76" s="3">
        <v>34659</v>
      </c>
      <c r="K76" s="3">
        <v>70673</v>
      </c>
      <c r="L76" s="3">
        <v>87605</v>
      </c>
      <c r="M76">
        <v>714</v>
      </c>
      <c r="N76">
        <v>4</v>
      </c>
      <c r="O76" s="8">
        <f t="shared" si="3"/>
        <v>1.2395823015861787</v>
      </c>
      <c r="P76" t="str">
        <f t="shared" si="4"/>
        <v>High Risk</v>
      </c>
      <c r="Q76" t="str">
        <f t="shared" si="5"/>
        <v>700-749</v>
      </c>
      <c r="R76" t="str">
        <f>IF(Tabela2[[#This Row],[current_age]]&gt;=100,"100+",FLOOR(Tabela2[[#This Row],[current_age]],10)&amp;"-"&amp;FLOOR(Tabela2[[#This Row],[current_age]],10)+9)</f>
        <v>60-69</v>
      </c>
    </row>
    <row r="77" spans="1:18" x14ac:dyDescent="0.3">
      <c r="A77">
        <v>668</v>
      </c>
      <c r="B77">
        <v>87</v>
      </c>
      <c r="C77">
        <v>57</v>
      </c>
      <c r="D77">
        <v>1932</v>
      </c>
      <c r="E77">
        <v>10</v>
      </c>
      <c r="F77" t="s">
        <v>36</v>
      </c>
      <c r="G77" t="s">
        <v>113</v>
      </c>
      <c r="H77">
        <v>33.520000000000003</v>
      </c>
      <c r="I77">
        <v>-86.79</v>
      </c>
      <c r="J77" s="3">
        <v>13263</v>
      </c>
      <c r="K77" s="3">
        <v>16342</v>
      </c>
      <c r="L77" s="3">
        <v>1758</v>
      </c>
      <c r="M77">
        <v>747</v>
      </c>
      <c r="N77">
        <v>5</v>
      </c>
      <c r="O77" s="8">
        <f t="shared" si="3"/>
        <v>0.10757557214539223</v>
      </c>
      <c r="P77" t="str">
        <f t="shared" si="4"/>
        <v>Medium Risk</v>
      </c>
      <c r="Q77" t="str">
        <f t="shared" si="5"/>
        <v>700-749</v>
      </c>
      <c r="R77" t="str">
        <f>IF(Tabela2[[#This Row],[current_age]]&gt;=100,"100+",FLOOR(Tabela2[[#This Row],[current_age]],10)&amp;"-"&amp;FLOOR(Tabela2[[#This Row],[current_age]],10)+9)</f>
        <v>80-89</v>
      </c>
    </row>
    <row r="78" spans="1:18" x14ac:dyDescent="0.3">
      <c r="A78">
        <v>533</v>
      </c>
      <c r="B78">
        <v>22</v>
      </c>
      <c r="C78">
        <v>65</v>
      </c>
      <c r="D78">
        <v>1997</v>
      </c>
      <c r="E78">
        <v>9</v>
      </c>
      <c r="F78" t="s">
        <v>41</v>
      </c>
      <c r="G78" t="s">
        <v>114</v>
      </c>
      <c r="H78">
        <v>32.71</v>
      </c>
      <c r="I78">
        <v>-102.65</v>
      </c>
      <c r="J78" s="3">
        <v>15183</v>
      </c>
      <c r="K78" s="3">
        <v>30961</v>
      </c>
      <c r="L78" s="3">
        <v>42597</v>
      </c>
      <c r="M78">
        <v>677</v>
      </c>
      <c r="N78">
        <v>1</v>
      </c>
      <c r="O78" s="8">
        <f t="shared" si="3"/>
        <v>1.3758276541455379</v>
      </c>
      <c r="P78" t="str">
        <f t="shared" si="4"/>
        <v>High Risk</v>
      </c>
      <c r="Q78" t="str">
        <f t="shared" si="5"/>
        <v>650-699</v>
      </c>
      <c r="R78" t="str">
        <f>IF(Tabela2[[#This Row],[current_age]]&gt;=100,"100+",FLOOR(Tabela2[[#This Row],[current_age]],10)&amp;"-"&amp;FLOOR(Tabela2[[#This Row],[current_age]],10)+9)</f>
        <v>20-29</v>
      </c>
    </row>
    <row r="79" spans="1:18" x14ac:dyDescent="0.3">
      <c r="A79">
        <v>203</v>
      </c>
      <c r="B79">
        <v>58</v>
      </c>
      <c r="C79">
        <v>67</v>
      </c>
      <c r="D79">
        <v>1961</v>
      </c>
      <c r="E79">
        <v>3</v>
      </c>
      <c r="F79" t="s">
        <v>36</v>
      </c>
      <c r="G79" t="s">
        <v>115</v>
      </c>
      <c r="H79">
        <v>32.9</v>
      </c>
      <c r="I79">
        <v>-80.930000000000007</v>
      </c>
      <c r="J79" s="3">
        <v>14864</v>
      </c>
      <c r="K79" s="3">
        <v>30305</v>
      </c>
      <c r="L79" s="3">
        <v>23392</v>
      </c>
      <c r="M79">
        <v>776</v>
      </c>
      <c r="N79">
        <v>3</v>
      </c>
      <c r="O79" s="8">
        <f t="shared" si="3"/>
        <v>0.77188582742121759</v>
      </c>
      <c r="P79" t="str">
        <f t="shared" si="4"/>
        <v>High Risk</v>
      </c>
      <c r="Q79" t="str">
        <f t="shared" si="5"/>
        <v>750-799</v>
      </c>
      <c r="R79" t="str">
        <f>IF(Tabela2[[#This Row],[current_age]]&gt;=100,"100+",FLOOR(Tabela2[[#This Row],[current_age]],10)&amp;"-"&amp;FLOOR(Tabela2[[#This Row],[current_age]],10)+9)</f>
        <v>50-59</v>
      </c>
    </row>
    <row r="80" spans="1:18" x14ac:dyDescent="0.3">
      <c r="A80">
        <v>1738</v>
      </c>
      <c r="B80">
        <v>30</v>
      </c>
      <c r="C80">
        <v>68</v>
      </c>
      <c r="D80">
        <v>1989</v>
      </c>
      <c r="E80">
        <v>3</v>
      </c>
      <c r="F80" t="s">
        <v>41</v>
      </c>
      <c r="G80" t="s">
        <v>116</v>
      </c>
      <c r="H80">
        <v>35.67</v>
      </c>
      <c r="I80">
        <v>-97.41</v>
      </c>
      <c r="J80" s="3">
        <v>33736</v>
      </c>
      <c r="K80" s="3">
        <v>68784</v>
      </c>
      <c r="L80" s="3">
        <v>198417</v>
      </c>
      <c r="M80">
        <v>696</v>
      </c>
      <c r="N80">
        <v>4</v>
      </c>
      <c r="O80" s="8">
        <f t="shared" si="3"/>
        <v>2.8846388695045357</v>
      </c>
      <c r="P80" t="str">
        <f t="shared" si="4"/>
        <v>High Risk</v>
      </c>
      <c r="Q80" t="str">
        <f t="shared" si="5"/>
        <v>650-699</v>
      </c>
      <c r="R80" t="str">
        <f>IF(Tabela2[[#This Row],[current_age]]&gt;=100,"100+",FLOOR(Tabela2[[#This Row],[current_age]],10)&amp;"-"&amp;FLOOR(Tabela2[[#This Row],[current_age]],10)+9)</f>
        <v>30-39</v>
      </c>
    </row>
    <row r="81" spans="1:18" x14ac:dyDescent="0.3">
      <c r="A81">
        <v>713</v>
      </c>
      <c r="B81">
        <v>25</v>
      </c>
      <c r="C81">
        <v>71</v>
      </c>
      <c r="D81">
        <v>1994</v>
      </c>
      <c r="E81">
        <v>8</v>
      </c>
      <c r="F81" t="s">
        <v>36</v>
      </c>
      <c r="G81" t="s">
        <v>117</v>
      </c>
      <c r="H81">
        <v>48.19</v>
      </c>
      <c r="I81">
        <v>-114.38</v>
      </c>
      <c r="J81" s="3">
        <v>17040</v>
      </c>
      <c r="K81" s="3">
        <v>34745</v>
      </c>
      <c r="L81" s="3">
        <v>26503</v>
      </c>
      <c r="M81">
        <v>691</v>
      </c>
      <c r="N81">
        <v>4</v>
      </c>
      <c r="O81" s="8">
        <f t="shared" si="3"/>
        <v>0.76278601237588139</v>
      </c>
      <c r="P81" t="str">
        <f t="shared" si="4"/>
        <v>High Risk</v>
      </c>
      <c r="Q81" t="str">
        <f t="shared" si="5"/>
        <v>650-699</v>
      </c>
      <c r="R81" t="str">
        <f>IF(Tabela2[[#This Row],[current_age]]&gt;=100,"100+",FLOOR(Tabela2[[#This Row],[current_age]],10)&amp;"-"&amp;FLOOR(Tabela2[[#This Row],[current_age]],10)+9)</f>
        <v>20-29</v>
      </c>
    </row>
    <row r="82" spans="1:18" x14ac:dyDescent="0.3">
      <c r="A82">
        <v>1631</v>
      </c>
      <c r="B82">
        <v>18</v>
      </c>
      <c r="C82">
        <v>67</v>
      </c>
      <c r="D82">
        <v>2001</v>
      </c>
      <c r="E82">
        <v>11</v>
      </c>
      <c r="F82" t="s">
        <v>36</v>
      </c>
      <c r="G82" t="s">
        <v>118</v>
      </c>
      <c r="H82">
        <v>30.44</v>
      </c>
      <c r="I82">
        <v>-91.12</v>
      </c>
      <c r="J82" s="3">
        <v>31741</v>
      </c>
      <c r="K82" s="3">
        <v>64715</v>
      </c>
      <c r="L82" s="3">
        <v>174664</v>
      </c>
      <c r="M82">
        <v>740</v>
      </c>
      <c r="N82">
        <v>3</v>
      </c>
      <c r="O82" s="8">
        <f t="shared" si="3"/>
        <v>2.6989724175229854</v>
      </c>
      <c r="P82" t="str">
        <f t="shared" si="4"/>
        <v>High Risk</v>
      </c>
      <c r="Q82" t="str">
        <f t="shared" si="5"/>
        <v>700-749</v>
      </c>
      <c r="R82" t="str">
        <f>IF(Tabela2[[#This Row],[current_age]]&gt;=100,"100+",FLOOR(Tabela2[[#This Row],[current_age]],10)&amp;"-"&amp;FLOOR(Tabela2[[#This Row],[current_age]],10)+9)</f>
        <v>10-19</v>
      </c>
    </row>
    <row r="83" spans="1:18" x14ac:dyDescent="0.3">
      <c r="A83">
        <v>1487</v>
      </c>
      <c r="B83">
        <v>59</v>
      </c>
      <c r="C83">
        <v>69</v>
      </c>
      <c r="D83">
        <v>1961</v>
      </c>
      <c r="E83">
        <v>2</v>
      </c>
      <c r="F83" t="s">
        <v>36</v>
      </c>
      <c r="G83" t="s">
        <v>119</v>
      </c>
      <c r="H83">
        <v>40.69</v>
      </c>
      <c r="I83">
        <v>-80.010000000000005</v>
      </c>
      <c r="J83" s="3">
        <v>39464</v>
      </c>
      <c r="K83" s="3">
        <v>80464</v>
      </c>
      <c r="L83" s="3">
        <v>76261</v>
      </c>
      <c r="M83">
        <v>727</v>
      </c>
      <c r="N83">
        <v>3</v>
      </c>
      <c r="O83" s="8">
        <f t="shared" si="3"/>
        <v>0.94776546033008546</v>
      </c>
      <c r="P83" t="str">
        <f t="shared" si="4"/>
        <v>High Risk</v>
      </c>
      <c r="Q83" t="str">
        <f t="shared" si="5"/>
        <v>700-749</v>
      </c>
      <c r="R83" t="str">
        <f>IF(Tabela2[[#This Row],[current_age]]&gt;=100,"100+",FLOOR(Tabela2[[#This Row],[current_age]],10)&amp;"-"&amp;FLOOR(Tabela2[[#This Row],[current_age]],10)+9)</f>
        <v>50-59</v>
      </c>
    </row>
    <row r="84" spans="1:18" x14ac:dyDescent="0.3">
      <c r="A84">
        <v>1265</v>
      </c>
      <c r="B84">
        <v>18</v>
      </c>
      <c r="C84">
        <v>67</v>
      </c>
      <c r="D84">
        <v>2002</v>
      </c>
      <c r="E84">
        <v>2</v>
      </c>
      <c r="F84" t="s">
        <v>36</v>
      </c>
      <c r="G84" t="s">
        <v>120</v>
      </c>
      <c r="H84">
        <v>40.43</v>
      </c>
      <c r="I84">
        <v>-79.97</v>
      </c>
      <c r="J84" s="3">
        <v>24400</v>
      </c>
      <c r="K84" s="3">
        <v>49748</v>
      </c>
      <c r="L84" s="3">
        <v>23161</v>
      </c>
      <c r="M84">
        <v>748</v>
      </c>
      <c r="N84">
        <v>1</v>
      </c>
      <c r="O84" s="8">
        <f t="shared" si="3"/>
        <v>0.46556645493286164</v>
      </c>
      <c r="P84" t="str">
        <f t="shared" si="4"/>
        <v>Medium Risk</v>
      </c>
      <c r="Q84" t="str">
        <f t="shared" si="5"/>
        <v>700-749</v>
      </c>
      <c r="R84" t="str">
        <f>IF(Tabela2[[#This Row],[current_age]]&gt;=100,"100+",FLOOR(Tabela2[[#This Row],[current_age]],10)&amp;"-"&amp;FLOOR(Tabela2[[#This Row],[current_age]],10)+9)</f>
        <v>10-19</v>
      </c>
    </row>
    <row r="85" spans="1:18" x14ac:dyDescent="0.3">
      <c r="A85">
        <v>370</v>
      </c>
      <c r="B85">
        <v>61</v>
      </c>
      <c r="C85">
        <v>58</v>
      </c>
      <c r="D85">
        <v>1958</v>
      </c>
      <c r="E85">
        <v>11</v>
      </c>
      <c r="F85" t="s">
        <v>41</v>
      </c>
      <c r="G85" t="s">
        <v>121</v>
      </c>
      <c r="H85">
        <v>34.07</v>
      </c>
      <c r="I85">
        <v>-117.62</v>
      </c>
      <c r="J85" s="3">
        <v>16113</v>
      </c>
      <c r="K85" s="3">
        <v>41904</v>
      </c>
      <c r="L85" s="3">
        <v>12545</v>
      </c>
      <c r="M85">
        <v>655</v>
      </c>
      <c r="N85">
        <v>4</v>
      </c>
      <c r="O85" s="8">
        <f t="shared" si="3"/>
        <v>0.29937476135929741</v>
      </c>
      <c r="P85" t="str">
        <f t="shared" si="4"/>
        <v>Medium Risk</v>
      </c>
      <c r="Q85" t="str">
        <f t="shared" si="5"/>
        <v>650-699</v>
      </c>
      <c r="R85" t="str">
        <f>IF(Tabela2[[#This Row],[current_age]]&gt;=100,"100+",FLOOR(Tabela2[[#This Row],[current_age]],10)&amp;"-"&amp;FLOOR(Tabela2[[#This Row],[current_age]],10)+9)</f>
        <v>60-69</v>
      </c>
    </row>
    <row r="86" spans="1:18" x14ac:dyDescent="0.3">
      <c r="A86">
        <v>1014</v>
      </c>
      <c r="B86">
        <v>54</v>
      </c>
      <c r="C86">
        <v>70</v>
      </c>
      <c r="D86">
        <v>1965</v>
      </c>
      <c r="E86">
        <v>9</v>
      </c>
      <c r="F86" t="s">
        <v>36</v>
      </c>
      <c r="G86" t="s">
        <v>122</v>
      </c>
      <c r="H86">
        <v>33.6</v>
      </c>
      <c r="I86">
        <v>-117.82</v>
      </c>
      <c r="J86" s="3">
        <v>96516</v>
      </c>
      <c r="K86" s="3">
        <v>196784</v>
      </c>
      <c r="L86" s="3">
        <v>437533</v>
      </c>
      <c r="M86">
        <v>729</v>
      </c>
      <c r="N86">
        <v>3</v>
      </c>
      <c r="O86" s="8">
        <f t="shared" si="3"/>
        <v>2.223417554272705</v>
      </c>
      <c r="P86" t="str">
        <f t="shared" si="4"/>
        <v>High Risk</v>
      </c>
      <c r="Q86" t="str">
        <f t="shared" si="5"/>
        <v>700-749</v>
      </c>
      <c r="R86" t="str">
        <f>IF(Tabela2[[#This Row],[current_age]]&gt;=100,"100+",FLOOR(Tabela2[[#This Row],[current_age]],10)&amp;"-"&amp;FLOOR(Tabela2[[#This Row],[current_age]],10)+9)</f>
        <v>50-59</v>
      </c>
    </row>
    <row r="87" spans="1:18" x14ac:dyDescent="0.3">
      <c r="A87">
        <v>290</v>
      </c>
      <c r="B87">
        <v>27</v>
      </c>
      <c r="C87">
        <v>66</v>
      </c>
      <c r="D87">
        <v>1992</v>
      </c>
      <c r="E87">
        <v>3</v>
      </c>
      <c r="F87" t="s">
        <v>36</v>
      </c>
      <c r="G87" t="s">
        <v>123</v>
      </c>
      <c r="H87">
        <v>42.4</v>
      </c>
      <c r="I87">
        <v>-83.6</v>
      </c>
      <c r="J87" s="3">
        <v>49458</v>
      </c>
      <c r="K87" s="3">
        <v>100837</v>
      </c>
      <c r="L87" s="3">
        <v>61377</v>
      </c>
      <c r="M87">
        <v>687</v>
      </c>
      <c r="N87">
        <v>2</v>
      </c>
      <c r="O87" s="8">
        <f t="shared" si="3"/>
        <v>0.60867538701072033</v>
      </c>
      <c r="P87" t="str">
        <f t="shared" si="4"/>
        <v>Medium Risk</v>
      </c>
      <c r="Q87" t="str">
        <f t="shared" si="5"/>
        <v>650-699</v>
      </c>
      <c r="R87" t="str">
        <f>IF(Tabela2[[#This Row],[current_age]]&gt;=100,"100+",FLOOR(Tabela2[[#This Row],[current_age]],10)&amp;"-"&amp;FLOOR(Tabela2[[#This Row],[current_age]],10)+9)</f>
        <v>20-29</v>
      </c>
    </row>
    <row r="88" spans="1:18" x14ac:dyDescent="0.3">
      <c r="A88">
        <v>985</v>
      </c>
      <c r="B88">
        <v>32</v>
      </c>
      <c r="C88">
        <v>65</v>
      </c>
      <c r="D88">
        <v>1987</v>
      </c>
      <c r="E88">
        <v>6</v>
      </c>
      <c r="F88" t="s">
        <v>41</v>
      </c>
      <c r="G88" t="s">
        <v>124</v>
      </c>
      <c r="H88">
        <v>42.8</v>
      </c>
      <c r="I88">
        <v>-83.71</v>
      </c>
      <c r="J88" s="3">
        <v>25334</v>
      </c>
      <c r="K88" s="3">
        <v>51654</v>
      </c>
      <c r="L88" s="3">
        <v>95454</v>
      </c>
      <c r="M88">
        <v>600</v>
      </c>
      <c r="N88">
        <v>4</v>
      </c>
      <c r="O88" s="8">
        <f t="shared" si="3"/>
        <v>1.8479498199558602</v>
      </c>
      <c r="P88" t="str">
        <f t="shared" si="4"/>
        <v>High Risk</v>
      </c>
      <c r="Q88" t="str">
        <f t="shared" si="5"/>
        <v>600-649</v>
      </c>
      <c r="R88" t="str">
        <f>IF(Tabela2[[#This Row],[current_age]]&gt;=100,"100+",FLOOR(Tabela2[[#This Row],[current_age]],10)&amp;"-"&amp;FLOOR(Tabela2[[#This Row],[current_age]],10)+9)</f>
        <v>30-39</v>
      </c>
    </row>
    <row r="89" spans="1:18" x14ac:dyDescent="0.3">
      <c r="A89">
        <v>135</v>
      </c>
      <c r="B89">
        <v>64</v>
      </c>
      <c r="C89">
        <v>69</v>
      </c>
      <c r="D89">
        <v>1955</v>
      </c>
      <c r="E89">
        <v>6</v>
      </c>
      <c r="F89" t="s">
        <v>36</v>
      </c>
      <c r="G89" t="s">
        <v>125</v>
      </c>
      <c r="H89">
        <v>39.72</v>
      </c>
      <c r="I89">
        <v>-82.59</v>
      </c>
      <c r="J89" s="3">
        <v>18680</v>
      </c>
      <c r="K89" s="3">
        <v>38088</v>
      </c>
      <c r="L89" s="3">
        <v>51679</v>
      </c>
      <c r="M89">
        <v>691</v>
      </c>
      <c r="N89">
        <v>2</v>
      </c>
      <c r="O89" s="8">
        <f t="shared" si="3"/>
        <v>1.3568315479941189</v>
      </c>
      <c r="P89" t="str">
        <f t="shared" si="4"/>
        <v>High Risk</v>
      </c>
      <c r="Q89" t="str">
        <f t="shared" si="5"/>
        <v>650-699</v>
      </c>
      <c r="R89" t="str">
        <f>IF(Tabela2[[#This Row],[current_age]]&gt;=100,"100+",FLOOR(Tabela2[[#This Row],[current_age]],10)&amp;"-"&amp;FLOOR(Tabela2[[#This Row],[current_age]],10)+9)</f>
        <v>60-69</v>
      </c>
    </row>
    <row r="90" spans="1:18" x14ac:dyDescent="0.3">
      <c r="A90">
        <v>307</v>
      </c>
      <c r="B90">
        <v>18</v>
      </c>
      <c r="C90">
        <v>69</v>
      </c>
      <c r="D90">
        <v>2001</v>
      </c>
      <c r="E90">
        <v>8</v>
      </c>
      <c r="F90" t="s">
        <v>41</v>
      </c>
      <c r="G90" t="s">
        <v>126</v>
      </c>
      <c r="H90">
        <v>30.23</v>
      </c>
      <c r="I90">
        <v>-92.81</v>
      </c>
      <c r="J90" s="3">
        <v>18082</v>
      </c>
      <c r="K90" s="3">
        <v>36866</v>
      </c>
      <c r="L90" s="3">
        <v>0</v>
      </c>
      <c r="M90">
        <v>680</v>
      </c>
      <c r="N90">
        <v>2</v>
      </c>
      <c r="O90" s="8">
        <f t="shared" si="3"/>
        <v>0</v>
      </c>
      <c r="P90" t="str">
        <f t="shared" si="4"/>
        <v>Medium Risk</v>
      </c>
      <c r="Q90" t="str">
        <f t="shared" si="5"/>
        <v>650-699</v>
      </c>
      <c r="R90" t="str">
        <f>IF(Tabela2[[#This Row],[current_age]]&gt;=100,"100+",FLOOR(Tabela2[[#This Row],[current_age]],10)&amp;"-"&amp;FLOOR(Tabela2[[#This Row],[current_age]],10)+9)</f>
        <v>10-19</v>
      </c>
    </row>
    <row r="91" spans="1:18" x14ac:dyDescent="0.3">
      <c r="A91">
        <v>1783</v>
      </c>
      <c r="B91">
        <v>52</v>
      </c>
      <c r="C91">
        <v>70</v>
      </c>
      <c r="D91">
        <v>1967</v>
      </c>
      <c r="E91">
        <v>9</v>
      </c>
      <c r="F91" t="s">
        <v>41</v>
      </c>
      <c r="G91" t="s">
        <v>127</v>
      </c>
      <c r="H91">
        <v>37.78</v>
      </c>
      <c r="I91">
        <v>-122.24</v>
      </c>
      <c r="J91" s="3">
        <v>18443</v>
      </c>
      <c r="K91" s="3">
        <v>37607</v>
      </c>
      <c r="L91" s="3">
        <v>63689</v>
      </c>
      <c r="M91">
        <v>749</v>
      </c>
      <c r="N91">
        <v>5</v>
      </c>
      <c r="O91" s="8">
        <f t="shared" si="3"/>
        <v>1.6935410960725397</v>
      </c>
      <c r="P91" t="str">
        <f t="shared" si="4"/>
        <v>High Risk</v>
      </c>
      <c r="Q91" t="str">
        <f t="shared" si="5"/>
        <v>700-749</v>
      </c>
      <c r="R91" t="str">
        <f>IF(Tabela2[[#This Row],[current_age]]&gt;=100,"100+",FLOOR(Tabela2[[#This Row],[current_age]],10)&amp;"-"&amp;FLOOR(Tabela2[[#This Row],[current_age]],10)+9)</f>
        <v>50-59</v>
      </c>
    </row>
    <row r="92" spans="1:18" x14ac:dyDescent="0.3">
      <c r="A92">
        <v>1321</v>
      </c>
      <c r="B92">
        <v>49</v>
      </c>
      <c r="C92">
        <v>66</v>
      </c>
      <c r="D92">
        <v>1970</v>
      </c>
      <c r="E92">
        <v>10</v>
      </c>
      <c r="F92" t="s">
        <v>36</v>
      </c>
      <c r="G92" t="s">
        <v>128</v>
      </c>
      <c r="H92">
        <v>40.26</v>
      </c>
      <c r="I92">
        <v>-103.79</v>
      </c>
      <c r="J92" s="3">
        <v>16910</v>
      </c>
      <c r="K92" s="3">
        <v>34480</v>
      </c>
      <c r="L92" s="3">
        <v>58795</v>
      </c>
      <c r="M92">
        <v>696</v>
      </c>
      <c r="N92">
        <v>1</v>
      </c>
      <c r="O92" s="8">
        <f t="shared" si="3"/>
        <v>1.705191415313225</v>
      </c>
      <c r="P92" t="str">
        <f t="shared" si="4"/>
        <v>High Risk</v>
      </c>
      <c r="Q92" t="str">
        <f t="shared" si="5"/>
        <v>650-699</v>
      </c>
      <c r="R92" t="str">
        <f>IF(Tabela2[[#This Row],[current_age]]&gt;=100,"100+",FLOOR(Tabela2[[#This Row],[current_age]],10)&amp;"-"&amp;FLOOR(Tabela2[[#This Row],[current_age]],10)+9)</f>
        <v>40-49</v>
      </c>
    </row>
    <row r="93" spans="1:18" x14ac:dyDescent="0.3">
      <c r="A93">
        <v>1511</v>
      </c>
      <c r="B93">
        <v>43</v>
      </c>
      <c r="C93">
        <v>66</v>
      </c>
      <c r="D93">
        <v>1977</v>
      </c>
      <c r="E93">
        <v>1</v>
      </c>
      <c r="F93" t="s">
        <v>41</v>
      </c>
      <c r="G93" t="s">
        <v>129</v>
      </c>
      <c r="H93">
        <v>43.07</v>
      </c>
      <c r="I93">
        <v>-89.38</v>
      </c>
      <c r="J93" s="3">
        <v>23680</v>
      </c>
      <c r="K93" s="3">
        <v>48279</v>
      </c>
      <c r="L93" s="3">
        <v>114254</v>
      </c>
      <c r="M93">
        <v>719</v>
      </c>
      <c r="N93">
        <v>2</v>
      </c>
      <c r="O93" s="8">
        <f t="shared" si="3"/>
        <v>2.3665361751486151</v>
      </c>
      <c r="P93" t="str">
        <f t="shared" si="4"/>
        <v>High Risk</v>
      </c>
      <c r="Q93" t="str">
        <f t="shared" si="5"/>
        <v>700-749</v>
      </c>
      <c r="R93" t="str">
        <f>IF(Tabela2[[#This Row],[current_age]]&gt;=100,"100+",FLOOR(Tabela2[[#This Row],[current_age]],10)&amp;"-"&amp;FLOOR(Tabela2[[#This Row],[current_age]],10)+9)</f>
        <v>40-49</v>
      </c>
    </row>
    <row r="94" spans="1:18" x14ac:dyDescent="0.3">
      <c r="A94">
        <v>900</v>
      </c>
      <c r="B94">
        <v>36</v>
      </c>
      <c r="C94">
        <v>65</v>
      </c>
      <c r="D94">
        <v>1983</v>
      </c>
      <c r="E94">
        <v>7</v>
      </c>
      <c r="F94" t="s">
        <v>41</v>
      </c>
      <c r="G94" t="s">
        <v>130</v>
      </c>
      <c r="H94">
        <v>30.17</v>
      </c>
      <c r="I94">
        <v>-85.67</v>
      </c>
      <c r="J94" s="3">
        <v>16133</v>
      </c>
      <c r="K94" s="3">
        <v>32896</v>
      </c>
      <c r="L94" s="3">
        <v>69800</v>
      </c>
      <c r="M94">
        <v>735</v>
      </c>
      <c r="N94">
        <v>2</v>
      </c>
      <c r="O94" s="8">
        <f t="shared" si="3"/>
        <v>2.121838521400778</v>
      </c>
      <c r="P94" t="str">
        <f t="shared" si="4"/>
        <v>High Risk</v>
      </c>
      <c r="Q94" t="str">
        <f t="shared" si="5"/>
        <v>700-749</v>
      </c>
      <c r="R94" t="str">
        <f>IF(Tabela2[[#This Row],[current_age]]&gt;=100,"100+",FLOOR(Tabela2[[#This Row],[current_age]],10)&amp;"-"&amp;FLOOR(Tabela2[[#This Row],[current_age]],10)+9)</f>
        <v>30-39</v>
      </c>
    </row>
    <row r="95" spans="1:18" x14ac:dyDescent="0.3">
      <c r="A95">
        <v>953</v>
      </c>
      <c r="B95">
        <v>18</v>
      </c>
      <c r="C95">
        <v>71</v>
      </c>
      <c r="D95">
        <v>2001</v>
      </c>
      <c r="E95">
        <v>6</v>
      </c>
      <c r="F95" t="s">
        <v>41</v>
      </c>
      <c r="G95" t="s">
        <v>131</v>
      </c>
      <c r="H95">
        <v>33.78</v>
      </c>
      <c r="I95">
        <v>-117.33</v>
      </c>
      <c r="J95" s="3">
        <v>14667</v>
      </c>
      <c r="K95" s="3">
        <v>29909</v>
      </c>
      <c r="L95" s="3">
        <v>42832</v>
      </c>
      <c r="M95">
        <v>664</v>
      </c>
      <c r="N95">
        <v>2</v>
      </c>
      <c r="O95" s="8">
        <f t="shared" si="3"/>
        <v>1.432077301146812</v>
      </c>
      <c r="P95" t="str">
        <f t="shared" si="4"/>
        <v>High Risk</v>
      </c>
      <c r="Q95" t="str">
        <f t="shared" si="5"/>
        <v>650-699</v>
      </c>
      <c r="R95" t="str">
        <f>IF(Tabela2[[#This Row],[current_age]]&gt;=100,"100+",FLOOR(Tabela2[[#This Row],[current_age]],10)&amp;"-"&amp;FLOOR(Tabela2[[#This Row],[current_age]],10)+9)</f>
        <v>10-19</v>
      </c>
    </row>
    <row r="96" spans="1:18" x14ac:dyDescent="0.3">
      <c r="A96">
        <v>233</v>
      </c>
      <c r="B96">
        <v>37</v>
      </c>
      <c r="C96">
        <v>64</v>
      </c>
      <c r="D96">
        <v>1982</v>
      </c>
      <c r="E96">
        <v>12</v>
      </c>
      <c r="F96" t="s">
        <v>36</v>
      </c>
      <c r="G96" t="s">
        <v>132</v>
      </c>
      <c r="H96">
        <v>44.96</v>
      </c>
      <c r="I96">
        <v>-93.26</v>
      </c>
      <c r="J96" s="3">
        <v>23278</v>
      </c>
      <c r="K96" s="3">
        <v>47464</v>
      </c>
      <c r="L96" s="3">
        <v>83591</v>
      </c>
      <c r="M96">
        <v>716</v>
      </c>
      <c r="N96">
        <v>1</v>
      </c>
      <c r="O96" s="8">
        <f t="shared" si="3"/>
        <v>1.7611452890611832</v>
      </c>
      <c r="P96" t="str">
        <f t="shared" si="4"/>
        <v>High Risk</v>
      </c>
      <c r="Q96" t="str">
        <f t="shared" si="5"/>
        <v>700-749</v>
      </c>
      <c r="R96" t="str">
        <f>IF(Tabela2[[#This Row],[current_age]]&gt;=100,"100+",FLOOR(Tabela2[[#This Row],[current_age]],10)&amp;"-"&amp;FLOOR(Tabela2[[#This Row],[current_age]],10)+9)</f>
        <v>30-39</v>
      </c>
    </row>
    <row r="97" spans="1:18" x14ac:dyDescent="0.3">
      <c r="A97">
        <v>406</v>
      </c>
      <c r="B97">
        <v>23</v>
      </c>
      <c r="C97">
        <v>64</v>
      </c>
      <c r="D97">
        <v>1996</v>
      </c>
      <c r="E97">
        <v>5</v>
      </c>
      <c r="F97" t="s">
        <v>36</v>
      </c>
      <c r="G97" t="s">
        <v>133</v>
      </c>
      <c r="H97">
        <v>37.299999999999997</v>
      </c>
      <c r="I97">
        <v>-122</v>
      </c>
      <c r="J97" s="3">
        <v>41750</v>
      </c>
      <c r="K97" s="3">
        <v>85128</v>
      </c>
      <c r="L97" s="3">
        <v>108678</v>
      </c>
      <c r="M97">
        <v>641</v>
      </c>
      <c r="N97">
        <v>1</v>
      </c>
      <c r="O97" s="8">
        <f t="shared" si="3"/>
        <v>1.2766422328728504</v>
      </c>
      <c r="P97" t="str">
        <f t="shared" si="4"/>
        <v>High Risk</v>
      </c>
      <c r="Q97" t="str">
        <f t="shared" si="5"/>
        <v>600-649</v>
      </c>
      <c r="R97" t="str">
        <f>IF(Tabela2[[#This Row],[current_age]]&gt;=100,"100+",FLOOR(Tabela2[[#This Row],[current_age]],10)&amp;"-"&amp;FLOOR(Tabela2[[#This Row],[current_age]],10)+9)</f>
        <v>20-29</v>
      </c>
    </row>
    <row r="98" spans="1:18" x14ac:dyDescent="0.3">
      <c r="A98">
        <v>1069</v>
      </c>
      <c r="B98">
        <v>54</v>
      </c>
      <c r="C98">
        <v>69</v>
      </c>
      <c r="D98">
        <v>1965</v>
      </c>
      <c r="E98">
        <v>9</v>
      </c>
      <c r="F98" t="s">
        <v>41</v>
      </c>
      <c r="G98" t="s">
        <v>134</v>
      </c>
      <c r="H98">
        <v>35.299999999999997</v>
      </c>
      <c r="I98">
        <v>-81.03</v>
      </c>
      <c r="J98" s="3">
        <v>22487</v>
      </c>
      <c r="K98" s="3">
        <v>45852</v>
      </c>
      <c r="L98" s="3">
        <v>114746</v>
      </c>
      <c r="M98">
        <v>615</v>
      </c>
      <c r="N98">
        <v>2</v>
      </c>
      <c r="O98" s="8">
        <f t="shared" si="3"/>
        <v>2.5025298787402948</v>
      </c>
      <c r="P98" t="str">
        <f t="shared" si="4"/>
        <v>High Risk</v>
      </c>
      <c r="Q98" t="str">
        <f t="shared" si="5"/>
        <v>600-649</v>
      </c>
      <c r="R98" t="str">
        <f>IF(Tabela2[[#This Row],[current_age]]&gt;=100,"100+",FLOOR(Tabela2[[#This Row],[current_age]],10)&amp;"-"&amp;FLOOR(Tabela2[[#This Row],[current_age]],10)+9)</f>
        <v>50-59</v>
      </c>
    </row>
    <row r="99" spans="1:18" x14ac:dyDescent="0.3">
      <c r="A99">
        <v>180</v>
      </c>
      <c r="B99">
        <v>33</v>
      </c>
      <c r="C99">
        <v>67</v>
      </c>
      <c r="D99">
        <v>1986</v>
      </c>
      <c r="E99">
        <v>7</v>
      </c>
      <c r="F99" t="s">
        <v>36</v>
      </c>
      <c r="G99" t="s">
        <v>135</v>
      </c>
      <c r="H99">
        <v>33.53</v>
      </c>
      <c r="I99">
        <v>-112.18</v>
      </c>
      <c r="J99" s="3">
        <v>13024</v>
      </c>
      <c r="K99" s="3">
        <v>26556</v>
      </c>
      <c r="L99" s="3">
        <v>43042</v>
      </c>
      <c r="M99">
        <v>840</v>
      </c>
      <c r="N99">
        <v>2</v>
      </c>
      <c r="O99" s="8">
        <f t="shared" si="3"/>
        <v>1.6208013255008284</v>
      </c>
      <c r="P99" t="str">
        <f t="shared" si="4"/>
        <v>High Risk</v>
      </c>
      <c r="Q99" t="str">
        <f t="shared" si="5"/>
        <v>800-849</v>
      </c>
      <c r="R99" t="str">
        <f>IF(Tabela2[[#This Row],[current_age]]&gt;=100,"100+",FLOOR(Tabela2[[#This Row],[current_age]],10)&amp;"-"&amp;FLOOR(Tabela2[[#This Row],[current_age]],10)+9)</f>
        <v>30-39</v>
      </c>
    </row>
    <row r="100" spans="1:18" x14ac:dyDescent="0.3">
      <c r="A100">
        <v>996</v>
      </c>
      <c r="B100">
        <v>63</v>
      </c>
      <c r="C100">
        <v>67</v>
      </c>
      <c r="D100">
        <v>1956</v>
      </c>
      <c r="E100">
        <v>11</v>
      </c>
      <c r="F100" t="s">
        <v>36</v>
      </c>
      <c r="G100" t="s">
        <v>136</v>
      </c>
      <c r="H100">
        <v>26.02</v>
      </c>
      <c r="I100">
        <v>-80.16</v>
      </c>
      <c r="J100" s="3">
        <v>19712</v>
      </c>
      <c r="K100" s="3">
        <v>40194</v>
      </c>
      <c r="L100" s="3">
        <v>107765</v>
      </c>
      <c r="M100">
        <v>738</v>
      </c>
      <c r="N100">
        <v>6</v>
      </c>
      <c r="O100" s="8">
        <f t="shared" si="3"/>
        <v>2.6811215604319054</v>
      </c>
      <c r="P100" t="str">
        <f t="shared" si="4"/>
        <v>High Risk</v>
      </c>
      <c r="Q100" t="str">
        <f t="shared" si="5"/>
        <v>700-749</v>
      </c>
      <c r="R100" t="str">
        <f>IF(Tabela2[[#This Row],[current_age]]&gt;=100,"100+",FLOOR(Tabela2[[#This Row],[current_age]],10)&amp;"-"&amp;FLOOR(Tabela2[[#This Row],[current_age]],10)+9)</f>
        <v>60-69</v>
      </c>
    </row>
    <row r="101" spans="1:18" x14ac:dyDescent="0.3">
      <c r="A101">
        <v>1866</v>
      </c>
      <c r="B101">
        <v>22</v>
      </c>
      <c r="C101">
        <v>67</v>
      </c>
      <c r="D101">
        <v>1998</v>
      </c>
      <c r="E101">
        <v>2</v>
      </c>
      <c r="F101" t="s">
        <v>41</v>
      </c>
      <c r="G101" t="s">
        <v>137</v>
      </c>
      <c r="H101">
        <v>32.85</v>
      </c>
      <c r="I101">
        <v>-96.96</v>
      </c>
      <c r="J101" s="3">
        <v>30475</v>
      </c>
      <c r="K101" s="3">
        <v>62135</v>
      </c>
      <c r="L101" s="3">
        <v>75209</v>
      </c>
      <c r="M101">
        <v>676</v>
      </c>
      <c r="N101">
        <v>2</v>
      </c>
      <c r="O101" s="8">
        <f t="shared" si="3"/>
        <v>1.2104128108151606</v>
      </c>
      <c r="P101" t="str">
        <f t="shared" si="4"/>
        <v>High Risk</v>
      </c>
      <c r="Q101" t="str">
        <f t="shared" si="5"/>
        <v>650-699</v>
      </c>
      <c r="R101" t="str">
        <f>IF(Tabela2[[#This Row],[current_age]]&gt;=100,"100+",FLOOR(Tabela2[[#This Row],[current_age]],10)&amp;"-"&amp;FLOOR(Tabela2[[#This Row],[current_age]],10)+9)</f>
        <v>20-29</v>
      </c>
    </row>
    <row r="102" spans="1:18" x14ac:dyDescent="0.3">
      <c r="A102">
        <v>1981</v>
      </c>
      <c r="B102">
        <v>48</v>
      </c>
      <c r="C102">
        <v>65</v>
      </c>
      <c r="D102">
        <v>1972</v>
      </c>
      <c r="E102">
        <v>1</v>
      </c>
      <c r="F102" t="s">
        <v>41</v>
      </c>
      <c r="G102" t="s">
        <v>138</v>
      </c>
      <c r="H102">
        <v>26.63</v>
      </c>
      <c r="I102">
        <v>-81.99</v>
      </c>
      <c r="J102" s="3">
        <v>19274</v>
      </c>
      <c r="K102" s="3">
        <v>39303</v>
      </c>
      <c r="L102" s="3">
        <v>23650</v>
      </c>
      <c r="M102">
        <v>702</v>
      </c>
      <c r="N102">
        <v>7</v>
      </c>
      <c r="O102" s="8">
        <f t="shared" si="3"/>
        <v>0.60173523649594174</v>
      </c>
      <c r="P102" t="str">
        <f t="shared" si="4"/>
        <v>Medium Risk</v>
      </c>
      <c r="Q102" t="str">
        <f t="shared" si="5"/>
        <v>700-749</v>
      </c>
      <c r="R102" t="str">
        <f>IF(Tabela2[[#This Row],[current_age]]&gt;=100,"100+",FLOOR(Tabela2[[#This Row],[current_age]],10)&amp;"-"&amp;FLOOR(Tabela2[[#This Row],[current_age]],10)+9)</f>
        <v>40-49</v>
      </c>
    </row>
    <row r="103" spans="1:18" x14ac:dyDescent="0.3">
      <c r="A103">
        <v>870</v>
      </c>
      <c r="B103">
        <v>63</v>
      </c>
      <c r="C103">
        <v>64</v>
      </c>
      <c r="D103">
        <v>1956</v>
      </c>
      <c r="E103">
        <v>3</v>
      </c>
      <c r="F103" t="s">
        <v>36</v>
      </c>
      <c r="G103" t="s">
        <v>139</v>
      </c>
      <c r="H103">
        <v>38.64</v>
      </c>
      <c r="I103">
        <v>-76.900000000000006</v>
      </c>
      <c r="J103" s="3">
        <v>35114</v>
      </c>
      <c r="K103" s="3">
        <v>71593</v>
      </c>
      <c r="L103" s="3">
        <v>132181</v>
      </c>
      <c r="M103">
        <v>821</v>
      </c>
      <c r="N103">
        <v>3</v>
      </c>
      <c r="O103" s="8">
        <f t="shared" si="3"/>
        <v>1.8462838545667872</v>
      </c>
      <c r="P103" t="str">
        <f t="shared" si="4"/>
        <v>High Risk</v>
      </c>
      <c r="Q103" t="str">
        <f t="shared" si="5"/>
        <v>800-849</v>
      </c>
      <c r="R103" t="str">
        <f>IF(Tabela2[[#This Row],[current_age]]&gt;=100,"100+",FLOOR(Tabela2[[#This Row],[current_age]],10)&amp;"-"&amp;FLOOR(Tabela2[[#This Row],[current_age]],10)+9)</f>
        <v>60-69</v>
      </c>
    </row>
    <row r="104" spans="1:18" x14ac:dyDescent="0.3">
      <c r="A104">
        <v>16</v>
      </c>
      <c r="B104">
        <v>75</v>
      </c>
      <c r="C104">
        <v>67</v>
      </c>
      <c r="D104">
        <v>1944</v>
      </c>
      <c r="E104">
        <v>12</v>
      </c>
      <c r="F104" t="s">
        <v>41</v>
      </c>
      <c r="G104" t="s">
        <v>140</v>
      </c>
      <c r="H104">
        <v>41.88</v>
      </c>
      <c r="I104">
        <v>-87.84</v>
      </c>
      <c r="J104" s="3">
        <v>15451</v>
      </c>
      <c r="K104" s="3">
        <v>22158</v>
      </c>
      <c r="L104" s="3">
        <v>19101</v>
      </c>
      <c r="M104">
        <v>681</v>
      </c>
      <c r="N104">
        <v>5</v>
      </c>
      <c r="O104" s="8">
        <f t="shared" si="3"/>
        <v>0.86203628486325479</v>
      </c>
      <c r="P104" t="str">
        <f t="shared" si="4"/>
        <v>High Risk</v>
      </c>
      <c r="Q104" t="str">
        <f t="shared" si="5"/>
        <v>650-699</v>
      </c>
      <c r="R104" t="str">
        <f>IF(Tabela2[[#This Row],[current_age]]&gt;=100,"100+",FLOOR(Tabela2[[#This Row],[current_age]],10)&amp;"-"&amp;FLOOR(Tabela2[[#This Row],[current_age]],10)+9)</f>
        <v>70-79</v>
      </c>
    </row>
    <row r="105" spans="1:18" x14ac:dyDescent="0.3">
      <c r="A105">
        <v>46</v>
      </c>
      <c r="B105">
        <v>62</v>
      </c>
      <c r="C105">
        <v>66</v>
      </c>
      <c r="D105">
        <v>1957</v>
      </c>
      <c r="E105">
        <v>6</v>
      </c>
      <c r="F105" t="s">
        <v>41</v>
      </c>
      <c r="G105" t="s">
        <v>141</v>
      </c>
      <c r="H105">
        <v>40.659999999999997</v>
      </c>
      <c r="I105">
        <v>-73.84</v>
      </c>
      <c r="J105" s="3">
        <v>26481</v>
      </c>
      <c r="K105" s="3">
        <v>53996</v>
      </c>
      <c r="L105" s="3">
        <v>98211</v>
      </c>
      <c r="M105">
        <v>632</v>
      </c>
      <c r="N105">
        <v>4</v>
      </c>
      <c r="O105" s="8">
        <f t="shared" si="3"/>
        <v>1.8188569523668421</v>
      </c>
      <c r="P105" t="str">
        <f t="shared" si="4"/>
        <v>High Risk</v>
      </c>
      <c r="Q105" t="str">
        <f t="shared" si="5"/>
        <v>600-649</v>
      </c>
      <c r="R105" t="str">
        <f>IF(Tabela2[[#This Row],[current_age]]&gt;=100,"100+",FLOOR(Tabela2[[#This Row],[current_age]],10)&amp;"-"&amp;FLOOR(Tabela2[[#This Row],[current_age]],10)+9)</f>
        <v>60-69</v>
      </c>
    </row>
    <row r="106" spans="1:18" x14ac:dyDescent="0.3">
      <c r="A106">
        <v>800</v>
      </c>
      <c r="B106">
        <v>28</v>
      </c>
      <c r="C106">
        <v>73</v>
      </c>
      <c r="D106">
        <v>1991</v>
      </c>
      <c r="E106">
        <v>10</v>
      </c>
      <c r="F106" t="s">
        <v>36</v>
      </c>
      <c r="G106" t="s">
        <v>142</v>
      </c>
      <c r="H106">
        <v>30.44</v>
      </c>
      <c r="I106">
        <v>-87.18</v>
      </c>
      <c r="J106" s="3">
        <v>12766</v>
      </c>
      <c r="K106" s="3">
        <v>26025</v>
      </c>
      <c r="L106" s="3">
        <v>23971</v>
      </c>
      <c r="M106">
        <v>723</v>
      </c>
      <c r="N106">
        <v>4</v>
      </c>
      <c r="O106" s="8">
        <f t="shared" si="3"/>
        <v>0.92107588856868394</v>
      </c>
      <c r="P106" t="str">
        <f t="shared" si="4"/>
        <v>High Risk</v>
      </c>
      <c r="Q106" t="str">
        <f t="shared" si="5"/>
        <v>700-749</v>
      </c>
      <c r="R106" t="str">
        <f>IF(Tabela2[[#This Row],[current_age]]&gt;=100,"100+",FLOOR(Tabela2[[#This Row],[current_age]],10)&amp;"-"&amp;FLOOR(Tabela2[[#This Row],[current_age]],10)+9)</f>
        <v>20-29</v>
      </c>
    </row>
    <row r="107" spans="1:18" x14ac:dyDescent="0.3">
      <c r="A107">
        <v>1968</v>
      </c>
      <c r="B107">
        <v>25</v>
      </c>
      <c r="C107">
        <v>69</v>
      </c>
      <c r="D107">
        <v>1994</v>
      </c>
      <c r="E107">
        <v>11</v>
      </c>
      <c r="F107" t="s">
        <v>36</v>
      </c>
      <c r="G107" t="s">
        <v>143</v>
      </c>
      <c r="H107">
        <v>40.94</v>
      </c>
      <c r="I107">
        <v>-73.86</v>
      </c>
      <c r="J107" s="3">
        <v>31299</v>
      </c>
      <c r="K107" s="3">
        <v>63816</v>
      </c>
      <c r="L107" s="3">
        <v>100128</v>
      </c>
      <c r="M107">
        <v>775</v>
      </c>
      <c r="N107">
        <v>1</v>
      </c>
      <c r="O107" s="8">
        <f t="shared" si="3"/>
        <v>1.5690109063557729</v>
      </c>
      <c r="P107" t="str">
        <f t="shared" si="4"/>
        <v>High Risk</v>
      </c>
      <c r="Q107" t="str">
        <f t="shared" si="5"/>
        <v>750-799</v>
      </c>
      <c r="R107" t="str">
        <f>IF(Tabela2[[#This Row],[current_age]]&gt;=100,"100+",FLOOR(Tabela2[[#This Row],[current_age]],10)&amp;"-"&amp;FLOOR(Tabela2[[#This Row],[current_age]],10)+9)</f>
        <v>20-29</v>
      </c>
    </row>
    <row r="108" spans="1:18" x14ac:dyDescent="0.3">
      <c r="A108">
        <v>697</v>
      </c>
      <c r="B108">
        <v>56</v>
      </c>
      <c r="C108">
        <v>73</v>
      </c>
      <c r="D108">
        <v>1964</v>
      </c>
      <c r="E108">
        <v>1</v>
      </c>
      <c r="F108" t="s">
        <v>36</v>
      </c>
      <c r="G108" t="s">
        <v>144</v>
      </c>
      <c r="H108">
        <v>35.72</v>
      </c>
      <c r="I108">
        <v>-78.84</v>
      </c>
      <c r="J108" s="3">
        <v>32485</v>
      </c>
      <c r="K108" s="3">
        <v>66230</v>
      </c>
      <c r="L108" s="3">
        <v>90248</v>
      </c>
      <c r="M108">
        <v>742</v>
      </c>
      <c r="N108">
        <v>3</v>
      </c>
      <c r="O108" s="8">
        <f t="shared" si="3"/>
        <v>1.3626453268911369</v>
      </c>
      <c r="P108" t="str">
        <f t="shared" si="4"/>
        <v>High Risk</v>
      </c>
      <c r="Q108" t="str">
        <f t="shared" si="5"/>
        <v>700-749</v>
      </c>
      <c r="R108" t="str">
        <f>IF(Tabela2[[#This Row],[current_age]]&gt;=100,"100+",FLOOR(Tabela2[[#This Row],[current_age]],10)&amp;"-"&amp;FLOOR(Tabela2[[#This Row],[current_age]],10)+9)</f>
        <v>50-59</v>
      </c>
    </row>
    <row r="109" spans="1:18" x14ac:dyDescent="0.3">
      <c r="A109">
        <v>1269</v>
      </c>
      <c r="B109">
        <v>56</v>
      </c>
      <c r="C109">
        <v>56</v>
      </c>
      <c r="D109">
        <v>1963</v>
      </c>
      <c r="E109">
        <v>10</v>
      </c>
      <c r="F109" t="s">
        <v>41</v>
      </c>
      <c r="G109" t="s">
        <v>145</v>
      </c>
      <c r="H109">
        <v>41.83</v>
      </c>
      <c r="I109">
        <v>-87.68</v>
      </c>
      <c r="J109" s="3">
        <v>25365</v>
      </c>
      <c r="K109" s="3">
        <v>36335</v>
      </c>
      <c r="L109" s="3">
        <v>28929</v>
      </c>
      <c r="M109">
        <v>676</v>
      </c>
      <c r="N109">
        <v>2</v>
      </c>
      <c r="O109" s="8">
        <f t="shared" si="3"/>
        <v>0.79617448740883445</v>
      </c>
      <c r="P109" t="str">
        <f t="shared" si="4"/>
        <v>High Risk</v>
      </c>
      <c r="Q109" t="str">
        <f t="shared" si="5"/>
        <v>650-699</v>
      </c>
      <c r="R109" t="str">
        <f>IF(Tabela2[[#This Row],[current_age]]&gt;=100,"100+",FLOOR(Tabela2[[#This Row],[current_age]],10)&amp;"-"&amp;FLOOR(Tabela2[[#This Row],[current_age]],10)+9)</f>
        <v>50-59</v>
      </c>
    </row>
    <row r="110" spans="1:18" x14ac:dyDescent="0.3">
      <c r="A110">
        <v>1782</v>
      </c>
      <c r="B110">
        <v>59</v>
      </c>
      <c r="C110">
        <v>61</v>
      </c>
      <c r="D110">
        <v>1961</v>
      </c>
      <c r="E110">
        <v>2</v>
      </c>
      <c r="F110" t="s">
        <v>36</v>
      </c>
      <c r="G110" t="s">
        <v>146</v>
      </c>
      <c r="H110">
        <v>33.74</v>
      </c>
      <c r="I110">
        <v>-117.99</v>
      </c>
      <c r="J110" s="3">
        <v>19438</v>
      </c>
      <c r="K110" s="3">
        <v>39633</v>
      </c>
      <c r="L110" s="3">
        <v>58586</v>
      </c>
      <c r="M110">
        <v>777</v>
      </c>
      <c r="N110">
        <v>3</v>
      </c>
      <c r="O110" s="8">
        <f t="shared" si="3"/>
        <v>1.4782126006106022</v>
      </c>
      <c r="P110" t="str">
        <f t="shared" si="4"/>
        <v>High Risk</v>
      </c>
      <c r="Q110" t="str">
        <f t="shared" si="5"/>
        <v>750-799</v>
      </c>
      <c r="R110" t="str">
        <f>IF(Tabela2[[#This Row],[current_age]]&gt;=100,"100+",FLOOR(Tabela2[[#This Row],[current_age]],10)&amp;"-"&amp;FLOOR(Tabela2[[#This Row],[current_age]],10)+9)</f>
        <v>50-59</v>
      </c>
    </row>
    <row r="111" spans="1:18" x14ac:dyDescent="0.3">
      <c r="A111">
        <v>1977</v>
      </c>
      <c r="B111">
        <v>43</v>
      </c>
      <c r="C111">
        <v>69</v>
      </c>
      <c r="D111">
        <v>1976</v>
      </c>
      <c r="E111">
        <v>8</v>
      </c>
      <c r="F111" t="s">
        <v>36</v>
      </c>
      <c r="G111" t="s">
        <v>147</v>
      </c>
      <c r="H111">
        <v>41.5</v>
      </c>
      <c r="I111">
        <v>-87.5</v>
      </c>
      <c r="J111" s="3">
        <v>28048</v>
      </c>
      <c r="K111" s="3">
        <v>57185</v>
      </c>
      <c r="L111" s="3">
        <v>0</v>
      </c>
      <c r="M111">
        <v>773</v>
      </c>
      <c r="N111">
        <v>3</v>
      </c>
      <c r="O111" s="8">
        <f t="shared" si="3"/>
        <v>0</v>
      </c>
      <c r="P111" t="str">
        <f t="shared" si="4"/>
        <v>Low Risk</v>
      </c>
      <c r="Q111" t="str">
        <f t="shared" si="5"/>
        <v>750-799</v>
      </c>
      <c r="R111" t="str">
        <f>IF(Tabela2[[#This Row],[current_age]]&gt;=100,"100+",FLOOR(Tabela2[[#This Row],[current_age]],10)&amp;"-"&amp;FLOOR(Tabela2[[#This Row],[current_age]],10)+9)</f>
        <v>40-49</v>
      </c>
    </row>
    <row r="112" spans="1:18" x14ac:dyDescent="0.3">
      <c r="A112">
        <v>1734</v>
      </c>
      <c r="B112">
        <v>37</v>
      </c>
      <c r="C112">
        <v>69</v>
      </c>
      <c r="D112">
        <v>1982</v>
      </c>
      <c r="E112">
        <v>11</v>
      </c>
      <c r="F112" t="s">
        <v>41</v>
      </c>
      <c r="G112" t="s">
        <v>148</v>
      </c>
      <c r="H112">
        <v>33.950000000000003</v>
      </c>
      <c r="I112">
        <v>-84.54</v>
      </c>
      <c r="J112" s="3">
        <v>40530</v>
      </c>
      <c r="K112" s="3">
        <v>82637</v>
      </c>
      <c r="L112" s="3">
        <v>84762</v>
      </c>
      <c r="M112">
        <v>739</v>
      </c>
      <c r="N112">
        <v>2</v>
      </c>
      <c r="O112" s="8">
        <f t="shared" si="3"/>
        <v>1.0257148734828225</v>
      </c>
      <c r="P112" t="str">
        <f t="shared" si="4"/>
        <v>High Risk</v>
      </c>
      <c r="Q112" t="str">
        <f t="shared" si="5"/>
        <v>700-749</v>
      </c>
      <c r="R112" t="str">
        <f>IF(Tabela2[[#This Row],[current_age]]&gt;=100,"100+",FLOOR(Tabela2[[#This Row],[current_age]],10)&amp;"-"&amp;FLOOR(Tabela2[[#This Row],[current_age]],10)+9)</f>
        <v>30-39</v>
      </c>
    </row>
    <row r="113" spans="1:18" x14ac:dyDescent="0.3">
      <c r="A113">
        <v>1913</v>
      </c>
      <c r="B113">
        <v>60</v>
      </c>
      <c r="C113">
        <v>57</v>
      </c>
      <c r="D113">
        <v>1960</v>
      </c>
      <c r="E113">
        <v>1</v>
      </c>
      <c r="F113" t="s">
        <v>36</v>
      </c>
      <c r="G113" t="s">
        <v>149</v>
      </c>
      <c r="H113">
        <v>42.47</v>
      </c>
      <c r="I113">
        <v>-83.49</v>
      </c>
      <c r="J113" s="3">
        <v>34259</v>
      </c>
      <c r="K113" s="3">
        <v>31121</v>
      </c>
      <c r="L113" s="3">
        <v>32768</v>
      </c>
      <c r="M113">
        <v>619</v>
      </c>
      <c r="N113">
        <v>5</v>
      </c>
      <c r="O113" s="8">
        <f t="shared" si="3"/>
        <v>1.0529224639311077</v>
      </c>
      <c r="P113" t="str">
        <f t="shared" si="4"/>
        <v>High Risk</v>
      </c>
      <c r="Q113" t="str">
        <f t="shared" si="5"/>
        <v>600-649</v>
      </c>
      <c r="R113" t="str">
        <f>IF(Tabela2[[#This Row],[current_age]]&gt;=100,"100+",FLOOR(Tabela2[[#This Row],[current_age]],10)&amp;"-"&amp;FLOOR(Tabela2[[#This Row],[current_age]],10)+9)</f>
        <v>60-69</v>
      </c>
    </row>
    <row r="114" spans="1:18" x14ac:dyDescent="0.3">
      <c r="A114">
        <v>858</v>
      </c>
      <c r="B114">
        <v>47</v>
      </c>
      <c r="C114">
        <v>67</v>
      </c>
      <c r="D114">
        <v>1972</v>
      </c>
      <c r="E114">
        <v>11</v>
      </c>
      <c r="F114" t="s">
        <v>41</v>
      </c>
      <c r="G114" t="s">
        <v>150</v>
      </c>
      <c r="H114">
        <v>29.5</v>
      </c>
      <c r="I114">
        <v>-97.44</v>
      </c>
      <c r="J114" s="3">
        <v>15092</v>
      </c>
      <c r="K114" s="3">
        <v>30774</v>
      </c>
      <c r="L114" s="3">
        <v>51428</v>
      </c>
      <c r="M114">
        <v>700</v>
      </c>
      <c r="N114">
        <v>3</v>
      </c>
      <c r="O114" s="8">
        <f t="shared" si="3"/>
        <v>1.6711509715994022</v>
      </c>
      <c r="P114" t="str">
        <f t="shared" si="4"/>
        <v>High Risk</v>
      </c>
      <c r="Q114" t="str">
        <f t="shared" si="5"/>
        <v>700-749</v>
      </c>
      <c r="R114" t="str">
        <f>IF(Tabela2[[#This Row],[current_age]]&gt;=100,"100+",FLOOR(Tabela2[[#This Row],[current_age]],10)&amp;"-"&amp;FLOOR(Tabela2[[#This Row],[current_age]],10)+9)</f>
        <v>40-49</v>
      </c>
    </row>
    <row r="115" spans="1:18" x14ac:dyDescent="0.3">
      <c r="A115">
        <v>606</v>
      </c>
      <c r="B115">
        <v>48</v>
      </c>
      <c r="C115">
        <v>67</v>
      </c>
      <c r="D115">
        <v>1971</v>
      </c>
      <c r="E115">
        <v>12</v>
      </c>
      <c r="F115" t="s">
        <v>41</v>
      </c>
      <c r="G115" t="s">
        <v>151</v>
      </c>
      <c r="H115">
        <v>39.4</v>
      </c>
      <c r="I115">
        <v>-88.8</v>
      </c>
      <c r="J115" s="3">
        <v>16300</v>
      </c>
      <c r="K115" s="3">
        <v>33236</v>
      </c>
      <c r="L115" s="3">
        <v>57549</v>
      </c>
      <c r="M115">
        <v>747</v>
      </c>
      <c r="N115">
        <v>1</v>
      </c>
      <c r="O115" s="8">
        <f t="shared" si="3"/>
        <v>1.7315260560837646</v>
      </c>
      <c r="P115" t="str">
        <f t="shared" si="4"/>
        <v>High Risk</v>
      </c>
      <c r="Q115" t="str">
        <f t="shared" si="5"/>
        <v>700-749</v>
      </c>
      <c r="R115" t="str">
        <f>IF(Tabela2[[#This Row],[current_age]]&gt;=100,"100+",FLOOR(Tabela2[[#This Row],[current_age]],10)&amp;"-"&amp;FLOOR(Tabela2[[#This Row],[current_age]],10)+9)</f>
        <v>40-49</v>
      </c>
    </row>
    <row r="116" spans="1:18" x14ac:dyDescent="0.3">
      <c r="A116">
        <v>1564</v>
      </c>
      <c r="B116">
        <v>35</v>
      </c>
      <c r="C116">
        <v>65</v>
      </c>
      <c r="D116">
        <v>1984</v>
      </c>
      <c r="E116">
        <v>10</v>
      </c>
      <c r="F116" t="s">
        <v>41</v>
      </c>
      <c r="G116" t="s">
        <v>152</v>
      </c>
      <c r="H116">
        <v>35.200000000000003</v>
      </c>
      <c r="I116">
        <v>-101.81</v>
      </c>
      <c r="J116" s="3">
        <v>18613</v>
      </c>
      <c r="K116" s="3">
        <v>37947</v>
      </c>
      <c r="L116" s="3">
        <v>49951</v>
      </c>
      <c r="M116">
        <v>683</v>
      </c>
      <c r="N116">
        <v>3</v>
      </c>
      <c r="O116" s="8">
        <f t="shared" si="3"/>
        <v>1.3163359422352228</v>
      </c>
      <c r="P116" t="str">
        <f t="shared" si="4"/>
        <v>High Risk</v>
      </c>
      <c r="Q116" t="str">
        <f t="shared" si="5"/>
        <v>650-699</v>
      </c>
      <c r="R116" t="str">
        <f>IF(Tabela2[[#This Row],[current_age]]&gt;=100,"100+",FLOOR(Tabela2[[#This Row],[current_age]],10)&amp;"-"&amp;FLOOR(Tabela2[[#This Row],[current_age]],10)+9)</f>
        <v>30-39</v>
      </c>
    </row>
    <row r="117" spans="1:18" x14ac:dyDescent="0.3">
      <c r="A117">
        <v>1109</v>
      </c>
      <c r="B117">
        <v>24</v>
      </c>
      <c r="C117">
        <v>65</v>
      </c>
      <c r="D117">
        <v>1995</v>
      </c>
      <c r="E117">
        <v>11</v>
      </c>
      <c r="F117" t="s">
        <v>41</v>
      </c>
      <c r="G117" t="s">
        <v>153</v>
      </c>
      <c r="H117">
        <v>37.68</v>
      </c>
      <c r="I117">
        <v>-97.34</v>
      </c>
      <c r="J117" s="3">
        <v>21518</v>
      </c>
      <c r="K117" s="3">
        <v>43875</v>
      </c>
      <c r="L117" s="3">
        <v>128146</v>
      </c>
      <c r="M117">
        <v>639</v>
      </c>
      <c r="N117">
        <v>1</v>
      </c>
      <c r="O117" s="8">
        <f t="shared" si="3"/>
        <v>2.9207065527065526</v>
      </c>
      <c r="P117" t="str">
        <f t="shared" si="4"/>
        <v>High Risk</v>
      </c>
      <c r="Q117" t="str">
        <f t="shared" si="5"/>
        <v>600-649</v>
      </c>
      <c r="R117" t="str">
        <f>IF(Tabela2[[#This Row],[current_age]]&gt;=100,"100+",FLOOR(Tabela2[[#This Row],[current_age]],10)&amp;"-"&amp;FLOOR(Tabela2[[#This Row],[current_age]],10)+9)</f>
        <v>20-29</v>
      </c>
    </row>
    <row r="118" spans="1:18" x14ac:dyDescent="0.3">
      <c r="A118">
        <v>1301</v>
      </c>
      <c r="B118">
        <v>26</v>
      </c>
      <c r="C118">
        <v>66</v>
      </c>
      <c r="D118">
        <v>1993</v>
      </c>
      <c r="E118">
        <v>5</v>
      </c>
      <c r="F118" t="s">
        <v>36</v>
      </c>
      <c r="G118" t="s">
        <v>154</v>
      </c>
      <c r="H118">
        <v>38.1</v>
      </c>
      <c r="I118">
        <v>-122.63</v>
      </c>
      <c r="J118" s="3">
        <v>30335</v>
      </c>
      <c r="K118" s="3">
        <v>61850</v>
      </c>
      <c r="L118" s="3">
        <v>81158</v>
      </c>
      <c r="M118">
        <v>728</v>
      </c>
      <c r="N118">
        <v>9</v>
      </c>
      <c r="O118" s="8">
        <f t="shared" si="3"/>
        <v>1.3121746160064673</v>
      </c>
      <c r="P118" t="str">
        <f t="shared" si="4"/>
        <v>High Risk</v>
      </c>
      <c r="Q118" t="str">
        <f t="shared" si="5"/>
        <v>700-749</v>
      </c>
      <c r="R118" t="str">
        <f>IF(Tabela2[[#This Row],[current_age]]&gt;=100,"100+",FLOOR(Tabela2[[#This Row],[current_age]],10)&amp;"-"&amp;FLOOR(Tabela2[[#This Row],[current_age]],10)+9)</f>
        <v>20-29</v>
      </c>
    </row>
    <row r="119" spans="1:18" x14ac:dyDescent="0.3">
      <c r="A119">
        <v>1399</v>
      </c>
      <c r="B119">
        <v>28</v>
      </c>
      <c r="C119">
        <v>71</v>
      </c>
      <c r="D119">
        <v>1991</v>
      </c>
      <c r="E119">
        <v>5</v>
      </c>
      <c r="F119" t="s">
        <v>41</v>
      </c>
      <c r="G119" t="s">
        <v>155</v>
      </c>
      <c r="H119">
        <v>32.08</v>
      </c>
      <c r="I119">
        <v>-81.099999999999994</v>
      </c>
      <c r="J119" s="3">
        <v>19770</v>
      </c>
      <c r="K119" s="3">
        <v>40314</v>
      </c>
      <c r="L119" s="3">
        <v>131348</v>
      </c>
      <c r="M119">
        <v>707</v>
      </c>
      <c r="N119">
        <v>4</v>
      </c>
      <c r="O119" s="8">
        <f t="shared" si="3"/>
        <v>3.2581237287294735</v>
      </c>
      <c r="P119" t="str">
        <f t="shared" si="4"/>
        <v>High Risk</v>
      </c>
      <c r="Q119" t="str">
        <f t="shared" si="5"/>
        <v>700-749</v>
      </c>
      <c r="R119" t="str">
        <f>IF(Tabela2[[#This Row],[current_age]]&gt;=100,"100+",FLOOR(Tabela2[[#This Row],[current_age]],10)&amp;"-"&amp;FLOOR(Tabela2[[#This Row],[current_age]],10)+9)</f>
        <v>20-29</v>
      </c>
    </row>
    <row r="120" spans="1:18" x14ac:dyDescent="0.3">
      <c r="A120">
        <v>1775</v>
      </c>
      <c r="B120">
        <v>26</v>
      </c>
      <c r="C120">
        <v>67</v>
      </c>
      <c r="D120">
        <v>1993</v>
      </c>
      <c r="E120">
        <v>8</v>
      </c>
      <c r="F120" t="s">
        <v>41</v>
      </c>
      <c r="G120" t="s">
        <v>156</v>
      </c>
      <c r="H120">
        <v>38.909999999999997</v>
      </c>
      <c r="I120">
        <v>-75.430000000000007</v>
      </c>
      <c r="J120" s="3">
        <v>18622</v>
      </c>
      <c r="K120" s="3">
        <v>37968</v>
      </c>
      <c r="L120" s="3">
        <v>55982</v>
      </c>
      <c r="M120">
        <v>788</v>
      </c>
      <c r="N120">
        <v>3</v>
      </c>
      <c r="O120" s="8">
        <f t="shared" si="3"/>
        <v>1.4744521702486304</v>
      </c>
      <c r="P120" t="str">
        <f t="shared" si="4"/>
        <v>High Risk</v>
      </c>
      <c r="Q120" t="str">
        <f t="shared" si="5"/>
        <v>750-799</v>
      </c>
      <c r="R120" t="str">
        <f>IF(Tabela2[[#This Row],[current_age]]&gt;=100,"100+",FLOOR(Tabela2[[#This Row],[current_age]],10)&amp;"-"&amp;FLOOR(Tabela2[[#This Row],[current_age]],10)+9)</f>
        <v>20-29</v>
      </c>
    </row>
    <row r="121" spans="1:18" x14ac:dyDescent="0.3">
      <c r="A121">
        <v>1673</v>
      </c>
      <c r="B121">
        <v>41</v>
      </c>
      <c r="C121">
        <v>67</v>
      </c>
      <c r="D121">
        <v>1978</v>
      </c>
      <c r="E121">
        <v>11</v>
      </c>
      <c r="F121" t="s">
        <v>41</v>
      </c>
      <c r="G121" t="s">
        <v>157</v>
      </c>
      <c r="H121">
        <v>43.46</v>
      </c>
      <c r="I121">
        <v>-85.95</v>
      </c>
      <c r="J121" s="3">
        <v>17145</v>
      </c>
      <c r="K121" s="3">
        <v>34954</v>
      </c>
      <c r="L121" s="3">
        <v>45456</v>
      </c>
      <c r="M121">
        <v>772</v>
      </c>
      <c r="N121">
        <v>3</v>
      </c>
      <c r="O121" s="8">
        <f t="shared" si="3"/>
        <v>1.3004520226583509</v>
      </c>
      <c r="P121" t="str">
        <f t="shared" si="4"/>
        <v>High Risk</v>
      </c>
      <c r="Q121" t="str">
        <f t="shared" si="5"/>
        <v>750-799</v>
      </c>
      <c r="R121" t="str">
        <f>IF(Tabela2[[#This Row],[current_age]]&gt;=100,"100+",FLOOR(Tabela2[[#This Row],[current_age]],10)&amp;"-"&amp;FLOOR(Tabela2[[#This Row],[current_age]],10)+9)</f>
        <v>40-49</v>
      </c>
    </row>
    <row r="122" spans="1:18" x14ac:dyDescent="0.3">
      <c r="A122">
        <v>1957</v>
      </c>
      <c r="B122">
        <v>40</v>
      </c>
      <c r="C122">
        <v>74</v>
      </c>
      <c r="D122">
        <v>1979</v>
      </c>
      <c r="E122">
        <v>9</v>
      </c>
      <c r="F122" t="s">
        <v>41</v>
      </c>
      <c r="G122" t="s">
        <v>158</v>
      </c>
      <c r="H122">
        <v>34.15</v>
      </c>
      <c r="I122">
        <v>-118.6</v>
      </c>
      <c r="J122" s="3">
        <v>47055</v>
      </c>
      <c r="K122" s="3">
        <v>95945</v>
      </c>
      <c r="L122" s="3">
        <v>222735</v>
      </c>
      <c r="M122">
        <v>772</v>
      </c>
      <c r="N122">
        <v>2</v>
      </c>
      <c r="O122" s="8">
        <f t="shared" si="3"/>
        <v>2.3214862681744748</v>
      </c>
      <c r="P122" t="str">
        <f t="shared" si="4"/>
        <v>High Risk</v>
      </c>
      <c r="Q122" t="str">
        <f t="shared" si="5"/>
        <v>750-799</v>
      </c>
      <c r="R122" t="str">
        <f>IF(Tabela2[[#This Row],[current_age]]&gt;=100,"100+",FLOOR(Tabela2[[#This Row],[current_age]],10)&amp;"-"&amp;FLOOR(Tabela2[[#This Row],[current_age]],10)+9)</f>
        <v>40-49</v>
      </c>
    </row>
    <row r="123" spans="1:18" x14ac:dyDescent="0.3">
      <c r="A123">
        <v>1033</v>
      </c>
      <c r="B123">
        <v>18</v>
      </c>
      <c r="C123">
        <v>58</v>
      </c>
      <c r="D123">
        <v>2002</v>
      </c>
      <c r="E123">
        <v>2</v>
      </c>
      <c r="F123" t="s">
        <v>36</v>
      </c>
      <c r="G123" t="s">
        <v>159</v>
      </c>
      <c r="H123">
        <v>43.07</v>
      </c>
      <c r="I123">
        <v>-82.49</v>
      </c>
      <c r="J123" s="3">
        <v>16598</v>
      </c>
      <c r="K123" s="3">
        <v>33844</v>
      </c>
      <c r="L123" s="3">
        <v>42109</v>
      </c>
      <c r="M123">
        <v>684</v>
      </c>
      <c r="N123">
        <v>2</v>
      </c>
      <c r="O123" s="8">
        <f t="shared" si="3"/>
        <v>1.2442087223732419</v>
      </c>
      <c r="P123" t="str">
        <f t="shared" si="4"/>
        <v>High Risk</v>
      </c>
      <c r="Q123" t="str">
        <f t="shared" si="5"/>
        <v>650-699</v>
      </c>
      <c r="R123" t="str">
        <f>IF(Tabela2[[#This Row],[current_age]]&gt;=100,"100+",FLOOR(Tabela2[[#This Row],[current_age]],10)&amp;"-"&amp;FLOOR(Tabela2[[#This Row],[current_age]],10)+9)</f>
        <v>10-19</v>
      </c>
    </row>
    <row r="124" spans="1:18" x14ac:dyDescent="0.3">
      <c r="A124">
        <v>1024</v>
      </c>
      <c r="B124">
        <v>66</v>
      </c>
      <c r="C124">
        <v>67</v>
      </c>
      <c r="D124">
        <v>1953</v>
      </c>
      <c r="E124">
        <v>4</v>
      </c>
      <c r="F124" t="s">
        <v>41</v>
      </c>
      <c r="G124" t="s">
        <v>160</v>
      </c>
      <c r="H124">
        <v>37.69</v>
      </c>
      <c r="I124">
        <v>-97.13</v>
      </c>
      <c r="J124" s="3">
        <v>32162</v>
      </c>
      <c r="K124" s="3">
        <v>65573</v>
      </c>
      <c r="L124" s="3">
        <v>143069</v>
      </c>
      <c r="M124">
        <v>739</v>
      </c>
      <c r="N124">
        <v>4</v>
      </c>
      <c r="O124" s="8">
        <f t="shared" si="3"/>
        <v>2.1818278864776661</v>
      </c>
      <c r="P124" t="str">
        <f t="shared" si="4"/>
        <v>High Risk</v>
      </c>
      <c r="Q124" t="str">
        <f t="shared" si="5"/>
        <v>700-749</v>
      </c>
      <c r="R124" t="str">
        <f>IF(Tabela2[[#This Row],[current_age]]&gt;=100,"100+",FLOOR(Tabela2[[#This Row],[current_age]],10)&amp;"-"&amp;FLOOR(Tabela2[[#This Row],[current_age]],10)+9)</f>
        <v>60-69</v>
      </c>
    </row>
    <row r="125" spans="1:18" x14ac:dyDescent="0.3">
      <c r="A125">
        <v>1441</v>
      </c>
      <c r="B125">
        <v>40</v>
      </c>
      <c r="C125">
        <v>66</v>
      </c>
      <c r="D125">
        <v>1979</v>
      </c>
      <c r="E125">
        <v>7</v>
      </c>
      <c r="F125" t="s">
        <v>41</v>
      </c>
      <c r="G125" t="s">
        <v>161</v>
      </c>
      <c r="H125">
        <v>43.07</v>
      </c>
      <c r="I125">
        <v>-89.38</v>
      </c>
      <c r="J125" s="3">
        <v>23840</v>
      </c>
      <c r="K125" s="3">
        <v>48609</v>
      </c>
      <c r="L125" s="3">
        <v>43520</v>
      </c>
      <c r="M125">
        <v>737</v>
      </c>
      <c r="N125">
        <v>3</v>
      </c>
      <c r="O125" s="8">
        <f t="shared" si="3"/>
        <v>0.89530745335225992</v>
      </c>
      <c r="P125" t="str">
        <f t="shared" si="4"/>
        <v>High Risk</v>
      </c>
      <c r="Q125" t="str">
        <f t="shared" si="5"/>
        <v>700-749</v>
      </c>
      <c r="R125" t="str">
        <f>IF(Tabela2[[#This Row],[current_age]]&gt;=100,"100+",FLOOR(Tabela2[[#This Row],[current_age]],10)&amp;"-"&amp;FLOOR(Tabela2[[#This Row],[current_age]],10)+9)</f>
        <v>40-49</v>
      </c>
    </row>
    <row r="126" spans="1:18" x14ac:dyDescent="0.3">
      <c r="A126">
        <v>1103</v>
      </c>
      <c r="B126">
        <v>45</v>
      </c>
      <c r="C126">
        <v>70</v>
      </c>
      <c r="D126">
        <v>1974</v>
      </c>
      <c r="E126">
        <v>5</v>
      </c>
      <c r="F126" t="s">
        <v>36</v>
      </c>
      <c r="G126" t="s">
        <v>162</v>
      </c>
      <c r="H126">
        <v>47.09</v>
      </c>
      <c r="I126">
        <v>-116.46</v>
      </c>
      <c r="J126" s="3">
        <v>12618</v>
      </c>
      <c r="K126" s="3">
        <v>25723</v>
      </c>
      <c r="L126" s="3">
        <v>34007</v>
      </c>
      <c r="M126">
        <v>746</v>
      </c>
      <c r="N126">
        <v>3</v>
      </c>
      <c r="O126" s="8">
        <f t="shared" si="3"/>
        <v>1.3220464176029234</v>
      </c>
      <c r="P126" t="str">
        <f t="shared" si="4"/>
        <v>High Risk</v>
      </c>
      <c r="Q126" t="str">
        <f t="shared" si="5"/>
        <v>700-749</v>
      </c>
      <c r="R126" t="str">
        <f>IF(Tabela2[[#This Row],[current_age]]&gt;=100,"100+",FLOOR(Tabela2[[#This Row],[current_age]],10)&amp;"-"&amp;FLOOR(Tabela2[[#This Row],[current_age]],10)+9)</f>
        <v>40-49</v>
      </c>
    </row>
    <row r="127" spans="1:18" x14ac:dyDescent="0.3">
      <c r="A127">
        <v>431</v>
      </c>
      <c r="B127">
        <v>19</v>
      </c>
      <c r="C127">
        <v>72</v>
      </c>
      <c r="D127">
        <v>2000</v>
      </c>
      <c r="E127">
        <v>3</v>
      </c>
      <c r="F127" t="s">
        <v>36</v>
      </c>
      <c r="G127" t="s">
        <v>163</v>
      </c>
      <c r="H127">
        <v>30.62</v>
      </c>
      <c r="I127">
        <v>-87.89</v>
      </c>
      <c r="J127" s="3">
        <v>25495</v>
      </c>
      <c r="K127" s="3">
        <v>51984</v>
      </c>
      <c r="L127" s="3">
        <v>79152</v>
      </c>
      <c r="M127">
        <v>691</v>
      </c>
      <c r="N127">
        <v>3</v>
      </c>
      <c r="O127" s="8">
        <f t="shared" si="3"/>
        <v>1.5226223453370267</v>
      </c>
      <c r="P127" t="str">
        <f t="shared" si="4"/>
        <v>High Risk</v>
      </c>
      <c r="Q127" t="str">
        <f t="shared" si="5"/>
        <v>650-699</v>
      </c>
      <c r="R127" t="str">
        <f>IF(Tabela2[[#This Row],[current_age]]&gt;=100,"100+",FLOOR(Tabela2[[#This Row],[current_age]],10)&amp;"-"&amp;FLOOR(Tabela2[[#This Row],[current_age]],10)+9)</f>
        <v>10-19</v>
      </c>
    </row>
    <row r="128" spans="1:18" x14ac:dyDescent="0.3">
      <c r="A128">
        <v>165</v>
      </c>
      <c r="B128">
        <v>34</v>
      </c>
      <c r="C128">
        <v>65</v>
      </c>
      <c r="D128">
        <v>1986</v>
      </c>
      <c r="E128">
        <v>2</v>
      </c>
      <c r="F128" t="s">
        <v>41</v>
      </c>
      <c r="G128" t="s">
        <v>164</v>
      </c>
      <c r="H128">
        <v>37.83</v>
      </c>
      <c r="I128">
        <v>-122.22</v>
      </c>
      <c r="J128" s="3">
        <v>52813</v>
      </c>
      <c r="K128" s="3">
        <v>107683</v>
      </c>
      <c r="L128" s="3">
        <v>225017</v>
      </c>
      <c r="M128">
        <v>694</v>
      </c>
      <c r="N128">
        <v>3</v>
      </c>
      <c r="O128" s="8">
        <f t="shared" si="3"/>
        <v>2.08962417466081</v>
      </c>
      <c r="P128" t="str">
        <f t="shared" si="4"/>
        <v>High Risk</v>
      </c>
      <c r="Q128" t="str">
        <f t="shared" si="5"/>
        <v>650-699</v>
      </c>
      <c r="R128" t="str">
        <f>IF(Tabela2[[#This Row],[current_age]]&gt;=100,"100+",FLOOR(Tabela2[[#This Row],[current_age]],10)&amp;"-"&amp;FLOOR(Tabela2[[#This Row],[current_age]],10)+9)</f>
        <v>30-39</v>
      </c>
    </row>
    <row r="129" spans="1:18" x14ac:dyDescent="0.3">
      <c r="A129">
        <v>353</v>
      </c>
      <c r="B129">
        <v>24</v>
      </c>
      <c r="C129">
        <v>69</v>
      </c>
      <c r="D129">
        <v>1996</v>
      </c>
      <c r="E129">
        <v>2</v>
      </c>
      <c r="F129" t="s">
        <v>36</v>
      </c>
      <c r="G129" t="s">
        <v>165</v>
      </c>
      <c r="H129">
        <v>33.83</v>
      </c>
      <c r="I129">
        <v>-117.2</v>
      </c>
      <c r="J129" s="3">
        <v>16109</v>
      </c>
      <c r="K129" s="3">
        <v>32847</v>
      </c>
      <c r="L129" s="3">
        <v>33514</v>
      </c>
      <c r="M129">
        <v>721</v>
      </c>
      <c r="N129">
        <v>2</v>
      </c>
      <c r="O129" s="8">
        <f t="shared" si="3"/>
        <v>1.0203062684567845</v>
      </c>
      <c r="P129" t="str">
        <f t="shared" si="4"/>
        <v>High Risk</v>
      </c>
      <c r="Q129" t="str">
        <f t="shared" si="5"/>
        <v>700-749</v>
      </c>
      <c r="R129" t="str">
        <f>IF(Tabela2[[#This Row],[current_age]]&gt;=100,"100+",FLOOR(Tabela2[[#This Row],[current_age]],10)&amp;"-"&amp;FLOOR(Tabela2[[#This Row],[current_age]],10)+9)</f>
        <v>20-29</v>
      </c>
    </row>
    <row r="130" spans="1:18" x14ac:dyDescent="0.3">
      <c r="A130">
        <v>1758</v>
      </c>
      <c r="B130">
        <v>57</v>
      </c>
      <c r="C130">
        <v>66</v>
      </c>
      <c r="D130">
        <v>1963</v>
      </c>
      <c r="E130">
        <v>1</v>
      </c>
      <c r="F130" t="s">
        <v>41</v>
      </c>
      <c r="G130" t="s">
        <v>166</v>
      </c>
      <c r="H130">
        <v>32.32</v>
      </c>
      <c r="I130">
        <v>-90.2</v>
      </c>
      <c r="J130" s="3">
        <v>11061</v>
      </c>
      <c r="K130" s="3">
        <v>22556</v>
      </c>
      <c r="L130" s="3">
        <v>43260</v>
      </c>
      <c r="M130">
        <v>645</v>
      </c>
      <c r="N130">
        <v>4</v>
      </c>
      <c r="O130" s="8">
        <f t="shared" si="3"/>
        <v>1.917893243482887</v>
      </c>
      <c r="P130" t="str">
        <f t="shared" si="4"/>
        <v>High Risk</v>
      </c>
      <c r="Q130" t="str">
        <f t="shared" si="5"/>
        <v>600-649</v>
      </c>
      <c r="R130" t="str">
        <f>IF(Tabela2[[#This Row],[current_age]]&gt;=100,"100+",FLOOR(Tabela2[[#This Row],[current_age]],10)&amp;"-"&amp;FLOOR(Tabela2[[#This Row],[current_age]],10)+9)</f>
        <v>50-59</v>
      </c>
    </row>
    <row r="131" spans="1:18" x14ac:dyDescent="0.3">
      <c r="A131">
        <v>1266</v>
      </c>
      <c r="B131">
        <v>35</v>
      </c>
      <c r="C131">
        <v>54</v>
      </c>
      <c r="D131">
        <v>1984</v>
      </c>
      <c r="E131">
        <v>9</v>
      </c>
      <c r="F131" t="s">
        <v>36</v>
      </c>
      <c r="G131" t="s">
        <v>167</v>
      </c>
      <c r="H131">
        <v>39.51</v>
      </c>
      <c r="I131">
        <v>-76.17</v>
      </c>
      <c r="J131" s="3">
        <v>22590</v>
      </c>
      <c r="K131" s="3">
        <v>46063</v>
      </c>
      <c r="L131" s="3">
        <v>106528</v>
      </c>
      <c r="M131">
        <v>618</v>
      </c>
      <c r="N131">
        <v>1</v>
      </c>
      <c r="O131" s="8">
        <f t="shared" ref="O131:O194" si="6">L131/K131</f>
        <v>2.3126587499728632</v>
      </c>
      <c r="P131" t="str">
        <f t="shared" ref="P131:P194" si="7">IF(OR(M131&lt;600,O131&gt;0.7),"High Risk",
IF(AND(M131&gt;=600,M131&lt;=750),"Medium Risk",
"Low Risk"))</f>
        <v>High Risk</v>
      </c>
      <c r="Q131" t="str">
        <f t="shared" ref="Q131:Q194" si="8">FLOOR(M131,50)&amp;"-"&amp;FLOOR(M131,50)+49</f>
        <v>600-649</v>
      </c>
      <c r="R131" t="str">
        <f>IF(Tabela2[[#This Row],[current_age]]&gt;=100,"100+",FLOOR(Tabela2[[#This Row],[current_age]],10)&amp;"-"&amp;FLOOR(Tabela2[[#This Row],[current_age]],10)+9)</f>
        <v>30-39</v>
      </c>
    </row>
    <row r="132" spans="1:18" x14ac:dyDescent="0.3">
      <c r="A132">
        <v>1943</v>
      </c>
      <c r="B132">
        <v>19</v>
      </c>
      <c r="C132">
        <v>65</v>
      </c>
      <c r="D132">
        <v>2000</v>
      </c>
      <c r="E132">
        <v>9</v>
      </c>
      <c r="F132" t="s">
        <v>36</v>
      </c>
      <c r="G132" t="s">
        <v>168</v>
      </c>
      <c r="H132">
        <v>41.71</v>
      </c>
      <c r="I132">
        <v>-72.83</v>
      </c>
      <c r="J132" s="3">
        <v>46762</v>
      </c>
      <c r="K132" s="3">
        <v>95348</v>
      </c>
      <c r="L132" s="3">
        <v>71972</v>
      </c>
      <c r="M132">
        <v>706</v>
      </c>
      <c r="N132">
        <v>3</v>
      </c>
      <c r="O132" s="8">
        <f t="shared" si="6"/>
        <v>0.75483492050174095</v>
      </c>
      <c r="P132" t="str">
        <f t="shared" si="7"/>
        <v>High Risk</v>
      </c>
      <c r="Q132" t="str">
        <f t="shared" si="8"/>
        <v>700-749</v>
      </c>
      <c r="R132" t="str">
        <f>IF(Tabela2[[#This Row],[current_age]]&gt;=100,"100+",FLOOR(Tabela2[[#This Row],[current_age]],10)&amp;"-"&amp;FLOOR(Tabela2[[#This Row],[current_age]],10)+9)</f>
        <v>10-19</v>
      </c>
    </row>
    <row r="133" spans="1:18" x14ac:dyDescent="0.3">
      <c r="A133">
        <v>792</v>
      </c>
      <c r="B133">
        <v>28</v>
      </c>
      <c r="C133">
        <v>65</v>
      </c>
      <c r="D133">
        <v>1992</v>
      </c>
      <c r="E133">
        <v>1</v>
      </c>
      <c r="F133" t="s">
        <v>36</v>
      </c>
      <c r="G133" t="s">
        <v>169</v>
      </c>
      <c r="H133">
        <v>38.71</v>
      </c>
      <c r="I133">
        <v>-95.08</v>
      </c>
      <c r="J133" s="3">
        <v>22158</v>
      </c>
      <c r="K133" s="3">
        <v>45180</v>
      </c>
      <c r="L133" s="3">
        <v>13168</v>
      </c>
      <c r="M133">
        <v>698</v>
      </c>
      <c r="N133">
        <v>2</v>
      </c>
      <c r="O133" s="8">
        <f t="shared" si="6"/>
        <v>0.29145639663567952</v>
      </c>
      <c r="P133" t="str">
        <f t="shared" si="7"/>
        <v>Medium Risk</v>
      </c>
      <c r="Q133" t="str">
        <f t="shared" si="8"/>
        <v>650-699</v>
      </c>
      <c r="R133" t="str">
        <f>IF(Tabela2[[#This Row],[current_age]]&gt;=100,"100+",FLOOR(Tabela2[[#This Row],[current_age]],10)&amp;"-"&amp;FLOOR(Tabela2[[#This Row],[current_age]],10)+9)</f>
        <v>20-29</v>
      </c>
    </row>
    <row r="134" spans="1:18" x14ac:dyDescent="0.3">
      <c r="A134">
        <v>1055</v>
      </c>
      <c r="B134">
        <v>37</v>
      </c>
      <c r="C134">
        <v>69</v>
      </c>
      <c r="D134">
        <v>1982</v>
      </c>
      <c r="E134">
        <v>4</v>
      </c>
      <c r="F134" t="s">
        <v>41</v>
      </c>
      <c r="G134" t="s">
        <v>170</v>
      </c>
      <c r="H134">
        <v>28.5</v>
      </c>
      <c r="I134">
        <v>-81.37</v>
      </c>
      <c r="J134" s="3">
        <v>15137</v>
      </c>
      <c r="K134" s="3">
        <v>30865</v>
      </c>
      <c r="L134" s="3">
        <v>55079</v>
      </c>
      <c r="M134">
        <v>594</v>
      </c>
      <c r="N134">
        <v>1</v>
      </c>
      <c r="O134" s="8">
        <f t="shared" si="6"/>
        <v>1.784513202656731</v>
      </c>
      <c r="P134" t="str">
        <f t="shared" si="7"/>
        <v>High Risk</v>
      </c>
      <c r="Q134" t="str">
        <f t="shared" si="8"/>
        <v>550-599</v>
      </c>
      <c r="R134" t="str">
        <f>IF(Tabela2[[#This Row],[current_age]]&gt;=100,"100+",FLOOR(Tabela2[[#This Row],[current_age]],10)&amp;"-"&amp;FLOOR(Tabela2[[#This Row],[current_age]],10)+9)</f>
        <v>30-39</v>
      </c>
    </row>
    <row r="135" spans="1:18" x14ac:dyDescent="0.3">
      <c r="A135">
        <v>1159</v>
      </c>
      <c r="B135">
        <v>20</v>
      </c>
      <c r="C135">
        <v>69</v>
      </c>
      <c r="D135">
        <v>1999</v>
      </c>
      <c r="E135">
        <v>11</v>
      </c>
      <c r="F135" t="s">
        <v>41</v>
      </c>
      <c r="G135" t="s">
        <v>171</v>
      </c>
      <c r="H135">
        <v>43.05</v>
      </c>
      <c r="I135">
        <v>-82.67</v>
      </c>
      <c r="J135" s="3">
        <v>20377</v>
      </c>
      <c r="K135" s="3">
        <v>41543</v>
      </c>
      <c r="L135" s="3">
        <v>49021</v>
      </c>
      <c r="M135">
        <v>732</v>
      </c>
      <c r="N135">
        <v>4</v>
      </c>
      <c r="O135" s="8">
        <f t="shared" si="6"/>
        <v>1.180006258575452</v>
      </c>
      <c r="P135" t="str">
        <f t="shared" si="7"/>
        <v>High Risk</v>
      </c>
      <c r="Q135" t="str">
        <f t="shared" si="8"/>
        <v>700-749</v>
      </c>
      <c r="R135" t="str">
        <f>IF(Tabela2[[#This Row],[current_age]]&gt;=100,"100+",FLOOR(Tabela2[[#This Row],[current_age]],10)&amp;"-"&amp;FLOOR(Tabela2[[#This Row],[current_age]],10)+9)</f>
        <v>20-29</v>
      </c>
    </row>
    <row r="136" spans="1:18" x14ac:dyDescent="0.3">
      <c r="A136">
        <v>1115</v>
      </c>
      <c r="B136">
        <v>53</v>
      </c>
      <c r="C136">
        <v>73</v>
      </c>
      <c r="D136">
        <v>1966</v>
      </c>
      <c r="E136">
        <v>9</v>
      </c>
      <c r="F136" t="s">
        <v>41</v>
      </c>
      <c r="G136" t="s">
        <v>172</v>
      </c>
      <c r="H136">
        <v>32.32</v>
      </c>
      <c r="I136">
        <v>-95.3</v>
      </c>
      <c r="J136" s="3">
        <v>14811</v>
      </c>
      <c r="K136" s="3">
        <v>30198</v>
      </c>
      <c r="L136" s="3">
        <v>40950</v>
      </c>
      <c r="M136">
        <v>693</v>
      </c>
      <c r="N136">
        <v>6</v>
      </c>
      <c r="O136" s="8">
        <f t="shared" si="6"/>
        <v>1.3560500695410291</v>
      </c>
      <c r="P136" t="str">
        <f t="shared" si="7"/>
        <v>High Risk</v>
      </c>
      <c r="Q136" t="str">
        <f t="shared" si="8"/>
        <v>650-699</v>
      </c>
      <c r="R136" t="str">
        <f>IF(Tabela2[[#This Row],[current_age]]&gt;=100,"100+",FLOOR(Tabela2[[#This Row],[current_age]],10)&amp;"-"&amp;FLOOR(Tabela2[[#This Row],[current_age]],10)+9)</f>
        <v>50-59</v>
      </c>
    </row>
    <row r="137" spans="1:18" x14ac:dyDescent="0.3">
      <c r="A137">
        <v>38</v>
      </c>
      <c r="B137">
        <v>45</v>
      </c>
      <c r="C137">
        <v>64</v>
      </c>
      <c r="D137">
        <v>1974</v>
      </c>
      <c r="E137">
        <v>12</v>
      </c>
      <c r="F137" t="s">
        <v>36</v>
      </c>
      <c r="G137" t="s">
        <v>173</v>
      </c>
      <c r="H137">
        <v>26.63</v>
      </c>
      <c r="I137">
        <v>-81.849999999999994</v>
      </c>
      <c r="J137" s="3">
        <v>19621</v>
      </c>
      <c r="K137" s="3">
        <v>40006</v>
      </c>
      <c r="L137" s="3">
        <v>72794</v>
      </c>
      <c r="M137">
        <v>621</v>
      </c>
      <c r="N137">
        <v>1</v>
      </c>
      <c r="O137" s="8">
        <f t="shared" si="6"/>
        <v>1.819577063440484</v>
      </c>
      <c r="P137" t="str">
        <f t="shared" si="7"/>
        <v>High Risk</v>
      </c>
      <c r="Q137" t="str">
        <f t="shared" si="8"/>
        <v>600-649</v>
      </c>
      <c r="R137" t="str">
        <f>IF(Tabela2[[#This Row],[current_age]]&gt;=100,"100+",FLOOR(Tabela2[[#This Row],[current_age]],10)&amp;"-"&amp;FLOOR(Tabela2[[#This Row],[current_age]],10)+9)</f>
        <v>40-49</v>
      </c>
    </row>
    <row r="138" spans="1:18" x14ac:dyDescent="0.3">
      <c r="A138">
        <v>1027</v>
      </c>
      <c r="B138">
        <v>53</v>
      </c>
      <c r="C138">
        <v>68</v>
      </c>
      <c r="D138">
        <v>1966</v>
      </c>
      <c r="E138">
        <v>5</v>
      </c>
      <c r="F138" t="s">
        <v>41</v>
      </c>
      <c r="G138" t="s">
        <v>174</v>
      </c>
      <c r="H138">
        <v>38.880000000000003</v>
      </c>
      <c r="I138">
        <v>-94.81</v>
      </c>
      <c r="J138" s="3">
        <v>30232</v>
      </c>
      <c r="K138" s="3">
        <v>61646</v>
      </c>
      <c r="L138" s="3">
        <v>0</v>
      </c>
      <c r="M138">
        <v>693</v>
      </c>
      <c r="N138">
        <v>3</v>
      </c>
      <c r="O138" s="8">
        <f t="shared" si="6"/>
        <v>0</v>
      </c>
      <c r="P138" t="str">
        <f t="shared" si="7"/>
        <v>Medium Risk</v>
      </c>
      <c r="Q138" t="str">
        <f t="shared" si="8"/>
        <v>650-699</v>
      </c>
      <c r="R138" t="str">
        <f>IF(Tabela2[[#This Row],[current_age]]&gt;=100,"100+",FLOOR(Tabela2[[#This Row],[current_age]],10)&amp;"-"&amp;FLOOR(Tabela2[[#This Row],[current_age]],10)+9)</f>
        <v>50-59</v>
      </c>
    </row>
    <row r="139" spans="1:18" x14ac:dyDescent="0.3">
      <c r="A139">
        <v>11</v>
      </c>
      <c r="B139">
        <v>39</v>
      </c>
      <c r="C139">
        <v>67</v>
      </c>
      <c r="D139">
        <v>1980</v>
      </c>
      <c r="E139">
        <v>10</v>
      </c>
      <c r="F139" t="s">
        <v>36</v>
      </c>
      <c r="G139" t="s">
        <v>175</v>
      </c>
      <c r="H139">
        <v>39.450000000000003</v>
      </c>
      <c r="I139">
        <v>-76.81</v>
      </c>
      <c r="J139" s="3">
        <v>33175</v>
      </c>
      <c r="K139" s="3">
        <v>67643</v>
      </c>
      <c r="L139" s="3">
        <v>0</v>
      </c>
      <c r="M139">
        <v>714</v>
      </c>
      <c r="N139">
        <v>6</v>
      </c>
      <c r="O139" s="8">
        <f t="shared" si="6"/>
        <v>0</v>
      </c>
      <c r="P139" t="str">
        <f t="shared" si="7"/>
        <v>Medium Risk</v>
      </c>
      <c r="Q139" t="str">
        <f t="shared" si="8"/>
        <v>700-749</v>
      </c>
      <c r="R139" t="str">
        <f>IF(Tabela2[[#This Row],[current_age]]&gt;=100,"100+",FLOOR(Tabela2[[#This Row],[current_age]],10)&amp;"-"&amp;FLOOR(Tabela2[[#This Row],[current_age]],10)+9)</f>
        <v>30-39</v>
      </c>
    </row>
    <row r="140" spans="1:18" x14ac:dyDescent="0.3">
      <c r="A140">
        <v>871</v>
      </c>
      <c r="B140">
        <v>86</v>
      </c>
      <c r="C140">
        <v>71</v>
      </c>
      <c r="D140">
        <v>1933</v>
      </c>
      <c r="E140">
        <v>5</v>
      </c>
      <c r="F140" t="s">
        <v>36</v>
      </c>
      <c r="G140" t="s">
        <v>176</v>
      </c>
      <c r="H140">
        <v>42.38</v>
      </c>
      <c r="I140">
        <v>-83.1</v>
      </c>
      <c r="J140" s="3">
        <v>13820</v>
      </c>
      <c r="K140" s="3">
        <v>22650</v>
      </c>
      <c r="L140" s="3">
        <v>0</v>
      </c>
      <c r="M140">
        <v>690</v>
      </c>
      <c r="N140">
        <v>6</v>
      </c>
      <c r="O140" s="8">
        <f t="shared" si="6"/>
        <v>0</v>
      </c>
      <c r="P140" t="str">
        <f t="shared" si="7"/>
        <v>Medium Risk</v>
      </c>
      <c r="Q140" t="str">
        <f t="shared" si="8"/>
        <v>650-699</v>
      </c>
      <c r="R140" t="str">
        <f>IF(Tabela2[[#This Row],[current_age]]&gt;=100,"100+",FLOOR(Tabela2[[#This Row],[current_age]],10)&amp;"-"&amp;FLOOR(Tabela2[[#This Row],[current_age]],10)+9)</f>
        <v>80-89</v>
      </c>
    </row>
    <row r="141" spans="1:18" x14ac:dyDescent="0.3">
      <c r="A141">
        <v>746</v>
      </c>
      <c r="B141">
        <v>63</v>
      </c>
      <c r="C141">
        <v>67</v>
      </c>
      <c r="D141">
        <v>1956</v>
      </c>
      <c r="E141">
        <v>10</v>
      </c>
      <c r="F141" t="s">
        <v>41</v>
      </c>
      <c r="G141" t="s">
        <v>177</v>
      </c>
      <c r="H141">
        <v>40.64</v>
      </c>
      <c r="I141">
        <v>-73.94</v>
      </c>
      <c r="J141" s="3">
        <v>14856</v>
      </c>
      <c r="K141" s="3">
        <v>30288</v>
      </c>
      <c r="L141" s="3">
        <v>42745</v>
      </c>
      <c r="M141">
        <v>689</v>
      </c>
      <c r="N141">
        <v>4</v>
      </c>
      <c r="O141" s="8">
        <f t="shared" si="6"/>
        <v>1.4112849973586898</v>
      </c>
      <c r="P141" t="str">
        <f t="shared" si="7"/>
        <v>High Risk</v>
      </c>
      <c r="Q141" t="str">
        <f t="shared" si="8"/>
        <v>650-699</v>
      </c>
      <c r="R141" t="str">
        <f>IF(Tabela2[[#This Row],[current_age]]&gt;=100,"100+",FLOOR(Tabela2[[#This Row],[current_age]],10)&amp;"-"&amp;FLOOR(Tabela2[[#This Row],[current_age]],10)+9)</f>
        <v>60-69</v>
      </c>
    </row>
    <row r="142" spans="1:18" x14ac:dyDescent="0.3">
      <c r="A142">
        <v>1520</v>
      </c>
      <c r="B142">
        <v>67</v>
      </c>
      <c r="C142">
        <v>65</v>
      </c>
      <c r="D142">
        <v>1952</v>
      </c>
      <c r="E142">
        <v>10</v>
      </c>
      <c r="F142" t="s">
        <v>41</v>
      </c>
      <c r="G142" t="s">
        <v>178</v>
      </c>
      <c r="H142">
        <v>37.72</v>
      </c>
      <c r="I142">
        <v>-122.44</v>
      </c>
      <c r="J142" s="3">
        <v>22549</v>
      </c>
      <c r="K142" s="3">
        <v>47213</v>
      </c>
      <c r="L142" s="3">
        <v>1082</v>
      </c>
      <c r="M142">
        <v>789</v>
      </c>
      <c r="N142">
        <v>5</v>
      </c>
      <c r="O142" s="8">
        <f t="shared" si="6"/>
        <v>2.2917416813165864E-2</v>
      </c>
      <c r="P142" t="str">
        <f t="shared" si="7"/>
        <v>Low Risk</v>
      </c>
      <c r="Q142" t="str">
        <f t="shared" si="8"/>
        <v>750-799</v>
      </c>
      <c r="R142" t="str">
        <f>IF(Tabela2[[#This Row],[current_age]]&gt;=100,"100+",FLOOR(Tabela2[[#This Row],[current_age]],10)&amp;"-"&amp;FLOOR(Tabela2[[#This Row],[current_age]],10)+9)</f>
        <v>60-69</v>
      </c>
    </row>
    <row r="143" spans="1:18" x14ac:dyDescent="0.3">
      <c r="A143">
        <v>1372</v>
      </c>
      <c r="B143">
        <v>76</v>
      </c>
      <c r="C143">
        <v>66</v>
      </c>
      <c r="D143">
        <v>1943</v>
      </c>
      <c r="E143">
        <v>10</v>
      </c>
      <c r="F143" t="s">
        <v>36</v>
      </c>
      <c r="G143" t="s">
        <v>179</v>
      </c>
      <c r="H143">
        <v>34.950000000000003</v>
      </c>
      <c r="I143">
        <v>-96.75</v>
      </c>
      <c r="J143" s="3">
        <v>15005</v>
      </c>
      <c r="K143" s="3">
        <v>28215</v>
      </c>
      <c r="L143" s="3">
        <v>18116</v>
      </c>
      <c r="M143">
        <v>697</v>
      </c>
      <c r="N143">
        <v>2</v>
      </c>
      <c r="O143" s="8">
        <f t="shared" si="6"/>
        <v>0.64206982101718946</v>
      </c>
      <c r="P143" t="str">
        <f t="shared" si="7"/>
        <v>Medium Risk</v>
      </c>
      <c r="Q143" t="str">
        <f t="shared" si="8"/>
        <v>650-699</v>
      </c>
      <c r="R143" t="str">
        <f>IF(Tabela2[[#This Row],[current_age]]&gt;=100,"100+",FLOOR(Tabela2[[#This Row],[current_age]],10)&amp;"-"&amp;FLOOR(Tabela2[[#This Row],[current_age]],10)+9)</f>
        <v>70-79</v>
      </c>
    </row>
    <row r="144" spans="1:18" x14ac:dyDescent="0.3">
      <c r="A144">
        <v>1799</v>
      </c>
      <c r="B144">
        <v>32</v>
      </c>
      <c r="C144">
        <v>55</v>
      </c>
      <c r="D144">
        <v>1987</v>
      </c>
      <c r="E144">
        <v>4</v>
      </c>
      <c r="F144" t="s">
        <v>41</v>
      </c>
      <c r="G144" t="s">
        <v>180</v>
      </c>
      <c r="H144">
        <v>47.75</v>
      </c>
      <c r="I144">
        <v>-122.04</v>
      </c>
      <c r="J144" s="3">
        <v>51751</v>
      </c>
      <c r="K144" s="3">
        <v>105515</v>
      </c>
      <c r="L144" s="3">
        <v>192458</v>
      </c>
      <c r="M144">
        <v>646</v>
      </c>
      <c r="N144">
        <v>4</v>
      </c>
      <c r="O144" s="8">
        <f t="shared" si="6"/>
        <v>1.8239871108373218</v>
      </c>
      <c r="P144" t="str">
        <f t="shared" si="7"/>
        <v>High Risk</v>
      </c>
      <c r="Q144" t="str">
        <f t="shared" si="8"/>
        <v>600-649</v>
      </c>
      <c r="R144" t="str">
        <f>IF(Tabela2[[#This Row],[current_age]]&gt;=100,"100+",FLOOR(Tabela2[[#This Row],[current_age]],10)&amp;"-"&amp;FLOOR(Tabela2[[#This Row],[current_age]],10)+9)</f>
        <v>30-39</v>
      </c>
    </row>
    <row r="145" spans="1:18" x14ac:dyDescent="0.3">
      <c r="A145">
        <v>1905</v>
      </c>
      <c r="B145">
        <v>36</v>
      </c>
      <c r="C145">
        <v>68</v>
      </c>
      <c r="D145">
        <v>1983</v>
      </c>
      <c r="E145">
        <v>12</v>
      </c>
      <c r="F145" t="s">
        <v>41</v>
      </c>
      <c r="G145" t="s">
        <v>181</v>
      </c>
      <c r="H145">
        <v>27.48</v>
      </c>
      <c r="I145">
        <v>-82.57</v>
      </c>
      <c r="J145" s="3">
        <v>13972</v>
      </c>
      <c r="K145" s="3">
        <v>28489</v>
      </c>
      <c r="L145" s="3">
        <v>6087</v>
      </c>
      <c r="M145">
        <v>808</v>
      </c>
      <c r="N145">
        <v>4</v>
      </c>
      <c r="O145" s="8">
        <f t="shared" si="6"/>
        <v>0.2136614131770157</v>
      </c>
      <c r="P145" t="str">
        <f t="shared" si="7"/>
        <v>Low Risk</v>
      </c>
      <c r="Q145" t="str">
        <f t="shared" si="8"/>
        <v>800-849</v>
      </c>
      <c r="R145" t="str">
        <f>IF(Tabela2[[#This Row],[current_age]]&gt;=100,"100+",FLOOR(Tabela2[[#This Row],[current_age]],10)&amp;"-"&amp;FLOOR(Tabela2[[#This Row],[current_age]],10)+9)</f>
        <v>30-39</v>
      </c>
    </row>
    <row r="146" spans="1:18" x14ac:dyDescent="0.3">
      <c r="A146">
        <v>130</v>
      </c>
      <c r="B146">
        <v>63</v>
      </c>
      <c r="C146">
        <v>69</v>
      </c>
      <c r="D146">
        <v>1956</v>
      </c>
      <c r="E146">
        <v>9</v>
      </c>
      <c r="F146" t="s">
        <v>36</v>
      </c>
      <c r="G146" t="s">
        <v>182</v>
      </c>
      <c r="H146">
        <v>35.19</v>
      </c>
      <c r="I146">
        <v>-80.83</v>
      </c>
      <c r="J146" s="3">
        <v>39752</v>
      </c>
      <c r="K146" s="3">
        <v>81048</v>
      </c>
      <c r="L146" s="3">
        <v>156195</v>
      </c>
      <c r="M146">
        <v>781</v>
      </c>
      <c r="N146">
        <v>4</v>
      </c>
      <c r="O146" s="8">
        <f t="shared" si="6"/>
        <v>1.9271912940479716</v>
      </c>
      <c r="P146" t="str">
        <f t="shared" si="7"/>
        <v>High Risk</v>
      </c>
      <c r="Q146" t="str">
        <f t="shared" si="8"/>
        <v>750-799</v>
      </c>
      <c r="R146" t="str">
        <f>IF(Tabela2[[#This Row],[current_age]]&gt;=100,"100+",FLOOR(Tabela2[[#This Row],[current_age]],10)&amp;"-"&amp;FLOOR(Tabela2[[#This Row],[current_age]],10)+9)</f>
        <v>60-69</v>
      </c>
    </row>
    <row r="147" spans="1:18" x14ac:dyDescent="0.3">
      <c r="A147">
        <v>1990</v>
      </c>
      <c r="B147">
        <v>19</v>
      </c>
      <c r="C147">
        <v>62</v>
      </c>
      <c r="D147">
        <v>2000</v>
      </c>
      <c r="E147">
        <v>12</v>
      </c>
      <c r="F147" t="s">
        <v>36</v>
      </c>
      <c r="G147" t="s">
        <v>183</v>
      </c>
      <c r="H147">
        <v>38.770000000000003</v>
      </c>
      <c r="I147">
        <v>-76.06</v>
      </c>
      <c r="J147" s="3">
        <v>23180</v>
      </c>
      <c r="K147" s="3">
        <v>47263</v>
      </c>
      <c r="L147" s="3">
        <v>74853</v>
      </c>
      <c r="M147">
        <v>726</v>
      </c>
      <c r="N147">
        <v>2</v>
      </c>
      <c r="O147" s="8">
        <f t="shared" si="6"/>
        <v>1.5837547341472187</v>
      </c>
      <c r="P147" t="str">
        <f t="shared" si="7"/>
        <v>High Risk</v>
      </c>
      <c r="Q147" t="str">
        <f t="shared" si="8"/>
        <v>700-749</v>
      </c>
      <c r="R147" t="str">
        <f>IF(Tabela2[[#This Row],[current_age]]&gt;=100,"100+",FLOOR(Tabela2[[#This Row],[current_age]],10)&amp;"-"&amp;FLOOR(Tabela2[[#This Row],[current_age]],10)+9)</f>
        <v>10-19</v>
      </c>
    </row>
    <row r="148" spans="1:18" x14ac:dyDescent="0.3">
      <c r="A148">
        <v>593</v>
      </c>
      <c r="B148">
        <v>19</v>
      </c>
      <c r="C148">
        <v>71</v>
      </c>
      <c r="D148">
        <v>2000</v>
      </c>
      <c r="E148">
        <v>7</v>
      </c>
      <c r="F148" t="s">
        <v>41</v>
      </c>
      <c r="G148" t="s">
        <v>184</v>
      </c>
      <c r="H148">
        <v>40.520000000000003</v>
      </c>
      <c r="I148">
        <v>-122.32</v>
      </c>
      <c r="J148" s="3">
        <v>16585</v>
      </c>
      <c r="K148" s="3">
        <v>33816</v>
      </c>
      <c r="L148" s="3">
        <v>77770</v>
      </c>
      <c r="M148">
        <v>635</v>
      </c>
      <c r="N148">
        <v>1</v>
      </c>
      <c r="O148" s="8">
        <f t="shared" si="6"/>
        <v>2.299798911757748</v>
      </c>
      <c r="P148" t="str">
        <f t="shared" si="7"/>
        <v>High Risk</v>
      </c>
      <c r="Q148" t="str">
        <f t="shared" si="8"/>
        <v>600-649</v>
      </c>
      <c r="R148" t="str">
        <f>IF(Tabela2[[#This Row],[current_age]]&gt;=100,"100+",FLOOR(Tabela2[[#This Row],[current_age]],10)&amp;"-"&amp;FLOOR(Tabela2[[#This Row],[current_age]],10)+9)</f>
        <v>10-19</v>
      </c>
    </row>
    <row r="149" spans="1:18" x14ac:dyDescent="0.3">
      <c r="A149">
        <v>540</v>
      </c>
      <c r="B149">
        <v>25</v>
      </c>
      <c r="C149">
        <v>69</v>
      </c>
      <c r="D149">
        <v>1994</v>
      </c>
      <c r="E149">
        <v>9</v>
      </c>
      <c r="F149" t="s">
        <v>36</v>
      </c>
      <c r="G149" t="s">
        <v>185</v>
      </c>
      <c r="H149">
        <v>42.37</v>
      </c>
      <c r="I149">
        <v>-87.86</v>
      </c>
      <c r="J149" s="3">
        <v>15770</v>
      </c>
      <c r="K149" s="3">
        <v>32160</v>
      </c>
      <c r="L149" s="3">
        <v>62803</v>
      </c>
      <c r="M149">
        <v>634</v>
      </c>
      <c r="N149">
        <v>1</v>
      </c>
      <c r="O149" s="8">
        <f t="shared" si="6"/>
        <v>1.9528296019900497</v>
      </c>
      <c r="P149" t="str">
        <f t="shared" si="7"/>
        <v>High Risk</v>
      </c>
      <c r="Q149" t="str">
        <f t="shared" si="8"/>
        <v>600-649</v>
      </c>
      <c r="R149" t="str">
        <f>IF(Tabela2[[#This Row],[current_age]]&gt;=100,"100+",FLOOR(Tabela2[[#This Row],[current_age]],10)&amp;"-"&amp;FLOOR(Tabela2[[#This Row],[current_age]],10)+9)</f>
        <v>20-29</v>
      </c>
    </row>
    <row r="150" spans="1:18" x14ac:dyDescent="0.3">
      <c r="A150">
        <v>1155</v>
      </c>
      <c r="B150">
        <v>83</v>
      </c>
      <c r="C150">
        <v>65</v>
      </c>
      <c r="D150">
        <v>1936</v>
      </c>
      <c r="E150">
        <v>8</v>
      </c>
      <c r="F150" t="s">
        <v>36</v>
      </c>
      <c r="G150" t="s">
        <v>186</v>
      </c>
      <c r="H150">
        <v>31.5</v>
      </c>
      <c r="I150">
        <v>-111.06</v>
      </c>
      <c r="J150" s="3">
        <v>15462</v>
      </c>
      <c r="K150" s="3">
        <v>29494</v>
      </c>
      <c r="L150" s="3">
        <v>1196</v>
      </c>
      <c r="M150">
        <v>689</v>
      </c>
      <c r="N150">
        <v>5</v>
      </c>
      <c r="O150" s="8">
        <f t="shared" si="6"/>
        <v>4.0550620465179356E-2</v>
      </c>
      <c r="P150" t="str">
        <f t="shared" si="7"/>
        <v>Medium Risk</v>
      </c>
      <c r="Q150" t="str">
        <f t="shared" si="8"/>
        <v>650-699</v>
      </c>
      <c r="R150" t="str">
        <f>IF(Tabela2[[#This Row],[current_age]]&gt;=100,"100+",FLOOR(Tabela2[[#This Row],[current_age]],10)&amp;"-"&amp;FLOOR(Tabela2[[#This Row],[current_age]],10)+9)</f>
        <v>80-89</v>
      </c>
    </row>
    <row r="151" spans="1:18" x14ac:dyDescent="0.3">
      <c r="A151">
        <v>663</v>
      </c>
      <c r="B151">
        <v>68</v>
      </c>
      <c r="C151">
        <v>63</v>
      </c>
      <c r="D151">
        <v>1951</v>
      </c>
      <c r="E151">
        <v>3</v>
      </c>
      <c r="F151" t="s">
        <v>36</v>
      </c>
      <c r="G151" t="s">
        <v>187</v>
      </c>
      <c r="H151">
        <v>35.92</v>
      </c>
      <c r="I151">
        <v>-86.84</v>
      </c>
      <c r="J151" s="3">
        <v>36563</v>
      </c>
      <c r="K151" s="3">
        <v>70554</v>
      </c>
      <c r="L151" s="3">
        <v>39078</v>
      </c>
      <c r="M151">
        <v>655</v>
      </c>
      <c r="N151">
        <v>5</v>
      </c>
      <c r="O151" s="8">
        <f t="shared" si="6"/>
        <v>0.55387362870992429</v>
      </c>
      <c r="P151" t="str">
        <f t="shared" si="7"/>
        <v>Medium Risk</v>
      </c>
      <c r="Q151" t="str">
        <f t="shared" si="8"/>
        <v>650-699</v>
      </c>
      <c r="R151" t="str">
        <f>IF(Tabela2[[#This Row],[current_age]]&gt;=100,"100+",FLOOR(Tabela2[[#This Row],[current_age]],10)&amp;"-"&amp;FLOOR(Tabela2[[#This Row],[current_age]],10)+9)</f>
        <v>60-69</v>
      </c>
    </row>
    <row r="152" spans="1:18" x14ac:dyDescent="0.3">
      <c r="A152">
        <v>1987</v>
      </c>
      <c r="B152">
        <v>63</v>
      </c>
      <c r="C152">
        <v>62</v>
      </c>
      <c r="D152">
        <v>1956</v>
      </c>
      <c r="E152">
        <v>9</v>
      </c>
      <c r="F152" t="s">
        <v>41</v>
      </c>
      <c r="G152" t="s">
        <v>188</v>
      </c>
      <c r="H152">
        <v>42.13</v>
      </c>
      <c r="I152">
        <v>-87.92</v>
      </c>
      <c r="J152" s="3">
        <v>23098</v>
      </c>
      <c r="K152" s="3">
        <v>33686</v>
      </c>
      <c r="L152" s="3">
        <v>24997</v>
      </c>
      <c r="M152">
        <v>488</v>
      </c>
      <c r="N152">
        <v>2</v>
      </c>
      <c r="O152" s="8">
        <f t="shared" si="6"/>
        <v>0.74205901561479548</v>
      </c>
      <c r="P152" t="str">
        <f t="shared" si="7"/>
        <v>High Risk</v>
      </c>
      <c r="Q152" t="str">
        <f t="shared" si="8"/>
        <v>450-499</v>
      </c>
      <c r="R152" t="str">
        <f>IF(Tabela2[[#This Row],[current_age]]&gt;=100,"100+",FLOOR(Tabela2[[#This Row],[current_age]],10)&amp;"-"&amp;FLOOR(Tabela2[[#This Row],[current_age]],10)+9)</f>
        <v>60-69</v>
      </c>
    </row>
    <row r="153" spans="1:18" x14ac:dyDescent="0.3">
      <c r="A153">
        <v>1484</v>
      </c>
      <c r="B153">
        <v>92</v>
      </c>
      <c r="C153">
        <v>72</v>
      </c>
      <c r="D153">
        <v>1927</v>
      </c>
      <c r="E153">
        <v>8</v>
      </c>
      <c r="F153" t="s">
        <v>36</v>
      </c>
      <c r="G153" t="s">
        <v>189</v>
      </c>
      <c r="H153">
        <v>32.28</v>
      </c>
      <c r="I153">
        <v>-110.73</v>
      </c>
      <c r="J153" s="3">
        <v>30818</v>
      </c>
      <c r="K153" s="3">
        <v>57732</v>
      </c>
      <c r="L153" s="3">
        <v>2261</v>
      </c>
      <c r="M153">
        <v>726</v>
      </c>
      <c r="N153">
        <v>6</v>
      </c>
      <c r="O153" s="8">
        <f t="shared" si="6"/>
        <v>3.9163722025912839E-2</v>
      </c>
      <c r="P153" t="str">
        <f t="shared" si="7"/>
        <v>Medium Risk</v>
      </c>
      <c r="Q153" t="str">
        <f t="shared" si="8"/>
        <v>700-749</v>
      </c>
      <c r="R153" t="str">
        <f>IF(Tabela2[[#This Row],[current_age]]&gt;=100,"100+",FLOOR(Tabela2[[#This Row],[current_age]],10)&amp;"-"&amp;FLOOR(Tabela2[[#This Row],[current_age]],10)+9)</f>
        <v>90-99</v>
      </c>
    </row>
    <row r="154" spans="1:18" x14ac:dyDescent="0.3">
      <c r="A154">
        <v>417</v>
      </c>
      <c r="B154">
        <v>21</v>
      </c>
      <c r="C154">
        <v>65</v>
      </c>
      <c r="D154">
        <v>1998</v>
      </c>
      <c r="E154">
        <v>3</v>
      </c>
      <c r="F154" t="s">
        <v>41</v>
      </c>
      <c r="G154" t="s">
        <v>190</v>
      </c>
      <c r="H154">
        <v>35.1</v>
      </c>
      <c r="I154">
        <v>-90</v>
      </c>
      <c r="J154" s="3">
        <v>10730</v>
      </c>
      <c r="K154" s="3">
        <v>21879</v>
      </c>
      <c r="L154" s="3">
        <v>69638</v>
      </c>
      <c r="M154">
        <v>762</v>
      </c>
      <c r="N154">
        <v>1</v>
      </c>
      <c r="O154" s="8">
        <f t="shared" si="6"/>
        <v>3.182869418163536</v>
      </c>
      <c r="P154" t="str">
        <f t="shared" si="7"/>
        <v>High Risk</v>
      </c>
      <c r="Q154" t="str">
        <f t="shared" si="8"/>
        <v>750-799</v>
      </c>
      <c r="R154" t="str">
        <f>IF(Tabela2[[#This Row],[current_age]]&gt;=100,"100+",FLOOR(Tabela2[[#This Row],[current_age]],10)&amp;"-"&amp;FLOOR(Tabela2[[#This Row],[current_age]],10)+9)</f>
        <v>20-29</v>
      </c>
    </row>
    <row r="155" spans="1:18" x14ac:dyDescent="0.3">
      <c r="A155">
        <v>298</v>
      </c>
      <c r="B155">
        <v>28</v>
      </c>
      <c r="C155">
        <v>65</v>
      </c>
      <c r="D155">
        <v>1991</v>
      </c>
      <c r="E155">
        <v>5</v>
      </c>
      <c r="F155" t="s">
        <v>41</v>
      </c>
      <c r="G155" t="s">
        <v>191</v>
      </c>
      <c r="H155">
        <v>40.79</v>
      </c>
      <c r="I155">
        <v>-77.849999999999994</v>
      </c>
      <c r="J155" s="3">
        <v>25031</v>
      </c>
      <c r="K155" s="3">
        <v>51041</v>
      </c>
      <c r="L155" s="3">
        <v>106989</v>
      </c>
      <c r="M155">
        <v>686</v>
      </c>
      <c r="N155">
        <v>1</v>
      </c>
      <c r="O155" s="8">
        <f t="shared" si="6"/>
        <v>2.0961383985423483</v>
      </c>
      <c r="P155" t="str">
        <f t="shared" si="7"/>
        <v>High Risk</v>
      </c>
      <c r="Q155" t="str">
        <f t="shared" si="8"/>
        <v>650-699</v>
      </c>
      <c r="R155" t="str">
        <f>IF(Tabela2[[#This Row],[current_age]]&gt;=100,"100+",FLOOR(Tabela2[[#This Row],[current_age]],10)&amp;"-"&amp;FLOOR(Tabela2[[#This Row],[current_age]],10)+9)</f>
        <v>20-29</v>
      </c>
    </row>
    <row r="156" spans="1:18" x14ac:dyDescent="0.3">
      <c r="A156">
        <v>306</v>
      </c>
      <c r="B156">
        <v>18</v>
      </c>
      <c r="C156">
        <v>69</v>
      </c>
      <c r="D156">
        <v>2002</v>
      </c>
      <c r="E156">
        <v>1</v>
      </c>
      <c r="F156" t="s">
        <v>41</v>
      </c>
      <c r="G156" t="s">
        <v>192</v>
      </c>
      <c r="H156">
        <v>42.28</v>
      </c>
      <c r="I156">
        <v>-71.16</v>
      </c>
      <c r="J156" s="3">
        <v>34519</v>
      </c>
      <c r="K156" s="3">
        <v>70380</v>
      </c>
      <c r="L156" s="3">
        <v>106797</v>
      </c>
      <c r="M156">
        <v>725</v>
      </c>
      <c r="N156">
        <v>2</v>
      </c>
      <c r="O156" s="8">
        <f t="shared" si="6"/>
        <v>1.5174339300937767</v>
      </c>
      <c r="P156" t="str">
        <f t="shared" si="7"/>
        <v>High Risk</v>
      </c>
      <c r="Q156" t="str">
        <f t="shared" si="8"/>
        <v>700-749</v>
      </c>
      <c r="R156" t="str">
        <f>IF(Tabela2[[#This Row],[current_age]]&gt;=100,"100+",FLOOR(Tabela2[[#This Row],[current_age]],10)&amp;"-"&amp;FLOOR(Tabela2[[#This Row],[current_age]],10)+9)</f>
        <v>10-19</v>
      </c>
    </row>
    <row r="157" spans="1:18" x14ac:dyDescent="0.3">
      <c r="A157">
        <v>607</v>
      </c>
      <c r="B157">
        <v>25</v>
      </c>
      <c r="C157">
        <v>64</v>
      </c>
      <c r="D157">
        <v>1994</v>
      </c>
      <c r="E157">
        <v>8</v>
      </c>
      <c r="F157" t="s">
        <v>41</v>
      </c>
      <c r="G157" t="s">
        <v>193</v>
      </c>
      <c r="H157">
        <v>41.92</v>
      </c>
      <c r="I157">
        <v>-87.81</v>
      </c>
      <c r="J157" s="3">
        <v>20902</v>
      </c>
      <c r="K157" s="3">
        <v>42617</v>
      </c>
      <c r="L157" s="3">
        <v>67590</v>
      </c>
      <c r="M157">
        <v>771</v>
      </c>
      <c r="N157">
        <v>5</v>
      </c>
      <c r="O157" s="8">
        <f t="shared" si="6"/>
        <v>1.5859868127742449</v>
      </c>
      <c r="P157" t="str">
        <f t="shared" si="7"/>
        <v>High Risk</v>
      </c>
      <c r="Q157" t="str">
        <f t="shared" si="8"/>
        <v>750-799</v>
      </c>
      <c r="R157" t="str">
        <f>IF(Tabela2[[#This Row],[current_age]]&gt;=100,"100+",FLOOR(Tabela2[[#This Row],[current_age]],10)&amp;"-"&amp;FLOOR(Tabela2[[#This Row],[current_age]],10)+9)</f>
        <v>20-29</v>
      </c>
    </row>
    <row r="158" spans="1:18" x14ac:dyDescent="0.3">
      <c r="A158">
        <v>1769</v>
      </c>
      <c r="B158">
        <v>75</v>
      </c>
      <c r="C158">
        <v>65</v>
      </c>
      <c r="D158">
        <v>1944</v>
      </c>
      <c r="E158">
        <v>7</v>
      </c>
      <c r="F158" t="s">
        <v>41</v>
      </c>
      <c r="G158" t="s">
        <v>194</v>
      </c>
      <c r="H158">
        <v>39.69</v>
      </c>
      <c r="I158">
        <v>-74.25</v>
      </c>
      <c r="J158" s="3">
        <v>21861</v>
      </c>
      <c r="K158" s="3">
        <v>46031</v>
      </c>
      <c r="L158" s="3">
        <v>8332</v>
      </c>
      <c r="M158">
        <v>661</v>
      </c>
      <c r="N158">
        <v>5</v>
      </c>
      <c r="O158" s="8">
        <f t="shared" si="6"/>
        <v>0.18100845082661685</v>
      </c>
      <c r="P158" t="str">
        <f t="shared" si="7"/>
        <v>Medium Risk</v>
      </c>
      <c r="Q158" t="str">
        <f t="shared" si="8"/>
        <v>650-699</v>
      </c>
      <c r="R158" t="str">
        <f>IF(Tabela2[[#This Row],[current_age]]&gt;=100,"100+",FLOOR(Tabela2[[#This Row],[current_age]],10)&amp;"-"&amp;FLOOR(Tabela2[[#This Row],[current_age]],10)+9)</f>
        <v>70-79</v>
      </c>
    </row>
    <row r="159" spans="1:18" x14ac:dyDescent="0.3">
      <c r="A159">
        <v>698</v>
      </c>
      <c r="B159">
        <v>55</v>
      </c>
      <c r="C159">
        <v>66</v>
      </c>
      <c r="D159">
        <v>1964</v>
      </c>
      <c r="E159">
        <v>10</v>
      </c>
      <c r="F159" t="s">
        <v>36</v>
      </c>
      <c r="G159" t="s">
        <v>195</v>
      </c>
      <c r="H159">
        <v>42.62</v>
      </c>
      <c r="I159">
        <v>-73.83</v>
      </c>
      <c r="J159" s="3">
        <v>31927</v>
      </c>
      <c r="K159" s="3">
        <v>65094</v>
      </c>
      <c r="L159" s="3">
        <v>23909</v>
      </c>
      <c r="M159">
        <v>699</v>
      </c>
      <c r="N159">
        <v>3</v>
      </c>
      <c r="O159" s="8">
        <f t="shared" si="6"/>
        <v>0.3672995975051464</v>
      </c>
      <c r="P159" t="str">
        <f t="shared" si="7"/>
        <v>Medium Risk</v>
      </c>
      <c r="Q159" t="str">
        <f t="shared" si="8"/>
        <v>650-699</v>
      </c>
      <c r="R159" t="str">
        <f>IF(Tabela2[[#This Row],[current_age]]&gt;=100,"100+",FLOOR(Tabela2[[#This Row],[current_age]],10)&amp;"-"&amp;FLOOR(Tabela2[[#This Row],[current_age]],10)+9)</f>
        <v>50-59</v>
      </c>
    </row>
    <row r="160" spans="1:18" x14ac:dyDescent="0.3">
      <c r="A160">
        <v>896</v>
      </c>
      <c r="B160">
        <v>27</v>
      </c>
      <c r="C160">
        <v>65</v>
      </c>
      <c r="D160">
        <v>1993</v>
      </c>
      <c r="E160">
        <v>2</v>
      </c>
      <c r="F160" t="s">
        <v>36</v>
      </c>
      <c r="G160" t="s">
        <v>196</v>
      </c>
      <c r="H160">
        <v>38.04</v>
      </c>
      <c r="I160">
        <v>-84.45</v>
      </c>
      <c r="J160" s="3">
        <v>18278</v>
      </c>
      <c r="K160" s="3">
        <v>37268</v>
      </c>
      <c r="L160" s="3">
        <v>50388</v>
      </c>
      <c r="M160">
        <v>626</v>
      </c>
      <c r="N160">
        <v>1</v>
      </c>
      <c r="O160" s="8">
        <f t="shared" si="6"/>
        <v>1.3520446495653107</v>
      </c>
      <c r="P160" t="str">
        <f t="shared" si="7"/>
        <v>High Risk</v>
      </c>
      <c r="Q160" t="str">
        <f t="shared" si="8"/>
        <v>600-649</v>
      </c>
      <c r="R160" t="str">
        <f>IF(Tabela2[[#This Row],[current_age]]&gt;=100,"100+",FLOOR(Tabela2[[#This Row],[current_age]],10)&amp;"-"&amp;FLOOR(Tabela2[[#This Row],[current_age]],10)+9)</f>
        <v>20-29</v>
      </c>
    </row>
    <row r="161" spans="1:18" x14ac:dyDescent="0.3">
      <c r="A161">
        <v>1975</v>
      </c>
      <c r="B161">
        <v>53</v>
      </c>
      <c r="C161">
        <v>67</v>
      </c>
      <c r="D161">
        <v>1967</v>
      </c>
      <c r="E161">
        <v>2</v>
      </c>
      <c r="F161" t="s">
        <v>36</v>
      </c>
      <c r="G161" t="s">
        <v>197</v>
      </c>
      <c r="H161">
        <v>41.55</v>
      </c>
      <c r="I161">
        <v>-73.03</v>
      </c>
      <c r="J161" s="3">
        <v>19114</v>
      </c>
      <c r="K161" s="3">
        <v>38972</v>
      </c>
      <c r="L161" s="3">
        <v>44098</v>
      </c>
      <c r="M161">
        <v>738</v>
      </c>
      <c r="N161">
        <v>3</v>
      </c>
      <c r="O161" s="8">
        <f t="shared" si="6"/>
        <v>1.1315303294673098</v>
      </c>
      <c r="P161" t="str">
        <f t="shared" si="7"/>
        <v>High Risk</v>
      </c>
      <c r="Q161" t="str">
        <f t="shared" si="8"/>
        <v>700-749</v>
      </c>
      <c r="R161" t="str">
        <f>IF(Tabela2[[#This Row],[current_age]]&gt;=100,"100+",FLOOR(Tabela2[[#This Row],[current_age]],10)&amp;"-"&amp;FLOOR(Tabela2[[#This Row],[current_age]],10)+9)</f>
        <v>50-59</v>
      </c>
    </row>
    <row r="162" spans="1:18" x14ac:dyDescent="0.3">
      <c r="A162">
        <v>645</v>
      </c>
      <c r="B162">
        <v>63</v>
      </c>
      <c r="C162">
        <v>64</v>
      </c>
      <c r="D162">
        <v>1957</v>
      </c>
      <c r="E162">
        <v>2</v>
      </c>
      <c r="F162" t="s">
        <v>36</v>
      </c>
      <c r="G162" t="s">
        <v>198</v>
      </c>
      <c r="H162">
        <v>33.909999999999997</v>
      </c>
      <c r="I162">
        <v>-118.23</v>
      </c>
      <c r="J162" s="3">
        <v>13075</v>
      </c>
      <c r="K162" s="3">
        <v>26661</v>
      </c>
      <c r="L162" s="3">
        <v>42667</v>
      </c>
      <c r="M162">
        <v>750</v>
      </c>
      <c r="N162">
        <v>5</v>
      </c>
      <c r="O162" s="8">
        <f t="shared" si="6"/>
        <v>1.600352574922171</v>
      </c>
      <c r="P162" t="str">
        <f t="shared" si="7"/>
        <v>High Risk</v>
      </c>
      <c r="Q162" t="str">
        <f t="shared" si="8"/>
        <v>750-799</v>
      </c>
      <c r="R162" t="str">
        <f>IF(Tabela2[[#This Row],[current_age]]&gt;=100,"100+",FLOOR(Tabela2[[#This Row],[current_age]],10)&amp;"-"&amp;FLOOR(Tabela2[[#This Row],[current_age]],10)+9)</f>
        <v>60-69</v>
      </c>
    </row>
    <row r="163" spans="1:18" x14ac:dyDescent="0.3">
      <c r="A163">
        <v>227</v>
      </c>
      <c r="B163">
        <v>48</v>
      </c>
      <c r="C163">
        <v>66</v>
      </c>
      <c r="D163">
        <v>1971</v>
      </c>
      <c r="E163">
        <v>9</v>
      </c>
      <c r="F163" t="s">
        <v>41</v>
      </c>
      <c r="G163" t="s">
        <v>199</v>
      </c>
      <c r="H163">
        <v>44.96</v>
      </c>
      <c r="I163">
        <v>-93.26</v>
      </c>
      <c r="J163" s="3">
        <v>40364</v>
      </c>
      <c r="K163" s="3">
        <v>82295</v>
      </c>
      <c r="L163" s="3">
        <v>1555</v>
      </c>
      <c r="M163">
        <v>736</v>
      </c>
      <c r="N163">
        <v>4</v>
      </c>
      <c r="O163" s="8">
        <f t="shared" si="6"/>
        <v>1.8895437146849749E-2</v>
      </c>
      <c r="P163" t="str">
        <f t="shared" si="7"/>
        <v>Medium Risk</v>
      </c>
      <c r="Q163" t="str">
        <f t="shared" si="8"/>
        <v>700-749</v>
      </c>
      <c r="R163" t="str">
        <f>IF(Tabela2[[#This Row],[current_age]]&gt;=100,"100+",FLOOR(Tabela2[[#This Row],[current_age]],10)&amp;"-"&amp;FLOOR(Tabela2[[#This Row],[current_age]],10)+9)</f>
        <v>40-49</v>
      </c>
    </row>
    <row r="164" spans="1:18" x14ac:dyDescent="0.3">
      <c r="A164">
        <v>84</v>
      </c>
      <c r="B164">
        <v>47</v>
      </c>
      <c r="C164">
        <v>68</v>
      </c>
      <c r="D164">
        <v>1972</v>
      </c>
      <c r="E164">
        <v>9</v>
      </c>
      <c r="F164" t="s">
        <v>41</v>
      </c>
      <c r="G164" t="s">
        <v>200</v>
      </c>
      <c r="H164">
        <v>36.49</v>
      </c>
      <c r="I164">
        <v>-81.5</v>
      </c>
      <c r="J164" s="3">
        <v>12630</v>
      </c>
      <c r="K164" s="3">
        <v>25748</v>
      </c>
      <c r="L164" s="3">
        <v>41455</v>
      </c>
      <c r="M164">
        <v>738</v>
      </c>
      <c r="N164">
        <v>3</v>
      </c>
      <c r="O164" s="8">
        <f t="shared" si="6"/>
        <v>1.6100279633369583</v>
      </c>
      <c r="P164" t="str">
        <f t="shared" si="7"/>
        <v>High Risk</v>
      </c>
      <c r="Q164" t="str">
        <f t="shared" si="8"/>
        <v>700-749</v>
      </c>
      <c r="R164" t="str">
        <f>IF(Tabela2[[#This Row],[current_age]]&gt;=100,"100+",FLOOR(Tabela2[[#This Row],[current_age]],10)&amp;"-"&amp;FLOOR(Tabela2[[#This Row],[current_age]],10)+9)</f>
        <v>40-49</v>
      </c>
    </row>
    <row r="165" spans="1:18" x14ac:dyDescent="0.3">
      <c r="A165">
        <v>1684</v>
      </c>
      <c r="B165">
        <v>56</v>
      </c>
      <c r="C165">
        <v>65</v>
      </c>
      <c r="D165">
        <v>1963</v>
      </c>
      <c r="E165">
        <v>11</v>
      </c>
      <c r="F165" t="s">
        <v>41</v>
      </c>
      <c r="G165" t="s">
        <v>201</v>
      </c>
      <c r="H165">
        <v>36.340000000000003</v>
      </c>
      <c r="I165">
        <v>-83.28</v>
      </c>
      <c r="J165" s="3">
        <v>13668</v>
      </c>
      <c r="K165" s="3">
        <v>27861</v>
      </c>
      <c r="L165" s="3">
        <v>108313</v>
      </c>
      <c r="M165">
        <v>782</v>
      </c>
      <c r="N165">
        <v>5</v>
      </c>
      <c r="O165" s="8">
        <f t="shared" si="6"/>
        <v>3.8876206884175013</v>
      </c>
      <c r="P165" t="str">
        <f t="shared" si="7"/>
        <v>High Risk</v>
      </c>
      <c r="Q165" t="str">
        <f t="shared" si="8"/>
        <v>750-799</v>
      </c>
      <c r="R165" t="str">
        <f>IF(Tabela2[[#This Row],[current_age]]&gt;=100,"100+",FLOOR(Tabela2[[#This Row],[current_age]],10)&amp;"-"&amp;FLOOR(Tabela2[[#This Row],[current_age]],10)+9)</f>
        <v>50-59</v>
      </c>
    </row>
    <row r="166" spans="1:18" x14ac:dyDescent="0.3">
      <c r="A166">
        <v>745</v>
      </c>
      <c r="B166">
        <v>18</v>
      </c>
      <c r="C166">
        <v>72</v>
      </c>
      <c r="D166">
        <v>2001</v>
      </c>
      <c r="E166">
        <v>12</v>
      </c>
      <c r="F166" t="s">
        <v>41</v>
      </c>
      <c r="G166" t="s">
        <v>202</v>
      </c>
      <c r="H166">
        <v>34.06</v>
      </c>
      <c r="I166">
        <v>-117.17</v>
      </c>
      <c r="J166" s="3">
        <v>23820</v>
      </c>
      <c r="K166" s="3">
        <v>48561</v>
      </c>
      <c r="L166" s="3">
        <v>0</v>
      </c>
      <c r="M166">
        <v>752</v>
      </c>
      <c r="N166">
        <v>1</v>
      </c>
      <c r="O166" s="8">
        <f t="shared" si="6"/>
        <v>0</v>
      </c>
      <c r="P166" t="str">
        <f t="shared" si="7"/>
        <v>Low Risk</v>
      </c>
      <c r="Q166" t="str">
        <f t="shared" si="8"/>
        <v>750-799</v>
      </c>
      <c r="R166" t="str">
        <f>IF(Tabela2[[#This Row],[current_age]]&gt;=100,"100+",FLOOR(Tabela2[[#This Row],[current_age]],10)&amp;"-"&amp;FLOOR(Tabela2[[#This Row],[current_age]],10)+9)</f>
        <v>10-19</v>
      </c>
    </row>
    <row r="167" spans="1:18" x14ac:dyDescent="0.3">
      <c r="A167">
        <v>1508</v>
      </c>
      <c r="B167">
        <v>66</v>
      </c>
      <c r="C167">
        <v>69</v>
      </c>
      <c r="D167">
        <v>1953</v>
      </c>
      <c r="E167">
        <v>4</v>
      </c>
      <c r="F167" t="s">
        <v>36</v>
      </c>
      <c r="G167" t="s">
        <v>203</v>
      </c>
      <c r="H167">
        <v>39.159999999999997</v>
      </c>
      <c r="I167">
        <v>-86.52</v>
      </c>
      <c r="J167" s="3">
        <v>19125</v>
      </c>
      <c r="K167" s="3">
        <v>38999</v>
      </c>
      <c r="L167" s="3">
        <v>64875</v>
      </c>
      <c r="M167">
        <v>747</v>
      </c>
      <c r="N167">
        <v>4</v>
      </c>
      <c r="O167" s="8">
        <f t="shared" si="6"/>
        <v>1.6635041924151901</v>
      </c>
      <c r="P167" t="str">
        <f t="shared" si="7"/>
        <v>High Risk</v>
      </c>
      <c r="Q167" t="str">
        <f t="shared" si="8"/>
        <v>700-749</v>
      </c>
      <c r="R167" t="str">
        <f>IF(Tabela2[[#This Row],[current_age]]&gt;=100,"100+",FLOOR(Tabela2[[#This Row],[current_age]],10)&amp;"-"&amp;FLOOR(Tabela2[[#This Row],[current_age]],10)+9)</f>
        <v>60-69</v>
      </c>
    </row>
    <row r="168" spans="1:18" x14ac:dyDescent="0.3">
      <c r="A168">
        <v>1158</v>
      </c>
      <c r="B168">
        <v>62</v>
      </c>
      <c r="C168">
        <v>66</v>
      </c>
      <c r="D168">
        <v>1957</v>
      </c>
      <c r="E168">
        <v>4</v>
      </c>
      <c r="F168" t="s">
        <v>41</v>
      </c>
      <c r="G168" t="s">
        <v>204</v>
      </c>
      <c r="H168">
        <v>35.78</v>
      </c>
      <c r="I168">
        <v>-78.11</v>
      </c>
      <c r="J168" s="3">
        <v>16239</v>
      </c>
      <c r="K168" s="3">
        <v>33112</v>
      </c>
      <c r="L168" s="3">
        <v>56040</v>
      </c>
      <c r="M168">
        <v>716</v>
      </c>
      <c r="N168">
        <v>2</v>
      </c>
      <c r="O168" s="8">
        <f t="shared" si="6"/>
        <v>1.6924377869050495</v>
      </c>
      <c r="P168" t="str">
        <f t="shared" si="7"/>
        <v>High Risk</v>
      </c>
      <c r="Q168" t="str">
        <f t="shared" si="8"/>
        <v>700-749</v>
      </c>
      <c r="R168" t="str">
        <f>IF(Tabela2[[#This Row],[current_age]]&gt;=100,"100+",FLOOR(Tabela2[[#This Row],[current_age]],10)&amp;"-"&amp;FLOOR(Tabela2[[#This Row],[current_age]],10)+9)</f>
        <v>60-69</v>
      </c>
    </row>
    <row r="169" spans="1:18" x14ac:dyDescent="0.3">
      <c r="A169">
        <v>1427</v>
      </c>
      <c r="B169">
        <v>34</v>
      </c>
      <c r="C169">
        <v>66</v>
      </c>
      <c r="D169">
        <v>1985</v>
      </c>
      <c r="E169">
        <v>10</v>
      </c>
      <c r="F169" t="s">
        <v>36</v>
      </c>
      <c r="G169" t="s">
        <v>205</v>
      </c>
      <c r="H169">
        <v>35.19</v>
      </c>
      <c r="I169">
        <v>-80.83</v>
      </c>
      <c r="J169" s="3">
        <v>49477</v>
      </c>
      <c r="K169" s="3">
        <v>100880</v>
      </c>
      <c r="L169" s="3">
        <v>210445</v>
      </c>
      <c r="M169">
        <v>770</v>
      </c>
      <c r="N169">
        <v>1</v>
      </c>
      <c r="O169" s="8">
        <f t="shared" si="6"/>
        <v>2.0860923869944488</v>
      </c>
      <c r="P169" t="str">
        <f t="shared" si="7"/>
        <v>High Risk</v>
      </c>
      <c r="Q169" t="str">
        <f t="shared" si="8"/>
        <v>750-799</v>
      </c>
      <c r="R169" t="str">
        <f>IF(Tabela2[[#This Row],[current_age]]&gt;=100,"100+",FLOOR(Tabela2[[#This Row],[current_age]],10)&amp;"-"&amp;FLOOR(Tabela2[[#This Row],[current_age]],10)+9)</f>
        <v>30-39</v>
      </c>
    </row>
    <row r="170" spans="1:18" x14ac:dyDescent="0.3">
      <c r="A170">
        <v>352</v>
      </c>
      <c r="B170">
        <v>22</v>
      </c>
      <c r="C170">
        <v>65</v>
      </c>
      <c r="D170">
        <v>1997</v>
      </c>
      <c r="E170">
        <v>11</v>
      </c>
      <c r="F170" t="s">
        <v>41</v>
      </c>
      <c r="G170" t="s">
        <v>206</v>
      </c>
      <c r="H170">
        <v>34.21</v>
      </c>
      <c r="I170">
        <v>-119.18</v>
      </c>
      <c r="J170" s="3">
        <v>18175</v>
      </c>
      <c r="K170" s="3">
        <v>37058</v>
      </c>
      <c r="L170" s="3">
        <v>50548</v>
      </c>
      <c r="M170">
        <v>680</v>
      </c>
      <c r="N170">
        <v>2</v>
      </c>
      <c r="O170" s="8">
        <f t="shared" si="6"/>
        <v>1.3640239624372605</v>
      </c>
      <c r="P170" t="str">
        <f t="shared" si="7"/>
        <v>High Risk</v>
      </c>
      <c r="Q170" t="str">
        <f t="shared" si="8"/>
        <v>650-699</v>
      </c>
      <c r="R170" t="str">
        <f>IF(Tabela2[[#This Row],[current_age]]&gt;=100,"100+",FLOOR(Tabela2[[#This Row],[current_age]],10)&amp;"-"&amp;FLOOR(Tabela2[[#This Row],[current_age]],10)+9)</f>
        <v>20-29</v>
      </c>
    </row>
    <row r="171" spans="1:18" x14ac:dyDescent="0.3">
      <c r="A171">
        <v>1948</v>
      </c>
      <c r="B171">
        <v>24</v>
      </c>
      <c r="C171">
        <v>58</v>
      </c>
      <c r="D171">
        <v>1995</v>
      </c>
      <c r="E171">
        <v>3</v>
      </c>
      <c r="F171" t="s">
        <v>41</v>
      </c>
      <c r="G171" t="s">
        <v>207</v>
      </c>
      <c r="H171">
        <v>38.950000000000003</v>
      </c>
      <c r="I171">
        <v>-76.95</v>
      </c>
      <c r="J171" s="3">
        <v>23166</v>
      </c>
      <c r="K171" s="3">
        <v>47234</v>
      </c>
      <c r="L171" s="3">
        <v>89154</v>
      </c>
      <c r="M171">
        <v>685</v>
      </c>
      <c r="N171">
        <v>3</v>
      </c>
      <c r="O171" s="8">
        <f t="shared" si="6"/>
        <v>1.8874962950417074</v>
      </c>
      <c r="P171" t="str">
        <f t="shared" si="7"/>
        <v>High Risk</v>
      </c>
      <c r="Q171" t="str">
        <f t="shared" si="8"/>
        <v>650-699</v>
      </c>
      <c r="R171" t="str">
        <f>IF(Tabela2[[#This Row],[current_age]]&gt;=100,"100+",FLOOR(Tabela2[[#This Row],[current_age]],10)&amp;"-"&amp;FLOOR(Tabela2[[#This Row],[current_age]],10)+9)</f>
        <v>20-29</v>
      </c>
    </row>
    <row r="172" spans="1:18" x14ac:dyDescent="0.3">
      <c r="A172">
        <v>724</v>
      </c>
      <c r="B172">
        <v>45</v>
      </c>
      <c r="C172">
        <v>72</v>
      </c>
      <c r="D172">
        <v>1974</v>
      </c>
      <c r="E172">
        <v>5</v>
      </c>
      <c r="F172" t="s">
        <v>36</v>
      </c>
      <c r="G172" t="s">
        <v>208</v>
      </c>
      <c r="H172">
        <v>35.97</v>
      </c>
      <c r="I172">
        <v>-96.76</v>
      </c>
      <c r="J172" s="3">
        <v>17237</v>
      </c>
      <c r="K172" s="3">
        <v>35142</v>
      </c>
      <c r="L172" s="3">
        <v>107898</v>
      </c>
      <c r="M172">
        <v>731</v>
      </c>
      <c r="N172">
        <v>4</v>
      </c>
      <c r="O172" s="8">
        <f t="shared" si="6"/>
        <v>3.0703431791019291</v>
      </c>
      <c r="P172" t="str">
        <f t="shared" si="7"/>
        <v>High Risk</v>
      </c>
      <c r="Q172" t="str">
        <f t="shared" si="8"/>
        <v>700-749</v>
      </c>
      <c r="R172" t="str">
        <f>IF(Tabela2[[#This Row],[current_age]]&gt;=100,"100+",FLOOR(Tabela2[[#This Row],[current_age]],10)&amp;"-"&amp;FLOOR(Tabela2[[#This Row],[current_age]],10)+9)</f>
        <v>40-49</v>
      </c>
    </row>
    <row r="173" spans="1:18" x14ac:dyDescent="0.3">
      <c r="A173">
        <v>543</v>
      </c>
      <c r="B173">
        <v>43</v>
      </c>
      <c r="C173">
        <v>65</v>
      </c>
      <c r="D173">
        <v>1976</v>
      </c>
      <c r="E173">
        <v>3</v>
      </c>
      <c r="F173" t="s">
        <v>36</v>
      </c>
      <c r="G173" t="s">
        <v>209</v>
      </c>
      <c r="H173">
        <v>43.37</v>
      </c>
      <c r="I173">
        <v>-124.14</v>
      </c>
      <c r="J173" s="3">
        <v>15069</v>
      </c>
      <c r="K173" s="3">
        <v>30721</v>
      </c>
      <c r="L173" s="3">
        <v>49961</v>
      </c>
      <c r="M173">
        <v>749</v>
      </c>
      <c r="N173">
        <v>3</v>
      </c>
      <c r="O173" s="8">
        <f t="shared" si="6"/>
        <v>1.6262816965593567</v>
      </c>
      <c r="P173" t="str">
        <f t="shared" si="7"/>
        <v>High Risk</v>
      </c>
      <c r="Q173" t="str">
        <f t="shared" si="8"/>
        <v>700-749</v>
      </c>
      <c r="R173" t="str">
        <f>IF(Tabela2[[#This Row],[current_age]]&gt;=100,"100+",FLOOR(Tabela2[[#This Row],[current_age]],10)&amp;"-"&amp;FLOOR(Tabela2[[#This Row],[current_age]],10)+9)</f>
        <v>40-49</v>
      </c>
    </row>
    <row r="174" spans="1:18" x14ac:dyDescent="0.3">
      <c r="A174">
        <v>1559</v>
      </c>
      <c r="B174">
        <v>56</v>
      </c>
      <c r="C174">
        <v>67</v>
      </c>
      <c r="D174">
        <v>1963</v>
      </c>
      <c r="E174">
        <v>12</v>
      </c>
      <c r="F174" t="s">
        <v>36</v>
      </c>
      <c r="G174" t="s">
        <v>210</v>
      </c>
      <c r="H174">
        <v>34.049999999999997</v>
      </c>
      <c r="I174">
        <v>-84.67</v>
      </c>
      <c r="J174" s="3">
        <v>28862</v>
      </c>
      <c r="K174" s="3">
        <v>58846</v>
      </c>
      <c r="L174" s="3">
        <v>126806</v>
      </c>
      <c r="M174">
        <v>746</v>
      </c>
      <c r="N174">
        <v>3</v>
      </c>
      <c r="O174" s="8">
        <f t="shared" si="6"/>
        <v>2.1548788362845395</v>
      </c>
      <c r="P174" t="str">
        <f t="shared" si="7"/>
        <v>High Risk</v>
      </c>
      <c r="Q174" t="str">
        <f t="shared" si="8"/>
        <v>700-749</v>
      </c>
      <c r="R174" t="str">
        <f>IF(Tabela2[[#This Row],[current_age]]&gt;=100,"100+",FLOOR(Tabela2[[#This Row],[current_age]],10)&amp;"-"&amp;FLOOR(Tabela2[[#This Row],[current_age]],10)+9)</f>
        <v>50-59</v>
      </c>
    </row>
    <row r="175" spans="1:18" x14ac:dyDescent="0.3">
      <c r="A175">
        <v>1199</v>
      </c>
      <c r="B175">
        <v>29</v>
      </c>
      <c r="C175">
        <v>68</v>
      </c>
      <c r="D175">
        <v>1990</v>
      </c>
      <c r="E175">
        <v>6</v>
      </c>
      <c r="F175" t="s">
        <v>41</v>
      </c>
      <c r="G175" t="s">
        <v>211</v>
      </c>
      <c r="H175">
        <v>42.93</v>
      </c>
      <c r="I175">
        <v>-75.38</v>
      </c>
      <c r="J175" s="3">
        <v>19161</v>
      </c>
      <c r="K175" s="3">
        <v>39069</v>
      </c>
      <c r="L175" s="3">
        <v>63884</v>
      </c>
      <c r="M175">
        <v>720</v>
      </c>
      <c r="N175">
        <v>2</v>
      </c>
      <c r="O175" s="8">
        <f t="shared" si="6"/>
        <v>1.635158309657273</v>
      </c>
      <c r="P175" t="str">
        <f t="shared" si="7"/>
        <v>High Risk</v>
      </c>
      <c r="Q175" t="str">
        <f t="shared" si="8"/>
        <v>700-749</v>
      </c>
      <c r="R175" t="str">
        <f>IF(Tabela2[[#This Row],[current_age]]&gt;=100,"100+",FLOOR(Tabela2[[#This Row],[current_age]],10)&amp;"-"&amp;FLOOR(Tabela2[[#This Row],[current_age]],10)+9)</f>
        <v>20-29</v>
      </c>
    </row>
    <row r="176" spans="1:18" x14ac:dyDescent="0.3">
      <c r="A176">
        <v>1745</v>
      </c>
      <c r="B176">
        <v>20</v>
      </c>
      <c r="C176">
        <v>65</v>
      </c>
      <c r="D176">
        <v>2000</v>
      </c>
      <c r="E176">
        <v>2</v>
      </c>
      <c r="F176" t="s">
        <v>36</v>
      </c>
      <c r="G176" t="s">
        <v>212</v>
      </c>
      <c r="H176">
        <v>33.94</v>
      </c>
      <c r="I176">
        <v>-83.99</v>
      </c>
      <c r="J176" s="3">
        <v>24252</v>
      </c>
      <c r="K176" s="3">
        <v>49449</v>
      </c>
      <c r="L176" s="3">
        <v>30723</v>
      </c>
      <c r="M176">
        <v>728</v>
      </c>
      <c r="N176">
        <v>3</v>
      </c>
      <c r="O176" s="8">
        <f t="shared" si="6"/>
        <v>0.62130680094642965</v>
      </c>
      <c r="P176" t="str">
        <f t="shared" si="7"/>
        <v>Medium Risk</v>
      </c>
      <c r="Q176" t="str">
        <f t="shared" si="8"/>
        <v>700-749</v>
      </c>
      <c r="R176" t="str">
        <f>IF(Tabela2[[#This Row],[current_age]]&gt;=100,"100+",FLOOR(Tabela2[[#This Row],[current_age]],10)&amp;"-"&amp;FLOOR(Tabela2[[#This Row],[current_age]],10)+9)</f>
        <v>20-29</v>
      </c>
    </row>
    <row r="177" spans="1:18" x14ac:dyDescent="0.3">
      <c r="A177">
        <v>1950</v>
      </c>
      <c r="B177">
        <v>39</v>
      </c>
      <c r="C177">
        <v>73</v>
      </c>
      <c r="D177">
        <v>1980</v>
      </c>
      <c r="E177">
        <v>3</v>
      </c>
      <c r="F177" t="s">
        <v>36</v>
      </c>
      <c r="G177" t="s">
        <v>213</v>
      </c>
      <c r="H177">
        <v>36.69</v>
      </c>
      <c r="I177">
        <v>-84.47</v>
      </c>
      <c r="J177" s="3">
        <v>10942</v>
      </c>
      <c r="K177" s="3">
        <v>22312</v>
      </c>
      <c r="L177" s="3">
        <v>39445</v>
      </c>
      <c r="M177">
        <v>720</v>
      </c>
      <c r="N177">
        <v>5</v>
      </c>
      <c r="O177" s="8">
        <f t="shared" si="6"/>
        <v>1.7678827536751525</v>
      </c>
      <c r="P177" t="str">
        <f t="shared" si="7"/>
        <v>High Risk</v>
      </c>
      <c r="Q177" t="str">
        <f t="shared" si="8"/>
        <v>700-749</v>
      </c>
      <c r="R177" t="str">
        <f>IF(Tabela2[[#This Row],[current_age]]&gt;=100,"100+",FLOOR(Tabela2[[#This Row],[current_age]],10)&amp;"-"&amp;FLOOR(Tabela2[[#This Row],[current_age]],10)+9)</f>
        <v>30-39</v>
      </c>
    </row>
    <row r="178" spans="1:18" x14ac:dyDescent="0.3">
      <c r="A178">
        <v>1397</v>
      </c>
      <c r="B178">
        <v>32</v>
      </c>
      <c r="C178">
        <v>72</v>
      </c>
      <c r="D178">
        <v>1987</v>
      </c>
      <c r="E178">
        <v>4</v>
      </c>
      <c r="F178" t="s">
        <v>41</v>
      </c>
      <c r="G178" t="s">
        <v>214</v>
      </c>
      <c r="H178">
        <v>36.880000000000003</v>
      </c>
      <c r="I178">
        <v>-94.87</v>
      </c>
      <c r="J178" s="3">
        <v>17845</v>
      </c>
      <c r="K178" s="3">
        <v>36388</v>
      </c>
      <c r="L178" s="3">
        <v>92949</v>
      </c>
      <c r="M178">
        <v>710</v>
      </c>
      <c r="N178">
        <v>4</v>
      </c>
      <c r="O178" s="8">
        <f t="shared" si="6"/>
        <v>2.5543860613389029</v>
      </c>
      <c r="P178" t="str">
        <f t="shared" si="7"/>
        <v>High Risk</v>
      </c>
      <c r="Q178" t="str">
        <f t="shared" si="8"/>
        <v>700-749</v>
      </c>
      <c r="R178" t="str">
        <f>IF(Tabela2[[#This Row],[current_age]]&gt;=100,"100+",FLOOR(Tabela2[[#This Row],[current_age]],10)&amp;"-"&amp;FLOOR(Tabela2[[#This Row],[current_age]],10)+9)</f>
        <v>30-39</v>
      </c>
    </row>
    <row r="179" spans="1:18" x14ac:dyDescent="0.3">
      <c r="A179">
        <v>873</v>
      </c>
      <c r="B179">
        <v>52</v>
      </c>
      <c r="C179">
        <v>68</v>
      </c>
      <c r="D179">
        <v>1967</v>
      </c>
      <c r="E179">
        <v>8</v>
      </c>
      <c r="F179" t="s">
        <v>36</v>
      </c>
      <c r="G179" t="s">
        <v>215</v>
      </c>
      <c r="H179">
        <v>28.24</v>
      </c>
      <c r="I179">
        <v>-81.28</v>
      </c>
      <c r="J179" s="3">
        <v>22086</v>
      </c>
      <c r="K179" s="3">
        <v>45037</v>
      </c>
      <c r="L179" s="3">
        <v>31792</v>
      </c>
      <c r="M179">
        <v>710</v>
      </c>
      <c r="N179">
        <v>3</v>
      </c>
      <c r="O179" s="8">
        <f t="shared" si="6"/>
        <v>0.70590847525368028</v>
      </c>
      <c r="P179" t="str">
        <f t="shared" si="7"/>
        <v>High Risk</v>
      </c>
      <c r="Q179" t="str">
        <f t="shared" si="8"/>
        <v>700-749</v>
      </c>
      <c r="R179" t="str">
        <f>IF(Tabela2[[#This Row],[current_age]]&gt;=100,"100+",FLOOR(Tabela2[[#This Row],[current_age]],10)&amp;"-"&amp;FLOOR(Tabela2[[#This Row],[current_age]],10)+9)</f>
        <v>50-59</v>
      </c>
    </row>
    <row r="180" spans="1:18" x14ac:dyDescent="0.3">
      <c r="A180">
        <v>1728</v>
      </c>
      <c r="B180">
        <v>47</v>
      </c>
      <c r="C180">
        <v>63</v>
      </c>
      <c r="D180">
        <v>1972</v>
      </c>
      <c r="E180">
        <v>10</v>
      </c>
      <c r="F180" t="s">
        <v>36</v>
      </c>
      <c r="G180" t="s">
        <v>216</v>
      </c>
      <c r="H180">
        <v>44.35</v>
      </c>
      <c r="I180">
        <v>-89.07</v>
      </c>
      <c r="J180" s="3">
        <v>18937</v>
      </c>
      <c r="K180" s="3">
        <v>38615</v>
      </c>
      <c r="L180" s="3">
        <v>74337</v>
      </c>
      <c r="M180">
        <v>601</v>
      </c>
      <c r="N180">
        <v>4</v>
      </c>
      <c r="O180" s="8">
        <f t="shared" si="6"/>
        <v>1.9250809271008675</v>
      </c>
      <c r="P180" t="str">
        <f t="shared" si="7"/>
        <v>High Risk</v>
      </c>
      <c r="Q180" t="str">
        <f t="shared" si="8"/>
        <v>600-649</v>
      </c>
      <c r="R180" t="str">
        <f>IF(Tabela2[[#This Row],[current_age]]&gt;=100,"100+",FLOOR(Tabela2[[#This Row],[current_age]],10)&amp;"-"&amp;FLOOR(Tabela2[[#This Row],[current_age]],10)+9)</f>
        <v>40-49</v>
      </c>
    </row>
    <row r="181" spans="1:18" x14ac:dyDescent="0.3">
      <c r="A181">
        <v>299</v>
      </c>
      <c r="B181">
        <v>40</v>
      </c>
      <c r="C181">
        <v>61</v>
      </c>
      <c r="D181">
        <v>1979</v>
      </c>
      <c r="E181">
        <v>7</v>
      </c>
      <c r="F181" t="s">
        <v>41</v>
      </c>
      <c r="G181" t="s">
        <v>217</v>
      </c>
      <c r="H181">
        <v>40.840000000000003</v>
      </c>
      <c r="I181">
        <v>-73.87</v>
      </c>
      <c r="J181" s="3">
        <v>13845</v>
      </c>
      <c r="K181" s="3">
        <v>28229</v>
      </c>
      <c r="L181" s="3">
        <v>55675</v>
      </c>
      <c r="M181">
        <v>622</v>
      </c>
      <c r="N181">
        <v>5</v>
      </c>
      <c r="O181" s="8">
        <f t="shared" si="6"/>
        <v>1.9722625668638634</v>
      </c>
      <c r="P181" t="str">
        <f t="shared" si="7"/>
        <v>High Risk</v>
      </c>
      <c r="Q181" t="str">
        <f t="shared" si="8"/>
        <v>600-649</v>
      </c>
      <c r="R181" t="str">
        <f>IF(Tabela2[[#This Row],[current_age]]&gt;=100,"100+",FLOOR(Tabela2[[#This Row],[current_age]],10)&amp;"-"&amp;FLOOR(Tabela2[[#This Row],[current_age]],10)+9)</f>
        <v>40-49</v>
      </c>
    </row>
    <row r="182" spans="1:18" x14ac:dyDescent="0.3">
      <c r="A182">
        <v>1742</v>
      </c>
      <c r="B182">
        <v>58</v>
      </c>
      <c r="C182">
        <v>67</v>
      </c>
      <c r="D182">
        <v>1961</v>
      </c>
      <c r="E182">
        <v>11</v>
      </c>
      <c r="F182" t="s">
        <v>36</v>
      </c>
      <c r="G182" t="s">
        <v>218</v>
      </c>
      <c r="H182">
        <v>40.049999999999997</v>
      </c>
      <c r="I182">
        <v>-86.03</v>
      </c>
      <c r="J182" s="3">
        <v>24638</v>
      </c>
      <c r="K182" s="3">
        <v>50232</v>
      </c>
      <c r="L182" s="3">
        <v>1218</v>
      </c>
      <c r="M182">
        <v>751</v>
      </c>
      <c r="N182">
        <v>4</v>
      </c>
      <c r="O182" s="8">
        <f t="shared" si="6"/>
        <v>2.4247491638795988E-2</v>
      </c>
      <c r="P182" t="str">
        <f t="shared" si="7"/>
        <v>Low Risk</v>
      </c>
      <c r="Q182" t="str">
        <f t="shared" si="8"/>
        <v>750-799</v>
      </c>
      <c r="R182" t="str">
        <f>IF(Tabela2[[#This Row],[current_age]]&gt;=100,"100+",FLOOR(Tabela2[[#This Row],[current_age]],10)&amp;"-"&amp;FLOOR(Tabela2[[#This Row],[current_age]],10)+9)</f>
        <v>50-59</v>
      </c>
    </row>
    <row r="183" spans="1:18" x14ac:dyDescent="0.3">
      <c r="A183">
        <v>1004</v>
      </c>
      <c r="B183">
        <v>59</v>
      </c>
      <c r="C183">
        <v>66</v>
      </c>
      <c r="D183">
        <v>1960</v>
      </c>
      <c r="E183">
        <v>5</v>
      </c>
      <c r="F183" t="s">
        <v>41</v>
      </c>
      <c r="G183" t="s">
        <v>219</v>
      </c>
      <c r="H183">
        <v>37.200000000000003</v>
      </c>
      <c r="I183">
        <v>-87.17</v>
      </c>
      <c r="J183" s="3">
        <v>16847</v>
      </c>
      <c r="K183" s="3">
        <v>34350</v>
      </c>
      <c r="L183" s="3">
        <v>61639</v>
      </c>
      <c r="M183">
        <v>705</v>
      </c>
      <c r="N183">
        <v>3</v>
      </c>
      <c r="O183" s="8">
        <f t="shared" si="6"/>
        <v>1.7944395924308587</v>
      </c>
      <c r="P183" t="str">
        <f t="shared" si="7"/>
        <v>High Risk</v>
      </c>
      <c r="Q183" t="str">
        <f t="shared" si="8"/>
        <v>700-749</v>
      </c>
      <c r="R183" t="str">
        <f>IF(Tabela2[[#This Row],[current_age]]&gt;=100,"100+",FLOOR(Tabela2[[#This Row],[current_age]],10)&amp;"-"&amp;FLOOR(Tabela2[[#This Row],[current_age]],10)+9)</f>
        <v>50-59</v>
      </c>
    </row>
    <row r="184" spans="1:18" x14ac:dyDescent="0.3">
      <c r="A184">
        <v>301</v>
      </c>
      <c r="B184">
        <v>47</v>
      </c>
      <c r="C184">
        <v>69</v>
      </c>
      <c r="D184">
        <v>1972</v>
      </c>
      <c r="E184">
        <v>11</v>
      </c>
      <c r="F184" t="s">
        <v>41</v>
      </c>
      <c r="G184" t="s">
        <v>220</v>
      </c>
      <c r="H184">
        <v>34.24</v>
      </c>
      <c r="I184">
        <v>-84.49</v>
      </c>
      <c r="J184" s="3">
        <v>25654</v>
      </c>
      <c r="K184" s="3">
        <v>52308</v>
      </c>
      <c r="L184" s="3">
        <v>135319</v>
      </c>
      <c r="M184">
        <v>679</v>
      </c>
      <c r="N184">
        <v>1</v>
      </c>
      <c r="O184" s="8">
        <f t="shared" si="6"/>
        <v>2.5869656649078534</v>
      </c>
      <c r="P184" t="str">
        <f t="shared" si="7"/>
        <v>High Risk</v>
      </c>
      <c r="Q184" t="str">
        <f t="shared" si="8"/>
        <v>650-699</v>
      </c>
      <c r="R184" t="str">
        <f>IF(Tabela2[[#This Row],[current_age]]&gt;=100,"100+",FLOOR(Tabela2[[#This Row],[current_age]],10)&amp;"-"&amp;FLOOR(Tabela2[[#This Row],[current_age]],10)+9)</f>
        <v>40-49</v>
      </c>
    </row>
    <row r="185" spans="1:18" x14ac:dyDescent="0.3">
      <c r="A185">
        <v>1011</v>
      </c>
      <c r="B185">
        <v>27</v>
      </c>
      <c r="C185">
        <v>66</v>
      </c>
      <c r="D185">
        <v>1992</v>
      </c>
      <c r="E185">
        <v>8</v>
      </c>
      <c r="F185" t="s">
        <v>36</v>
      </c>
      <c r="G185" t="s">
        <v>221</v>
      </c>
      <c r="H185">
        <v>27.75</v>
      </c>
      <c r="I185">
        <v>-82.64</v>
      </c>
      <c r="J185" s="3">
        <v>15724</v>
      </c>
      <c r="K185" s="3">
        <v>32061</v>
      </c>
      <c r="L185" s="3">
        <v>58904</v>
      </c>
      <c r="M185">
        <v>676</v>
      </c>
      <c r="N185">
        <v>1</v>
      </c>
      <c r="O185" s="8">
        <f t="shared" si="6"/>
        <v>1.8372477464832662</v>
      </c>
      <c r="P185" t="str">
        <f t="shared" si="7"/>
        <v>High Risk</v>
      </c>
      <c r="Q185" t="str">
        <f t="shared" si="8"/>
        <v>650-699</v>
      </c>
      <c r="R185" t="str">
        <f>IF(Tabela2[[#This Row],[current_age]]&gt;=100,"100+",FLOOR(Tabela2[[#This Row],[current_age]],10)&amp;"-"&amp;FLOOR(Tabela2[[#This Row],[current_age]],10)+9)</f>
        <v>20-29</v>
      </c>
    </row>
    <row r="186" spans="1:18" x14ac:dyDescent="0.3">
      <c r="A186">
        <v>906</v>
      </c>
      <c r="B186">
        <v>75</v>
      </c>
      <c r="C186">
        <v>69</v>
      </c>
      <c r="D186">
        <v>1945</v>
      </c>
      <c r="E186">
        <v>2</v>
      </c>
      <c r="F186" t="s">
        <v>41</v>
      </c>
      <c r="G186" t="s">
        <v>222</v>
      </c>
      <c r="H186">
        <v>40.57</v>
      </c>
      <c r="I186">
        <v>-112.33</v>
      </c>
      <c r="J186" s="3">
        <v>21749</v>
      </c>
      <c r="K186" s="3">
        <v>21154</v>
      </c>
      <c r="L186" s="3">
        <v>5764</v>
      </c>
      <c r="M186">
        <v>705</v>
      </c>
      <c r="N186">
        <v>6</v>
      </c>
      <c r="O186" s="8">
        <f t="shared" si="6"/>
        <v>0.27247801834168478</v>
      </c>
      <c r="P186" t="str">
        <f t="shared" si="7"/>
        <v>Medium Risk</v>
      </c>
      <c r="Q186" t="str">
        <f t="shared" si="8"/>
        <v>700-749</v>
      </c>
      <c r="R186" t="str">
        <f>IF(Tabela2[[#This Row],[current_age]]&gt;=100,"100+",FLOOR(Tabela2[[#This Row],[current_age]],10)&amp;"-"&amp;FLOOR(Tabela2[[#This Row],[current_age]],10)+9)</f>
        <v>70-79</v>
      </c>
    </row>
    <row r="187" spans="1:18" x14ac:dyDescent="0.3">
      <c r="A187">
        <v>110</v>
      </c>
      <c r="B187">
        <v>52</v>
      </c>
      <c r="C187">
        <v>72</v>
      </c>
      <c r="D187">
        <v>1967</v>
      </c>
      <c r="E187">
        <v>10</v>
      </c>
      <c r="F187" t="s">
        <v>36</v>
      </c>
      <c r="G187" t="s">
        <v>223</v>
      </c>
      <c r="H187">
        <v>30.26</v>
      </c>
      <c r="I187">
        <v>-97.74</v>
      </c>
      <c r="J187" s="3">
        <v>25594</v>
      </c>
      <c r="K187" s="3">
        <v>52186</v>
      </c>
      <c r="L187" s="3">
        <v>42852</v>
      </c>
      <c r="M187">
        <v>737</v>
      </c>
      <c r="N187">
        <v>4</v>
      </c>
      <c r="O187" s="8">
        <f t="shared" si="6"/>
        <v>0.8211397692867819</v>
      </c>
      <c r="P187" t="str">
        <f t="shared" si="7"/>
        <v>High Risk</v>
      </c>
      <c r="Q187" t="str">
        <f t="shared" si="8"/>
        <v>700-749</v>
      </c>
      <c r="R187" t="str">
        <f>IF(Tabela2[[#This Row],[current_age]]&gt;=100,"100+",FLOOR(Tabela2[[#This Row],[current_age]],10)&amp;"-"&amp;FLOOR(Tabela2[[#This Row],[current_age]],10)+9)</f>
        <v>50-59</v>
      </c>
    </row>
    <row r="188" spans="1:18" x14ac:dyDescent="0.3">
      <c r="A188">
        <v>1073</v>
      </c>
      <c r="B188">
        <v>43</v>
      </c>
      <c r="C188">
        <v>70</v>
      </c>
      <c r="D188">
        <v>1976</v>
      </c>
      <c r="E188">
        <v>5</v>
      </c>
      <c r="F188" t="s">
        <v>36</v>
      </c>
      <c r="G188" t="s">
        <v>224</v>
      </c>
      <c r="H188">
        <v>41.19</v>
      </c>
      <c r="I188">
        <v>-85.7</v>
      </c>
      <c r="J188" s="3">
        <v>17294</v>
      </c>
      <c r="K188" s="3">
        <v>35264</v>
      </c>
      <c r="L188" s="3">
        <v>70328</v>
      </c>
      <c r="M188">
        <v>770</v>
      </c>
      <c r="N188">
        <v>2</v>
      </c>
      <c r="O188" s="8">
        <f t="shared" si="6"/>
        <v>1.9943284936479129</v>
      </c>
      <c r="P188" t="str">
        <f t="shared" si="7"/>
        <v>High Risk</v>
      </c>
      <c r="Q188" t="str">
        <f t="shared" si="8"/>
        <v>750-799</v>
      </c>
      <c r="R188" t="str">
        <f>IF(Tabela2[[#This Row],[current_age]]&gt;=100,"100+",FLOOR(Tabela2[[#This Row],[current_age]],10)&amp;"-"&amp;FLOOR(Tabela2[[#This Row],[current_age]],10)+9)</f>
        <v>40-49</v>
      </c>
    </row>
    <row r="189" spans="1:18" x14ac:dyDescent="0.3">
      <c r="A189">
        <v>705</v>
      </c>
      <c r="B189">
        <v>84</v>
      </c>
      <c r="C189">
        <v>71</v>
      </c>
      <c r="D189">
        <v>1935</v>
      </c>
      <c r="E189">
        <v>9</v>
      </c>
      <c r="F189" t="s">
        <v>36</v>
      </c>
      <c r="G189" t="s">
        <v>225</v>
      </c>
      <c r="H189">
        <v>37.909999999999997</v>
      </c>
      <c r="I189">
        <v>-122.01</v>
      </c>
      <c r="J189" s="3">
        <v>42234</v>
      </c>
      <c r="K189" s="3">
        <v>79870</v>
      </c>
      <c r="L189" s="3">
        <v>4031</v>
      </c>
      <c r="M189">
        <v>609</v>
      </c>
      <c r="N189">
        <v>2</v>
      </c>
      <c r="O189" s="8">
        <f t="shared" si="6"/>
        <v>5.0469512958557658E-2</v>
      </c>
      <c r="P189" t="str">
        <f t="shared" si="7"/>
        <v>Medium Risk</v>
      </c>
      <c r="Q189" t="str">
        <f t="shared" si="8"/>
        <v>600-649</v>
      </c>
      <c r="R189" t="str">
        <f>IF(Tabela2[[#This Row],[current_age]]&gt;=100,"100+",FLOOR(Tabela2[[#This Row],[current_age]],10)&amp;"-"&amp;FLOOR(Tabela2[[#This Row],[current_age]],10)+9)</f>
        <v>80-89</v>
      </c>
    </row>
    <row r="190" spans="1:18" x14ac:dyDescent="0.3">
      <c r="A190">
        <v>820</v>
      </c>
      <c r="B190">
        <v>70</v>
      </c>
      <c r="C190">
        <v>59</v>
      </c>
      <c r="D190">
        <v>1949</v>
      </c>
      <c r="E190">
        <v>12</v>
      </c>
      <c r="F190" t="s">
        <v>36</v>
      </c>
      <c r="G190" t="s">
        <v>226</v>
      </c>
      <c r="H190">
        <v>41.7</v>
      </c>
      <c r="I190">
        <v>-70.3</v>
      </c>
      <c r="J190" s="3">
        <v>26762</v>
      </c>
      <c r="K190" s="3">
        <v>41902</v>
      </c>
      <c r="L190" s="3">
        <v>29713</v>
      </c>
      <c r="M190">
        <v>633</v>
      </c>
      <c r="N190">
        <v>5</v>
      </c>
      <c r="O190" s="8">
        <f t="shared" si="6"/>
        <v>0.70910696386807315</v>
      </c>
      <c r="P190" t="str">
        <f t="shared" si="7"/>
        <v>High Risk</v>
      </c>
      <c r="Q190" t="str">
        <f t="shared" si="8"/>
        <v>600-649</v>
      </c>
      <c r="R190" t="str">
        <f>IF(Tabela2[[#This Row],[current_age]]&gt;=100,"100+",FLOOR(Tabela2[[#This Row],[current_age]],10)&amp;"-"&amp;FLOOR(Tabela2[[#This Row],[current_age]],10)+9)</f>
        <v>70-79</v>
      </c>
    </row>
    <row r="191" spans="1:18" x14ac:dyDescent="0.3">
      <c r="A191">
        <v>1188</v>
      </c>
      <c r="B191">
        <v>24</v>
      </c>
      <c r="C191">
        <v>61</v>
      </c>
      <c r="D191">
        <v>1995</v>
      </c>
      <c r="E191">
        <v>8</v>
      </c>
      <c r="F191" t="s">
        <v>36</v>
      </c>
      <c r="G191" t="s">
        <v>227</v>
      </c>
      <c r="H191">
        <v>36.299999999999997</v>
      </c>
      <c r="I191">
        <v>-115.24</v>
      </c>
      <c r="J191" s="3">
        <v>31374</v>
      </c>
      <c r="K191" s="3">
        <v>63969</v>
      </c>
      <c r="L191" s="3">
        <v>128412</v>
      </c>
      <c r="M191">
        <v>626</v>
      </c>
      <c r="N191">
        <v>1</v>
      </c>
      <c r="O191" s="8">
        <f t="shared" si="6"/>
        <v>2.0074098391408337</v>
      </c>
      <c r="P191" t="str">
        <f t="shared" si="7"/>
        <v>High Risk</v>
      </c>
      <c r="Q191" t="str">
        <f t="shared" si="8"/>
        <v>600-649</v>
      </c>
      <c r="R191" t="str">
        <f>IF(Tabela2[[#This Row],[current_age]]&gt;=100,"100+",FLOOR(Tabela2[[#This Row],[current_age]],10)&amp;"-"&amp;FLOOR(Tabela2[[#This Row],[current_age]],10)+9)</f>
        <v>20-29</v>
      </c>
    </row>
    <row r="192" spans="1:18" x14ac:dyDescent="0.3">
      <c r="A192">
        <v>1128</v>
      </c>
      <c r="B192">
        <v>47</v>
      </c>
      <c r="C192">
        <v>68</v>
      </c>
      <c r="D192">
        <v>1972</v>
      </c>
      <c r="E192">
        <v>7</v>
      </c>
      <c r="F192" t="s">
        <v>41</v>
      </c>
      <c r="G192" t="s">
        <v>228</v>
      </c>
      <c r="H192">
        <v>44.53</v>
      </c>
      <c r="I192">
        <v>-72</v>
      </c>
      <c r="J192" s="3">
        <v>16976</v>
      </c>
      <c r="K192" s="3">
        <v>34606</v>
      </c>
      <c r="L192" s="3">
        <v>23909</v>
      </c>
      <c r="M192">
        <v>680</v>
      </c>
      <c r="N192">
        <v>5</v>
      </c>
      <c r="O192" s="8">
        <f t="shared" si="6"/>
        <v>0.69089175287522397</v>
      </c>
      <c r="P192" t="str">
        <f t="shared" si="7"/>
        <v>Medium Risk</v>
      </c>
      <c r="Q192" t="str">
        <f t="shared" si="8"/>
        <v>650-699</v>
      </c>
      <c r="R192" t="str">
        <f>IF(Tabela2[[#This Row],[current_age]]&gt;=100,"100+",FLOOR(Tabela2[[#This Row],[current_age]],10)&amp;"-"&amp;FLOOR(Tabela2[[#This Row],[current_age]],10)+9)</f>
        <v>40-49</v>
      </c>
    </row>
    <row r="193" spans="1:18" x14ac:dyDescent="0.3">
      <c r="A193">
        <v>1479</v>
      </c>
      <c r="B193">
        <v>32</v>
      </c>
      <c r="C193">
        <v>60</v>
      </c>
      <c r="D193">
        <v>1987</v>
      </c>
      <c r="E193">
        <v>11</v>
      </c>
      <c r="F193" t="s">
        <v>41</v>
      </c>
      <c r="G193" t="s">
        <v>229</v>
      </c>
      <c r="H193">
        <v>33.72</v>
      </c>
      <c r="I193">
        <v>-84.42</v>
      </c>
      <c r="J193" s="3">
        <v>13059</v>
      </c>
      <c r="K193" s="3">
        <v>26631</v>
      </c>
      <c r="L193" s="3">
        <v>33950</v>
      </c>
      <c r="M193">
        <v>805</v>
      </c>
      <c r="N193">
        <v>1</v>
      </c>
      <c r="O193" s="8">
        <f t="shared" si="6"/>
        <v>1.2748300852390071</v>
      </c>
      <c r="P193" t="str">
        <f t="shared" si="7"/>
        <v>High Risk</v>
      </c>
      <c r="Q193" t="str">
        <f t="shared" si="8"/>
        <v>800-849</v>
      </c>
      <c r="R193" t="str">
        <f>IF(Tabela2[[#This Row],[current_age]]&gt;=100,"100+",FLOOR(Tabela2[[#This Row],[current_age]],10)&amp;"-"&amp;FLOOR(Tabela2[[#This Row],[current_age]],10)+9)</f>
        <v>30-39</v>
      </c>
    </row>
    <row r="194" spans="1:18" x14ac:dyDescent="0.3">
      <c r="A194">
        <v>1594</v>
      </c>
      <c r="B194">
        <v>39</v>
      </c>
      <c r="C194">
        <v>64</v>
      </c>
      <c r="D194">
        <v>1980</v>
      </c>
      <c r="E194">
        <v>11</v>
      </c>
      <c r="F194" t="s">
        <v>41</v>
      </c>
      <c r="G194" t="s">
        <v>230</v>
      </c>
      <c r="H194">
        <v>27.98</v>
      </c>
      <c r="I194">
        <v>-80.66</v>
      </c>
      <c r="J194" s="3">
        <v>17645</v>
      </c>
      <c r="K194" s="3">
        <v>35978</v>
      </c>
      <c r="L194" s="3">
        <v>49366</v>
      </c>
      <c r="M194">
        <v>643</v>
      </c>
      <c r="N194">
        <v>3</v>
      </c>
      <c r="O194" s="8">
        <f t="shared" si="6"/>
        <v>1.3721162932903441</v>
      </c>
      <c r="P194" t="str">
        <f t="shared" si="7"/>
        <v>High Risk</v>
      </c>
      <c r="Q194" t="str">
        <f t="shared" si="8"/>
        <v>600-649</v>
      </c>
      <c r="R194" t="str">
        <f>IF(Tabela2[[#This Row],[current_age]]&gt;=100,"100+",FLOOR(Tabela2[[#This Row],[current_age]],10)&amp;"-"&amp;FLOOR(Tabela2[[#This Row],[current_age]],10)+9)</f>
        <v>30-39</v>
      </c>
    </row>
    <row r="195" spans="1:18" x14ac:dyDescent="0.3">
      <c r="A195">
        <v>1485</v>
      </c>
      <c r="B195">
        <v>64</v>
      </c>
      <c r="C195">
        <v>69</v>
      </c>
      <c r="D195">
        <v>1955</v>
      </c>
      <c r="E195">
        <v>10</v>
      </c>
      <c r="F195" t="s">
        <v>41</v>
      </c>
      <c r="G195" t="s">
        <v>231</v>
      </c>
      <c r="H195">
        <v>33.409999999999997</v>
      </c>
      <c r="I195">
        <v>-96.57</v>
      </c>
      <c r="J195" s="3">
        <v>24402</v>
      </c>
      <c r="K195" s="3">
        <v>49756</v>
      </c>
      <c r="L195" s="3">
        <v>89743</v>
      </c>
      <c r="M195">
        <v>618</v>
      </c>
      <c r="N195">
        <v>4</v>
      </c>
      <c r="O195" s="8">
        <f t="shared" ref="O195:O258" si="9">L195/K195</f>
        <v>1.8036618699252351</v>
      </c>
      <c r="P195" t="str">
        <f t="shared" ref="P195:P258" si="10">IF(OR(M195&lt;600,O195&gt;0.7),"High Risk",
IF(AND(M195&gt;=600,M195&lt;=750),"Medium Risk",
"Low Risk"))</f>
        <v>High Risk</v>
      </c>
      <c r="Q195" t="str">
        <f t="shared" ref="Q195:Q258" si="11">FLOOR(M195,50)&amp;"-"&amp;FLOOR(M195,50)+49</f>
        <v>600-649</v>
      </c>
      <c r="R195" t="str">
        <f>IF(Tabela2[[#This Row],[current_age]]&gt;=100,"100+",FLOOR(Tabela2[[#This Row],[current_age]],10)&amp;"-"&amp;FLOOR(Tabela2[[#This Row],[current_age]],10)+9)</f>
        <v>60-69</v>
      </c>
    </row>
    <row r="196" spans="1:18" x14ac:dyDescent="0.3">
      <c r="A196">
        <v>1390</v>
      </c>
      <c r="B196">
        <v>37</v>
      </c>
      <c r="C196">
        <v>71</v>
      </c>
      <c r="D196">
        <v>1982</v>
      </c>
      <c r="E196">
        <v>6</v>
      </c>
      <c r="F196" t="s">
        <v>41</v>
      </c>
      <c r="G196" t="s">
        <v>232</v>
      </c>
      <c r="H196">
        <v>36.17</v>
      </c>
      <c r="I196">
        <v>-86.78</v>
      </c>
      <c r="J196" s="3">
        <v>29868</v>
      </c>
      <c r="K196" s="3">
        <v>60897</v>
      </c>
      <c r="L196" s="3">
        <v>85771</v>
      </c>
      <c r="M196">
        <v>850</v>
      </c>
      <c r="N196">
        <v>3</v>
      </c>
      <c r="O196" s="8">
        <f t="shared" si="9"/>
        <v>1.4084601868729165</v>
      </c>
      <c r="P196" t="str">
        <f t="shared" si="10"/>
        <v>High Risk</v>
      </c>
      <c r="Q196" t="str">
        <f t="shared" si="11"/>
        <v>850-899</v>
      </c>
      <c r="R196" t="str">
        <f>IF(Tabela2[[#This Row],[current_age]]&gt;=100,"100+",FLOOR(Tabela2[[#This Row],[current_age]],10)&amp;"-"&amp;FLOOR(Tabela2[[#This Row],[current_age]],10)+9)</f>
        <v>30-39</v>
      </c>
    </row>
    <row r="197" spans="1:18" x14ac:dyDescent="0.3">
      <c r="A197">
        <v>644</v>
      </c>
      <c r="B197">
        <v>58</v>
      </c>
      <c r="C197">
        <v>65</v>
      </c>
      <c r="D197">
        <v>1961</v>
      </c>
      <c r="E197">
        <v>3</v>
      </c>
      <c r="F197" t="s">
        <v>36</v>
      </c>
      <c r="G197" t="s">
        <v>233</v>
      </c>
      <c r="H197">
        <v>34.42</v>
      </c>
      <c r="I197">
        <v>-84.11</v>
      </c>
      <c r="J197" s="3">
        <v>20581</v>
      </c>
      <c r="K197" s="3">
        <v>41963</v>
      </c>
      <c r="L197" s="3">
        <v>53857</v>
      </c>
      <c r="M197">
        <v>741</v>
      </c>
      <c r="N197">
        <v>1</v>
      </c>
      <c r="O197" s="8">
        <f t="shared" si="9"/>
        <v>1.2834401734861665</v>
      </c>
      <c r="P197" t="str">
        <f t="shared" si="10"/>
        <v>High Risk</v>
      </c>
      <c r="Q197" t="str">
        <f t="shared" si="11"/>
        <v>700-749</v>
      </c>
      <c r="R197" t="str">
        <f>IF(Tabela2[[#This Row],[current_age]]&gt;=100,"100+",FLOOR(Tabela2[[#This Row],[current_age]],10)&amp;"-"&amp;FLOOR(Tabela2[[#This Row],[current_age]],10)+9)</f>
        <v>50-59</v>
      </c>
    </row>
    <row r="198" spans="1:18" x14ac:dyDescent="0.3">
      <c r="A198">
        <v>1912</v>
      </c>
      <c r="B198">
        <v>37</v>
      </c>
      <c r="C198">
        <v>60</v>
      </c>
      <c r="D198">
        <v>1982</v>
      </c>
      <c r="E198">
        <v>7</v>
      </c>
      <c r="F198" t="s">
        <v>36</v>
      </c>
      <c r="G198" t="s">
        <v>234</v>
      </c>
      <c r="H198">
        <v>44.96</v>
      </c>
      <c r="I198">
        <v>-93.26</v>
      </c>
      <c r="J198" s="3">
        <v>22059</v>
      </c>
      <c r="K198" s="3">
        <v>44976</v>
      </c>
      <c r="L198" s="3">
        <v>134335</v>
      </c>
      <c r="M198">
        <v>684</v>
      </c>
      <c r="N198">
        <v>1</v>
      </c>
      <c r="O198" s="8">
        <f t="shared" si="9"/>
        <v>2.9868151903237283</v>
      </c>
      <c r="P198" t="str">
        <f t="shared" si="10"/>
        <v>High Risk</v>
      </c>
      <c r="Q198" t="str">
        <f t="shared" si="11"/>
        <v>650-699</v>
      </c>
      <c r="R198" t="str">
        <f>IF(Tabela2[[#This Row],[current_age]]&gt;=100,"100+",FLOOR(Tabela2[[#This Row],[current_age]],10)&amp;"-"&amp;FLOOR(Tabela2[[#This Row],[current_age]],10)+9)</f>
        <v>30-39</v>
      </c>
    </row>
    <row r="199" spans="1:18" x14ac:dyDescent="0.3">
      <c r="A199">
        <v>1584</v>
      </c>
      <c r="B199">
        <v>27</v>
      </c>
      <c r="C199">
        <v>69</v>
      </c>
      <c r="D199">
        <v>1992</v>
      </c>
      <c r="E199">
        <v>9</v>
      </c>
      <c r="F199" t="s">
        <v>41</v>
      </c>
      <c r="G199" t="s">
        <v>235</v>
      </c>
      <c r="H199">
        <v>32.69</v>
      </c>
      <c r="I199">
        <v>-97.01</v>
      </c>
      <c r="J199" s="3">
        <v>22922</v>
      </c>
      <c r="K199" s="3">
        <v>46733</v>
      </c>
      <c r="L199" s="3">
        <v>34333</v>
      </c>
      <c r="M199">
        <v>692</v>
      </c>
      <c r="N199">
        <v>2</v>
      </c>
      <c r="O199" s="8">
        <f t="shared" si="9"/>
        <v>0.73466287206042835</v>
      </c>
      <c r="P199" t="str">
        <f t="shared" si="10"/>
        <v>High Risk</v>
      </c>
      <c r="Q199" t="str">
        <f t="shared" si="11"/>
        <v>650-699</v>
      </c>
      <c r="R199" t="str">
        <f>IF(Tabela2[[#This Row],[current_age]]&gt;=100,"100+",FLOOR(Tabela2[[#This Row],[current_age]],10)&amp;"-"&amp;FLOOR(Tabela2[[#This Row],[current_age]],10)+9)</f>
        <v>20-29</v>
      </c>
    </row>
    <row r="200" spans="1:18" x14ac:dyDescent="0.3">
      <c r="A200">
        <v>1803</v>
      </c>
      <c r="B200">
        <v>26</v>
      </c>
      <c r="C200">
        <v>60</v>
      </c>
      <c r="D200">
        <v>1993</v>
      </c>
      <c r="E200">
        <v>4</v>
      </c>
      <c r="F200" t="s">
        <v>36</v>
      </c>
      <c r="G200" t="s">
        <v>236</v>
      </c>
      <c r="H200">
        <v>41.66</v>
      </c>
      <c r="I200">
        <v>-70.34</v>
      </c>
      <c r="J200" s="3">
        <v>23129</v>
      </c>
      <c r="K200" s="3">
        <v>47160</v>
      </c>
      <c r="L200" s="3">
        <v>64193</v>
      </c>
      <c r="M200">
        <v>578</v>
      </c>
      <c r="N200">
        <v>1</v>
      </c>
      <c r="O200" s="8">
        <f t="shared" si="9"/>
        <v>1.3611747243426633</v>
      </c>
      <c r="P200" t="str">
        <f t="shared" si="10"/>
        <v>High Risk</v>
      </c>
      <c r="Q200" t="str">
        <f t="shared" si="11"/>
        <v>550-599</v>
      </c>
      <c r="R200" t="str">
        <f>IF(Tabela2[[#This Row],[current_age]]&gt;=100,"100+",FLOOR(Tabela2[[#This Row],[current_age]],10)&amp;"-"&amp;FLOOR(Tabela2[[#This Row],[current_age]],10)+9)</f>
        <v>20-29</v>
      </c>
    </row>
    <row r="201" spans="1:18" x14ac:dyDescent="0.3">
      <c r="A201">
        <v>1824</v>
      </c>
      <c r="B201">
        <v>23</v>
      </c>
      <c r="C201">
        <v>65</v>
      </c>
      <c r="D201">
        <v>1996</v>
      </c>
      <c r="E201">
        <v>7</v>
      </c>
      <c r="F201" t="s">
        <v>41</v>
      </c>
      <c r="G201" t="s">
        <v>237</v>
      </c>
      <c r="H201">
        <v>40.44</v>
      </c>
      <c r="I201">
        <v>-86.91</v>
      </c>
      <c r="J201" s="3">
        <v>24737</v>
      </c>
      <c r="K201" s="3">
        <v>50433</v>
      </c>
      <c r="L201" s="3">
        <v>97029</v>
      </c>
      <c r="M201">
        <v>838</v>
      </c>
      <c r="N201">
        <v>3</v>
      </c>
      <c r="O201" s="8">
        <f t="shared" si="9"/>
        <v>1.9239188626494557</v>
      </c>
      <c r="P201" t="str">
        <f t="shared" si="10"/>
        <v>High Risk</v>
      </c>
      <c r="Q201" t="str">
        <f t="shared" si="11"/>
        <v>800-849</v>
      </c>
      <c r="R201" t="str">
        <f>IF(Tabela2[[#This Row],[current_age]]&gt;=100,"100+",FLOOR(Tabela2[[#This Row],[current_age]],10)&amp;"-"&amp;FLOOR(Tabela2[[#This Row],[current_age]],10)+9)</f>
        <v>20-29</v>
      </c>
    </row>
    <row r="202" spans="1:18" x14ac:dyDescent="0.3">
      <c r="A202">
        <v>340</v>
      </c>
      <c r="B202">
        <v>20</v>
      </c>
      <c r="C202">
        <v>63</v>
      </c>
      <c r="D202">
        <v>1999</v>
      </c>
      <c r="E202">
        <v>8</v>
      </c>
      <c r="F202" t="s">
        <v>41</v>
      </c>
      <c r="G202" t="s">
        <v>238</v>
      </c>
      <c r="H202">
        <v>47.3</v>
      </c>
      <c r="I202">
        <v>-122.37</v>
      </c>
      <c r="J202" s="3">
        <v>25363</v>
      </c>
      <c r="K202" s="3">
        <v>51713</v>
      </c>
      <c r="L202" s="3">
        <v>86165</v>
      </c>
      <c r="M202">
        <v>809</v>
      </c>
      <c r="N202">
        <v>1</v>
      </c>
      <c r="O202" s="8">
        <f t="shared" si="9"/>
        <v>1.6662154583953745</v>
      </c>
      <c r="P202" t="str">
        <f t="shared" si="10"/>
        <v>High Risk</v>
      </c>
      <c r="Q202" t="str">
        <f t="shared" si="11"/>
        <v>800-849</v>
      </c>
      <c r="R202" t="str">
        <f>IF(Tabela2[[#This Row],[current_age]]&gt;=100,"100+",FLOOR(Tabela2[[#This Row],[current_age]],10)&amp;"-"&amp;FLOOR(Tabela2[[#This Row],[current_age]],10)+9)</f>
        <v>20-29</v>
      </c>
    </row>
    <row r="203" spans="1:18" x14ac:dyDescent="0.3">
      <c r="A203">
        <v>650</v>
      </c>
      <c r="B203">
        <v>45</v>
      </c>
      <c r="C203">
        <v>65</v>
      </c>
      <c r="D203">
        <v>1974</v>
      </c>
      <c r="E203">
        <v>8</v>
      </c>
      <c r="F203" t="s">
        <v>41</v>
      </c>
      <c r="G203" t="s">
        <v>239</v>
      </c>
      <c r="H203">
        <v>32.75</v>
      </c>
      <c r="I203">
        <v>-97.33</v>
      </c>
      <c r="J203" s="3">
        <v>11876</v>
      </c>
      <c r="K203" s="3">
        <v>24215</v>
      </c>
      <c r="L203" s="3">
        <v>28552</v>
      </c>
      <c r="M203">
        <v>707</v>
      </c>
      <c r="N203">
        <v>6</v>
      </c>
      <c r="O203" s="8">
        <f t="shared" si="9"/>
        <v>1.1791038612430311</v>
      </c>
      <c r="P203" t="str">
        <f t="shared" si="10"/>
        <v>High Risk</v>
      </c>
      <c r="Q203" t="str">
        <f t="shared" si="11"/>
        <v>700-749</v>
      </c>
      <c r="R203" t="str">
        <f>IF(Tabela2[[#This Row],[current_age]]&gt;=100,"100+",FLOOR(Tabela2[[#This Row],[current_age]],10)&amp;"-"&amp;FLOOR(Tabela2[[#This Row],[current_age]],10)+9)</f>
        <v>40-49</v>
      </c>
    </row>
    <row r="204" spans="1:18" x14ac:dyDescent="0.3">
      <c r="A204">
        <v>762</v>
      </c>
      <c r="B204">
        <v>49</v>
      </c>
      <c r="C204">
        <v>59</v>
      </c>
      <c r="D204">
        <v>1970</v>
      </c>
      <c r="E204">
        <v>9</v>
      </c>
      <c r="F204" t="s">
        <v>41</v>
      </c>
      <c r="G204" t="s">
        <v>240</v>
      </c>
      <c r="H204">
        <v>40.630000000000003</v>
      </c>
      <c r="I204">
        <v>-82.96</v>
      </c>
      <c r="J204" s="3">
        <v>18293</v>
      </c>
      <c r="K204" s="3">
        <v>37298</v>
      </c>
      <c r="L204" s="3">
        <v>52134</v>
      </c>
      <c r="M204">
        <v>683</v>
      </c>
      <c r="N204">
        <v>1</v>
      </c>
      <c r="O204" s="8">
        <f t="shared" si="9"/>
        <v>1.3977693173896724</v>
      </c>
      <c r="P204" t="str">
        <f t="shared" si="10"/>
        <v>High Risk</v>
      </c>
      <c r="Q204" t="str">
        <f t="shared" si="11"/>
        <v>650-699</v>
      </c>
      <c r="R204" t="str">
        <f>IF(Tabela2[[#This Row],[current_age]]&gt;=100,"100+",FLOOR(Tabela2[[#This Row],[current_age]],10)&amp;"-"&amp;FLOOR(Tabela2[[#This Row],[current_age]],10)+9)</f>
        <v>40-49</v>
      </c>
    </row>
    <row r="205" spans="1:18" x14ac:dyDescent="0.3">
      <c r="A205">
        <v>1061</v>
      </c>
      <c r="B205">
        <v>25</v>
      </c>
      <c r="C205">
        <v>67</v>
      </c>
      <c r="D205">
        <v>1994</v>
      </c>
      <c r="E205">
        <v>12</v>
      </c>
      <c r="F205" t="s">
        <v>41</v>
      </c>
      <c r="G205" t="s">
        <v>241</v>
      </c>
      <c r="H205">
        <v>33.44</v>
      </c>
      <c r="I205">
        <v>-111.8</v>
      </c>
      <c r="J205" s="3">
        <v>19844</v>
      </c>
      <c r="K205" s="3">
        <v>40457</v>
      </c>
      <c r="L205" s="3">
        <v>68826</v>
      </c>
      <c r="M205">
        <v>739</v>
      </c>
      <c r="N205">
        <v>1</v>
      </c>
      <c r="O205" s="8">
        <f t="shared" si="9"/>
        <v>1.7012136342289343</v>
      </c>
      <c r="P205" t="str">
        <f t="shared" si="10"/>
        <v>High Risk</v>
      </c>
      <c r="Q205" t="str">
        <f t="shared" si="11"/>
        <v>700-749</v>
      </c>
      <c r="R205" t="str">
        <f>IF(Tabela2[[#This Row],[current_age]]&gt;=100,"100+",FLOOR(Tabela2[[#This Row],[current_age]],10)&amp;"-"&amp;FLOOR(Tabela2[[#This Row],[current_age]],10)+9)</f>
        <v>20-29</v>
      </c>
    </row>
    <row r="206" spans="1:18" x14ac:dyDescent="0.3">
      <c r="A206">
        <v>1931</v>
      </c>
      <c r="B206">
        <v>58</v>
      </c>
      <c r="C206">
        <v>72</v>
      </c>
      <c r="D206">
        <v>1961</v>
      </c>
      <c r="E206">
        <v>6</v>
      </c>
      <c r="F206" t="s">
        <v>41</v>
      </c>
      <c r="G206" t="s">
        <v>242</v>
      </c>
      <c r="H206">
        <v>42.41</v>
      </c>
      <c r="I206">
        <v>-71.16</v>
      </c>
      <c r="J206" s="3">
        <v>40694</v>
      </c>
      <c r="K206" s="3">
        <v>82974</v>
      </c>
      <c r="L206" s="3">
        <v>181429</v>
      </c>
      <c r="M206">
        <v>503</v>
      </c>
      <c r="N206">
        <v>2</v>
      </c>
      <c r="O206" s="8">
        <f t="shared" si="9"/>
        <v>2.1865765179453804</v>
      </c>
      <c r="P206" t="str">
        <f t="shared" si="10"/>
        <v>High Risk</v>
      </c>
      <c r="Q206" t="str">
        <f t="shared" si="11"/>
        <v>500-549</v>
      </c>
      <c r="R206" t="str">
        <f>IF(Tabela2[[#This Row],[current_age]]&gt;=100,"100+",FLOOR(Tabela2[[#This Row],[current_age]],10)&amp;"-"&amp;FLOOR(Tabela2[[#This Row],[current_age]],10)+9)</f>
        <v>50-59</v>
      </c>
    </row>
    <row r="207" spans="1:18" x14ac:dyDescent="0.3">
      <c r="A207">
        <v>702</v>
      </c>
      <c r="B207">
        <v>46</v>
      </c>
      <c r="C207">
        <v>68</v>
      </c>
      <c r="D207">
        <v>1973</v>
      </c>
      <c r="E207">
        <v>7</v>
      </c>
      <c r="F207" t="s">
        <v>36</v>
      </c>
      <c r="G207" t="s">
        <v>243</v>
      </c>
      <c r="H207">
        <v>40.840000000000003</v>
      </c>
      <c r="I207">
        <v>-73.400000000000006</v>
      </c>
      <c r="J207" s="3">
        <v>34873</v>
      </c>
      <c r="K207" s="3">
        <v>71103</v>
      </c>
      <c r="L207" s="3">
        <v>136853</v>
      </c>
      <c r="M207">
        <v>721</v>
      </c>
      <c r="N207">
        <v>4</v>
      </c>
      <c r="O207" s="8">
        <f t="shared" si="9"/>
        <v>1.924714850287611</v>
      </c>
      <c r="P207" t="str">
        <f t="shared" si="10"/>
        <v>High Risk</v>
      </c>
      <c r="Q207" t="str">
        <f t="shared" si="11"/>
        <v>700-749</v>
      </c>
      <c r="R207" t="str">
        <f>IF(Tabela2[[#This Row],[current_age]]&gt;=100,"100+",FLOOR(Tabela2[[#This Row],[current_age]],10)&amp;"-"&amp;FLOOR(Tabela2[[#This Row],[current_age]],10)+9)</f>
        <v>40-49</v>
      </c>
    </row>
    <row r="208" spans="1:18" x14ac:dyDescent="0.3">
      <c r="A208">
        <v>918</v>
      </c>
      <c r="B208">
        <v>43</v>
      </c>
      <c r="C208">
        <v>75</v>
      </c>
      <c r="D208">
        <v>1976</v>
      </c>
      <c r="E208">
        <v>5</v>
      </c>
      <c r="F208" t="s">
        <v>36</v>
      </c>
      <c r="G208" t="s">
        <v>244</v>
      </c>
      <c r="H208">
        <v>40.32</v>
      </c>
      <c r="I208">
        <v>-80.209999999999994</v>
      </c>
      <c r="J208" s="3">
        <v>14320</v>
      </c>
      <c r="K208" s="3">
        <v>29194</v>
      </c>
      <c r="L208" s="3">
        <v>10895</v>
      </c>
      <c r="M208">
        <v>703</v>
      </c>
      <c r="N208">
        <v>2</v>
      </c>
      <c r="O208" s="8">
        <f t="shared" si="9"/>
        <v>0.37319312187435777</v>
      </c>
      <c r="P208" t="str">
        <f t="shared" si="10"/>
        <v>Medium Risk</v>
      </c>
      <c r="Q208" t="str">
        <f t="shared" si="11"/>
        <v>700-749</v>
      </c>
      <c r="R208" t="str">
        <f>IF(Tabela2[[#This Row],[current_age]]&gt;=100,"100+",FLOOR(Tabela2[[#This Row],[current_age]],10)&amp;"-"&amp;FLOOR(Tabela2[[#This Row],[current_age]],10)+9)</f>
        <v>40-49</v>
      </c>
    </row>
    <row r="209" spans="1:18" x14ac:dyDescent="0.3">
      <c r="A209">
        <v>1137</v>
      </c>
      <c r="B209">
        <v>52</v>
      </c>
      <c r="C209">
        <v>67</v>
      </c>
      <c r="D209">
        <v>1967</v>
      </c>
      <c r="E209">
        <v>10</v>
      </c>
      <c r="F209" t="s">
        <v>41</v>
      </c>
      <c r="G209" t="s">
        <v>245</v>
      </c>
      <c r="H209">
        <v>35.32</v>
      </c>
      <c r="I209">
        <v>-82.46</v>
      </c>
      <c r="J209" s="3">
        <v>16410</v>
      </c>
      <c r="K209" s="3">
        <v>33465</v>
      </c>
      <c r="L209" s="3">
        <v>98713</v>
      </c>
      <c r="M209">
        <v>669</v>
      </c>
      <c r="N209">
        <v>3</v>
      </c>
      <c r="O209" s="8">
        <f t="shared" si="9"/>
        <v>2.9497385327954579</v>
      </c>
      <c r="P209" t="str">
        <f t="shared" si="10"/>
        <v>High Risk</v>
      </c>
      <c r="Q209" t="str">
        <f t="shared" si="11"/>
        <v>650-699</v>
      </c>
      <c r="R209" t="str">
        <f>IF(Tabela2[[#This Row],[current_age]]&gt;=100,"100+",FLOOR(Tabela2[[#This Row],[current_age]],10)&amp;"-"&amp;FLOOR(Tabela2[[#This Row],[current_age]],10)+9)</f>
        <v>50-59</v>
      </c>
    </row>
    <row r="210" spans="1:18" x14ac:dyDescent="0.3">
      <c r="A210">
        <v>66</v>
      </c>
      <c r="B210">
        <v>20</v>
      </c>
      <c r="C210">
        <v>71</v>
      </c>
      <c r="D210">
        <v>1999</v>
      </c>
      <c r="E210">
        <v>6</v>
      </c>
      <c r="F210" t="s">
        <v>36</v>
      </c>
      <c r="G210" t="s">
        <v>246</v>
      </c>
      <c r="H210">
        <v>41.23</v>
      </c>
      <c r="I210">
        <v>-80.81</v>
      </c>
      <c r="J210" s="3">
        <v>15361</v>
      </c>
      <c r="K210" s="3">
        <v>31314</v>
      </c>
      <c r="L210" s="3">
        <v>40331</v>
      </c>
      <c r="M210">
        <v>721</v>
      </c>
      <c r="N210">
        <v>4</v>
      </c>
      <c r="O210" s="8">
        <f t="shared" si="9"/>
        <v>1.2879542696557451</v>
      </c>
      <c r="P210" t="str">
        <f t="shared" si="10"/>
        <v>High Risk</v>
      </c>
      <c r="Q210" t="str">
        <f t="shared" si="11"/>
        <v>700-749</v>
      </c>
      <c r="R210" t="str">
        <f>IF(Tabela2[[#This Row],[current_age]]&gt;=100,"100+",FLOOR(Tabela2[[#This Row],[current_age]],10)&amp;"-"&amp;FLOOR(Tabela2[[#This Row],[current_age]],10)+9)</f>
        <v>20-29</v>
      </c>
    </row>
    <row r="211" spans="1:18" x14ac:dyDescent="0.3">
      <c r="A211">
        <v>1406</v>
      </c>
      <c r="B211">
        <v>36</v>
      </c>
      <c r="C211">
        <v>68</v>
      </c>
      <c r="D211">
        <v>1983</v>
      </c>
      <c r="E211">
        <v>7</v>
      </c>
      <c r="F211" t="s">
        <v>41</v>
      </c>
      <c r="G211" t="s">
        <v>247</v>
      </c>
      <c r="H211">
        <v>36.119999999999997</v>
      </c>
      <c r="I211">
        <v>-95.91</v>
      </c>
      <c r="J211" s="3">
        <v>11633</v>
      </c>
      <c r="K211" s="3">
        <v>23718</v>
      </c>
      <c r="L211" s="3">
        <v>1386</v>
      </c>
      <c r="M211">
        <v>712</v>
      </c>
      <c r="N211">
        <v>2</v>
      </c>
      <c r="O211" s="8">
        <f t="shared" si="9"/>
        <v>5.8436630407285604E-2</v>
      </c>
      <c r="P211" t="str">
        <f t="shared" si="10"/>
        <v>Medium Risk</v>
      </c>
      <c r="Q211" t="str">
        <f t="shared" si="11"/>
        <v>700-749</v>
      </c>
      <c r="R211" t="str">
        <f>IF(Tabela2[[#This Row],[current_age]]&gt;=100,"100+",FLOOR(Tabela2[[#This Row],[current_age]],10)&amp;"-"&amp;FLOOR(Tabela2[[#This Row],[current_age]],10)+9)</f>
        <v>30-39</v>
      </c>
    </row>
    <row r="212" spans="1:18" x14ac:dyDescent="0.3">
      <c r="A212">
        <v>437</v>
      </c>
      <c r="B212">
        <v>46</v>
      </c>
      <c r="C212">
        <v>66</v>
      </c>
      <c r="D212">
        <v>1973</v>
      </c>
      <c r="E212">
        <v>6</v>
      </c>
      <c r="F212" t="s">
        <v>36</v>
      </c>
      <c r="G212" t="s">
        <v>248</v>
      </c>
      <c r="H212">
        <v>39.04</v>
      </c>
      <c r="I212">
        <v>-76.489999999999995</v>
      </c>
      <c r="J212" s="3">
        <v>35645</v>
      </c>
      <c r="K212" s="3">
        <v>72670</v>
      </c>
      <c r="L212" s="3">
        <v>28915</v>
      </c>
      <c r="M212">
        <v>718</v>
      </c>
      <c r="N212">
        <v>3</v>
      </c>
      <c r="O212" s="8">
        <f t="shared" si="9"/>
        <v>0.39789459199119309</v>
      </c>
      <c r="P212" t="str">
        <f t="shared" si="10"/>
        <v>Medium Risk</v>
      </c>
      <c r="Q212" t="str">
        <f t="shared" si="11"/>
        <v>700-749</v>
      </c>
      <c r="R212" t="str">
        <f>IF(Tabela2[[#This Row],[current_age]]&gt;=100,"100+",FLOOR(Tabela2[[#This Row],[current_age]],10)&amp;"-"&amp;FLOOR(Tabela2[[#This Row],[current_age]],10)+9)</f>
        <v>40-49</v>
      </c>
    </row>
    <row r="213" spans="1:18" x14ac:dyDescent="0.3">
      <c r="A213">
        <v>806</v>
      </c>
      <c r="B213">
        <v>24</v>
      </c>
      <c r="C213">
        <v>67</v>
      </c>
      <c r="D213">
        <v>1995</v>
      </c>
      <c r="E213">
        <v>4</v>
      </c>
      <c r="F213" t="s">
        <v>36</v>
      </c>
      <c r="G213" t="s">
        <v>249</v>
      </c>
      <c r="H213">
        <v>40.11</v>
      </c>
      <c r="I213">
        <v>-83.13</v>
      </c>
      <c r="J213" s="3">
        <v>38243</v>
      </c>
      <c r="K213" s="3">
        <v>77972</v>
      </c>
      <c r="L213" s="3">
        <v>6128</v>
      </c>
      <c r="M213">
        <v>686</v>
      </c>
      <c r="N213">
        <v>3</v>
      </c>
      <c r="O213" s="8">
        <f t="shared" si="9"/>
        <v>7.8592315190068235E-2</v>
      </c>
      <c r="P213" t="str">
        <f t="shared" si="10"/>
        <v>Medium Risk</v>
      </c>
      <c r="Q213" t="str">
        <f t="shared" si="11"/>
        <v>650-699</v>
      </c>
      <c r="R213" t="str">
        <f>IF(Tabela2[[#This Row],[current_age]]&gt;=100,"100+",FLOOR(Tabela2[[#This Row],[current_age]],10)&amp;"-"&amp;FLOOR(Tabela2[[#This Row],[current_age]],10)+9)</f>
        <v>20-29</v>
      </c>
    </row>
    <row r="214" spans="1:18" x14ac:dyDescent="0.3">
      <c r="A214">
        <v>891</v>
      </c>
      <c r="B214">
        <v>38</v>
      </c>
      <c r="C214">
        <v>66</v>
      </c>
      <c r="D214">
        <v>1981</v>
      </c>
      <c r="E214">
        <v>10</v>
      </c>
      <c r="F214" t="s">
        <v>36</v>
      </c>
      <c r="G214" t="s">
        <v>250</v>
      </c>
      <c r="H214">
        <v>35.44</v>
      </c>
      <c r="I214">
        <v>-94.35</v>
      </c>
      <c r="J214" s="3">
        <v>17093</v>
      </c>
      <c r="K214" s="3">
        <v>34854</v>
      </c>
      <c r="L214" s="3">
        <v>40722</v>
      </c>
      <c r="M214">
        <v>746</v>
      </c>
      <c r="N214">
        <v>5</v>
      </c>
      <c r="O214" s="8">
        <f t="shared" si="9"/>
        <v>1.1683594422447925</v>
      </c>
      <c r="P214" t="str">
        <f t="shared" si="10"/>
        <v>High Risk</v>
      </c>
      <c r="Q214" t="str">
        <f t="shared" si="11"/>
        <v>700-749</v>
      </c>
      <c r="R214" t="str">
        <f>IF(Tabela2[[#This Row],[current_age]]&gt;=100,"100+",FLOOR(Tabela2[[#This Row],[current_age]],10)&amp;"-"&amp;FLOOR(Tabela2[[#This Row],[current_age]],10)+9)</f>
        <v>30-39</v>
      </c>
    </row>
    <row r="215" spans="1:18" x14ac:dyDescent="0.3">
      <c r="A215">
        <v>1191</v>
      </c>
      <c r="B215">
        <v>25</v>
      </c>
      <c r="C215">
        <v>69</v>
      </c>
      <c r="D215">
        <v>1994</v>
      </c>
      <c r="E215">
        <v>12</v>
      </c>
      <c r="F215" t="s">
        <v>36</v>
      </c>
      <c r="G215" t="s">
        <v>251</v>
      </c>
      <c r="H215">
        <v>45.19</v>
      </c>
      <c r="I215">
        <v>-123.24</v>
      </c>
      <c r="J215" s="3">
        <v>18098</v>
      </c>
      <c r="K215" s="3">
        <v>36902</v>
      </c>
      <c r="L215" s="3">
        <v>60538</v>
      </c>
      <c r="M215">
        <v>711</v>
      </c>
      <c r="N215">
        <v>1</v>
      </c>
      <c r="O215" s="8">
        <f t="shared" si="9"/>
        <v>1.6405072895778006</v>
      </c>
      <c r="P215" t="str">
        <f t="shared" si="10"/>
        <v>High Risk</v>
      </c>
      <c r="Q215" t="str">
        <f t="shared" si="11"/>
        <v>700-749</v>
      </c>
      <c r="R215" t="str">
        <f>IF(Tabela2[[#This Row],[current_age]]&gt;=100,"100+",FLOOR(Tabela2[[#This Row],[current_age]],10)&amp;"-"&amp;FLOOR(Tabela2[[#This Row],[current_age]],10)+9)</f>
        <v>20-29</v>
      </c>
    </row>
    <row r="216" spans="1:18" x14ac:dyDescent="0.3">
      <c r="A216">
        <v>701</v>
      </c>
      <c r="B216">
        <v>28</v>
      </c>
      <c r="C216">
        <v>59</v>
      </c>
      <c r="D216">
        <v>1991</v>
      </c>
      <c r="E216">
        <v>12</v>
      </c>
      <c r="F216" t="s">
        <v>36</v>
      </c>
      <c r="G216" t="s">
        <v>252</v>
      </c>
      <c r="H216">
        <v>27.75</v>
      </c>
      <c r="I216">
        <v>-82.64</v>
      </c>
      <c r="J216" s="3">
        <v>26476</v>
      </c>
      <c r="K216" s="3">
        <v>53984</v>
      </c>
      <c r="L216" s="3">
        <v>76118</v>
      </c>
      <c r="M216">
        <v>701</v>
      </c>
      <c r="N216">
        <v>1</v>
      </c>
      <c r="O216" s="8">
        <f t="shared" si="9"/>
        <v>1.4100103734439835</v>
      </c>
      <c r="P216" t="str">
        <f t="shared" si="10"/>
        <v>High Risk</v>
      </c>
      <c r="Q216" t="str">
        <f t="shared" si="11"/>
        <v>700-749</v>
      </c>
      <c r="R216" t="str">
        <f>IF(Tabela2[[#This Row],[current_age]]&gt;=100,"100+",FLOOR(Tabela2[[#This Row],[current_age]],10)&amp;"-"&amp;FLOOR(Tabela2[[#This Row],[current_age]],10)+9)</f>
        <v>20-29</v>
      </c>
    </row>
    <row r="217" spans="1:18" x14ac:dyDescent="0.3">
      <c r="A217">
        <v>1147</v>
      </c>
      <c r="B217">
        <v>80</v>
      </c>
      <c r="C217">
        <v>69</v>
      </c>
      <c r="D217">
        <v>1939</v>
      </c>
      <c r="E217">
        <v>3</v>
      </c>
      <c r="F217" t="s">
        <v>41</v>
      </c>
      <c r="G217" t="s">
        <v>253</v>
      </c>
      <c r="H217">
        <v>40.6</v>
      </c>
      <c r="I217">
        <v>-74.760000000000005</v>
      </c>
      <c r="J217" s="3">
        <v>46827</v>
      </c>
      <c r="K217" s="3">
        <v>104692</v>
      </c>
      <c r="L217" s="3">
        <v>6955</v>
      </c>
      <c r="M217">
        <v>704</v>
      </c>
      <c r="N217">
        <v>2</v>
      </c>
      <c r="O217" s="8">
        <f t="shared" si="9"/>
        <v>6.6432965269552599E-2</v>
      </c>
      <c r="P217" t="str">
        <f t="shared" si="10"/>
        <v>Medium Risk</v>
      </c>
      <c r="Q217" t="str">
        <f t="shared" si="11"/>
        <v>700-749</v>
      </c>
      <c r="R217" t="str">
        <f>IF(Tabela2[[#This Row],[current_age]]&gt;=100,"100+",FLOOR(Tabela2[[#This Row],[current_age]],10)&amp;"-"&amp;FLOOR(Tabela2[[#This Row],[current_age]],10)+9)</f>
        <v>80-89</v>
      </c>
    </row>
    <row r="218" spans="1:18" x14ac:dyDescent="0.3">
      <c r="A218">
        <v>1625</v>
      </c>
      <c r="B218">
        <v>24</v>
      </c>
      <c r="C218">
        <v>66</v>
      </c>
      <c r="D218">
        <v>1995</v>
      </c>
      <c r="E218">
        <v>5</v>
      </c>
      <c r="F218" t="s">
        <v>36</v>
      </c>
      <c r="G218" t="s">
        <v>254</v>
      </c>
      <c r="H218">
        <v>47.67</v>
      </c>
      <c r="I218">
        <v>-122.18</v>
      </c>
      <c r="J218" s="3">
        <v>49629</v>
      </c>
      <c r="K218" s="3">
        <v>101191</v>
      </c>
      <c r="L218" s="3">
        <v>290730</v>
      </c>
      <c r="M218">
        <v>659</v>
      </c>
      <c r="N218">
        <v>1</v>
      </c>
      <c r="O218" s="8">
        <f t="shared" si="9"/>
        <v>2.8730815981658449</v>
      </c>
      <c r="P218" t="str">
        <f t="shared" si="10"/>
        <v>High Risk</v>
      </c>
      <c r="Q218" t="str">
        <f t="shared" si="11"/>
        <v>650-699</v>
      </c>
      <c r="R218" t="str">
        <f>IF(Tabela2[[#This Row],[current_age]]&gt;=100,"100+",FLOOR(Tabela2[[#This Row],[current_age]],10)&amp;"-"&amp;FLOOR(Tabela2[[#This Row],[current_age]],10)+9)</f>
        <v>20-29</v>
      </c>
    </row>
    <row r="219" spans="1:18" x14ac:dyDescent="0.3">
      <c r="A219">
        <v>1664</v>
      </c>
      <c r="B219">
        <v>38</v>
      </c>
      <c r="C219">
        <v>66</v>
      </c>
      <c r="D219">
        <v>1981</v>
      </c>
      <c r="E219">
        <v>10</v>
      </c>
      <c r="F219" t="s">
        <v>41</v>
      </c>
      <c r="G219" t="s">
        <v>255</v>
      </c>
      <c r="H219">
        <v>42.27</v>
      </c>
      <c r="I219">
        <v>-83.73</v>
      </c>
      <c r="J219" s="3">
        <v>34119</v>
      </c>
      <c r="K219" s="3">
        <v>69566</v>
      </c>
      <c r="L219" s="3">
        <v>50003</v>
      </c>
      <c r="M219">
        <v>791</v>
      </c>
      <c r="N219">
        <v>4</v>
      </c>
      <c r="O219" s="8">
        <f t="shared" si="9"/>
        <v>0.718785038668315</v>
      </c>
      <c r="P219" t="str">
        <f t="shared" si="10"/>
        <v>High Risk</v>
      </c>
      <c r="Q219" t="str">
        <f t="shared" si="11"/>
        <v>750-799</v>
      </c>
      <c r="R219" t="str">
        <f>IF(Tabela2[[#This Row],[current_age]]&gt;=100,"100+",FLOOR(Tabela2[[#This Row],[current_age]],10)&amp;"-"&amp;FLOOR(Tabela2[[#This Row],[current_age]],10)+9)</f>
        <v>30-39</v>
      </c>
    </row>
    <row r="220" spans="1:18" x14ac:dyDescent="0.3">
      <c r="A220">
        <v>1273</v>
      </c>
      <c r="B220">
        <v>21</v>
      </c>
      <c r="C220">
        <v>71</v>
      </c>
      <c r="D220">
        <v>1998</v>
      </c>
      <c r="E220">
        <v>4</v>
      </c>
      <c r="F220" t="s">
        <v>41</v>
      </c>
      <c r="G220" t="s">
        <v>256</v>
      </c>
      <c r="H220">
        <v>41.88</v>
      </c>
      <c r="I220">
        <v>-87.97</v>
      </c>
      <c r="J220" s="3">
        <v>24223</v>
      </c>
      <c r="K220" s="3">
        <v>49382</v>
      </c>
      <c r="L220" s="3">
        <v>43126</v>
      </c>
      <c r="M220">
        <v>762</v>
      </c>
      <c r="N220">
        <v>1</v>
      </c>
      <c r="O220" s="8">
        <f t="shared" si="9"/>
        <v>0.87331416305536436</v>
      </c>
      <c r="P220" t="str">
        <f t="shared" si="10"/>
        <v>High Risk</v>
      </c>
      <c r="Q220" t="str">
        <f t="shared" si="11"/>
        <v>750-799</v>
      </c>
      <c r="R220" t="str">
        <f>IF(Tabela2[[#This Row],[current_age]]&gt;=100,"100+",FLOOR(Tabela2[[#This Row],[current_age]],10)&amp;"-"&amp;FLOOR(Tabela2[[#This Row],[current_age]],10)+9)</f>
        <v>20-29</v>
      </c>
    </row>
    <row r="221" spans="1:18" x14ac:dyDescent="0.3">
      <c r="A221">
        <v>1009</v>
      </c>
      <c r="B221">
        <v>41</v>
      </c>
      <c r="C221">
        <v>65</v>
      </c>
      <c r="D221">
        <v>1979</v>
      </c>
      <c r="E221">
        <v>1</v>
      </c>
      <c r="F221" t="s">
        <v>36</v>
      </c>
      <c r="G221" t="s">
        <v>257</v>
      </c>
      <c r="H221">
        <v>36.01</v>
      </c>
      <c r="I221">
        <v>-82.15</v>
      </c>
      <c r="J221" s="3">
        <v>14093</v>
      </c>
      <c r="K221" s="3">
        <v>28733</v>
      </c>
      <c r="L221" s="3">
        <v>0</v>
      </c>
      <c r="M221">
        <v>702</v>
      </c>
      <c r="N221">
        <v>3</v>
      </c>
      <c r="O221" s="8">
        <f t="shared" si="9"/>
        <v>0</v>
      </c>
      <c r="P221" t="str">
        <f t="shared" si="10"/>
        <v>Medium Risk</v>
      </c>
      <c r="Q221" t="str">
        <f t="shared" si="11"/>
        <v>700-749</v>
      </c>
      <c r="R221" t="str">
        <f>IF(Tabela2[[#This Row],[current_age]]&gt;=100,"100+",FLOOR(Tabela2[[#This Row],[current_age]],10)&amp;"-"&amp;FLOOR(Tabela2[[#This Row],[current_age]],10)+9)</f>
        <v>40-49</v>
      </c>
    </row>
    <row r="222" spans="1:18" x14ac:dyDescent="0.3">
      <c r="A222">
        <v>1341</v>
      </c>
      <c r="B222">
        <v>87</v>
      </c>
      <c r="C222">
        <v>72</v>
      </c>
      <c r="D222">
        <v>1932</v>
      </c>
      <c r="E222">
        <v>8</v>
      </c>
      <c r="F222" t="s">
        <v>41</v>
      </c>
      <c r="G222" t="s">
        <v>258</v>
      </c>
      <c r="H222">
        <v>41.15</v>
      </c>
      <c r="I222">
        <v>-85.48</v>
      </c>
      <c r="J222" s="3">
        <v>19914</v>
      </c>
      <c r="K222" s="3">
        <v>30349</v>
      </c>
      <c r="L222" s="3">
        <v>2985</v>
      </c>
      <c r="M222">
        <v>686</v>
      </c>
      <c r="N222">
        <v>4</v>
      </c>
      <c r="O222" s="8">
        <f t="shared" si="9"/>
        <v>9.8355794260107418E-2</v>
      </c>
      <c r="P222" t="str">
        <f t="shared" si="10"/>
        <v>Medium Risk</v>
      </c>
      <c r="Q222" t="str">
        <f t="shared" si="11"/>
        <v>650-699</v>
      </c>
      <c r="R222" t="str">
        <f>IF(Tabela2[[#This Row],[current_age]]&gt;=100,"100+",FLOOR(Tabela2[[#This Row],[current_age]],10)&amp;"-"&amp;FLOOR(Tabela2[[#This Row],[current_age]],10)+9)</f>
        <v>80-89</v>
      </c>
    </row>
    <row r="223" spans="1:18" x14ac:dyDescent="0.3">
      <c r="A223">
        <v>925</v>
      </c>
      <c r="B223">
        <v>31</v>
      </c>
      <c r="C223">
        <v>68</v>
      </c>
      <c r="D223">
        <v>1988</v>
      </c>
      <c r="E223">
        <v>3</v>
      </c>
      <c r="F223" t="s">
        <v>41</v>
      </c>
      <c r="G223" t="s">
        <v>259</v>
      </c>
      <c r="H223">
        <v>38.76</v>
      </c>
      <c r="I223">
        <v>-89.97</v>
      </c>
      <c r="J223" s="3">
        <v>28710</v>
      </c>
      <c r="K223" s="3">
        <v>58538</v>
      </c>
      <c r="L223" s="3">
        <v>93153</v>
      </c>
      <c r="M223">
        <v>610</v>
      </c>
      <c r="N223">
        <v>1</v>
      </c>
      <c r="O223" s="8">
        <f t="shared" si="9"/>
        <v>1.5913252929720865</v>
      </c>
      <c r="P223" t="str">
        <f t="shared" si="10"/>
        <v>High Risk</v>
      </c>
      <c r="Q223" t="str">
        <f t="shared" si="11"/>
        <v>600-649</v>
      </c>
      <c r="R223" t="str">
        <f>IF(Tabela2[[#This Row],[current_age]]&gt;=100,"100+",FLOOR(Tabela2[[#This Row],[current_age]],10)&amp;"-"&amp;FLOOR(Tabela2[[#This Row],[current_age]],10)+9)</f>
        <v>30-39</v>
      </c>
    </row>
    <row r="224" spans="1:18" x14ac:dyDescent="0.3">
      <c r="A224">
        <v>824</v>
      </c>
      <c r="B224">
        <v>32</v>
      </c>
      <c r="C224">
        <v>66</v>
      </c>
      <c r="D224">
        <v>1987</v>
      </c>
      <c r="E224">
        <v>8</v>
      </c>
      <c r="F224" t="s">
        <v>36</v>
      </c>
      <c r="G224" t="s">
        <v>260</v>
      </c>
      <c r="H224">
        <v>27.75</v>
      </c>
      <c r="I224">
        <v>-82.64</v>
      </c>
      <c r="J224" s="3">
        <v>18100</v>
      </c>
      <c r="K224" s="3">
        <v>36901</v>
      </c>
      <c r="L224" s="3">
        <v>23293</v>
      </c>
      <c r="M224">
        <v>695</v>
      </c>
      <c r="N224">
        <v>4</v>
      </c>
      <c r="O224" s="8">
        <f t="shared" si="9"/>
        <v>0.6312295059754478</v>
      </c>
      <c r="P224" t="str">
        <f t="shared" si="10"/>
        <v>Medium Risk</v>
      </c>
      <c r="Q224" t="str">
        <f t="shared" si="11"/>
        <v>650-699</v>
      </c>
      <c r="R224" t="str">
        <f>IF(Tabela2[[#This Row],[current_age]]&gt;=100,"100+",FLOOR(Tabela2[[#This Row],[current_age]],10)&amp;"-"&amp;FLOOR(Tabela2[[#This Row],[current_age]],10)+9)</f>
        <v>30-39</v>
      </c>
    </row>
    <row r="225" spans="1:18" x14ac:dyDescent="0.3">
      <c r="A225">
        <v>563</v>
      </c>
      <c r="B225">
        <v>70</v>
      </c>
      <c r="C225">
        <v>65</v>
      </c>
      <c r="D225">
        <v>1950</v>
      </c>
      <c r="E225">
        <v>1</v>
      </c>
      <c r="F225" t="s">
        <v>41</v>
      </c>
      <c r="G225" t="s">
        <v>261</v>
      </c>
      <c r="H225">
        <v>39.869999999999997</v>
      </c>
      <c r="I225">
        <v>-75.92</v>
      </c>
      <c r="J225" s="3">
        <v>24725</v>
      </c>
      <c r="K225" s="3">
        <v>49531</v>
      </c>
      <c r="L225" s="3">
        <v>6707</v>
      </c>
      <c r="M225">
        <v>737</v>
      </c>
      <c r="N225">
        <v>6</v>
      </c>
      <c r="O225" s="8">
        <f t="shared" si="9"/>
        <v>0.13541014718055358</v>
      </c>
      <c r="P225" t="str">
        <f t="shared" si="10"/>
        <v>Medium Risk</v>
      </c>
      <c r="Q225" t="str">
        <f t="shared" si="11"/>
        <v>700-749</v>
      </c>
      <c r="R225" t="str">
        <f>IF(Tabela2[[#This Row],[current_age]]&gt;=100,"100+",FLOOR(Tabela2[[#This Row],[current_age]],10)&amp;"-"&amp;FLOOR(Tabela2[[#This Row],[current_age]],10)+9)</f>
        <v>70-79</v>
      </c>
    </row>
    <row r="226" spans="1:18" x14ac:dyDescent="0.3">
      <c r="A226">
        <v>1612</v>
      </c>
      <c r="B226">
        <v>68</v>
      </c>
      <c r="C226">
        <v>66</v>
      </c>
      <c r="D226">
        <v>1951</v>
      </c>
      <c r="E226">
        <v>8</v>
      </c>
      <c r="F226" t="s">
        <v>41</v>
      </c>
      <c r="G226" t="s">
        <v>262</v>
      </c>
      <c r="H226">
        <v>41.83</v>
      </c>
      <c r="I226">
        <v>-87.68</v>
      </c>
      <c r="J226" s="3">
        <v>20649</v>
      </c>
      <c r="K226" s="3">
        <v>35370</v>
      </c>
      <c r="L226" s="3">
        <v>14777</v>
      </c>
      <c r="M226">
        <v>562</v>
      </c>
      <c r="N226">
        <v>1</v>
      </c>
      <c r="O226" s="8">
        <f t="shared" si="9"/>
        <v>0.41778343228724907</v>
      </c>
      <c r="P226" t="str">
        <f t="shared" si="10"/>
        <v>High Risk</v>
      </c>
      <c r="Q226" t="str">
        <f t="shared" si="11"/>
        <v>550-599</v>
      </c>
      <c r="R226" t="str">
        <f>IF(Tabela2[[#This Row],[current_age]]&gt;=100,"100+",FLOOR(Tabela2[[#This Row],[current_age]],10)&amp;"-"&amp;FLOOR(Tabela2[[#This Row],[current_age]],10)+9)</f>
        <v>60-69</v>
      </c>
    </row>
    <row r="227" spans="1:18" x14ac:dyDescent="0.3">
      <c r="A227">
        <v>1700</v>
      </c>
      <c r="B227">
        <v>45</v>
      </c>
      <c r="C227">
        <v>62</v>
      </c>
      <c r="D227">
        <v>1975</v>
      </c>
      <c r="E227">
        <v>1</v>
      </c>
      <c r="F227" t="s">
        <v>36</v>
      </c>
      <c r="G227" t="s">
        <v>263</v>
      </c>
      <c r="H227">
        <v>40.81</v>
      </c>
      <c r="I227">
        <v>-81.93</v>
      </c>
      <c r="J227" s="3">
        <v>18962</v>
      </c>
      <c r="K227" s="3">
        <v>38666</v>
      </c>
      <c r="L227" s="3">
        <v>116783</v>
      </c>
      <c r="M227">
        <v>822</v>
      </c>
      <c r="N227">
        <v>1</v>
      </c>
      <c r="O227" s="8">
        <f t="shared" si="9"/>
        <v>3.0203020741736926</v>
      </c>
      <c r="P227" t="str">
        <f t="shared" si="10"/>
        <v>High Risk</v>
      </c>
      <c r="Q227" t="str">
        <f t="shared" si="11"/>
        <v>800-849</v>
      </c>
      <c r="R227" t="str">
        <f>IF(Tabela2[[#This Row],[current_age]]&gt;=100,"100+",FLOOR(Tabela2[[#This Row],[current_age]],10)&amp;"-"&amp;FLOOR(Tabela2[[#This Row],[current_age]],10)+9)</f>
        <v>40-49</v>
      </c>
    </row>
    <row r="228" spans="1:18" x14ac:dyDescent="0.3">
      <c r="A228">
        <v>963</v>
      </c>
      <c r="B228">
        <v>24</v>
      </c>
      <c r="C228">
        <v>70</v>
      </c>
      <c r="D228">
        <v>1995</v>
      </c>
      <c r="E228">
        <v>12</v>
      </c>
      <c r="F228" t="s">
        <v>36</v>
      </c>
      <c r="G228" t="s">
        <v>264</v>
      </c>
      <c r="H228">
        <v>42.63</v>
      </c>
      <c r="I228">
        <v>-71.319999999999993</v>
      </c>
      <c r="J228" s="3">
        <v>20458</v>
      </c>
      <c r="K228" s="3">
        <v>41714</v>
      </c>
      <c r="L228" s="3">
        <v>54541</v>
      </c>
      <c r="M228">
        <v>687</v>
      </c>
      <c r="N228">
        <v>3</v>
      </c>
      <c r="O228" s="8">
        <f t="shared" si="9"/>
        <v>1.3074986814978184</v>
      </c>
      <c r="P228" t="str">
        <f t="shared" si="10"/>
        <v>High Risk</v>
      </c>
      <c r="Q228" t="str">
        <f t="shared" si="11"/>
        <v>650-699</v>
      </c>
      <c r="R228" t="str">
        <f>IF(Tabela2[[#This Row],[current_age]]&gt;=100,"100+",FLOOR(Tabela2[[#This Row],[current_age]],10)&amp;"-"&amp;FLOOR(Tabela2[[#This Row],[current_age]],10)+9)</f>
        <v>20-29</v>
      </c>
    </row>
    <row r="229" spans="1:18" x14ac:dyDescent="0.3">
      <c r="A229">
        <v>904</v>
      </c>
      <c r="B229">
        <v>32</v>
      </c>
      <c r="C229">
        <v>66</v>
      </c>
      <c r="D229">
        <v>1987</v>
      </c>
      <c r="E229">
        <v>8</v>
      </c>
      <c r="F229" t="s">
        <v>41</v>
      </c>
      <c r="G229" t="s">
        <v>265</v>
      </c>
      <c r="H229">
        <v>37.96</v>
      </c>
      <c r="I229">
        <v>-76.510000000000005</v>
      </c>
      <c r="J229" s="3">
        <v>12018</v>
      </c>
      <c r="K229" s="3">
        <v>24505</v>
      </c>
      <c r="L229" s="3">
        <v>52405</v>
      </c>
      <c r="M229">
        <v>759</v>
      </c>
      <c r="N229">
        <v>1</v>
      </c>
      <c r="O229" s="8">
        <f t="shared" si="9"/>
        <v>2.138543154458274</v>
      </c>
      <c r="P229" t="str">
        <f t="shared" si="10"/>
        <v>High Risk</v>
      </c>
      <c r="Q229" t="str">
        <f t="shared" si="11"/>
        <v>750-799</v>
      </c>
      <c r="R229" t="str">
        <f>IF(Tabela2[[#This Row],[current_age]]&gt;=100,"100+",FLOOR(Tabela2[[#This Row],[current_age]],10)&amp;"-"&amp;FLOOR(Tabela2[[#This Row],[current_age]],10)+9)</f>
        <v>30-39</v>
      </c>
    </row>
    <row r="230" spans="1:18" x14ac:dyDescent="0.3">
      <c r="A230">
        <v>1586</v>
      </c>
      <c r="B230">
        <v>43</v>
      </c>
      <c r="C230">
        <v>65</v>
      </c>
      <c r="D230">
        <v>1977</v>
      </c>
      <c r="E230">
        <v>1</v>
      </c>
      <c r="F230" t="s">
        <v>41</v>
      </c>
      <c r="G230" t="s">
        <v>266</v>
      </c>
      <c r="H230">
        <v>40.659999999999997</v>
      </c>
      <c r="I230">
        <v>-73.7</v>
      </c>
      <c r="J230" s="3">
        <v>27778</v>
      </c>
      <c r="K230" s="3">
        <v>56640</v>
      </c>
      <c r="L230" s="3">
        <v>104134</v>
      </c>
      <c r="M230">
        <v>672</v>
      </c>
      <c r="N230">
        <v>4</v>
      </c>
      <c r="O230" s="8">
        <f t="shared" si="9"/>
        <v>1.838524011299435</v>
      </c>
      <c r="P230" t="str">
        <f t="shared" si="10"/>
        <v>High Risk</v>
      </c>
      <c r="Q230" t="str">
        <f t="shared" si="11"/>
        <v>650-699</v>
      </c>
      <c r="R230" t="str">
        <f>IF(Tabela2[[#This Row],[current_age]]&gt;=100,"100+",FLOOR(Tabela2[[#This Row],[current_age]],10)&amp;"-"&amp;FLOOR(Tabela2[[#This Row],[current_age]],10)+9)</f>
        <v>40-49</v>
      </c>
    </row>
    <row r="231" spans="1:18" x14ac:dyDescent="0.3">
      <c r="A231">
        <v>1286</v>
      </c>
      <c r="B231">
        <v>53</v>
      </c>
      <c r="C231">
        <v>67</v>
      </c>
      <c r="D231">
        <v>1966</v>
      </c>
      <c r="E231">
        <v>10</v>
      </c>
      <c r="F231" t="s">
        <v>36</v>
      </c>
      <c r="G231" t="s">
        <v>267</v>
      </c>
      <c r="H231">
        <v>42.76</v>
      </c>
      <c r="I231">
        <v>-78.739999999999995</v>
      </c>
      <c r="J231" s="3">
        <v>30202</v>
      </c>
      <c r="K231" s="3">
        <v>61578</v>
      </c>
      <c r="L231" s="3">
        <v>85383</v>
      </c>
      <c r="M231">
        <v>602</v>
      </c>
      <c r="N231">
        <v>2</v>
      </c>
      <c r="O231" s="8">
        <f t="shared" si="9"/>
        <v>1.3865828705057002</v>
      </c>
      <c r="P231" t="str">
        <f t="shared" si="10"/>
        <v>High Risk</v>
      </c>
      <c r="Q231" t="str">
        <f t="shared" si="11"/>
        <v>600-649</v>
      </c>
      <c r="R231" t="str">
        <f>IF(Tabela2[[#This Row],[current_age]]&gt;=100,"100+",FLOOR(Tabela2[[#This Row],[current_age]],10)&amp;"-"&amp;FLOOR(Tabela2[[#This Row],[current_age]],10)+9)</f>
        <v>50-59</v>
      </c>
    </row>
    <row r="232" spans="1:18" x14ac:dyDescent="0.3">
      <c r="A232">
        <v>719</v>
      </c>
      <c r="B232">
        <v>53</v>
      </c>
      <c r="C232">
        <v>66</v>
      </c>
      <c r="D232">
        <v>1966</v>
      </c>
      <c r="E232">
        <v>11</v>
      </c>
      <c r="F232" t="s">
        <v>36</v>
      </c>
      <c r="G232" t="s">
        <v>268</v>
      </c>
      <c r="H232">
        <v>42.27</v>
      </c>
      <c r="I232">
        <v>-89.06</v>
      </c>
      <c r="J232" s="3">
        <v>24589</v>
      </c>
      <c r="K232" s="3">
        <v>50139</v>
      </c>
      <c r="L232" s="3">
        <v>109623</v>
      </c>
      <c r="M232">
        <v>767</v>
      </c>
      <c r="N232">
        <v>3</v>
      </c>
      <c r="O232" s="8">
        <f t="shared" si="9"/>
        <v>2.1863818584335548</v>
      </c>
      <c r="P232" t="str">
        <f t="shared" si="10"/>
        <v>High Risk</v>
      </c>
      <c r="Q232" t="str">
        <f t="shared" si="11"/>
        <v>750-799</v>
      </c>
      <c r="R232" t="str">
        <f>IF(Tabela2[[#This Row],[current_age]]&gt;=100,"100+",FLOOR(Tabela2[[#This Row],[current_age]],10)&amp;"-"&amp;FLOOR(Tabela2[[#This Row],[current_age]],10)+9)</f>
        <v>50-59</v>
      </c>
    </row>
    <row r="233" spans="1:18" x14ac:dyDescent="0.3">
      <c r="A233">
        <v>1469</v>
      </c>
      <c r="B233">
        <v>21</v>
      </c>
      <c r="C233">
        <v>68</v>
      </c>
      <c r="D233">
        <v>1998</v>
      </c>
      <c r="E233">
        <v>12</v>
      </c>
      <c r="F233" t="s">
        <v>41</v>
      </c>
      <c r="G233" t="s">
        <v>269</v>
      </c>
      <c r="H233">
        <v>39.119999999999997</v>
      </c>
      <c r="I233">
        <v>-97.7</v>
      </c>
      <c r="J233" s="3">
        <v>16990</v>
      </c>
      <c r="K233" s="3">
        <v>34646</v>
      </c>
      <c r="L233" s="3">
        <v>54205</v>
      </c>
      <c r="M233">
        <v>759</v>
      </c>
      <c r="N233">
        <v>1</v>
      </c>
      <c r="O233" s="8">
        <f t="shared" si="9"/>
        <v>1.5645384748600126</v>
      </c>
      <c r="P233" t="str">
        <f t="shared" si="10"/>
        <v>High Risk</v>
      </c>
      <c r="Q233" t="str">
        <f t="shared" si="11"/>
        <v>750-799</v>
      </c>
      <c r="R233" t="str">
        <f>IF(Tabela2[[#This Row],[current_age]]&gt;=100,"100+",FLOOR(Tabela2[[#This Row],[current_age]],10)&amp;"-"&amp;FLOOR(Tabela2[[#This Row],[current_age]],10)+9)</f>
        <v>20-29</v>
      </c>
    </row>
    <row r="234" spans="1:18" x14ac:dyDescent="0.3">
      <c r="A234">
        <v>930</v>
      </c>
      <c r="B234">
        <v>22</v>
      </c>
      <c r="C234">
        <v>65</v>
      </c>
      <c r="D234">
        <v>1998</v>
      </c>
      <c r="E234">
        <v>1</v>
      </c>
      <c r="F234" t="s">
        <v>41</v>
      </c>
      <c r="G234" t="s">
        <v>270</v>
      </c>
      <c r="H234">
        <v>32.75</v>
      </c>
      <c r="I234">
        <v>-97.33</v>
      </c>
      <c r="J234" s="3">
        <v>12274</v>
      </c>
      <c r="K234" s="3">
        <v>25024</v>
      </c>
      <c r="L234" s="3">
        <v>29227</v>
      </c>
      <c r="M234">
        <v>691</v>
      </c>
      <c r="N234">
        <v>2</v>
      </c>
      <c r="O234" s="8">
        <f t="shared" si="9"/>
        <v>1.1679587595907928</v>
      </c>
      <c r="P234" t="str">
        <f t="shared" si="10"/>
        <v>High Risk</v>
      </c>
      <c r="Q234" t="str">
        <f t="shared" si="11"/>
        <v>650-699</v>
      </c>
      <c r="R234" t="str">
        <f>IF(Tabela2[[#This Row],[current_age]]&gt;=100,"100+",FLOOR(Tabela2[[#This Row],[current_age]],10)&amp;"-"&amp;FLOOR(Tabela2[[#This Row],[current_age]],10)+9)</f>
        <v>20-29</v>
      </c>
    </row>
    <row r="235" spans="1:18" x14ac:dyDescent="0.3">
      <c r="A235">
        <v>1814</v>
      </c>
      <c r="B235">
        <v>41</v>
      </c>
      <c r="C235">
        <v>68</v>
      </c>
      <c r="D235">
        <v>1979</v>
      </c>
      <c r="E235">
        <v>1</v>
      </c>
      <c r="F235" t="s">
        <v>36</v>
      </c>
      <c r="G235" t="s">
        <v>271</v>
      </c>
      <c r="H235">
        <v>41.83</v>
      </c>
      <c r="I235">
        <v>-87.68</v>
      </c>
      <c r="J235" s="3">
        <v>16114</v>
      </c>
      <c r="K235" s="3">
        <v>32856</v>
      </c>
      <c r="L235" s="3">
        <v>26535</v>
      </c>
      <c r="M235">
        <v>703</v>
      </c>
      <c r="N235">
        <v>3</v>
      </c>
      <c r="O235" s="8">
        <f t="shared" si="9"/>
        <v>0.80761504747991231</v>
      </c>
      <c r="P235" t="str">
        <f t="shared" si="10"/>
        <v>High Risk</v>
      </c>
      <c r="Q235" t="str">
        <f t="shared" si="11"/>
        <v>700-749</v>
      </c>
      <c r="R235" t="str">
        <f>IF(Tabela2[[#This Row],[current_age]]&gt;=100,"100+",FLOOR(Tabela2[[#This Row],[current_age]],10)&amp;"-"&amp;FLOOR(Tabela2[[#This Row],[current_age]],10)+9)</f>
        <v>40-49</v>
      </c>
    </row>
    <row r="236" spans="1:18" x14ac:dyDescent="0.3">
      <c r="A236">
        <v>1723</v>
      </c>
      <c r="B236">
        <v>41</v>
      </c>
      <c r="C236">
        <v>66</v>
      </c>
      <c r="D236">
        <v>1978</v>
      </c>
      <c r="E236">
        <v>10</v>
      </c>
      <c r="F236" t="s">
        <v>36</v>
      </c>
      <c r="G236" t="s">
        <v>272</v>
      </c>
      <c r="H236">
        <v>39.159999999999997</v>
      </c>
      <c r="I236">
        <v>-89.48</v>
      </c>
      <c r="J236" s="3">
        <v>17696</v>
      </c>
      <c r="K236" s="3">
        <v>36080</v>
      </c>
      <c r="L236" s="3">
        <v>80443</v>
      </c>
      <c r="M236">
        <v>839</v>
      </c>
      <c r="N236">
        <v>3</v>
      </c>
      <c r="O236" s="8">
        <f t="shared" si="9"/>
        <v>2.2295731707317072</v>
      </c>
      <c r="P236" t="str">
        <f t="shared" si="10"/>
        <v>High Risk</v>
      </c>
      <c r="Q236" t="str">
        <f t="shared" si="11"/>
        <v>800-849</v>
      </c>
      <c r="R236" t="str">
        <f>IF(Tabela2[[#This Row],[current_age]]&gt;=100,"100+",FLOOR(Tabela2[[#This Row],[current_age]],10)&amp;"-"&amp;FLOOR(Tabela2[[#This Row],[current_age]],10)+9)</f>
        <v>40-49</v>
      </c>
    </row>
    <row r="237" spans="1:18" x14ac:dyDescent="0.3">
      <c r="A237">
        <v>1377</v>
      </c>
      <c r="B237">
        <v>32</v>
      </c>
      <c r="C237">
        <v>68</v>
      </c>
      <c r="D237">
        <v>1987</v>
      </c>
      <c r="E237">
        <v>11</v>
      </c>
      <c r="F237" t="s">
        <v>36</v>
      </c>
      <c r="G237" t="s">
        <v>273</v>
      </c>
      <c r="H237">
        <v>32.909999999999997</v>
      </c>
      <c r="I237">
        <v>-96.62</v>
      </c>
      <c r="J237" s="3">
        <v>14535</v>
      </c>
      <c r="K237" s="3">
        <v>29637</v>
      </c>
      <c r="L237" s="3">
        <v>56446</v>
      </c>
      <c r="M237">
        <v>569</v>
      </c>
      <c r="N237">
        <v>3</v>
      </c>
      <c r="O237" s="8">
        <f t="shared" si="9"/>
        <v>1.9045787360394102</v>
      </c>
      <c r="P237" t="str">
        <f t="shared" si="10"/>
        <v>High Risk</v>
      </c>
      <c r="Q237" t="str">
        <f t="shared" si="11"/>
        <v>550-599</v>
      </c>
      <c r="R237" t="str">
        <f>IF(Tabela2[[#This Row],[current_age]]&gt;=100,"100+",FLOOR(Tabela2[[#This Row],[current_age]],10)&amp;"-"&amp;FLOOR(Tabela2[[#This Row],[current_age]],10)+9)</f>
        <v>30-39</v>
      </c>
    </row>
    <row r="238" spans="1:18" x14ac:dyDescent="0.3">
      <c r="A238">
        <v>470</v>
      </c>
      <c r="B238">
        <v>56</v>
      </c>
      <c r="C238">
        <v>65</v>
      </c>
      <c r="D238">
        <v>1964</v>
      </c>
      <c r="E238">
        <v>2</v>
      </c>
      <c r="F238" t="s">
        <v>41</v>
      </c>
      <c r="G238" t="s">
        <v>274</v>
      </c>
      <c r="H238">
        <v>35.14</v>
      </c>
      <c r="I238">
        <v>-96.49</v>
      </c>
      <c r="J238" s="3">
        <v>14004</v>
      </c>
      <c r="K238" s="3">
        <v>28553</v>
      </c>
      <c r="L238" s="3">
        <v>94214</v>
      </c>
      <c r="M238">
        <v>747</v>
      </c>
      <c r="N238">
        <v>3</v>
      </c>
      <c r="O238" s="8">
        <f t="shared" si="9"/>
        <v>3.299618253773684</v>
      </c>
      <c r="P238" t="str">
        <f t="shared" si="10"/>
        <v>High Risk</v>
      </c>
      <c r="Q238" t="str">
        <f t="shared" si="11"/>
        <v>700-749</v>
      </c>
      <c r="R238" t="str">
        <f>IF(Tabela2[[#This Row],[current_age]]&gt;=100,"100+",FLOOR(Tabela2[[#This Row],[current_age]],10)&amp;"-"&amp;FLOOR(Tabela2[[#This Row],[current_age]],10)+9)</f>
        <v>50-59</v>
      </c>
    </row>
    <row r="239" spans="1:18" x14ac:dyDescent="0.3">
      <c r="A239">
        <v>1804</v>
      </c>
      <c r="B239">
        <v>18</v>
      </c>
      <c r="C239">
        <v>65</v>
      </c>
      <c r="D239">
        <v>2001</v>
      </c>
      <c r="E239">
        <v>9</v>
      </c>
      <c r="F239" t="s">
        <v>41</v>
      </c>
      <c r="G239" t="s">
        <v>275</v>
      </c>
      <c r="H239">
        <v>41.56</v>
      </c>
      <c r="I239">
        <v>-70.55</v>
      </c>
      <c r="J239" s="3">
        <v>21335</v>
      </c>
      <c r="K239" s="3">
        <v>43499</v>
      </c>
      <c r="L239" s="3">
        <v>108468</v>
      </c>
      <c r="M239">
        <v>701</v>
      </c>
      <c r="N239">
        <v>4</v>
      </c>
      <c r="O239" s="8">
        <f t="shared" si="9"/>
        <v>2.4935745649325272</v>
      </c>
      <c r="P239" t="str">
        <f t="shared" si="10"/>
        <v>High Risk</v>
      </c>
      <c r="Q239" t="str">
        <f t="shared" si="11"/>
        <v>700-749</v>
      </c>
      <c r="R239" t="str">
        <f>IF(Tabela2[[#This Row],[current_age]]&gt;=100,"100+",FLOOR(Tabela2[[#This Row],[current_age]],10)&amp;"-"&amp;FLOOR(Tabela2[[#This Row],[current_age]],10)+9)</f>
        <v>10-19</v>
      </c>
    </row>
    <row r="240" spans="1:18" x14ac:dyDescent="0.3">
      <c r="A240">
        <v>229</v>
      </c>
      <c r="B240">
        <v>35</v>
      </c>
      <c r="C240">
        <v>57</v>
      </c>
      <c r="D240">
        <v>1984</v>
      </c>
      <c r="E240">
        <v>6</v>
      </c>
      <c r="F240" t="s">
        <v>36</v>
      </c>
      <c r="G240" t="s">
        <v>276</v>
      </c>
      <c r="H240">
        <v>41.8</v>
      </c>
      <c r="I240">
        <v>-91.49</v>
      </c>
      <c r="J240" s="3">
        <v>29059</v>
      </c>
      <c r="K240" s="3">
        <v>59248</v>
      </c>
      <c r="L240" s="3">
        <v>173887</v>
      </c>
      <c r="M240">
        <v>725</v>
      </c>
      <c r="N240">
        <v>5</v>
      </c>
      <c r="O240" s="8">
        <f t="shared" si="9"/>
        <v>2.9349007561436671</v>
      </c>
      <c r="P240" t="str">
        <f t="shared" si="10"/>
        <v>High Risk</v>
      </c>
      <c r="Q240" t="str">
        <f t="shared" si="11"/>
        <v>700-749</v>
      </c>
      <c r="R240" t="str">
        <f>IF(Tabela2[[#This Row],[current_age]]&gt;=100,"100+",FLOOR(Tabela2[[#This Row],[current_age]],10)&amp;"-"&amp;FLOOR(Tabela2[[#This Row],[current_age]],10)+9)</f>
        <v>30-39</v>
      </c>
    </row>
    <row r="241" spans="1:18" x14ac:dyDescent="0.3">
      <c r="A241">
        <v>1512</v>
      </c>
      <c r="B241">
        <v>44</v>
      </c>
      <c r="C241">
        <v>65</v>
      </c>
      <c r="D241">
        <v>1975</v>
      </c>
      <c r="E241">
        <v>6</v>
      </c>
      <c r="F241" t="s">
        <v>41</v>
      </c>
      <c r="G241" t="s">
        <v>277</v>
      </c>
      <c r="H241">
        <v>39.770000000000003</v>
      </c>
      <c r="I241">
        <v>-86.14</v>
      </c>
      <c r="J241" s="3">
        <v>32865</v>
      </c>
      <c r="K241" s="3">
        <v>67008</v>
      </c>
      <c r="L241" s="3">
        <v>81402</v>
      </c>
      <c r="M241">
        <v>778</v>
      </c>
      <c r="N241">
        <v>8</v>
      </c>
      <c r="O241" s="8">
        <f t="shared" si="9"/>
        <v>1.2148101719197708</v>
      </c>
      <c r="P241" t="str">
        <f t="shared" si="10"/>
        <v>High Risk</v>
      </c>
      <c r="Q241" t="str">
        <f t="shared" si="11"/>
        <v>750-799</v>
      </c>
      <c r="R241" t="str">
        <f>IF(Tabela2[[#This Row],[current_age]]&gt;=100,"100+",FLOOR(Tabela2[[#This Row],[current_age]],10)&amp;"-"&amp;FLOOR(Tabela2[[#This Row],[current_age]],10)+9)</f>
        <v>40-49</v>
      </c>
    </row>
    <row r="242" spans="1:18" x14ac:dyDescent="0.3">
      <c r="A242">
        <v>1543</v>
      </c>
      <c r="B242">
        <v>31</v>
      </c>
      <c r="C242">
        <v>68</v>
      </c>
      <c r="D242">
        <v>1988</v>
      </c>
      <c r="E242">
        <v>10</v>
      </c>
      <c r="F242" t="s">
        <v>36</v>
      </c>
      <c r="G242" t="s">
        <v>278</v>
      </c>
      <c r="H242">
        <v>34.14</v>
      </c>
      <c r="I242">
        <v>-118.46</v>
      </c>
      <c r="J242" s="3">
        <v>51976</v>
      </c>
      <c r="K242" s="3">
        <v>105963</v>
      </c>
      <c r="L242" s="3">
        <v>106266</v>
      </c>
      <c r="M242">
        <v>684</v>
      </c>
      <c r="N242">
        <v>4</v>
      </c>
      <c r="O242" s="8">
        <f t="shared" si="9"/>
        <v>1.0028594886894482</v>
      </c>
      <c r="P242" t="str">
        <f t="shared" si="10"/>
        <v>High Risk</v>
      </c>
      <c r="Q242" t="str">
        <f t="shared" si="11"/>
        <v>650-699</v>
      </c>
      <c r="R242" t="str">
        <f>IF(Tabela2[[#This Row],[current_age]]&gt;=100,"100+",FLOOR(Tabela2[[#This Row],[current_age]],10)&amp;"-"&amp;FLOOR(Tabela2[[#This Row],[current_age]],10)+9)</f>
        <v>30-39</v>
      </c>
    </row>
    <row r="243" spans="1:18" x14ac:dyDescent="0.3">
      <c r="A243">
        <v>147</v>
      </c>
      <c r="B243">
        <v>30</v>
      </c>
      <c r="C243">
        <v>66</v>
      </c>
      <c r="D243">
        <v>1989</v>
      </c>
      <c r="E243">
        <v>4</v>
      </c>
      <c r="F243" t="s">
        <v>41</v>
      </c>
      <c r="G243" t="s">
        <v>279</v>
      </c>
      <c r="H243">
        <v>32.35</v>
      </c>
      <c r="I243">
        <v>-86.28</v>
      </c>
      <c r="J243" s="3">
        <v>27653</v>
      </c>
      <c r="K243" s="3">
        <v>56383</v>
      </c>
      <c r="L243" s="3">
        <v>130152</v>
      </c>
      <c r="M243">
        <v>800</v>
      </c>
      <c r="N243">
        <v>4</v>
      </c>
      <c r="O243" s="8">
        <f t="shared" si="9"/>
        <v>2.3083553553376017</v>
      </c>
      <c r="P243" t="str">
        <f t="shared" si="10"/>
        <v>High Risk</v>
      </c>
      <c r="Q243" t="str">
        <f t="shared" si="11"/>
        <v>800-849</v>
      </c>
      <c r="R243" t="str">
        <f>IF(Tabela2[[#This Row],[current_age]]&gt;=100,"100+",FLOOR(Tabela2[[#This Row],[current_age]],10)&amp;"-"&amp;FLOOR(Tabela2[[#This Row],[current_age]],10)+9)</f>
        <v>30-39</v>
      </c>
    </row>
    <row r="244" spans="1:18" x14ac:dyDescent="0.3">
      <c r="A244">
        <v>1941</v>
      </c>
      <c r="B244">
        <v>38</v>
      </c>
      <c r="C244">
        <v>78</v>
      </c>
      <c r="D244">
        <v>1981</v>
      </c>
      <c r="E244">
        <v>8</v>
      </c>
      <c r="F244" t="s">
        <v>41</v>
      </c>
      <c r="G244" t="s">
        <v>280</v>
      </c>
      <c r="H244">
        <v>33.14</v>
      </c>
      <c r="I244">
        <v>-95.95</v>
      </c>
      <c r="J244" s="3">
        <v>18934</v>
      </c>
      <c r="K244" s="3">
        <v>38609</v>
      </c>
      <c r="L244" s="3">
        <v>27463</v>
      </c>
      <c r="M244">
        <v>740</v>
      </c>
      <c r="N244">
        <v>3</v>
      </c>
      <c r="O244" s="8">
        <f t="shared" si="9"/>
        <v>0.71131083426144159</v>
      </c>
      <c r="P244" t="str">
        <f t="shared" si="10"/>
        <v>High Risk</v>
      </c>
      <c r="Q244" t="str">
        <f t="shared" si="11"/>
        <v>700-749</v>
      </c>
      <c r="R244" t="str">
        <f>IF(Tabela2[[#This Row],[current_age]]&gt;=100,"100+",FLOOR(Tabela2[[#This Row],[current_age]],10)&amp;"-"&amp;FLOOR(Tabela2[[#This Row],[current_age]],10)+9)</f>
        <v>30-39</v>
      </c>
    </row>
    <row r="245" spans="1:18" x14ac:dyDescent="0.3">
      <c r="A245">
        <v>901</v>
      </c>
      <c r="B245">
        <v>48</v>
      </c>
      <c r="C245">
        <v>66</v>
      </c>
      <c r="D245">
        <v>1971</v>
      </c>
      <c r="E245">
        <v>9</v>
      </c>
      <c r="F245" t="s">
        <v>41</v>
      </c>
      <c r="G245" t="s">
        <v>281</v>
      </c>
      <c r="H245">
        <v>30.44</v>
      </c>
      <c r="I245">
        <v>-87.18</v>
      </c>
      <c r="J245" s="3">
        <v>17987</v>
      </c>
      <c r="K245" s="3">
        <v>36671</v>
      </c>
      <c r="L245" s="3">
        <v>39882</v>
      </c>
      <c r="M245">
        <v>850</v>
      </c>
      <c r="N245">
        <v>3</v>
      </c>
      <c r="O245" s="8">
        <f t="shared" si="9"/>
        <v>1.0875623789915738</v>
      </c>
      <c r="P245" t="str">
        <f t="shared" si="10"/>
        <v>High Risk</v>
      </c>
      <c r="Q245" t="str">
        <f t="shared" si="11"/>
        <v>850-899</v>
      </c>
      <c r="R245" t="str">
        <f>IF(Tabela2[[#This Row],[current_age]]&gt;=100,"100+",FLOOR(Tabela2[[#This Row],[current_age]],10)&amp;"-"&amp;FLOOR(Tabela2[[#This Row],[current_age]],10)+9)</f>
        <v>40-49</v>
      </c>
    </row>
    <row r="246" spans="1:18" x14ac:dyDescent="0.3">
      <c r="A246">
        <v>191</v>
      </c>
      <c r="B246">
        <v>28</v>
      </c>
      <c r="C246">
        <v>65</v>
      </c>
      <c r="D246">
        <v>1991</v>
      </c>
      <c r="E246">
        <v>10</v>
      </c>
      <c r="F246" t="s">
        <v>41</v>
      </c>
      <c r="G246" t="s">
        <v>282</v>
      </c>
      <c r="H246">
        <v>33.71</v>
      </c>
      <c r="I246">
        <v>-84.53</v>
      </c>
      <c r="J246" s="3">
        <v>19550</v>
      </c>
      <c r="K246" s="3">
        <v>39860</v>
      </c>
      <c r="L246" s="3">
        <v>112825</v>
      </c>
      <c r="M246">
        <v>728</v>
      </c>
      <c r="N246">
        <v>1</v>
      </c>
      <c r="O246" s="8">
        <f t="shared" si="9"/>
        <v>2.8305318615153037</v>
      </c>
      <c r="P246" t="str">
        <f t="shared" si="10"/>
        <v>High Risk</v>
      </c>
      <c r="Q246" t="str">
        <f t="shared" si="11"/>
        <v>700-749</v>
      </c>
      <c r="R246" t="str">
        <f>IF(Tabela2[[#This Row],[current_age]]&gt;=100,"100+",FLOOR(Tabela2[[#This Row],[current_age]],10)&amp;"-"&amp;FLOOR(Tabela2[[#This Row],[current_age]],10)+9)</f>
        <v>20-29</v>
      </c>
    </row>
    <row r="247" spans="1:18" x14ac:dyDescent="0.3">
      <c r="A247">
        <v>12</v>
      </c>
      <c r="B247">
        <v>18</v>
      </c>
      <c r="C247">
        <v>63</v>
      </c>
      <c r="D247">
        <v>2002</v>
      </c>
      <c r="E247">
        <v>2</v>
      </c>
      <c r="F247" t="s">
        <v>36</v>
      </c>
      <c r="G247" t="s">
        <v>283</v>
      </c>
      <c r="H247">
        <v>38.06</v>
      </c>
      <c r="I247">
        <v>-78.900000000000006</v>
      </c>
      <c r="J247" s="3">
        <v>18531</v>
      </c>
      <c r="K247" s="3">
        <v>37785</v>
      </c>
      <c r="L247" s="3">
        <v>58187</v>
      </c>
      <c r="M247">
        <v>748</v>
      </c>
      <c r="N247">
        <v>1</v>
      </c>
      <c r="O247" s="8">
        <f t="shared" si="9"/>
        <v>1.539949715495567</v>
      </c>
      <c r="P247" t="str">
        <f t="shared" si="10"/>
        <v>High Risk</v>
      </c>
      <c r="Q247" t="str">
        <f t="shared" si="11"/>
        <v>700-749</v>
      </c>
      <c r="R247" t="str">
        <f>IF(Tabela2[[#This Row],[current_age]]&gt;=100,"100+",FLOOR(Tabela2[[#This Row],[current_age]],10)&amp;"-"&amp;FLOOR(Tabela2[[#This Row],[current_age]],10)+9)</f>
        <v>10-19</v>
      </c>
    </row>
    <row r="248" spans="1:18" x14ac:dyDescent="0.3">
      <c r="A248">
        <v>1828</v>
      </c>
      <c r="B248">
        <v>50</v>
      </c>
      <c r="C248">
        <v>68</v>
      </c>
      <c r="D248">
        <v>1969</v>
      </c>
      <c r="E248">
        <v>6</v>
      </c>
      <c r="F248" t="s">
        <v>41</v>
      </c>
      <c r="G248" t="s">
        <v>284</v>
      </c>
      <c r="H248">
        <v>41.83</v>
      </c>
      <c r="I248">
        <v>-87.68</v>
      </c>
      <c r="J248" s="3">
        <v>0</v>
      </c>
      <c r="K248" s="3">
        <v>2466</v>
      </c>
      <c r="L248" s="3">
        <v>5521</v>
      </c>
      <c r="M248">
        <v>711</v>
      </c>
      <c r="N248">
        <v>2</v>
      </c>
      <c r="O248" s="8">
        <f t="shared" si="9"/>
        <v>2.2388483373884833</v>
      </c>
      <c r="P248" t="str">
        <f t="shared" si="10"/>
        <v>High Risk</v>
      </c>
      <c r="Q248" t="str">
        <f t="shared" si="11"/>
        <v>700-749</v>
      </c>
      <c r="R248" t="str">
        <f>IF(Tabela2[[#This Row],[current_age]]&gt;=100,"100+",FLOOR(Tabela2[[#This Row],[current_age]],10)&amp;"-"&amp;FLOOR(Tabela2[[#This Row],[current_age]],10)+9)</f>
        <v>50-59</v>
      </c>
    </row>
    <row r="249" spans="1:18" x14ac:dyDescent="0.3">
      <c r="A249">
        <v>29</v>
      </c>
      <c r="B249">
        <v>68</v>
      </c>
      <c r="C249">
        <v>60</v>
      </c>
      <c r="D249">
        <v>1951</v>
      </c>
      <c r="E249">
        <v>8</v>
      </c>
      <c r="F249" t="s">
        <v>36</v>
      </c>
      <c r="G249" t="s">
        <v>285</v>
      </c>
      <c r="H249">
        <v>42.47</v>
      </c>
      <c r="I249">
        <v>-70.959999999999994</v>
      </c>
      <c r="J249" s="3">
        <v>18682</v>
      </c>
      <c r="K249" s="3">
        <v>27358</v>
      </c>
      <c r="L249" s="3">
        <v>13557</v>
      </c>
      <c r="M249">
        <v>665</v>
      </c>
      <c r="N249">
        <v>2</v>
      </c>
      <c r="O249" s="8">
        <f t="shared" si="9"/>
        <v>0.49554060969369107</v>
      </c>
      <c r="P249" t="str">
        <f t="shared" si="10"/>
        <v>Medium Risk</v>
      </c>
      <c r="Q249" t="str">
        <f t="shared" si="11"/>
        <v>650-699</v>
      </c>
      <c r="R249" t="str">
        <f>IF(Tabela2[[#This Row],[current_age]]&gt;=100,"100+",FLOOR(Tabela2[[#This Row],[current_age]],10)&amp;"-"&amp;FLOOR(Tabela2[[#This Row],[current_age]],10)+9)</f>
        <v>60-69</v>
      </c>
    </row>
    <row r="250" spans="1:18" x14ac:dyDescent="0.3">
      <c r="A250">
        <v>181</v>
      </c>
      <c r="B250">
        <v>26</v>
      </c>
      <c r="C250">
        <v>65</v>
      </c>
      <c r="D250">
        <v>1994</v>
      </c>
      <c r="E250">
        <v>1</v>
      </c>
      <c r="F250" t="s">
        <v>36</v>
      </c>
      <c r="G250" t="s">
        <v>286</v>
      </c>
      <c r="H250">
        <v>33.86</v>
      </c>
      <c r="I250">
        <v>-84.68</v>
      </c>
      <c r="J250" s="3">
        <v>25025</v>
      </c>
      <c r="K250" s="3">
        <v>51024</v>
      </c>
      <c r="L250" s="3">
        <v>181184</v>
      </c>
      <c r="M250">
        <v>602</v>
      </c>
      <c r="N250">
        <v>1</v>
      </c>
      <c r="O250" s="8">
        <f t="shared" si="9"/>
        <v>3.550956412668548</v>
      </c>
      <c r="P250" t="str">
        <f t="shared" si="10"/>
        <v>High Risk</v>
      </c>
      <c r="Q250" t="str">
        <f t="shared" si="11"/>
        <v>600-649</v>
      </c>
      <c r="R250" t="str">
        <f>IF(Tabela2[[#This Row],[current_age]]&gt;=100,"100+",FLOOR(Tabela2[[#This Row],[current_age]],10)&amp;"-"&amp;FLOOR(Tabela2[[#This Row],[current_age]],10)+9)</f>
        <v>20-29</v>
      </c>
    </row>
    <row r="251" spans="1:18" x14ac:dyDescent="0.3">
      <c r="A251">
        <v>995</v>
      </c>
      <c r="B251">
        <v>40</v>
      </c>
      <c r="C251">
        <v>64</v>
      </c>
      <c r="D251">
        <v>1979</v>
      </c>
      <c r="E251">
        <v>5</v>
      </c>
      <c r="F251" t="s">
        <v>36</v>
      </c>
      <c r="G251" t="s">
        <v>287</v>
      </c>
      <c r="H251">
        <v>35.46</v>
      </c>
      <c r="I251">
        <v>-97.51</v>
      </c>
      <c r="J251" s="3">
        <v>49868</v>
      </c>
      <c r="K251" s="3">
        <v>101679</v>
      </c>
      <c r="L251" s="3">
        <v>307856</v>
      </c>
      <c r="M251">
        <v>592</v>
      </c>
      <c r="N251">
        <v>1</v>
      </c>
      <c r="O251" s="8">
        <f t="shared" si="9"/>
        <v>3.0277245055517854</v>
      </c>
      <c r="P251" t="str">
        <f t="shared" si="10"/>
        <v>High Risk</v>
      </c>
      <c r="Q251" t="str">
        <f t="shared" si="11"/>
        <v>550-599</v>
      </c>
      <c r="R251" t="str">
        <f>IF(Tabela2[[#This Row],[current_age]]&gt;=100,"100+",FLOOR(Tabela2[[#This Row],[current_age]],10)&amp;"-"&amp;FLOOR(Tabela2[[#This Row],[current_age]],10)+9)</f>
        <v>40-49</v>
      </c>
    </row>
    <row r="252" spans="1:18" x14ac:dyDescent="0.3">
      <c r="A252">
        <v>1218</v>
      </c>
      <c r="B252">
        <v>20</v>
      </c>
      <c r="C252">
        <v>71</v>
      </c>
      <c r="D252">
        <v>1999</v>
      </c>
      <c r="E252">
        <v>6</v>
      </c>
      <c r="F252" t="s">
        <v>41</v>
      </c>
      <c r="G252" t="s">
        <v>288</v>
      </c>
      <c r="H252">
        <v>33.92</v>
      </c>
      <c r="I252">
        <v>-118.2</v>
      </c>
      <c r="J252" s="3">
        <v>13632</v>
      </c>
      <c r="K252" s="3">
        <v>27801</v>
      </c>
      <c r="L252" s="3">
        <v>0</v>
      </c>
      <c r="M252">
        <v>754</v>
      </c>
      <c r="N252">
        <v>1</v>
      </c>
      <c r="O252" s="8">
        <f t="shared" si="9"/>
        <v>0</v>
      </c>
      <c r="P252" t="str">
        <f t="shared" si="10"/>
        <v>Low Risk</v>
      </c>
      <c r="Q252" t="str">
        <f t="shared" si="11"/>
        <v>750-799</v>
      </c>
      <c r="R252" t="str">
        <f>IF(Tabela2[[#This Row],[current_age]]&gt;=100,"100+",FLOOR(Tabela2[[#This Row],[current_age]],10)&amp;"-"&amp;FLOOR(Tabela2[[#This Row],[current_age]],10)+9)</f>
        <v>20-29</v>
      </c>
    </row>
    <row r="253" spans="1:18" x14ac:dyDescent="0.3">
      <c r="A253">
        <v>186</v>
      </c>
      <c r="B253">
        <v>61</v>
      </c>
      <c r="C253">
        <v>69</v>
      </c>
      <c r="D253">
        <v>1958</v>
      </c>
      <c r="E253">
        <v>11</v>
      </c>
      <c r="F253" t="s">
        <v>36</v>
      </c>
      <c r="G253" t="s">
        <v>289</v>
      </c>
      <c r="H253">
        <v>36.1</v>
      </c>
      <c r="I253">
        <v>-115.02</v>
      </c>
      <c r="J253" s="3">
        <v>18897</v>
      </c>
      <c r="K253" s="3">
        <v>38536</v>
      </c>
      <c r="L253" s="3">
        <v>72299</v>
      </c>
      <c r="M253">
        <v>705</v>
      </c>
      <c r="N253">
        <v>1</v>
      </c>
      <c r="O253" s="8">
        <f t="shared" si="9"/>
        <v>1.8761417894955366</v>
      </c>
      <c r="P253" t="str">
        <f t="shared" si="10"/>
        <v>High Risk</v>
      </c>
      <c r="Q253" t="str">
        <f t="shared" si="11"/>
        <v>700-749</v>
      </c>
      <c r="R253" t="str">
        <f>IF(Tabela2[[#This Row],[current_age]]&gt;=100,"100+",FLOOR(Tabela2[[#This Row],[current_age]],10)&amp;"-"&amp;FLOOR(Tabela2[[#This Row],[current_age]],10)+9)</f>
        <v>60-69</v>
      </c>
    </row>
    <row r="254" spans="1:18" x14ac:dyDescent="0.3">
      <c r="A254">
        <v>171</v>
      </c>
      <c r="B254">
        <v>43</v>
      </c>
      <c r="C254">
        <v>70</v>
      </c>
      <c r="D254">
        <v>1976</v>
      </c>
      <c r="E254">
        <v>5</v>
      </c>
      <c r="F254" t="s">
        <v>36</v>
      </c>
      <c r="G254" t="s">
        <v>290</v>
      </c>
      <c r="H254">
        <v>34.83</v>
      </c>
      <c r="I254">
        <v>-82.37</v>
      </c>
      <c r="J254" s="3">
        <v>24314</v>
      </c>
      <c r="K254" s="3">
        <v>49577</v>
      </c>
      <c r="L254" s="3">
        <v>142314</v>
      </c>
      <c r="M254">
        <v>694</v>
      </c>
      <c r="N254">
        <v>3</v>
      </c>
      <c r="O254" s="8">
        <f t="shared" si="9"/>
        <v>2.8705649797285031</v>
      </c>
      <c r="P254" t="str">
        <f t="shared" si="10"/>
        <v>High Risk</v>
      </c>
      <c r="Q254" t="str">
        <f t="shared" si="11"/>
        <v>650-699</v>
      </c>
      <c r="R254" t="str">
        <f>IF(Tabela2[[#This Row],[current_age]]&gt;=100,"100+",FLOOR(Tabela2[[#This Row],[current_age]],10)&amp;"-"&amp;FLOOR(Tabela2[[#This Row],[current_age]],10)+9)</f>
        <v>40-49</v>
      </c>
    </row>
    <row r="255" spans="1:18" x14ac:dyDescent="0.3">
      <c r="A255">
        <v>1401</v>
      </c>
      <c r="B255">
        <v>24</v>
      </c>
      <c r="C255">
        <v>71</v>
      </c>
      <c r="D255">
        <v>1995</v>
      </c>
      <c r="E255">
        <v>11</v>
      </c>
      <c r="F255" t="s">
        <v>41</v>
      </c>
      <c r="G255" t="s">
        <v>291</v>
      </c>
      <c r="H255">
        <v>36.81</v>
      </c>
      <c r="I255">
        <v>-119.75</v>
      </c>
      <c r="J255" s="3">
        <v>17985</v>
      </c>
      <c r="K255" s="3">
        <v>36672</v>
      </c>
      <c r="L255" s="3">
        <v>49660</v>
      </c>
      <c r="M255">
        <v>739</v>
      </c>
      <c r="N255">
        <v>2</v>
      </c>
      <c r="O255" s="8">
        <f t="shared" si="9"/>
        <v>1.3541666666666667</v>
      </c>
      <c r="P255" t="str">
        <f t="shared" si="10"/>
        <v>High Risk</v>
      </c>
      <c r="Q255" t="str">
        <f t="shared" si="11"/>
        <v>700-749</v>
      </c>
      <c r="R255" t="str">
        <f>IF(Tabela2[[#This Row],[current_age]]&gt;=100,"100+",FLOOR(Tabela2[[#This Row],[current_age]],10)&amp;"-"&amp;FLOOR(Tabela2[[#This Row],[current_age]],10)+9)</f>
        <v>20-29</v>
      </c>
    </row>
    <row r="256" spans="1:18" x14ac:dyDescent="0.3">
      <c r="A256">
        <v>1314</v>
      </c>
      <c r="B256">
        <v>43</v>
      </c>
      <c r="C256">
        <v>70</v>
      </c>
      <c r="D256">
        <v>1976</v>
      </c>
      <c r="E256">
        <v>11</v>
      </c>
      <c r="F256" t="s">
        <v>41</v>
      </c>
      <c r="G256" t="s">
        <v>292</v>
      </c>
      <c r="H256">
        <v>29.7</v>
      </c>
      <c r="I256">
        <v>-98.11</v>
      </c>
      <c r="J256" s="3">
        <v>19325</v>
      </c>
      <c r="K256" s="3">
        <v>39404</v>
      </c>
      <c r="L256" s="3">
        <v>71859</v>
      </c>
      <c r="M256">
        <v>723</v>
      </c>
      <c r="N256">
        <v>5</v>
      </c>
      <c r="O256" s="8">
        <f t="shared" si="9"/>
        <v>1.8236473454471627</v>
      </c>
      <c r="P256" t="str">
        <f t="shared" si="10"/>
        <v>High Risk</v>
      </c>
      <c r="Q256" t="str">
        <f t="shared" si="11"/>
        <v>700-749</v>
      </c>
      <c r="R256" t="str">
        <f>IF(Tabela2[[#This Row],[current_age]]&gt;=100,"100+",FLOOR(Tabela2[[#This Row],[current_age]],10)&amp;"-"&amp;FLOOR(Tabela2[[#This Row],[current_age]],10)+9)</f>
        <v>40-49</v>
      </c>
    </row>
    <row r="257" spans="1:18" x14ac:dyDescent="0.3">
      <c r="A257">
        <v>1560</v>
      </c>
      <c r="B257">
        <v>61</v>
      </c>
      <c r="C257">
        <v>60</v>
      </c>
      <c r="D257">
        <v>1958</v>
      </c>
      <c r="E257">
        <v>5</v>
      </c>
      <c r="F257" t="s">
        <v>36</v>
      </c>
      <c r="G257" t="s">
        <v>293</v>
      </c>
      <c r="H257">
        <v>42.61</v>
      </c>
      <c r="I257">
        <v>-94.14</v>
      </c>
      <c r="J257" s="3">
        <v>18849</v>
      </c>
      <c r="K257" s="3">
        <v>18452</v>
      </c>
      <c r="L257" s="3">
        <v>16827</v>
      </c>
      <c r="M257">
        <v>741</v>
      </c>
      <c r="N257">
        <v>6</v>
      </c>
      <c r="O257" s="8">
        <f t="shared" si="9"/>
        <v>0.9119336657272924</v>
      </c>
      <c r="P257" t="str">
        <f t="shared" si="10"/>
        <v>High Risk</v>
      </c>
      <c r="Q257" t="str">
        <f t="shared" si="11"/>
        <v>700-749</v>
      </c>
      <c r="R257" t="str">
        <f>IF(Tabela2[[#This Row],[current_age]]&gt;=100,"100+",FLOOR(Tabela2[[#This Row],[current_age]],10)&amp;"-"&amp;FLOOR(Tabela2[[#This Row],[current_age]],10)+9)</f>
        <v>60-69</v>
      </c>
    </row>
    <row r="258" spans="1:18" x14ac:dyDescent="0.3">
      <c r="A258">
        <v>613</v>
      </c>
      <c r="B258">
        <v>39</v>
      </c>
      <c r="C258">
        <v>69</v>
      </c>
      <c r="D258">
        <v>1980</v>
      </c>
      <c r="E258">
        <v>9</v>
      </c>
      <c r="F258" t="s">
        <v>36</v>
      </c>
      <c r="G258" t="s">
        <v>294</v>
      </c>
      <c r="H258">
        <v>41.87</v>
      </c>
      <c r="I258">
        <v>-88.01</v>
      </c>
      <c r="J258" s="3">
        <v>27741</v>
      </c>
      <c r="K258" s="3">
        <v>56562</v>
      </c>
      <c r="L258" s="3">
        <v>111495</v>
      </c>
      <c r="M258">
        <v>712</v>
      </c>
      <c r="N258">
        <v>4</v>
      </c>
      <c r="O258" s="8">
        <f t="shared" si="9"/>
        <v>1.9711997454121142</v>
      </c>
      <c r="P258" t="str">
        <f t="shared" si="10"/>
        <v>High Risk</v>
      </c>
      <c r="Q258" t="str">
        <f t="shared" si="11"/>
        <v>700-749</v>
      </c>
      <c r="R258" t="str">
        <f>IF(Tabela2[[#This Row],[current_age]]&gt;=100,"100+",FLOOR(Tabela2[[#This Row],[current_age]],10)&amp;"-"&amp;FLOOR(Tabela2[[#This Row],[current_age]],10)+9)</f>
        <v>30-39</v>
      </c>
    </row>
    <row r="259" spans="1:18" x14ac:dyDescent="0.3">
      <c r="A259">
        <v>346</v>
      </c>
      <c r="B259">
        <v>90</v>
      </c>
      <c r="C259">
        <v>74</v>
      </c>
      <c r="D259">
        <v>1929</v>
      </c>
      <c r="E259">
        <v>11</v>
      </c>
      <c r="F259" t="s">
        <v>36</v>
      </c>
      <c r="G259" t="s">
        <v>295</v>
      </c>
      <c r="H259">
        <v>34.43</v>
      </c>
      <c r="I259">
        <v>-119.68</v>
      </c>
      <c r="J259" s="3">
        <v>25249</v>
      </c>
      <c r="K259" s="3">
        <v>48580</v>
      </c>
      <c r="L259" s="3">
        <v>1785</v>
      </c>
      <c r="M259">
        <v>687</v>
      </c>
      <c r="N259">
        <v>7</v>
      </c>
      <c r="O259" s="8">
        <f t="shared" ref="O259:O322" si="12">L259/K259</f>
        <v>3.6743515850144091E-2</v>
      </c>
      <c r="P259" t="str">
        <f t="shared" ref="P259:P322" si="13">IF(OR(M259&lt;600,O259&gt;0.7),"High Risk",
IF(AND(M259&gt;=600,M259&lt;=750),"Medium Risk",
"Low Risk"))</f>
        <v>Medium Risk</v>
      </c>
      <c r="Q259" t="str">
        <f t="shared" ref="Q259:Q322" si="14">FLOOR(M259,50)&amp;"-"&amp;FLOOR(M259,50)+49</f>
        <v>650-699</v>
      </c>
      <c r="R259" t="str">
        <f>IF(Tabela2[[#This Row],[current_age]]&gt;=100,"100+",FLOOR(Tabela2[[#This Row],[current_age]],10)&amp;"-"&amp;FLOOR(Tabela2[[#This Row],[current_age]],10)+9)</f>
        <v>90-99</v>
      </c>
    </row>
    <row r="260" spans="1:18" x14ac:dyDescent="0.3">
      <c r="A260">
        <v>812</v>
      </c>
      <c r="B260">
        <v>41</v>
      </c>
      <c r="C260">
        <v>67</v>
      </c>
      <c r="D260">
        <v>1978</v>
      </c>
      <c r="E260">
        <v>4</v>
      </c>
      <c r="F260" t="s">
        <v>36</v>
      </c>
      <c r="G260" t="s">
        <v>296</v>
      </c>
      <c r="H260">
        <v>42.78</v>
      </c>
      <c r="I260">
        <v>-72.48</v>
      </c>
      <c r="J260" s="3">
        <v>20338</v>
      </c>
      <c r="K260" s="3">
        <v>41469</v>
      </c>
      <c r="L260" s="3">
        <v>119423</v>
      </c>
      <c r="M260">
        <v>659</v>
      </c>
      <c r="N260">
        <v>1</v>
      </c>
      <c r="O260" s="8">
        <f t="shared" si="12"/>
        <v>2.8798138368419783</v>
      </c>
      <c r="P260" t="str">
        <f t="shared" si="13"/>
        <v>High Risk</v>
      </c>
      <c r="Q260" t="str">
        <f t="shared" si="14"/>
        <v>650-699</v>
      </c>
      <c r="R260" t="str">
        <f>IF(Tabela2[[#This Row],[current_age]]&gt;=100,"100+",FLOOR(Tabela2[[#This Row],[current_age]],10)&amp;"-"&amp;FLOOR(Tabela2[[#This Row],[current_age]],10)+9)</f>
        <v>40-49</v>
      </c>
    </row>
    <row r="261" spans="1:18" x14ac:dyDescent="0.3">
      <c r="A261">
        <v>13</v>
      </c>
      <c r="B261">
        <v>52</v>
      </c>
      <c r="C261">
        <v>61</v>
      </c>
      <c r="D261">
        <v>1967</v>
      </c>
      <c r="E261">
        <v>6</v>
      </c>
      <c r="F261" t="s">
        <v>36</v>
      </c>
      <c r="G261" t="s">
        <v>297</v>
      </c>
      <c r="H261">
        <v>37.89</v>
      </c>
      <c r="I261">
        <v>-85.96</v>
      </c>
      <c r="J261" s="3">
        <v>15879</v>
      </c>
      <c r="K261" s="3">
        <v>32378</v>
      </c>
      <c r="L261" s="3">
        <v>65919</v>
      </c>
      <c r="M261">
        <v>588</v>
      </c>
      <c r="N261">
        <v>4</v>
      </c>
      <c r="O261" s="8">
        <f t="shared" si="12"/>
        <v>2.0359194514793995</v>
      </c>
      <c r="P261" t="str">
        <f t="shared" si="13"/>
        <v>High Risk</v>
      </c>
      <c r="Q261" t="str">
        <f t="shared" si="14"/>
        <v>550-599</v>
      </c>
      <c r="R261" t="str">
        <f>IF(Tabela2[[#This Row],[current_age]]&gt;=100,"100+",FLOOR(Tabela2[[#This Row],[current_age]],10)&amp;"-"&amp;FLOOR(Tabela2[[#This Row],[current_age]],10)+9)</f>
        <v>50-59</v>
      </c>
    </row>
    <row r="262" spans="1:18" x14ac:dyDescent="0.3">
      <c r="A262">
        <v>602</v>
      </c>
      <c r="B262">
        <v>57</v>
      </c>
      <c r="C262">
        <v>67</v>
      </c>
      <c r="D262">
        <v>1963</v>
      </c>
      <c r="E262">
        <v>1</v>
      </c>
      <c r="F262" t="s">
        <v>41</v>
      </c>
      <c r="G262" t="s">
        <v>298</v>
      </c>
      <c r="H262">
        <v>36.340000000000003</v>
      </c>
      <c r="I262">
        <v>-79.67</v>
      </c>
      <c r="J262" s="3">
        <v>16888</v>
      </c>
      <c r="K262" s="3">
        <v>34437</v>
      </c>
      <c r="L262" s="3">
        <v>0</v>
      </c>
      <c r="M262">
        <v>681</v>
      </c>
      <c r="N262">
        <v>4</v>
      </c>
      <c r="O262" s="8">
        <f t="shared" si="12"/>
        <v>0</v>
      </c>
      <c r="P262" t="str">
        <f t="shared" si="13"/>
        <v>Medium Risk</v>
      </c>
      <c r="Q262" t="str">
        <f t="shared" si="14"/>
        <v>650-699</v>
      </c>
      <c r="R262" t="str">
        <f>IF(Tabela2[[#This Row],[current_age]]&gt;=100,"100+",FLOOR(Tabela2[[#This Row],[current_age]],10)&amp;"-"&amp;FLOOR(Tabela2[[#This Row],[current_age]],10)+9)</f>
        <v>50-59</v>
      </c>
    </row>
    <row r="263" spans="1:18" x14ac:dyDescent="0.3">
      <c r="A263">
        <v>657</v>
      </c>
      <c r="B263">
        <v>83</v>
      </c>
      <c r="C263">
        <v>68</v>
      </c>
      <c r="D263">
        <v>1936</v>
      </c>
      <c r="E263">
        <v>11</v>
      </c>
      <c r="F263" t="s">
        <v>36</v>
      </c>
      <c r="G263" t="s">
        <v>299</v>
      </c>
      <c r="H263">
        <v>44.45</v>
      </c>
      <c r="I263">
        <v>-95.78</v>
      </c>
      <c r="J263" s="3">
        <v>20697</v>
      </c>
      <c r="K263" s="3">
        <v>33897</v>
      </c>
      <c r="L263" s="3">
        <v>533</v>
      </c>
      <c r="M263">
        <v>705</v>
      </c>
      <c r="N263">
        <v>4</v>
      </c>
      <c r="O263" s="8">
        <f t="shared" si="12"/>
        <v>1.5724105378057057E-2</v>
      </c>
      <c r="P263" t="str">
        <f t="shared" si="13"/>
        <v>Medium Risk</v>
      </c>
      <c r="Q263" t="str">
        <f t="shared" si="14"/>
        <v>700-749</v>
      </c>
      <c r="R263" t="str">
        <f>IF(Tabela2[[#This Row],[current_age]]&gt;=100,"100+",FLOOR(Tabela2[[#This Row],[current_age]],10)&amp;"-"&amp;FLOOR(Tabela2[[#This Row],[current_age]],10)+9)</f>
        <v>80-89</v>
      </c>
    </row>
    <row r="264" spans="1:18" x14ac:dyDescent="0.3">
      <c r="A264">
        <v>909</v>
      </c>
      <c r="B264">
        <v>38</v>
      </c>
      <c r="C264">
        <v>64</v>
      </c>
      <c r="D264">
        <v>1981</v>
      </c>
      <c r="E264">
        <v>5</v>
      </c>
      <c r="F264" t="s">
        <v>41</v>
      </c>
      <c r="G264" t="s">
        <v>300</v>
      </c>
      <c r="H264">
        <v>47.11</v>
      </c>
      <c r="I264">
        <v>-122.76</v>
      </c>
      <c r="J264" s="3">
        <v>24044</v>
      </c>
      <c r="K264" s="3">
        <v>49023</v>
      </c>
      <c r="L264" s="3">
        <v>66148</v>
      </c>
      <c r="M264">
        <v>583</v>
      </c>
      <c r="N264">
        <v>5</v>
      </c>
      <c r="O264" s="8">
        <f t="shared" si="12"/>
        <v>1.3493258266527957</v>
      </c>
      <c r="P264" t="str">
        <f t="shared" si="13"/>
        <v>High Risk</v>
      </c>
      <c r="Q264" t="str">
        <f t="shared" si="14"/>
        <v>550-599</v>
      </c>
      <c r="R264" t="str">
        <f>IF(Tabela2[[#This Row],[current_age]]&gt;=100,"100+",FLOOR(Tabela2[[#This Row],[current_age]],10)&amp;"-"&amp;FLOOR(Tabela2[[#This Row],[current_age]],10)+9)</f>
        <v>30-39</v>
      </c>
    </row>
    <row r="265" spans="1:18" x14ac:dyDescent="0.3">
      <c r="A265">
        <v>183</v>
      </c>
      <c r="B265">
        <v>24</v>
      </c>
      <c r="C265">
        <v>65</v>
      </c>
      <c r="D265">
        <v>1995</v>
      </c>
      <c r="E265">
        <v>12</v>
      </c>
      <c r="F265" t="s">
        <v>36</v>
      </c>
      <c r="G265" t="s">
        <v>301</v>
      </c>
      <c r="H265">
        <v>41.83</v>
      </c>
      <c r="I265">
        <v>-87.68</v>
      </c>
      <c r="J265" s="3">
        <v>18937</v>
      </c>
      <c r="K265" s="3">
        <v>38609</v>
      </c>
      <c r="L265" s="3">
        <v>39867</v>
      </c>
      <c r="M265">
        <v>798</v>
      </c>
      <c r="N265">
        <v>3</v>
      </c>
      <c r="O265" s="8">
        <f t="shared" si="12"/>
        <v>1.0325830764847574</v>
      </c>
      <c r="P265" t="str">
        <f t="shared" si="13"/>
        <v>High Risk</v>
      </c>
      <c r="Q265" t="str">
        <f t="shared" si="14"/>
        <v>750-799</v>
      </c>
      <c r="R265" t="str">
        <f>IF(Tabela2[[#This Row],[current_age]]&gt;=100,"100+",FLOOR(Tabela2[[#This Row],[current_age]],10)&amp;"-"&amp;FLOOR(Tabela2[[#This Row],[current_age]],10)+9)</f>
        <v>20-29</v>
      </c>
    </row>
    <row r="266" spans="1:18" x14ac:dyDescent="0.3">
      <c r="A266">
        <v>1792</v>
      </c>
      <c r="B266">
        <v>18</v>
      </c>
      <c r="C266">
        <v>68</v>
      </c>
      <c r="D266">
        <v>2001</v>
      </c>
      <c r="E266">
        <v>11</v>
      </c>
      <c r="F266" t="s">
        <v>36</v>
      </c>
      <c r="G266" t="s">
        <v>302</v>
      </c>
      <c r="H266">
        <v>44.02</v>
      </c>
      <c r="I266">
        <v>-72.23</v>
      </c>
      <c r="J266" s="3">
        <v>15062</v>
      </c>
      <c r="K266" s="3">
        <v>30712</v>
      </c>
      <c r="L266" s="3">
        <v>38054</v>
      </c>
      <c r="M266">
        <v>723</v>
      </c>
      <c r="N266">
        <v>2</v>
      </c>
      <c r="O266" s="8">
        <f t="shared" si="12"/>
        <v>1.2390596509507685</v>
      </c>
      <c r="P266" t="str">
        <f t="shared" si="13"/>
        <v>High Risk</v>
      </c>
      <c r="Q266" t="str">
        <f t="shared" si="14"/>
        <v>700-749</v>
      </c>
      <c r="R266" t="str">
        <f>IF(Tabela2[[#This Row],[current_age]]&gt;=100,"100+",FLOOR(Tabela2[[#This Row],[current_age]],10)&amp;"-"&amp;FLOOR(Tabela2[[#This Row],[current_age]],10)+9)</f>
        <v>10-19</v>
      </c>
    </row>
    <row r="267" spans="1:18" x14ac:dyDescent="0.3">
      <c r="A267">
        <v>1599</v>
      </c>
      <c r="B267">
        <v>22</v>
      </c>
      <c r="C267">
        <v>68</v>
      </c>
      <c r="D267">
        <v>1997</v>
      </c>
      <c r="E267">
        <v>7</v>
      </c>
      <c r="F267" t="s">
        <v>41</v>
      </c>
      <c r="G267" t="s">
        <v>303</v>
      </c>
      <c r="H267">
        <v>31.84</v>
      </c>
      <c r="I267">
        <v>-106.43</v>
      </c>
      <c r="J267" s="3">
        <v>16011</v>
      </c>
      <c r="K267" s="3">
        <v>32645</v>
      </c>
      <c r="L267" s="3">
        <v>59851</v>
      </c>
      <c r="M267">
        <v>790</v>
      </c>
      <c r="N267">
        <v>3</v>
      </c>
      <c r="O267" s="8">
        <f t="shared" si="12"/>
        <v>1.8333894930310921</v>
      </c>
      <c r="P267" t="str">
        <f t="shared" si="13"/>
        <v>High Risk</v>
      </c>
      <c r="Q267" t="str">
        <f t="shared" si="14"/>
        <v>750-799</v>
      </c>
      <c r="R267" t="str">
        <f>IF(Tabela2[[#This Row],[current_age]]&gt;=100,"100+",FLOOR(Tabela2[[#This Row],[current_age]],10)&amp;"-"&amp;FLOOR(Tabela2[[#This Row],[current_age]],10)+9)</f>
        <v>20-29</v>
      </c>
    </row>
    <row r="268" spans="1:18" x14ac:dyDescent="0.3">
      <c r="A268">
        <v>1267</v>
      </c>
      <c r="B268">
        <v>81</v>
      </c>
      <c r="C268">
        <v>65</v>
      </c>
      <c r="D268">
        <v>1938</v>
      </c>
      <c r="E268">
        <v>10</v>
      </c>
      <c r="F268" t="s">
        <v>36</v>
      </c>
      <c r="G268" t="s">
        <v>304</v>
      </c>
      <c r="H268">
        <v>47.83</v>
      </c>
      <c r="I268">
        <v>-122.32</v>
      </c>
      <c r="J268" s="3">
        <v>28248</v>
      </c>
      <c r="K268" s="3">
        <v>31912</v>
      </c>
      <c r="L268" s="3">
        <v>2182</v>
      </c>
      <c r="M268">
        <v>630</v>
      </c>
      <c r="N268">
        <v>4</v>
      </c>
      <c r="O268" s="8">
        <f t="shared" si="12"/>
        <v>6.8375532714966158E-2</v>
      </c>
      <c r="P268" t="str">
        <f t="shared" si="13"/>
        <v>Medium Risk</v>
      </c>
      <c r="Q268" t="str">
        <f t="shared" si="14"/>
        <v>600-649</v>
      </c>
      <c r="R268" t="str">
        <f>IF(Tabela2[[#This Row],[current_age]]&gt;=100,"100+",FLOOR(Tabela2[[#This Row],[current_age]],10)&amp;"-"&amp;FLOOR(Tabela2[[#This Row],[current_age]],10)+9)</f>
        <v>80-89</v>
      </c>
    </row>
    <row r="269" spans="1:18" x14ac:dyDescent="0.3">
      <c r="A269">
        <v>411</v>
      </c>
      <c r="B269">
        <v>30</v>
      </c>
      <c r="C269">
        <v>67</v>
      </c>
      <c r="D269">
        <v>1990</v>
      </c>
      <c r="E269">
        <v>1</v>
      </c>
      <c r="F269" t="s">
        <v>41</v>
      </c>
      <c r="G269" t="s">
        <v>305</v>
      </c>
      <c r="H269">
        <v>43.97</v>
      </c>
      <c r="I269">
        <v>-75.91</v>
      </c>
      <c r="J269" s="3">
        <v>18401</v>
      </c>
      <c r="K269" s="3">
        <v>37521</v>
      </c>
      <c r="L269" s="3">
        <v>65701</v>
      </c>
      <c r="M269">
        <v>775</v>
      </c>
      <c r="N269">
        <v>2</v>
      </c>
      <c r="O269" s="8">
        <f t="shared" si="12"/>
        <v>1.7510460808613844</v>
      </c>
      <c r="P269" t="str">
        <f t="shared" si="13"/>
        <v>High Risk</v>
      </c>
      <c r="Q269" t="str">
        <f t="shared" si="14"/>
        <v>750-799</v>
      </c>
      <c r="R269" t="str">
        <f>IF(Tabela2[[#This Row],[current_age]]&gt;=100,"100+",FLOOR(Tabela2[[#This Row],[current_age]],10)&amp;"-"&amp;FLOOR(Tabela2[[#This Row],[current_age]],10)+9)</f>
        <v>30-39</v>
      </c>
    </row>
    <row r="270" spans="1:18" x14ac:dyDescent="0.3">
      <c r="A270">
        <v>350</v>
      </c>
      <c r="B270">
        <v>62</v>
      </c>
      <c r="C270">
        <v>70</v>
      </c>
      <c r="D270">
        <v>1957</v>
      </c>
      <c r="E270">
        <v>8</v>
      </c>
      <c r="F270" t="s">
        <v>36</v>
      </c>
      <c r="G270" t="s">
        <v>306</v>
      </c>
      <c r="H270">
        <v>39.14</v>
      </c>
      <c r="I270">
        <v>-76.77</v>
      </c>
      <c r="J270" s="3">
        <v>28673</v>
      </c>
      <c r="K270" s="3">
        <v>58463</v>
      </c>
      <c r="L270" s="3">
        <v>141151</v>
      </c>
      <c r="M270">
        <v>737</v>
      </c>
      <c r="N270">
        <v>4</v>
      </c>
      <c r="O270" s="8">
        <f t="shared" si="12"/>
        <v>2.4143646408839778</v>
      </c>
      <c r="P270" t="str">
        <f t="shared" si="13"/>
        <v>High Risk</v>
      </c>
      <c r="Q270" t="str">
        <f t="shared" si="14"/>
        <v>700-749</v>
      </c>
      <c r="R270" t="str">
        <f>IF(Tabela2[[#This Row],[current_age]]&gt;=100,"100+",FLOOR(Tabela2[[#This Row],[current_age]],10)&amp;"-"&amp;FLOOR(Tabela2[[#This Row],[current_age]],10)+9)</f>
        <v>60-69</v>
      </c>
    </row>
    <row r="271" spans="1:18" x14ac:dyDescent="0.3">
      <c r="A271">
        <v>1323</v>
      </c>
      <c r="B271">
        <v>36</v>
      </c>
      <c r="C271">
        <v>68</v>
      </c>
      <c r="D271">
        <v>1983</v>
      </c>
      <c r="E271">
        <v>3</v>
      </c>
      <c r="F271" t="s">
        <v>36</v>
      </c>
      <c r="G271" t="s">
        <v>307</v>
      </c>
      <c r="H271">
        <v>32.340000000000003</v>
      </c>
      <c r="I271">
        <v>-108.7</v>
      </c>
      <c r="J271" s="3">
        <v>15407</v>
      </c>
      <c r="K271" s="3">
        <v>31414</v>
      </c>
      <c r="L271" s="3">
        <v>42233</v>
      </c>
      <c r="M271">
        <v>719</v>
      </c>
      <c r="N271">
        <v>4</v>
      </c>
      <c r="O271" s="8">
        <f t="shared" si="12"/>
        <v>1.3444005857261094</v>
      </c>
      <c r="P271" t="str">
        <f t="shared" si="13"/>
        <v>High Risk</v>
      </c>
      <c r="Q271" t="str">
        <f t="shared" si="14"/>
        <v>700-749</v>
      </c>
      <c r="R271" t="str">
        <f>IF(Tabela2[[#This Row],[current_age]]&gt;=100,"100+",FLOOR(Tabela2[[#This Row],[current_age]],10)&amp;"-"&amp;FLOOR(Tabela2[[#This Row],[current_age]],10)+9)</f>
        <v>30-39</v>
      </c>
    </row>
    <row r="272" spans="1:18" x14ac:dyDescent="0.3">
      <c r="A272">
        <v>934</v>
      </c>
      <c r="B272">
        <v>32</v>
      </c>
      <c r="C272">
        <v>63</v>
      </c>
      <c r="D272">
        <v>1987</v>
      </c>
      <c r="E272">
        <v>12</v>
      </c>
      <c r="F272" t="s">
        <v>36</v>
      </c>
      <c r="G272" t="s">
        <v>308</v>
      </c>
      <c r="H272">
        <v>42.38</v>
      </c>
      <c r="I272">
        <v>-76.39</v>
      </c>
      <c r="J272" s="3">
        <v>20159</v>
      </c>
      <c r="K272" s="3">
        <v>41106</v>
      </c>
      <c r="L272" s="3">
        <v>106963</v>
      </c>
      <c r="M272">
        <v>762</v>
      </c>
      <c r="N272">
        <v>3</v>
      </c>
      <c r="O272" s="8">
        <f t="shared" si="12"/>
        <v>2.6021262102856029</v>
      </c>
      <c r="P272" t="str">
        <f t="shared" si="13"/>
        <v>High Risk</v>
      </c>
      <c r="Q272" t="str">
        <f t="shared" si="14"/>
        <v>750-799</v>
      </c>
      <c r="R272" t="str">
        <f>IF(Tabela2[[#This Row],[current_age]]&gt;=100,"100+",FLOOR(Tabela2[[#This Row],[current_age]],10)&amp;"-"&amp;FLOOR(Tabela2[[#This Row],[current_age]],10)+9)</f>
        <v>30-39</v>
      </c>
    </row>
    <row r="273" spans="1:18" x14ac:dyDescent="0.3">
      <c r="A273">
        <v>421</v>
      </c>
      <c r="B273">
        <v>53</v>
      </c>
      <c r="C273">
        <v>67</v>
      </c>
      <c r="D273">
        <v>1967</v>
      </c>
      <c r="E273">
        <v>1</v>
      </c>
      <c r="F273" t="s">
        <v>36</v>
      </c>
      <c r="G273" t="s">
        <v>309</v>
      </c>
      <c r="H273">
        <v>41.97</v>
      </c>
      <c r="I273">
        <v>-91.66</v>
      </c>
      <c r="J273" s="3">
        <v>22502</v>
      </c>
      <c r="K273" s="3">
        <v>45876</v>
      </c>
      <c r="L273" s="3">
        <v>58252</v>
      </c>
      <c r="M273">
        <v>790</v>
      </c>
      <c r="N273">
        <v>7</v>
      </c>
      <c r="O273" s="8">
        <f t="shared" si="12"/>
        <v>1.2697706861975762</v>
      </c>
      <c r="P273" t="str">
        <f t="shared" si="13"/>
        <v>High Risk</v>
      </c>
      <c r="Q273" t="str">
        <f t="shared" si="14"/>
        <v>750-799</v>
      </c>
      <c r="R273" t="str">
        <f>IF(Tabela2[[#This Row],[current_age]]&gt;=100,"100+",FLOOR(Tabela2[[#This Row],[current_age]],10)&amp;"-"&amp;FLOOR(Tabela2[[#This Row],[current_age]],10)+9)</f>
        <v>50-59</v>
      </c>
    </row>
    <row r="274" spans="1:18" x14ac:dyDescent="0.3">
      <c r="A274">
        <v>223</v>
      </c>
      <c r="B274">
        <v>37</v>
      </c>
      <c r="C274">
        <v>67</v>
      </c>
      <c r="D274">
        <v>1982</v>
      </c>
      <c r="E274">
        <v>10</v>
      </c>
      <c r="F274" t="s">
        <v>36</v>
      </c>
      <c r="G274" t="s">
        <v>310</v>
      </c>
      <c r="H274">
        <v>38.78</v>
      </c>
      <c r="I274">
        <v>-121.37</v>
      </c>
      <c r="J274" s="3">
        <v>28760</v>
      </c>
      <c r="K274" s="3">
        <v>58637</v>
      </c>
      <c r="L274" s="3">
        <v>87340</v>
      </c>
      <c r="M274">
        <v>803</v>
      </c>
      <c r="N274">
        <v>6</v>
      </c>
      <c r="O274" s="8">
        <f t="shared" si="12"/>
        <v>1.4895032146937941</v>
      </c>
      <c r="P274" t="str">
        <f t="shared" si="13"/>
        <v>High Risk</v>
      </c>
      <c r="Q274" t="str">
        <f t="shared" si="14"/>
        <v>800-849</v>
      </c>
      <c r="R274" t="str">
        <f>IF(Tabela2[[#This Row],[current_age]]&gt;=100,"100+",FLOOR(Tabela2[[#This Row],[current_age]],10)&amp;"-"&amp;FLOOR(Tabela2[[#This Row],[current_age]],10)+9)</f>
        <v>30-39</v>
      </c>
    </row>
    <row r="275" spans="1:18" x14ac:dyDescent="0.3">
      <c r="A275">
        <v>1402</v>
      </c>
      <c r="B275">
        <v>35</v>
      </c>
      <c r="C275">
        <v>63</v>
      </c>
      <c r="D275">
        <v>1984</v>
      </c>
      <c r="E275">
        <v>10</v>
      </c>
      <c r="F275" t="s">
        <v>41</v>
      </c>
      <c r="G275" t="s">
        <v>311</v>
      </c>
      <c r="H275">
        <v>34.72</v>
      </c>
      <c r="I275">
        <v>-92.35</v>
      </c>
      <c r="J275" s="3">
        <v>47364</v>
      </c>
      <c r="K275" s="3">
        <v>96574</v>
      </c>
      <c r="L275" s="3">
        <v>265319</v>
      </c>
      <c r="M275">
        <v>590</v>
      </c>
      <c r="N275">
        <v>3</v>
      </c>
      <c r="O275" s="8">
        <f t="shared" si="12"/>
        <v>2.7473129413713835</v>
      </c>
      <c r="P275" t="str">
        <f t="shared" si="13"/>
        <v>High Risk</v>
      </c>
      <c r="Q275" t="str">
        <f t="shared" si="14"/>
        <v>550-599</v>
      </c>
      <c r="R275" t="str">
        <f>IF(Tabela2[[#This Row],[current_age]]&gt;=100,"100+",FLOOR(Tabela2[[#This Row],[current_age]],10)&amp;"-"&amp;FLOOR(Tabela2[[#This Row],[current_age]],10)+9)</f>
        <v>30-39</v>
      </c>
    </row>
    <row r="276" spans="1:18" x14ac:dyDescent="0.3">
      <c r="A276">
        <v>1650</v>
      </c>
      <c r="B276">
        <v>18</v>
      </c>
      <c r="C276">
        <v>67</v>
      </c>
      <c r="D276">
        <v>2002</v>
      </c>
      <c r="E276">
        <v>2</v>
      </c>
      <c r="F276" t="s">
        <v>41</v>
      </c>
      <c r="G276" t="s">
        <v>312</v>
      </c>
      <c r="H276">
        <v>40.71</v>
      </c>
      <c r="I276">
        <v>-74.06</v>
      </c>
      <c r="J276" s="3">
        <v>21642</v>
      </c>
      <c r="K276" s="3">
        <v>44128</v>
      </c>
      <c r="L276" s="3">
        <v>142368</v>
      </c>
      <c r="M276">
        <v>687</v>
      </c>
      <c r="N276">
        <v>3</v>
      </c>
      <c r="O276" s="8">
        <f t="shared" si="12"/>
        <v>3.2262509064539522</v>
      </c>
      <c r="P276" t="str">
        <f t="shared" si="13"/>
        <v>High Risk</v>
      </c>
      <c r="Q276" t="str">
        <f t="shared" si="14"/>
        <v>650-699</v>
      </c>
      <c r="R276" t="str">
        <f>IF(Tabela2[[#This Row],[current_age]]&gt;=100,"100+",FLOOR(Tabela2[[#This Row],[current_age]],10)&amp;"-"&amp;FLOOR(Tabela2[[#This Row],[current_age]],10)+9)</f>
        <v>10-19</v>
      </c>
    </row>
    <row r="277" spans="1:18" x14ac:dyDescent="0.3">
      <c r="A277">
        <v>354</v>
      </c>
      <c r="B277">
        <v>77</v>
      </c>
      <c r="C277">
        <v>72</v>
      </c>
      <c r="D277">
        <v>1942</v>
      </c>
      <c r="E277">
        <v>8</v>
      </c>
      <c r="F277" t="s">
        <v>36</v>
      </c>
      <c r="G277" t="s">
        <v>313</v>
      </c>
      <c r="H277">
        <v>38.86</v>
      </c>
      <c r="I277">
        <v>-104.76</v>
      </c>
      <c r="J277" s="3">
        <v>22185</v>
      </c>
      <c r="K277" s="3">
        <v>31942</v>
      </c>
      <c r="L277" s="3">
        <v>11845</v>
      </c>
      <c r="M277">
        <v>713</v>
      </c>
      <c r="N277">
        <v>6</v>
      </c>
      <c r="O277" s="8">
        <f t="shared" si="12"/>
        <v>0.3708283764322835</v>
      </c>
      <c r="P277" t="str">
        <f t="shared" si="13"/>
        <v>Medium Risk</v>
      </c>
      <c r="Q277" t="str">
        <f t="shared" si="14"/>
        <v>700-749</v>
      </c>
      <c r="R277" t="str">
        <f>IF(Tabela2[[#This Row],[current_age]]&gt;=100,"100+",FLOOR(Tabela2[[#This Row],[current_age]],10)&amp;"-"&amp;FLOOR(Tabela2[[#This Row],[current_age]],10)+9)</f>
        <v>70-79</v>
      </c>
    </row>
    <row r="278" spans="1:18" x14ac:dyDescent="0.3">
      <c r="A278">
        <v>314</v>
      </c>
      <c r="B278">
        <v>27</v>
      </c>
      <c r="C278">
        <v>66</v>
      </c>
      <c r="D278">
        <v>1992</v>
      </c>
      <c r="E278">
        <v>6</v>
      </c>
      <c r="F278" t="s">
        <v>41</v>
      </c>
      <c r="G278" t="s">
        <v>314</v>
      </c>
      <c r="H278">
        <v>39</v>
      </c>
      <c r="I278">
        <v>-77.400000000000006</v>
      </c>
      <c r="J278" s="3">
        <v>28410</v>
      </c>
      <c r="K278" s="3">
        <v>57927</v>
      </c>
      <c r="L278" s="3">
        <v>87736</v>
      </c>
      <c r="M278">
        <v>557</v>
      </c>
      <c r="N278">
        <v>1</v>
      </c>
      <c r="O278" s="8">
        <f t="shared" si="12"/>
        <v>1.5145959569803373</v>
      </c>
      <c r="P278" t="str">
        <f t="shared" si="13"/>
        <v>High Risk</v>
      </c>
      <c r="Q278" t="str">
        <f t="shared" si="14"/>
        <v>550-599</v>
      </c>
      <c r="R278" t="str">
        <f>IF(Tabela2[[#This Row],[current_age]]&gt;=100,"100+",FLOOR(Tabela2[[#This Row],[current_age]],10)&amp;"-"&amp;FLOOR(Tabela2[[#This Row],[current_age]],10)+9)</f>
        <v>20-29</v>
      </c>
    </row>
    <row r="279" spans="1:18" x14ac:dyDescent="0.3">
      <c r="A279">
        <v>1457</v>
      </c>
      <c r="B279">
        <v>20</v>
      </c>
      <c r="C279">
        <v>66</v>
      </c>
      <c r="D279">
        <v>1999</v>
      </c>
      <c r="E279">
        <v>6</v>
      </c>
      <c r="F279" t="s">
        <v>41</v>
      </c>
      <c r="G279" t="s">
        <v>315</v>
      </c>
      <c r="H279">
        <v>41.57</v>
      </c>
      <c r="I279">
        <v>-93.61</v>
      </c>
      <c r="J279" s="3">
        <v>22425</v>
      </c>
      <c r="K279" s="3">
        <v>45725</v>
      </c>
      <c r="L279" s="3">
        <v>102164</v>
      </c>
      <c r="M279">
        <v>688</v>
      </c>
      <c r="N279">
        <v>4</v>
      </c>
      <c r="O279" s="8">
        <f t="shared" si="12"/>
        <v>2.2343138326954621</v>
      </c>
      <c r="P279" t="str">
        <f t="shared" si="13"/>
        <v>High Risk</v>
      </c>
      <c r="Q279" t="str">
        <f t="shared" si="14"/>
        <v>650-699</v>
      </c>
      <c r="R279" t="str">
        <f>IF(Tabela2[[#This Row],[current_age]]&gt;=100,"100+",FLOOR(Tabela2[[#This Row],[current_age]],10)&amp;"-"&amp;FLOOR(Tabela2[[#This Row],[current_age]],10)+9)</f>
        <v>20-29</v>
      </c>
    </row>
    <row r="280" spans="1:18" x14ac:dyDescent="0.3">
      <c r="A280">
        <v>1613</v>
      </c>
      <c r="B280">
        <v>39</v>
      </c>
      <c r="C280">
        <v>65</v>
      </c>
      <c r="D280">
        <v>1980</v>
      </c>
      <c r="E280">
        <v>12</v>
      </c>
      <c r="F280" t="s">
        <v>41</v>
      </c>
      <c r="G280" t="s">
        <v>316</v>
      </c>
      <c r="H280">
        <v>44.44</v>
      </c>
      <c r="I280">
        <v>-69.83</v>
      </c>
      <c r="J280" s="3">
        <v>21647</v>
      </c>
      <c r="K280" s="3">
        <v>44134</v>
      </c>
      <c r="L280" s="3">
        <v>0</v>
      </c>
      <c r="M280">
        <v>792</v>
      </c>
      <c r="N280">
        <v>4</v>
      </c>
      <c r="O280" s="8">
        <f t="shared" si="12"/>
        <v>0</v>
      </c>
      <c r="P280" t="str">
        <f t="shared" si="13"/>
        <v>Low Risk</v>
      </c>
      <c r="Q280" t="str">
        <f t="shared" si="14"/>
        <v>750-799</v>
      </c>
      <c r="R280" t="str">
        <f>IF(Tabela2[[#This Row],[current_age]]&gt;=100,"100+",FLOOR(Tabela2[[#This Row],[current_age]],10)&amp;"-"&amp;FLOOR(Tabela2[[#This Row],[current_age]],10)+9)</f>
        <v>30-39</v>
      </c>
    </row>
    <row r="281" spans="1:18" x14ac:dyDescent="0.3">
      <c r="A281">
        <v>945</v>
      </c>
      <c r="B281">
        <v>19</v>
      </c>
      <c r="C281">
        <v>66</v>
      </c>
      <c r="D281">
        <v>2001</v>
      </c>
      <c r="E281">
        <v>2</v>
      </c>
      <c r="F281" t="s">
        <v>41</v>
      </c>
      <c r="G281" t="s">
        <v>317</v>
      </c>
      <c r="H281">
        <v>32.79</v>
      </c>
      <c r="I281">
        <v>-117.25</v>
      </c>
      <c r="J281" s="3">
        <v>27748</v>
      </c>
      <c r="K281" s="3">
        <v>56579</v>
      </c>
      <c r="L281" s="3">
        <v>79726</v>
      </c>
      <c r="M281">
        <v>705</v>
      </c>
      <c r="N281">
        <v>2</v>
      </c>
      <c r="O281" s="8">
        <f t="shared" si="12"/>
        <v>1.4091093868749889</v>
      </c>
      <c r="P281" t="str">
        <f t="shared" si="13"/>
        <v>High Risk</v>
      </c>
      <c r="Q281" t="str">
        <f t="shared" si="14"/>
        <v>700-749</v>
      </c>
      <c r="R281" t="str">
        <f>IF(Tabela2[[#This Row],[current_age]]&gt;=100,"100+",FLOOR(Tabela2[[#This Row],[current_age]],10)&amp;"-"&amp;FLOOR(Tabela2[[#This Row],[current_age]],10)+9)</f>
        <v>10-19</v>
      </c>
    </row>
    <row r="282" spans="1:18" x14ac:dyDescent="0.3">
      <c r="A282">
        <v>586</v>
      </c>
      <c r="B282">
        <v>37</v>
      </c>
      <c r="C282">
        <v>63</v>
      </c>
      <c r="D282">
        <v>1983</v>
      </c>
      <c r="E282">
        <v>2</v>
      </c>
      <c r="F282" t="s">
        <v>41</v>
      </c>
      <c r="G282" t="s">
        <v>318</v>
      </c>
      <c r="H282">
        <v>35.57</v>
      </c>
      <c r="I282">
        <v>-82.54</v>
      </c>
      <c r="J282" s="3">
        <v>22983</v>
      </c>
      <c r="K282" s="3">
        <v>46864</v>
      </c>
      <c r="L282" s="3">
        <v>58954</v>
      </c>
      <c r="M282">
        <v>751</v>
      </c>
      <c r="N282">
        <v>4</v>
      </c>
      <c r="O282" s="8">
        <f t="shared" si="12"/>
        <v>1.2579805394332537</v>
      </c>
      <c r="P282" t="str">
        <f t="shared" si="13"/>
        <v>High Risk</v>
      </c>
      <c r="Q282" t="str">
        <f t="shared" si="14"/>
        <v>750-799</v>
      </c>
      <c r="R282" t="str">
        <f>IF(Tabela2[[#This Row],[current_age]]&gt;=100,"100+",FLOOR(Tabela2[[#This Row],[current_age]],10)&amp;"-"&amp;FLOOR(Tabela2[[#This Row],[current_age]],10)+9)</f>
        <v>30-39</v>
      </c>
    </row>
    <row r="283" spans="1:18" x14ac:dyDescent="0.3">
      <c r="A283">
        <v>119</v>
      </c>
      <c r="B283">
        <v>44</v>
      </c>
      <c r="C283">
        <v>67</v>
      </c>
      <c r="D283">
        <v>1975</v>
      </c>
      <c r="E283">
        <v>9</v>
      </c>
      <c r="F283" t="s">
        <v>36</v>
      </c>
      <c r="G283" t="s">
        <v>319</v>
      </c>
      <c r="H283">
        <v>36.159999999999997</v>
      </c>
      <c r="I283">
        <v>-115.28</v>
      </c>
      <c r="J283" s="3">
        <v>27761</v>
      </c>
      <c r="K283" s="3">
        <v>56605</v>
      </c>
      <c r="L283" s="3">
        <v>87970</v>
      </c>
      <c r="M283">
        <v>624</v>
      </c>
      <c r="N283">
        <v>3</v>
      </c>
      <c r="O283" s="8">
        <f t="shared" si="12"/>
        <v>1.5541029944351206</v>
      </c>
      <c r="P283" t="str">
        <f t="shared" si="13"/>
        <v>High Risk</v>
      </c>
      <c r="Q283" t="str">
        <f t="shared" si="14"/>
        <v>600-649</v>
      </c>
      <c r="R283" t="str">
        <f>IF(Tabela2[[#This Row],[current_age]]&gt;=100,"100+",FLOOR(Tabela2[[#This Row],[current_age]],10)&amp;"-"&amp;FLOOR(Tabela2[[#This Row],[current_age]],10)+9)</f>
        <v>40-49</v>
      </c>
    </row>
    <row r="284" spans="1:18" x14ac:dyDescent="0.3">
      <c r="A284">
        <v>1312</v>
      </c>
      <c r="B284">
        <v>31</v>
      </c>
      <c r="C284">
        <v>66</v>
      </c>
      <c r="D284">
        <v>1988</v>
      </c>
      <c r="E284">
        <v>4</v>
      </c>
      <c r="F284" t="s">
        <v>36</v>
      </c>
      <c r="G284" t="s">
        <v>320</v>
      </c>
      <c r="H284">
        <v>37.299999999999997</v>
      </c>
      <c r="I284">
        <v>-121.8</v>
      </c>
      <c r="J284" s="3">
        <v>25115</v>
      </c>
      <c r="K284" s="3">
        <v>51209</v>
      </c>
      <c r="L284" s="3">
        <v>76900</v>
      </c>
      <c r="M284">
        <v>765</v>
      </c>
      <c r="N284">
        <v>1</v>
      </c>
      <c r="O284" s="8">
        <f t="shared" si="12"/>
        <v>1.5016891562030112</v>
      </c>
      <c r="P284" t="str">
        <f t="shared" si="13"/>
        <v>High Risk</v>
      </c>
      <c r="Q284" t="str">
        <f t="shared" si="14"/>
        <v>750-799</v>
      </c>
      <c r="R284" t="str">
        <f>IF(Tabela2[[#This Row],[current_age]]&gt;=100,"100+",FLOOR(Tabela2[[#This Row],[current_age]],10)&amp;"-"&amp;FLOOR(Tabela2[[#This Row],[current_age]],10)+9)</f>
        <v>30-39</v>
      </c>
    </row>
    <row r="285" spans="1:18" x14ac:dyDescent="0.3">
      <c r="A285">
        <v>1529</v>
      </c>
      <c r="B285">
        <v>51</v>
      </c>
      <c r="C285">
        <v>69</v>
      </c>
      <c r="D285">
        <v>1968</v>
      </c>
      <c r="E285">
        <v>4</v>
      </c>
      <c r="F285" t="s">
        <v>41</v>
      </c>
      <c r="G285" t="s">
        <v>321</v>
      </c>
      <c r="H285">
        <v>26.23</v>
      </c>
      <c r="I285">
        <v>-80.13</v>
      </c>
      <c r="J285" s="3">
        <v>37424</v>
      </c>
      <c r="K285" s="3">
        <v>76305</v>
      </c>
      <c r="L285" s="3">
        <v>112785</v>
      </c>
      <c r="M285">
        <v>692</v>
      </c>
      <c r="N285">
        <v>3</v>
      </c>
      <c r="O285" s="8">
        <f t="shared" si="12"/>
        <v>1.4780813839197955</v>
      </c>
      <c r="P285" t="str">
        <f t="shared" si="13"/>
        <v>High Risk</v>
      </c>
      <c r="Q285" t="str">
        <f t="shared" si="14"/>
        <v>650-699</v>
      </c>
      <c r="R285" t="str">
        <f>IF(Tabela2[[#This Row],[current_age]]&gt;=100,"100+",FLOOR(Tabela2[[#This Row],[current_age]],10)&amp;"-"&amp;FLOOR(Tabela2[[#This Row],[current_age]],10)+9)</f>
        <v>50-59</v>
      </c>
    </row>
    <row r="286" spans="1:18" x14ac:dyDescent="0.3">
      <c r="A286">
        <v>326</v>
      </c>
      <c r="B286">
        <v>18</v>
      </c>
      <c r="C286">
        <v>61</v>
      </c>
      <c r="D286">
        <v>2001</v>
      </c>
      <c r="E286">
        <v>3</v>
      </c>
      <c r="F286" t="s">
        <v>41</v>
      </c>
      <c r="G286" t="s">
        <v>322</v>
      </c>
      <c r="H286">
        <v>40.26</v>
      </c>
      <c r="I286">
        <v>-80.180000000000007</v>
      </c>
      <c r="J286" s="3">
        <v>30076</v>
      </c>
      <c r="K286" s="3">
        <v>61325</v>
      </c>
      <c r="L286" s="3">
        <v>83899</v>
      </c>
      <c r="M286">
        <v>652</v>
      </c>
      <c r="N286">
        <v>1</v>
      </c>
      <c r="O286" s="8">
        <f t="shared" si="12"/>
        <v>1.3681043620057074</v>
      </c>
      <c r="P286" t="str">
        <f t="shared" si="13"/>
        <v>High Risk</v>
      </c>
      <c r="Q286" t="str">
        <f t="shared" si="14"/>
        <v>650-699</v>
      </c>
      <c r="R286" t="str">
        <f>IF(Tabela2[[#This Row],[current_age]]&gt;=100,"100+",FLOOR(Tabela2[[#This Row],[current_age]],10)&amp;"-"&amp;FLOOR(Tabela2[[#This Row],[current_age]],10)+9)</f>
        <v>10-19</v>
      </c>
    </row>
    <row r="287" spans="1:18" x14ac:dyDescent="0.3">
      <c r="A287">
        <v>1596</v>
      </c>
      <c r="B287">
        <v>42</v>
      </c>
      <c r="C287">
        <v>69</v>
      </c>
      <c r="D287">
        <v>1977</v>
      </c>
      <c r="E287">
        <v>3</v>
      </c>
      <c r="F287" t="s">
        <v>41</v>
      </c>
      <c r="G287" t="s">
        <v>323</v>
      </c>
      <c r="H287">
        <v>34.28</v>
      </c>
      <c r="I287">
        <v>-118.44</v>
      </c>
      <c r="J287" s="3">
        <v>15583</v>
      </c>
      <c r="K287" s="3">
        <v>31772</v>
      </c>
      <c r="L287" s="3">
        <v>17286</v>
      </c>
      <c r="M287">
        <v>734</v>
      </c>
      <c r="N287">
        <v>4</v>
      </c>
      <c r="O287" s="8">
        <f t="shared" si="12"/>
        <v>0.54406395568425026</v>
      </c>
      <c r="P287" t="str">
        <f t="shared" si="13"/>
        <v>Medium Risk</v>
      </c>
      <c r="Q287" t="str">
        <f t="shared" si="14"/>
        <v>700-749</v>
      </c>
      <c r="R287" t="str">
        <f>IF(Tabela2[[#This Row],[current_age]]&gt;=100,"100+",FLOOR(Tabela2[[#This Row],[current_age]],10)&amp;"-"&amp;FLOOR(Tabela2[[#This Row],[current_age]],10)+9)</f>
        <v>40-49</v>
      </c>
    </row>
    <row r="288" spans="1:18" x14ac:dyDescent="0.3">
      <c r="A288">
        <v>714</v>
      </c>
      <c r="B288">
        <v>61</v>
      </c>
      <c r="C288">
        <v>67</v>
      </c>
      <c r="D288">
        <v>1958</v>
      </c>
      <c r="E288">
        <v>10</v>
      </c>
      <c r="F288" t="s">
        <v>36</v>
      </c>
      <c r="G288" t="s">
        <v>324</v>
      </c>
      <c r="H288">
        <v>45.34</v>
      </c>
      <c r="I288">
        <v>-122.66</v>
      </c>
      <c r="J288" s="3">
        <v>35992</v>
      </c>
      <c r="K288" s="3">
        <v>73383</v>
      </c>
      <c r="L288" s="3">
        <v>155191</v>
      </c>
      <c r="M288">
        <v>760</v>
      </c>
      <c r="N288">
        <v>2</v>
      </c>
      <c r="O288" s="8">
        <f t="shared" si="12"/>
        <v>2.1148086068980554</v>
      </c>
      <c r="P288" t="str">
        <f t="shared" si="13"/>
        <v>High Risk</v>
      </c>
      <c r="Q288" t="str">
        <f t="shared" si="14"/>
        <v>750-799</v>
      </c>
      <c r="R288" t="str">
        <f>IF(Tabela2[[#This Row],[current_age]]&gt;=100,"100+",FLOOR(Tabela2[[#This Row],[current_age]],10)&amp;"-"&amp;FLOOR(Tabela2[[#This Row],[current_age]],10)+9)</f>
        <v>60-69</v>
      </c>
    </row>
    <row r="289" spans="1:18" x14ac:dyDescent="0.3">
      <c r="A289">
        <v>887</v>
      </c>
      <c r="B289">
        <v>55</v>
      </c>
      <c r="C289">
        <v>66</v>
      </c>
      <c r="D289">
        <v>1964</v>
      </c>
      <c r="E289">
        <v>4</v>
      </c>
      <c r="F289" t="s">
        <v>41</v>
      </c>
      <c r="G289" t="s">
        <v>325</v>
      </c>
      <c r="H289">
        <v>42.25</v>
      </c>
      <c r="I289">
        <v>-71.900000000000006</v>
      </c>
      <c r="J289" s="3">
        <v>26137</v>
      </c>
      <c r="K289" s="3">
        <v>53287</v>
      </c>
      <c r="L289" s="3">
        <v>51026</v>
      </c>
      <c r="M289">
        <v>816</v>
      </c>
      <c r="N289">
        <v>4</v>
      </c>
      <c r="O289" s="8">
        <f t="shared" si="12"/>
        <v>0.95756938840617789</v>
      </c>
      <c r="P289" t="str">
        <f t="shared" si="13"/>
        <v>High Risk</v>
      </c>
      <c r="Q289" t="str">
        <f t="shared" si="14"/>
        <v>800-849</v>
      </c>
      <c r="R289" t="str">
        <f>IF(Tabela2[[#This Row],[current_age]]&gt;=100,"100+",FLOOR(Tabela2[[#This Row],[current_age]],10)&amp;"-"&amp;FLOOR(Tabela2[[#This Row],[current_age]],10)+9)</f>
        <v>50-59</v>
      </c>
    </row>
    <row r="290" spans="1:18" x14ac:dyDescent="0.3">
      <c r="A290">
        <v>1425</v>
      </c>
      <c r="B290">
        <v>88</v>
      </c>
      <c r="C290">
        <v>67</v>
      </c>
      <c r="D290">
        <v>1931</v>
      </c>
      <c r="E290">
        <v>4</v>
      </c>
      <c r="F290" t="s">
        <v>36</v>
      </c>
      <c r="G290" t="s">
        <v>326</v>
      </c>
      <c r="H290">
        <v>35.33</v>
      </c>
      <c r="I290">
        <v>-89.88</v>
      </c>
      <c r="J290" s="3">
        <v>19115</v>
      </c>
      <c r="K290" s="3">
        <v>19225</v>
      </c>
      <c r="L290" s="3">
        <v>1644</v>
      </c>
      <c r="M290">
        <v>809</v>
      </c>
      <c r="N290">
        <v>8</v>
      </c>
      <c r="O290" s="8">
        <f t="shared" si="12"/>
        <v>8.5513654096228867E-2</v>
      </c>
      <c r="P290" t="str">
        <f t="shared" si="13"/>
        <v>Low Risk</v>
      </c>
      <c r="Q290" t="str">
        <f t="shared" si="14"/>
        <v>800-849</v>
      </c>
      <c r="R290" t="str">
        <f>IF(Tabela2[[#This Row],[current_age]]&gt;=100,"100+",FLOOR(Tabela2[[#This Row],[current_age]],10)&amp;"-"&amp;FLOOR(Tabela2[[#This Row],[current_age]],10)+9)</f>
        <v>80-89</v>
      </c>
    </row>
    <row r="291" spans="1:18" x14ac:dyDescent="0.3">
      <c r="A291">
        <v>1645</v>
      </c>
      <c r="B291">
        <v>62</v>
      </c>
      <c r="C291">
        <v>65</v>
      </c>
      <c r="D291">
        <v>1957</v>
      </c>
      <c r="E291">
        <v>11</v>
      </c>
      <c r="F291" t="s">
        <v>36</v>
      </c>
      <c r="G291" t="s">
        <v>327</v>
      </c>
      <c r="H291">
        <v>41.47</v>
      </c>
      <c r="I291">
        <v>-81.849999999999994</v>
      </c>
      <c r="J291" s="3">
        <v>29692</v>
      </c>
      <c r="K291" s="3">
        <v>60541</v>
      </c>
      <c r="L291" s="3">
        <v>160456</v>
      </c>
      <c r="M291">
        <v>716</v>
      </c>
      <c r="N291">
        <v>3</v>
      </c>
      <c r="O291" s="8">
        <f t="shared" si="12"/>
        <v>2.6503691713053965</v>
      </c>
      <c r="P291" t="str">
        <f t="shared" si="13"/>
        <v>High Risk</v>
      </c>
      <c r="Q291" t="str">
        <f t="shared" si="14"/>
        <v>700-749</v>
      </c>
      <c r="R291" t="str">
        <f>IF(Tabela2[[#This Row],[current_age]]&gt;=100,"100+",FLOOR(Tabela2[[#This Row],[current_age]],10)&amp;"-"&amp;FLOOR(Tabela2[[#This Row],[current_age]],10)+9)</f>
        <v>60-69</v>
      </c>
    </row>
    <row r="292" spans="1:18" x14ac:dyDescent="0.3">
      <c r="A292">
        <v>1863</v>
      </c>
      <c r="B292">
        <v>44</v>
      </c>
      <c r="C292">
        <v>61</v>
      </c>
      <c r="D292">
        <v>1975</v>
      </c>
      <c r="E292">
        <v>12</v>
      </c>
      <c r="F292" t="s">
        <v>36</v>
      </c>
      <c r="G292" t="s">
        <v>328</v>
      </c>
      <c r="H292">
        <v>42.29</v>
      </c>
      <c r="I292">
        <v>-85.22</v>
      </c>
      <c r="J292" s="3">
        <v>21639</v>
      </c>
      <c r="K292" s="3">
        <v>44124</v>
      </c>
      <c r="L292" s="3">
        <v>107162</v>
      </c>
      <c r="M292">
        <v>850</v>
      </c>
      <c r="N292">
        <v>1</v>
      </c>
      <c r="O292" s="8">
        <f t="shared" si="12"/>
        <v>2.4286556069259362</v>
      </c>
      <c r="P292" t="str">
        <f t="shared" si="13"/>
        <v>High Risk</v>
      </c>
      <c r="Q292" t="str">
        <f t="shared" si="14"/>
        <v>850-899</v>
      </c>
      <c r="R292" t="str">
        <f>IF(Tabela2[[#This Row],[current_age]]&gt;=100,"100+",FLOOR(Tabela2[[#This Row],[current_age]],10)&amp;"-"&amp;FLOOR(Tabela2[[#This Row],[current_age]],10)+9)</f>
        <v>40-49</v>
      </c>
    </row>
    <row r="293" spans="1:18" x14ac:dyDescent="0.3">
      <c r="A293">
        <v>1576</v>
      </c>
      <c r="B293">
        <v>88</v>
      </c>
      <c r="C293">
        <v>65</v>
      </c>
      <c r="D293">
        <v>1932</v>
      </c>
      <c r="E293">
        <v>1</v>
      </c>
      <c r="F293" t="s">
        <v>36</v>
      </c>
      <c r="G293" t="s">
        <v>329</v>
      </c>
      <c r="H293">
        <v>42.66</v>
      </c>
      <c r="I293">
        <v>-83.38</v>
      </c>
      <c r="J293" s="3">
        <v>24578</v>
      </c>
      <c r="K293" s="3">
        <v>36764</v>
      </c>
      <c r="L293" s="3">
        <v>839</v>
      </c>
      <c r="M293">
        <v>712</v>
      </c>
      <c r="N293">
        <v>8</v>
      </c>
      <c r="O293" s="8">
        <f t="shared" si="12"/>
        <v>2.2821238167772821E-2</v>
      </c>
      <c r="P293" t="str">
        <f t="shared" si="13"/>
        <v>Medium Risk</v>
      </c>
      <c r="Q293" t="str">
        <f t="shared" si="14"/>
        <v>700-749</v>
      </c>
      <c r="R293" t="str">
        <f>IF(Tabela2[[#This Row],[current_age]]&gt;=100,"100+",FLOOR(Tabela2[[#This Row],[current_age]],10)&amp;"-"&amp;FLOOR(Tabela2[[#This Row],[current_age]],10)+9)</f>
        <v>80-89</v>
      </c>
    </row>
    <row r="294" spans="1:18" x14ac:dyDescent="0.3">
      <c r="A294">
        <v>1268</v>
      </c>
      <c r="B294">
        <v>47</v>
      </c>
      <c r="C294">
        <v>63</v>
      </c>
      <c r="D294">
        <v>1972</v>
      </c>
      <c r="E294">
        <v>9</v>
      </c>
      <c r="F294" t="s">
        <v>41</v>
      </c>
      <c r="G294" t="s">
        <v>330</v>
      </c>
      <c r="H294">
        <v>34.200000000000003</v>
      </c>
      <c r="I294">
        <v>-86.15</v>
      </c>
      <c r="J294" s="3">
        <v>14516</v>
      </c>
      <c r="K294" s="3">
        <v>29597</v>
      </c>
      <c r="L294" s="3">
        <v>44388</v>
      </c>
      <c r="M294">
        <v>513</v>
      </c>
      <c r="N294">
        <v>4</v>
      </c>
      <c r="O294" s="8">
        <f t="shared" si="12"/>
        <v>1.4997465959387777</v>
      </c>
      <c r="P294" t="str">
        <f t="shared" si="13"/>
        <v>High Risk</v>
      </c>
      <c r="Q294" t="str">
        <f t="shared" si="14"/>
        <v>500-549</v>
      </c>
      <c r="R294" t="str">
        <f>IF(Tabela2[[#This Row],[current_age]]&gt;=100,"100+",FLOOR(Tabela2[[#This Row],[current_age]],10)&amp;"-"&amp;FLOOR(Tabela2[[#This Row],[current_age]],10)+9)</f>
        <v>40-49</v>
      </c>
    </row>
    <row r="295" spans="1:18" x14ac:dyDescent="0.3">
      <c r="A295">
        <v>1565</v>
      </c>
      <c r="B295">
        <v>37</v>
      </c>
      <c r="C295">
        <v>66</v>
      </c>
      <c r="D295">
        <v>1983</v>
      </c>
      <c r="E295">
        <v>1</v>
      </c>
      <c r="F295" t="s">
        <v>36</v>
      </c>
      <c r="G295" t="s">
        <v>331</v>
      </c>
      <c r="H295">
        <v>39.090000000000003</v>
      </c>
      <c r="I295">
        <v>-84.51</v>
      </c>
      <c r="J295" s="3">
        <v>18959</v>
      </c>
      <c r="K295" s="3">
        <v>38656</v>
      </c>
      <c r="L295" s="3">
        <v>47523</v>
      </c>
      <c r="M295">
        <v>584</v>
      </c>
      <c r="N295">
        <v>1</v>
      </c>
      <c r="O295" s="8">
        <f t="shared" si="12"/>
        <v>1.2293822433774835</v>
      </c>
      <c r="P295" t="str">
        <f t="shared" si="13"/>
        <v>High Risk</v>
      </c>
      <c r="Q295" t="str">
        <f t="shared" si="14"/>
        <v>550-599</v>
      </c>
      <c r="R295" t="str">
        <f>IF(Tabela2[[#This Row],[current_age]]&gt;=100,"100+",FLOOR(Tabela2[[#This Row],[current_age]],10)&amp;"-"&amp;FLOOR(Tabela2[[#This Row],[current_age]],10)+9)</f>
        <v>30-39</v>
      </c>
    </row>
    <row r="296" spans="1:18" x14ac:dyDescent="0.3">
      <c r="A296">
        <v>1842</v>
      </c>
      <c r="B296">
        <v>45</v>
      </c>
      <c r="C296">
        <v>64</v>
      </c>
      <c r="D296">
        <v>1974</v>
      </c>
      <c r="E296">
        <v>10</v>
      </c>
      <c r="F296" t="s">
        <v>41</v>
      </c>
      <c r="G296" t="s">
        <v>332</v>
      </c>
      <c r="H296">
        <v>35.11</v>
      </c>
      <c r="I296">
        <v>-106.62</v>
      </c>
      <c r="J296" s="3">
        <v>15385</v>
      </c>
      <c r="K296" s="3">
        <v>31373</v>
      </c>
      <c r="L296" s="3">
        <v>58481</v>
      </c>
      <c r="M296">
        <v>637</v>
      </c>
      <c r="N296">
        <v>2</v>
      </c>
      <c r="O296" s="8">
        <f t="shared" si="12"/>
        <v>1.8640550792082364</v>
      </c>
      <c r="P296" t="str">
        <f t="shared" si="13"/>
        <v>High Risk</v>
      </c>
      <c r="Q296" t="str">
        <f t="shared" si="14"/>
        <v>600-649</v>
      </c>
      <c r="R296" t="str">
        <f>IF(Tabela2[[#This Row],[current_age]]&gt;=100,"100+",FLOOR(Tabela2[[#This Row],[current_age]],10)&amp;"-"&amp;FLOOR(Tabela2[[#This Row],[current_age]],10)+9)</f>
        <v>40-49</v>
      </c>
    </row>
    <row r="297" spans="1:18" x14ac:dyDescent="0.3">
      <c r="A297">
        <v>664</v>
      </c>
      <c r="B297">
        <v>22</v>
      </c>
      <c r="C297">
        <v>68</v>
      </c>
      <c r="D297">
        <v>1997</v>
      </c>
      <c r="E297">
        <v>4</v>
      </c>
      <c r="F297" t="s">
        <v>36</v>
      </c>
      <c r="G297" t="s">
        <v>333</v>
      </c>
      <c r="H297">
        <v>40.86</v>
      </c>
      <c r="I297">
        <v>-76.78</v>
      </c>
      <c r="J297" s="3">
        <v>16519</v>
      </c>
      <c r="K297" s="3">
        <v>33681</v>
      </c>
      <c r="L297" s="3">
        <v>78326</v>
      </c>
      <c r="M297">
        <v>697</v>
      </c>
      <c r="N297">
        <v>2</v>
      </c>
      <c r="O297" s="8">
        <f t="shared" si="12"/>
        <v>2.3255247765802678</v>
      </c>
      <c r="P297" t="str">
        <f t="shared" si="13"/>
        <v>High Risk</v>
      </c>
      <c r="Q297" t="str">
        <f t="shared" si="14"/>
        <v>650-699</v>
      </c>
      <c r="R297" t="str">
        <f>IF(Tabela2[[#This Row],[current_age]]&gt;=100,"100+",FLOOR(Tabela2[[#This Row],[current_age]],10)&amp;"-"&amp;FLOOR(Tabela2[[#This Row],[current_age]],10)+9)</f>
        <v>20-29</v>
      </c>
    </row>
    <row r="298" spans="1:18" x14ac:dyDescent="0.3">
      <c r="A298">
        <v>485</v>
      </c>
      <c r="B298">
        <v>39</v>
      </c>
      <c r="C298">
        <v>64</v>
      </c>
      <c r="D298">
        <v>1980</v>
      </c>
      <c r="E298">
        <v>10</v>
      </c>
      <c r="F298" t="s">
        <v>41</v>
      </c>
      <c r="G298" t="s">
        <v>334</v>
      </c>
      <c r="H298">
        <v>35.479999999999997</v>
      </c>
      <c r="I298">
        <v>-120.92</v>
      </c>
      <c r="J298" s="3">
        <v>18740</v>
      </c>
      <c r="K298" s="3">
        <v>38211</v>
      </c>
      <c r="L298" s="3">
        <v>84427</v>
      </c>
      <c r="M298">
        <v>665</v>
      </c>
      <c r="N298">
        <v>2</v>
      </c>
      <c r="O298" s="8">
        <f t="shared" si="12"/>
        <v>2.2094946481379707</v>
      </c>
      <c r="P298" t="str">
        <f t="shared" si="13"/>
        <v>High Risk</v>
      </c>
      <c r="Q298" t="str">
        <f t="shared" si="14"/>
        <v>650-699</v>
      </c>
      <c r="R298" t="str">
        <f>IF(Tabela2[[#This Row],[current_age]]&gt;=100,"100+",FLOOR(Tabela2[[#This Row],[current_age]],10)&amp;"-"&amp;FLOOR(Tabela2[[#This Row],[current_age]],10)+9)</f>
        <v>30-39</v>
      </c>
    </row>
    <row r="299" spans="1:18" x14ac:dyDescent="0.3">
      <c r="A299">
        <v>244</v>
      </c>
      <c r="B299">
        <v>40</v>
      </c>
      <c r="C299">
        <v>62</v>
      </c>
      <c r="D299">
        <v>1979</v>
      </c>
      <c r="E299">
        <v>7</v>
      </c>
      <c r="F299" t="s">
        <v>36</v>
      </c>
      <c r="G299" t="s">
        <v>335</v>
      </c>
      <c r="H299">
        <v>30.58</v>
      </c>
      <c r="I299">
        <v>-84.58</v>
      </c>
      <c r="J299" s="3">
        <v>13144</v>
      </c>
      <c r="K299" s="3">
        <v>26802</v>
      </c>
      <c r="L299" s="3">
        <v>43444</v>
      </c>
      <c r="M299">
        <v>638</v>
      </c>
      <c r="N299">
        <v>2</v>
      </c>
      <c r="O299" s="8">
        <f t="shared" si="12"/>
        <v>1.6209238116558466</v>
      </c>
      <c r="P299" t="str">
        <f t="shared" si="13"/>
        <v>High Risk</v>
      </c>
      <c r="Q299" t="str">
        <f t="shared" si="14"/>
        <v>600-649</v>
      </c>
      <c r="R299" t="str">
        <f>IF(Tabela2[[#This Row],[current_age]]&gt;=100,"100+",FLOOR(Tabela2[[#This Row],[current_age]],10)&amp;"-"&amp;FLOOR(Tabela2[[#This Row],[current_age]],10)+9)</f>
        <v>40-49</v>
      </c>
    </row>
    <row r="300" spans="1:18" x14ac:dyDescent="0.3">
      <c r="A300">
        <v>145</v>
      </c>
      <c r="B300">
        <v>58</v>
      </c>
      <c r="C300">
        <v>65</v>
      </c>
      <c r="D300">
        <v>1962</v>
      </c>
      <c r="E300">
        <v>1</v>
      </c>
      <c r="F300" t="s">
        <v>36</v>
      </c>
      <c r="G300" t="s">
        <v>336</v>
      </c>
      <c r="H300">
        <v>36.18</v>
      </c>
      <c r="I300">
        <v>-82.07</v>
      </c>
      <c r="J300" s="3">
        <v>12427</v>
      </c>
      <c r="K300" s="3">
        <v>25334</v>
      </c>
      <c r="L300" s="3">
        <v>182</v>
      </c>
      <c r="M300">
        <v>696</v>
      </c>
      <c r="N300">
        <v>3</v>
      </c>
      <c r="O300" s="8">
        <f t="shared" si="12"/>
        <v>7.1840214731191286E-3</v>
      </c>
      <c r="P300" t="str">
        <f t="shared" si="13"/>
        <v>Medium Risk</v>
      </c>
      <c r="Q300" t="str">
        <f t="shared" si="14"/>
        <v>650-699</v>
      </c>
      <c r="R300" t="str">
        <f>IF(Tabela2[[#This Row],[current_age]]&gt;=100,"100+",FLOOR(Tabela2[[#This Row],[current_age]],10)&amp;"-"&amp;FLOOR(Tabela2[[#This Row],[current_age]],10)+9)</f>
        <v>50-59</v>
      </c>
    </row>
    <row r="301" spans="1:18" x14ac:dyDescent="0.3">
      <c r="A301">
        <v>866</v>
      </c>
      <c r="B301">
        <v>34</v>
      </c>
      <c r="C301">
        <v>67</v>
      </c>
      <c r="D301">
        <v>1985</v>
      </c>
      <c r="E301">
        <v>3</v>
      </c>
      <c r="F301" t="s">
        <v>41</v>
      </c>
      <c r="G301" t="s">
        <v>337</v>
      </c>
      <c r="H301">
        <v>40.43</v>
      </c>
      <c r="I301">
        <v>-79.97</v>
      </c>
      <c r="J301" s="3">
        <v>30361</v>
      </c>
      <c r="K301" s="3">
        <v>61904</v>
      </c>
      <c r="L301" s="3">
        <v>125358</v>
      </c>
      <c r="M301">
        <v>639</v>
      </c>
      <c r="N301">
        <v>3</v>
      </c>
      <c r="O301" s="8">
        <f t="shared" si="12"/>
        <v>2.0250387697079351</v>
      </c>
      <c r="P301" t="str">
        <f t="shared" si="13"/>
        <v>High Risk</v>
      </c>
      <c r="Q301" t="str">
        <f t="shared" si="14"/>
        <v>600-649</v>
      </c>
      <c r="R301" t="str">
        <f>IF(Tabela2[[#This Row],[current_age]]&gt;=100,"100+",FLOOR(Tabela2[[#This Row],[current_age]],10)&amp;"-"&amp;FLOOR(Tabela2[[#This Row],[current_age]],10)+9)</f>
        <v>30-39</v>
      </c>
    </row>
    <row r="302" spans="1:18" x14ac:dyDescent="0.3">
      <c r="A302">
        <v>1424</v>
      </c>
      <c r="B302">
        <v>101</v>
      </c>
      <c r="C302">
        <v>68</v>
      </c>
      <c r="D302">
        <v>1918</v>
      </c>
      <c r="E302">
        <v>5</v>
      </c>
      <c r="F302" t="s">
        <v>36</v>
      </c>
      <c r="G302" t="s">
        <v>338</v>
      </c>
      <c r="H302">
        <v>35.130000000000003</v>
      </c>
      <c r="I302">
        <v>-112.99</v>
      </c>
      <c r="J302" s="3">
        <v>13086</v>
      </c>
      <c r="K302" s="3">
        <v>15348</v>
      </c>
      <c r="L302" s="3">
        <v>1396</v>
      </c>
      <c r="M302">
        <v>761</v>
      </c>
      <c r="N302">
        <v>4</v>
      </c>
      <c r="O302" s="8">
        <f t="shared" si="12"/>
        <v>9.0956476413864992E-2</v>
      </c>
      <c r="P302" t="str">
        <f t="shared" si="13"/>
        <v>Low Risk</v>
      </c>
      <c r="Q302" t="str">
        <f t="shared" si="14"/>
        <v>750-799</v>
      </c>
      <c r="R302" t="str">
        <f>IF(Tabela2[[#This Row],[current_age]]&gt;=100,"100+",FLOOR(Tabela2[[#This Row],[current_age]],10)&amp;"-"&amp;FLOOR(Tabela2[[#This Row],[current_age]],10)+9)</f>
        <v>100+</v>
      </c>
    </row>
    <row r="303" spans="1:18" x14ac:dyDescent="0.3">
      <c r="A303">
        <v>427</v>
      </c>
      <c r="B303">
        <v>44</v>
      </c>
      <c r="C303">
        <v>66</v>
      </c>
      <c r="D303">
        <v>1975</v>
      </c>
      <c r="E303">
        <v>11</v>
      </c>
      <c r="F303" t="s">
        <v>36</v>
      </c>
      <c r="G303" t="s">
        <v>339</v>
      </c>
      <c r="H303">
        <v>36.15</v>
      </c>
      <c r="I303">
        <v>-85.5</v>
      </c>
      <c r="J303" s="3">
        <v>15955</v>
      </c>
      <c r="K303" s="3">
        <v>32527</v>
      </c>
      <c r="L303" s="3">
        <v>74331</v>
      </c>
      <c r="M303">
        <v>705</v>
      </c>
      <c r="N303">
        <v>3</v>
      </c>
      <c r="O303" s="8">
        <f t="shared" si="12"/>
        <v>2.2852092108094815</v>
      </c>
      <c r="P303" t="str">
        <f t="shared" si="13"/>
        <v>High Risk</v>
      </c>
      <c r="Q303" t="str">
        <f t="shared" si="14"/>
        <v>700-749</v>
      </c>
      <c r="R303" t="str">
        <f>IF(Tabela2[[#This Row],[current_age]]&gt;=100,"100+",FLOOR(Tabela2[[#This Row],[current_age]],10)&amp;"-"&amp;FLOOR(Tabela2[[#This Row],[current_age]],10)+9)</f>
        <v>40-49</v>
      </c>
    </row>
    <row r="304" spans="1:18" x14ac:dyDescent="0.3">
      <c r="A304">
        <v>684</v>
      </c>
      <c r="B304">
        <v>51</v>
      </c>
      <c r="C304">
        <v>63</v>
      </c>
      <c r="D304">
        <v>1969</v>
      </c>
      <c r="E304">
        <v>2</v>
      </c>
      <c r="F304" t="s">
        <v>41</v>
      </c>
      <c r="G304" t="s">
        <v>340</v>
      </c>
      <c r="H304">
        <v>26.14</v>
      </c>
      <c r="I304">
        <v>-80.13</v>
      </c>
      <c r="J304" s="3">
        <v>21661</v>
      </c>
      <c r="K304" s="3">
        <v>44170</v>
      </c>
      <c r="L304" s="3">
        <v>90049</v>
      </c>
      <c r="M304">
        <v>661</v>
      </c>
      <c r="N304">
        <v>7</v>
      </c>
      <c r="O304" s="8">
        <f t="shared" si="12"/>
        <v>2.0386914195155081</v>
      </c>
      <c r="P304" t="str">
        <f t="shared" si="13"/>
        <v>High Risk</v>
      </c>
      <c r="Q304" t="str">
        <f t="shared" si="14"/>
        <v>650-699</v>
      </c>
      <c r="R304" t="str">
        <f>IF(Tabela2[[#This Row],[current_age]]&gt;=100,"100+",FLOOR(Tabela2[[#This Row],[current_age]],10)&amp;"-"&amp;FLOOR(Tabela2[[#This Row],[current_age]],10)+9)</f>
        <v>50-59</v>
      </c>
    </row>
    <row r="305" spans="1:18" x14ac:dyDescent="0.3">
      <c r="A305">
        <v>1643</v>
      </c>
      <c r="B305">
        <v>28</v>
      </c>
      <c r="C305">
        <v>64</v>
      </c>
      <c r="D305">
        <v>1991</v>
      </c>
      <c r="E305">
        <v>6</v>
      </c>
      <c r="F305" t="s">
        <v>36</v>
      </c>
      <c r="G305" t="s">
        <v>341</v>
      </c>
      <c r="H305">
        <v>45.47</v>
      </c>
      <c r="I305">
        <v>-122.37</v>
      </c>
      <c r="J305" s="3">
        <v>22599</v>
      </c>
      <c r="K305" s="3">
        <v>46077</v>
      </c>
      <c r="L305" s="3">
        <v>101450</v>
      </c>
      <c r="M305">
        <v>686</v>
      </c>
      <c r="N305">
        <v>1</v>
      </c>
      <c r="O305" s="8">
        <f t="shared" si="12"/>
        <v>2.2017492458276364</v>
      </c>
      <c r="P305" t="str">
        <f t="shared" si="13"/>
        <v>High Risk</v>
      </c>
      <c r="Q305" t="str">
        <f t="shared" si="14"/>
        <v>650-699</v>
      </c>
      <c r="R305" t="str">
        <f>IF(Tabela2[[#This Row],[current_age]]&gt;=100,"100+",FLOOR(Tabela2[[#This Row],[current_age]],10)&amp;"-"&amp;FLOOR(Tabela2[[#This Row],[current_age]],10)+9)</f>
        <v>20-29</v>
      </c>
    </row>
    <row r="306" spans="1:18" x14ac:dyDescent="0.3">
      <c r="A306">
        <v>1300</v>
      </c>
      <c r="B306">
        <v>58</v>
      </c>
      <c r="C306">
        <v>66</v>
      </c>
      <c r="D306">
        <v>1961</v>
      </c>
      <c r="E306">
        <v>3</v>
      </c>
      <c r="F306" t="s">
        <v>41</v>
      </c>
      <c r="G306" t="s">
        <v>342</v>
      </c>
      <c r="H306">
        <v>31.13</v>
      </c>
      <c r="I306">
        <v>-93.27</v>
      </c>
      <c r="J306" s="3">
        <v>11324</v>
      </c>
      <c r="K306" s="3">
        <v>23092</v>
      </c>
      <c r="L306" s="3">
        <v>20545</v>
      </c>
      <c r="M306">
        <v>752</v>
      </c>
      <c r="N306">
        <v>4</v>
      </c>
      <c r="O306" s="8">
        <f t="shared" si="12"/>
        <v>0.88970206131993768</v>
      </c>
      <c r="P306" t="str">
        <f t="shared" si="13"/>
        <v>High Risk</v>
      </c>
      <c r="Q306" t="str">
        <f t="shared" si="14"/>
        <v>750-799</v>
      </c>
      <c r="R306" t="str">
        <f>IF(Tabela2[[#This Row],[current_age]]&gt;=100,"100+",FLOOR(Tabela2[[#This Row],[current_age]],10)&amp;"-"&amp;FLOOR(Tabela2[[#This Row],[current_age]],10)+9)</f>
        <v>50-59</v>
      </c>
    </row>
    <row r="307" spans="1:18" x14ac:dyDescent="0.3">
      <c r="A307">
        <v>283</v>
      </c>
      <c r="B307">
        <v>19</v>
      </c>
      <c r="C307">
        <v>69</v>
      </c>
      <c r="D307">
        <v>2000</v>
      </c>
      <c r="E307">
        <v>11</v>
      </c>
      <c r="F307" t="s">
        <v>41</v>
      </c>
      <c r="G307" t="s">
        <v>343</v>
      </c>
      <c r="H307">
        <v>40.75</v>
      </c>
      <c r="I307">
        <v>-103.06</v>
      </c>
      <c r="J307" s="3">
        <v>15064</v>
      </c>
      <c r="K307" s="3">
        <v>30710</v>
      </c>
      <c r="L307" s="3">
        <v>30956</v>
      </c>
      <c r="M307">
        <v>680</v>
      </c>
      <c r="N307">
        <v>2</v>
      </c>
      <c r="O307" s="8">
        <f t="shared" si="12"/>
        <v>1.0080104200586129</v>
      </c>
      <c r="P307" t="str">
        <f t="shared" si="13"/>
        <v>High Risk</v>
      </c>
      <c r="Q307" t="str">
        <f t="shared" si="14"/>
        <v>650-699</v>
      </c>
      <c r="R307" t="str">
        <f>IF(Tabela2[[#This Row],[current_age]]&gt;=100,"100+",FLOOR(Tabela2[[#This Row],[current_age]],10)&amp;"-"&amp;FLOOR(Tabela2[[#This Row],[current_age]],10)+9)</f>
        <v>10-19</v>
      </c>
    </row>
    <row r="308" spans="1:18" x14ac:dyDescent="0.3">
      <c r="A308">
        <v>355</v>
      </c>
      <c r="B308">
        <v>22</v>
      </c>
      <c r="C308">
        <v>62</v>
      </c>
      <c r="D308">
        <v>1997</v>
      </c>
      <c r="E308">
        <v>11</v>
      </c>
      <c r="F308" t="s">
        <v>36</v>
      </c>
      <c r="G308" t="s">
        <v>344</v>
      </c>
      <c r="H308">
        <v>35.869999999999997</v>
      </c>
      <c r="I308">
        <v>-96.05</v>
      </c>
      <c r="J308" s="3">
        <v>19856</v>
      </c>
      <c r="K308" s="3">
        <v>40491</v>
      </c>
      <c r="L308" s="3">
        <v>81879</v>
      </c>
      <c r="M308">
        <v>691</v>
      </c>
      <c r="N308">
        <v>2</v>
      </c>
      <c r="O308" s="8">
        <f t="shared" si="12"/>
        <v>2.0221530710528266</v>
      </c>
      <c r="P308" t="str">
        <f t="shared" si="13"/>
        <v>High Risk</v>
      </c>
      <c r="Q308" t="str">
        <f t="shared" si="14"/>
        <v>650-699</v>
      </c>
      <c r="R308" t="str">
        <f>IF(Tabela2[[#This Row],[current_age]]&gt;=100,"100+",FLOOR(Tabela2[[#This Row],[current_age]],10)&amp;"-"&amp;FLOOR(Tabela2[[#This Row],[current_age]],10)+9)</f>
        <v>20-29</v>
      </c>
    </row>
    <row r="309" spans="1:18" x14ac:dyDescent="0.3">
      <c r="A309">
        <v>1669</v>
      </c>
      <c r="B309">
        <v>44</v>
      </c>
      <c r="C309">
        <v>62</v>
      </c>
      <c r="D309">
        <v>1975</v>
      </c>
      <c r="E309">
        <v>5</v>
      </c>
      <c r="F309" t="s">
        <v>41</v>
      </c>
      <c r="G309" t="s">
        <v>345</v>
      </c>
      <c r="H309">
        <v>38.659999999999997</v>
      </c>
      <c r="I309">
        <v>-121.62</v>
      </c>
      <c r="J309" s="3">
        <v>25234</v>
      </c>
      <c r="K309" s="3">
        <v>51454</v>
      </c>
      <c r="L309" s="3">
        <v>151162</v>
      </c>
      <c r="M309">
        <v>698</v>
      </c>
      <c r="N309">
        <v>4</v>
      </c>
      <c r="O309" s="8">
        <f t="shared" si="12"/>
        <v>2.9378085280055974</v>
      </c>
      <c r="P309" t="str">
        <f t="shared" si="13"/>
        <v>High Risk</v>
      </c>
      <c r="Q309" t="str">
        <f t="shared" si="14"/>
        <v>650-699</v>
      </c>
      <c r="R309" t="str">
        <f>IF(Tabela2[[#This Row],[current_age]]&gt;=100,"100+",FLOOR(Tabela2[[#This Row],[current_age]],10)&amp;"-"&amp;FLOOR(Tabela2[[#This Row],[current_age]],10)+9)</f>
        <v>40-49</v>
      </c>
    </row>
    <row r="310" spans="1:18" x14ac:dyDescent="0.3">
      <c r="A310">
        <v>937</v>
      </c>
      <c r="B310">
        <v>47</v>
      </c>
      <c r="C310">
        <v>63</v>
      </c>
      <c r="D310">
        <v>1973</v>
      </c>
      <c r="E310">
        <v>1</v>
      </c>
      <c r="F310" t="s">
        <v>36</v>
      </c>
      <c r="G310" t="s">
        <v>346</v>
      </c>
      <c r="H310">
        <v>41.01</v>
      </c>
      <c r="I310">
        <v>-73.84</v>
      </c>
      <c r="J310" s="3">
        <v>46169</v>
      </c>
      <c r="K310" s="3">
        <v>94133</v>
      </c>
      <c r="L310" s="3">
        <v>189899</v>
      </c>
      <c r="M310">
        <v>603</v>
      </c>
      <c r="N310">
        <v>1</v>
      </c>
      <c r="O310" s="8">
        <f t="shared" si="12"/>
        <v>2.0173477951409176</v>
      </c>
      <c r="P310" t="str">
        <f t="shared" si="13"/>
        <v>High Risk</v>
      </c>
      <c r="Q310" t="str">
        <f t="shared" si="14"/>
        <v>600-649</v>
      </c>
      <c r="R310" t="str">
        <f>IF(Tabela2[[#This Row],[current_age]]&gt;=100,"100+",FLOOR(Tabela2[[#This Row],[current_age]],10)&amp;"-"&amp;FLOOR(Tabela2[[#This Row],[current_age]],10)+9)</f>
        <v>40-49</v>
      </c>
    </row>
    <row r="311" spans="1:18" x14ac:dyDescent="0.3">
      <c r="A311">
        <v>845</v>
      </c>
      <c r="B311">
        <v>58</v>
      </c>
      <c r="C311">
        <v>72</v>
      </c>
      <c r="D311">
        <v>1961</v>
      </c>
      <c r="E311">
        <v>8</v>
      </c>
      <c r="F311" t="s">
        <v>41</v>
      </c>
      <c r="G311" t="s">
        <v>347</v>
      </c>
      <c r="H311">
        <v>30.42</v>
      </c>
      <c r="I311">
        <v>-86.61</v>
      </c>
      <c r="J311" s="3">
        <v>18005</v>
      </c>
      <c r="K311" s="3">
        <v>36710</v>
      </c>
      <c r="L311" s="3">
        <v>116794</v>
      </c>
      <c r="M311">
        <v>786</v>
      </c>
      <c r="N311">
        <v>5</v>
      </c>
      <c r="O311" s="8">
        <f t="shared" si="12"/>
        <v>3.181530918005993</v>
      </c>
      <c r="P311" t="str">
        <f t="shared" si="13"/>
        <v>High Risk</v>
      </c>
      <c r="Q311" t="str">
        <f t="shared" si="14"/>
        <v>750-799</v>
      </c>
      <c r="R311" t="str">
        <f>IF(Tabela2[[#This Row],[current_age]]&gt;=100,"100+",FLOOR(Tabela2[[#This Row],[current_age]],10)&amp;"-"&amp;FLOOR(Tabela2[[#This Row],[current_age]],10)+9)</f>
        <v>50-59</v>
      </c>
    </row>
    <row r="312" spans="1:18" x14ac:dyDescent="0.3">
      <c r="A312">
        <v>1518</v>
      </c>
      <c r="B312">
        <v>62</v>
      </c>
      <c r="C312">
        <v>70</v>
      </c>
      <c r="D312">
        <v>1957</v>
      </c>
      <c r="E312">
        <v>8</v>
      </c>
      <c r="F312" t="s">
        <v>41</v>
      </c>
      <c r="G312" t="s">
        <v>348</v>
      </c>
      <c r="H312">
        <v>34.47</v>
      </c>
      <c r="I312">
        <v>-86.8</v>
      </c>
      <c r="J312" s="3">
        <v>18533</v>
      </c>
      <c r="K312" s="3">
        <v>37785</v>
      </c>
      <c r="L312" s="3">
        <v>81500</v>
      </c>
      <c r="M312">
        <v>745</v>
      </c>
      <c r="N312">
        <v>3</v>
      </c>
      <c r="O312" s="8">
        <f t="shared" si="12"/>
        <v>2.1569405848881833</v>
      </c>
      <c r="P312" t="str">
        <f t="shared" si="13"/>
        <v>High Risk</v>
      </c>
      <c r="Q312" t="str">
        <f t="shared" si="14"/>
        <v>700-749</v>
      </c>
      <c r="R312" t="str">
        <f>IF(Tabela2[[#This Row],[current_age]]&gt;=100,"100+",FLOOR(Tabela2[[#This Row],[current_age]],10)&amp;"-"&amp;FLOOR(Tabela2[[#This Row],[current_age]],10)+9)</f>
        <v>60-69</v>
      </c>
    </row>
    <row r="313" spans="1:18" x14ac:dyDescent="0.3">
      <c r="A313">
        <v>1591</v>
      </c>
      <c r="B313">
        <v>58</v>
      </c>
      <c r="C313">
        <v>66</v>
      </c>
      <c r="D313">
        <v>1961</v>
      </c>
      <c r="E313">
        <v>6</v>
      </c>
      <c r="F313" t="s">
        <v>36</v>
      </c>
      <c r="G313" t="s">
        <v>349</v>
      </c>
      <c r="H313">
        <v>48.28</v>
      </c>
      <c r="I313">
        <v>-122.62</v>
      </c>
      <c r="J313" s="3">
        <v>16537</v>
      </c>
      <c r="K313" s="3">
        <v>33717</v>
      </c>
      <c r="L313" s="3">
        <v>58236</v>
      </c>
      <c r="M313">
        <v>698</v>
      </c>
      <c r="N313">
        <v>6</v>
      </c>
      <c r="O313" s="8">
        <f t="shared" si="12"/>
        <v>1.7271999288192901</v>
      </c>
      <c r="P313" t="str">
        <f t="shared" si="13"/>
        <v>High Risk</v>
      </c>
      <c r="Q313" t="str">
        <f t="shared" si="14"/>
        <v>650-699</v>
      </c>
      <c r="R313" t="str">
        <f>IF(Tabela2[[#This Row],[current_age]]&gt;=100,"100+",FLOOR(Tabela2[[#This Row],[current_age]],10)&amp;"-"&amp;FLOOR(Tabela2[[#This Row],[current_age]],10)+9)</f>
        <v>50-59</v>
      </c>
    </row>
    <row r="314" spans="1:18" x14ac:dyDescent="0.3">
      <c r="A314">
        <v>1172</v>
      </c>
      <c r="B314">
        <v>50</v>
      </c>
      <c r="C314">
        <v>64</v>
      </c>
      <c r="D314">
        <v>1970</v>
      </c>
      <c r="E314">
        <v>2</v>
      </c>
      <c r="F314" t="s">
        <v>41</v>
      </c>
      <c r="G314" t="s">
        <v>350</v>
      </c>
      <c r="H314">
        <v>38.020000000000003</v>
      </c>
      <c r="I314">
        <v>-121.3</v>
      </c>
      <c r="J314" s="3">
        <v>14709</v>
      </c>
      <c r="K314" s="3">
        <v>29994</v>
      </c>
      <c r="L314" s="3">
        <v>100834</v>
      </c>
      <c r="M314">
        <v>769</v>
      </c>
      <c r="N314">
        <v>1</v>
      </c>
      <c r="O314" s="8">
        <f t="shared" si="12"/>
        <v>3.3618056944722277</v>
      </c>
      <c r="P314" t="str">
        <f t="shared" si="13"/>
        <v>High Risk</v>
      </c>
      <c r="Q314" t="str">
        <f t="shared" si="14"/>
        <v>750-799</v>
      </c>
      <c r="R314" t="str">
        <f>IF(Tabela2[[#This Row],[current_age]]&gt;=100,"100+",FLOOR(Tabela2[[#This Row],[current_age]],10)&amp;"-"&amp;FLOOR(Tabela2[[#This Row],[current_age]],10)+9)</f>
        <v>50-59</v>
      </c>
    </row>
    <row r="315" spans="1:18" x14ac:dyDescent="0.3">
      <c r="A315">
        <v>1629</v>
      </c>
      <c r="B315">
        <v>42</v>
      </c>
      <c r="C315">
        <v>63</v>
      </c>
      <c r="D315">
        <v>1977</v>
      </c>
      <c r="E315">
        <v>6</v>
      </c>
      <c r="F315" t="s">
        <v>36</v>
      </c>
      <c r="G315" t="s">
        <v>351</v>
      </c>
      <c r="H315">
        <v>26.14</v>
      </c>
      <c r="I315">
        <v>-80.13</v>
      </c>
      <c r="J315" s="3">
        <v>14430</v>
      </c>
      <c r="K315" s="3">
        <v>29422</v>
      </c>
      <c r="L315" s="3">
        <v>58679</v>
      </c>
      <c r="M315">
        <v>598</v>
      </c>
      <c r="N315">
        <v>1</v>
      </c>
      <c r="O315" s="8">
        <f t="shared" si="12"/>
        <v>1.9943919516008428</v>
      </c>
      <c r="P315" t="str">
        <f t="shared" si="13"/>
        <v>High Risk</v>
      </c>
      <c r="Q315" t="str">
        <f t="shared" si="14"/>
        <v>550-599</v>
      </c>
      <c r="R315" t="str">
        <f>IF(Tabela2[[#This Row],[current_age]]&gt;=100,"100+",FLOOR(Tabela2[[#This Row],[current_age]],10)&amp;"-"&amp;FLOOR(Tabela2[[#This Row],[current_age]],10)+9)</f>
        <v>40-49</v>
      </c>
    </row>
    <row r="316" spans="1:18" x14ac:dyDescent="0.3">
      <c r="A316">
        <v>675</v>
      </c>
      <c r="B316">
        <v>40</v>
      </c>
      <c r="C316">
        <v>67</v>
      </c>
      <c r="D316">
        <v>1980</v>
      </c>
      <c r="E316">
        <v>1</v>
      </c>
      <c r="F316" t="s">
        <v>41</v>
      </c>
      <c r="G316" t="s">
        <v>352</v>
      </c>
      <c r="H316">
        <v>39.92</v>
      </c>
      <c r="I316">
        <v>-77.8</v>
      </c>
      <c r="J316" s="3">
        <v>17405</v>
      </c>
      <c r="K316" s="3">
        <v>35489</v>
      </c>
      <c r="L316" s="3">
        <v>91995</v>
      </c>
      <c r="M316">
        <v>724</v>
      </c>
      <c r="N316">
        <v>5</v>
      </c>
      <c r="O316" s="8">
        <f t="shared" si="12"/>
        <v>2.5922116712220689</v>
      </c>
      <c r="P316" t="str">
        <f t="shared" si="13"/>
        <v>High Risk</v>
      </c>
      <c r="Q316" t="str">
        <f t="shared" si="14"/>
        <v>700-749</v>
      </c>
      <c r="R316" t="str">
        <f>IF(Tabela2[[#This Row],[current_age]]&gt;=100,"100+",FLOOR(Tabela2[[#This Row],[current_age]],10)&amp;"-"&amp;FLOOR(Tabela2[[#This Row],[current_age]],10)+9)</f>
        <v>40-49</v>
      </c>
    </row>
    <row r="317" spans="1:18" x14ac:dyDescent="0.3">
      <c r="A317">
        <v>577</v>
      </c>
      <c r="B317">
        <v>28</v>
      </c>
      <c r="C317">
        <v>65</v>
      </c>
      <c r="D317">
        <v>1992</v>
      </c>
      <c r="E317">
        <v>1</v>
      </c>
      <c r="F317" t="s">
        <v>36</v>
      </c>
      <c r="G317" t="s">
        <v>353</v>
      </c>
      <c r="H317">
        <v>32.07</v>
      </c>
      <c r="I317">
        <v>-110.92</v>
      </c>
      <c r="J317" s="3">
        <v>16238</v>
      </c>
      <c r="K317" s="3">
        <v>33106</v>
      </c>
      <c r="L317" s="3">
        <v>108695</v>
      </c>
      <c r="M317">
        <v>763</v>
      </c>
      <c r="N317">
        <v>2</v>
      </c>
      <c r="O317" s="8">
        <f t="shared" si="12"/>
        <v>3.2832417084516403</v>
      </c>
      <c r="P317" t="str">
        <f t="shared" si="13"/>
        <v>High Risk</v>
      </c>
      <c r="Q317" t="str">
        <f t="shared" si="14"/>
        <v>750-799</v>
      </c>
      <c r="R317" t="str">
        <f>IF(Tabela2[[#This Row],[current_age]]&gt;=100,"100+",FLOOR(Tabela2[[#This Row],[current_age]],10)&amp;"-"&amp;FLOOR(Tabela2[[#This Row],[current_age]],10)+9)</f>
        <v>20-29</v>
      </c>
    </row>
    <row r="318" spans="1:18" x14ac:dyDescent="0.3">
      <c r="A318">
        <v>854</v>
      </c>
      <c r="B318">
        <v>26</v>
      </c>
      <c r="C318">
        <v>65</v>
      </c>
      <c r="D318">
        <v>1994</v>
      </c>
      <c r="E318">
        <v>2</v>
      </c>
      <c r="F318" t="s">
        <v>36</v>
      </c>
      <c r="G318" t="s">
        <v>354</v>
      </c>
      <c r="H318">
        <v>41.64</v>
      </c>
      <c r="I318">
        <v>-88.44</v>
      </c>
      <c r="J318" s="3">
        <v>29281</v>
      </c>
      <c r="K318" s="3">
        <v>59699</v>
      </c>
      <c r="L318" s="3">
        <v>71110</v>
      </c>
      <c r="M318">
        <v>688</v>
      </c>
      <c r="N318">
        <v>1</v>
      </c>
      <c r="O318" s="8">
        <f t="shared" si="12"/>
        <v>1.1911422301881103</v>
      </c>
      <c r="P318" t="str">
        <f t="shared" si="13"/>
        <v>High Risk</v>
      </c>
      <c r="Q318" t="str">
        <f t="shared" si="14"/>
        <v>650-699</v>
      </c>
      <c r="R318" t="str">
        <f>IF(Tabela2[[#This Row],[current_age]]&gt;=100,"100+",FLOOR(Tabela2[[#This Row],[current_age]],10)&amp;"-"&amp;FLOOR(Tabela2[[#This Row],[current_age]],10)+9)</f>
        <v>20-29</v>
      </c>
    </row>
    <row r="319" spans="1:18" x14ac:dyDescent="0.3">
      <c r="A319">
        <v>1261</v>
      </c>
      <c r="B319">
        <v>58</v>
      </c>
      <c r="C319">
        <v>70</v>
      </c>
      <c r="D319">
        <v>1961</v>
      </c>
      <c r="E319">
        <v>7</v>
      </c>
      <c r="F319" t="s">
        <v>41</v>
      </c>
      <c r="G319" t="s">
        <v>355</v>
      </c>
      <c r="H319">
        <v>45.54</v>
      </c>
      <c r="I319">
        <v>-122.64</v>
      </c>
      <c r="J319" s="3">
        <v>33737</v>
      </c>
      <c r="K319" s="3">
        <v>68787</v>
      </c>
      <c r="L319" s="3">
        <v>171854</v>
      </c>
      <c r="M319">
        <v>527</v>
      </c>
      <c r="N319">
        <v>1</v>
      </c>
      <c r="O319" s="8">
        <f t="shared" si="12"/>
        <v>2.4983499789204355</v>
      </c>
      <c r="P319" t="str">
        <f t="shared" si="13"/>
        <v>High Risk</v>
      </c>
      <c r="Q319" t="str">
        <f t="shared" si="14"/>
        <v>500-549</v>
      </c>
      <c r="R319" t="str">
        <f>IF(Tabela2[[#This Row],[current_age]]&gt;=100,"100+",FLOOR(Tabela2[[#This Row],[current_age]],10)&amp;"-"&amp;FLOOR(Tabela2[[#This Row],[current_age]],10)+9)</f>
        <v>50-59</v>
      </c>
    </row>
    <row r="320" spans="1:18" x14ac:dyDescent="0.3">
      <c r="A320">
        <v>1227</v>
      </c>
      <c r="B320">
        <v>65</v>
      </c>
      <c r="C320">
        <v>67</v>
      </c>
      <c r="D320">
        <v>1954</v>
      </c>
      <c r="E320">
        <v>11</v>
      </c>
      <c r="F320" t="s">
        <v>36</v>
      </c>
      <c r="G320" t="s">
        <v>356</v>
      </c>
      <c r="H320">
        <v>42.37</v>
      </c>
      <c r="I320">
        <v>-83.46</v>
      </c>
      <c r="J320" s="3">
        <v>33031</v>
      </c>
      <c r="K320" s="3">
        <v>67344</v>
      </c>
      <c r="L320" s="3">
        <v>7049</v>
      </c>
      <c r="M320">
        <v>804</v>
      </c>
      <c r="N320">
        <v>4</v>
      </c>
      <c r="O320" s="8">
        <f t="shared" si="12"/>
        <v>0.10467153718222856</v>
      </c>
      <c r="P320" t="str">
        <f t="shared" si="13"/>
        <v>Low Risk</v>
      </c>
      <c r="Q320" t="str">
        <f t="shared" si="14"/>
        <v>800-849</v>
      </c>
      <c r="R320" t="str">
        <f>IF(Tabela2[[#This Row],[current_age]]&gt;=100,"100+",FLOOR(Tabela2[[#This Row],[current_age]],10)&amp;"-"&amp;FLOOR(Tabela2[[#This Row],[current_age]],10)+9)</f>
        <v>60-69</v>
      </c>
    </row>
    <row r="321" spans="1:18" x14ac:dyDescent="0.3">
      <c r="A321">
        <v>840</v>
      </c>
      <c r="B321">
        <v>68</v>
      </c>
      <c r="C321">
        <v>64</v>
      </c>
      <c r="D321">
        <v>1952</v>
      </c>
      <c r="E321">
        <v>1</v>
      </c>
      <c r="F321" t="s">
        <v>36</v>
      </c>
      <c r="G321" t="s">
        <v>357</v>
      </c>
      <c r="H321">
        <v>37.74</v>
      </c>
      <c r="I321">
        <v>-122.44</v>
      </c>
      <c r="J321" s="3">
        <v>51692</v>
      </c>
      <c r="K321" s="3">
        <v>88432</v>
      </c>
      <c r="L321" s="3">
        <v>63075</v>
      </c>
      <c r="M321">
        <v>694</v>
      </c>
      <c r="N321">
        <v>6</v>
      </c>
      <c r="O321" s="8">
        <f t="shared" si="12"/>
        <v>0.71325990591641031</v>
      </c>
      <c r="P321" t="str">
        <f t="shared" si="13"/>
        <v>High Risk</v>
      </c>
      <c r="Q321" t="str">
        <f t="shared" si="14"/>
        <v>650-699</v>
      </c>
      <c r="R321" t="str">
        <f>IF(Tabela2[[#This Row],[current_age]]&gt;=100,"100+",FLOOR(Tabela2[[#This Row],[current_age]],10)&amp;"-"&amp;FLOOR(Tabela2[[#This Row],[current_age]],10)+9)</f>
        <v>60-69</v>
      </c>
    </row>
    <row r="322" spans="1:18" x14ac:dyDescent="0.3">
      <c r="A322">
        <v>733</v>
      </c>
      <c r="B322">
        <v>36</v>
      </c>
      <c r="C322">
        <v>68</v>
      </c>
      <c r="D322">
        <v>1983</v>
      </c>
      <c r="E322">
        <v>7</v>
      </c>
      <c r="F322" t="s">
        <v>41</v>
      </c>
      <c r="G322" t="s">
        <v>358</v>
      </c>
      <c r="H322">
        <v>31.49</v>
      </c>
      <c r="I322">
        <v>-97.23</v>
      </c>
      <c r="J322" s="3">
        <v>26061</v>
      </c>
      <c r="K322" s="3">
        <v>53138</v>
      </c>
      <c r="L322" s="3">
        <v>153374</v>
      </c>
      <c r="M322">
        <v>606</v>
      </c>
      <c r="N322">
        <v>4</v>
      </c>
      <c r="O322" s="8">
        <f t="shared" si="12"/>
        <v>2.88633369716587</v>
      </c>
      <c r="P322" t="str">
        <f t="shared" si="13"/>
        <v>High Risk</v>
      </c>
      <c r="Q322" t="str">
        <f t="shared" si="14"/>
        <v>600-649</v>
      </c>
      <c r="R322" t="str">
        <f>IF(Tabela2[[#This Row],[current_age]]&gt;=100,"100+",FLOOR(Tabela2[[#This Row],[current_age]],10)&amp;"-"&amp;FLOOR(Tabela2[[#This Row],[current_age]],10)+9)</f>
        <v>30-39</v>
      </c>
    </row>
    <row r="323" spans="1:18" x14ac:dyDescent="0.3">
      <c r="A323">
        <v>454</v>
      </c>
      <c r="B323">
        <v>88</v>
      </c>
      <c r="C323">
        <v>65</v>
      </c>
      <c r="D323">
        <v>1931</v>
      </c>
      <c r="E323">
        <v>4</v>
      </c>
      <c r="F323" t="s">
        <v>36</v>
      </c>
      <c r="G323" t="s">
        <v>359</v>
      </c>
      <c r="H323">
        <v>46.87</v>
      </c>
      <c r="I323">
        <v>-96.81</v>
      </c>
      <c r="J323" s="3">
        <v>22214</v>
      </c>
      <c r="K323" s="3">
        <v>38523</v>
      </c>
      <c r="L323" s="3">
        <v>49</v>
      </c>
      <c r="M323">
        <v>751</v>
      </c>
      <c r="N323">
        <v>5</v>
      </c>
      <c r="O323" s="8">
        <f t="shared" ref="O323:O386" si="15">L323/K323</f>
        <v>1.2719673961010306E-3</v>
      </c>
      <c r="P323" t="str">
        <f t="shared" ref="P323:P386" si="16">IF(OR(M323&lt;600,O323&gt;0.7),"High Risk",
IF(AND(M323&gt;=600,M323&lt;=750),"Medium Risk",
"Low Risk"))</f>
        <v>Low Risk</v>
      </c>
      <c r="Q323" t="str">
        <f t="shared" ref="Q323:Q386" si="17">FLOOR(M323,50)&amp;"-"&amp;FLOOR(M323,50)+49</f>
        <v>750-799</v>
      </c>
      <c r="R323" t="str">
        <f>IF(Tabela2[[#This Row],[current_age]]&gt;=100,"100+",FLOOR(Tabela2[[#This Row],[current_age]],10)&amp;"-"&amp;FLOOR(Tabela2[[#This Row],[current_age]],10)+9)</f>
        <v>80-89</v>
      </c>
    </row>
    <row r="324" spans="1:18" x14ac:dyDescent="0.3">
      <c r="A324">
        <v>961</v>
      </c>
      <c r="B324">
        <v>76</v>
      </c>
      <c r="C324">
        <v>63</v>
      </c>
      <c r="D324">
        <v>1944</v>
      </c>
      <c r="E324">
        <v>2</v>
      </c>
      <c r="F324" t="s">
        <v>41</v>
      </c>
      <c r="G324" t="s">
        <v>360</v>
      </c>
      <c r="H324">
        <v>28.2</v>
      </c>
      <c r="I324">
        <v>-82.59</v>
      </c>
      <c r="J324" s="3">
        <v>34909</v>
      </c>
      <c r="K324" s="3">
        <v>26660</v>
      </c>
      <c r="L324" s="3">
        <v>28332</v>
      </c>
      <c r="M324">
        <v>721</v>
      </c>
      <c r="N324">
        <v>4</v>
      </c>
      <c r="O324" s="8">
        <f t="shared" si="15"/>
        <v>1.0627156789197298</v>
      </c>
      <c r="P324" t="str">
        <f t="shared" si="16"/>
        <v>High Risk</v>
      </c>
      <c r="Q324" t="str">
        <f t="shared" si="17"/>
        <v>700-749</v>
      </c>
      <c r="R324" t="str">
        <f>IF(Tabela2[[#This Row],[current_age]]&gt;=100,"100+",FLOOR(Tabela2[[#This Row],[current_age]],10)&amp;"-"&amp;FLOOR(Tabela2[[#This Row],[current_age]],10)+9)</f>
        <v>70-79</v>
      </c>
    </row>
    <row r="325" spans="1:18" x14ac:dyDescent="0.3">
      <c r="A325">
        <v>768</v>
      </c>
      <c r="B325">
        <v>53</v>
      </c>
      <c r="C325">
        <v>67</v>
      </c>
      <c r="D325">
        <v>1966</v>
      </c>
      <c r="E325">
        <v>10</v>
      </c>
      <c r="F325" t="s">
        <v>36</v>
      </c>
      <c r="G325" t="s">
        <v>361</v>
      </c>
      <c r="H325">
        <v>40.130000000000003</v>
      </c>
      <c r="I325">
        <v>-75.06</v>
      </c>
      <c r="J325" s="3">
        <v>34043</v>
      </c>
      <c r="K325" s="3">
        <v>69412</v>
      </c>
      <c r="L325" s="3">
        <v>177225</v>
      </c>
      <c r="M325">
        <v>620</v>
      </c>
      <c r="N325">
        <v>1</v>
      </c>
      <c r="O325" s="8">
        <f t="shared" si="15"/>
        <v>2.5532328703970495</v>
      </c>
      <c r="P325" t="str">
        <f t="shared" si="16"/>
        <v>High Risk</v>
      </c>
      <c r="Q325" t="str">
        <f t="shared" si="17"/>
        <v>600-649</v>
      </c>
      <c r="R325" t="str">
        <f>IF(Tabela2[[#This Row],[current_age]]&gt;=100,"100+",FLOOR(Tabela2[[#This Row],[current_age]],10)&amp;"-"&amp;FLOOR(Tabela2[[#This Row],[current_age]],10)+9)</f>
        <v>50-59</v>
      </c>
    </row>
    <row r="326" spans="1:18" x14ac:dyDescent="0.3">
      <c r="A326">
        <v>817</v>
      </c>
      <c r="B326">
        <v>26</v>
      </c>
      <c r="C326">
        <v>67</v>
      </c>
      <c r="D326">
        <v>1993</v>
      </c>
      <c r="E326">
        <v>5</v>
      </c>
      <c r="F326" t="s">
        <v>41</v>
      </c>
      <c r="G326" t="s">
        <v>362</v>
      </c>
      <c r="H326">
        <v>30.06</v>
      </c>
      <c r="I326">
        <v>-89.93</v>
      </c>
      <c r="J326" s="3">
        <v>32314</v>
      </c>
      <c r="K326" s="3">
        <v>65888</v>
      </c>
      <c r="L326" s="3">
        <v>162364</v>
      </c>
      <c r="M326">
        <v>803</v>
      </c>
      <c r="N326">
        <v>2</v>
      </c>
      <c r="O326" s="8">
        <f t="shared" si="15"/>
        <v>2.4642423506556579</v>
      </c>
      <c r="P326" t="str">
        <f t="shared" si="16"/>
        <v>High Risk</v>
      </c>
      <c r="Q326" t="str">
        <f t="shared" si="17"/>
        <v>800-849</v>
      </c>
      <c r="R326" t="str">
        <f>IF(Tabela2[[#This Row],[current_age]]&gt;=100,"100+",FLOOR(Tabela2[[#This Row],[current_age]],10)&amp;"-"&amp;FLOOR(Tabela2[[#This Row],[current_age]],10)+9)</f>
        <v>20-29</v>
      </c>
    </row>
    <row r="327" spans="1:18" x14ac:dyDescent="0.3">
      <c r="A327">
        <v>78</v>
      </c>
      <c r="B327">
        <v>37</v>
      </c>
      <c r="C327">
        <v>63</v>
      </c>
      <c r="D327">
        <v>1983</v>
      </c>
      <c r="E327">
        <v>1</v>
      </c>
      <c r="F327" t="s">
        <v>41</v>
      </c>
      <c r="G327" t="s">
        <v>363</v>
      </c>
      <c r="H327">
        <v>33.950000000000003</v>
      </c>
      <c r="I327">
        <v>-118.29</v>
      </c>
      <c r="J327" s="3">
        <v>12362</v>
      </c>
      <c r="K327" s="3">
        <v>25205</v>
      </c>
      <c r="L327" s="3">
        <v>65179</v>
      </c>
      <c r="M327">
        <v>688</v>
      </c>
      <c r="N327">
        <v>1</v>
      </c>
      <c r="O327" s="8">
        <f t="shared" si="15"/>
        <v>2.5859551676254711</v>
      </c>
      <c r="P327" t="str">
        <f t="shared" si="16"/>
        <v>High Risk</v>
      </c>
      <c r="Q327" t="str">
        <f t="shared" si="17"/>
        <v>650-699</v>
      </c>
      <c r="R327" t="str">
        <f>IF(Tabela2[[#This Row],[current_age]]&gt;=100,"100+",FLOOR(Tabela2[[#This Row],[current_age]],10)&amp;"-"&amp;FLOOR(Tabela2[[#This Row],[current_age]],10)+9)</f>
        <v>30-39</v>
      </c>
    </row>
    <row r="328" spans="1:18" x14ac:dyDescent="0.3">
      <c r="A328">
        <v>1334</v>
      </c>
      <c r="B328">
        <v>38</v>
      </c>
      <c r="C328">
        <v>65</v>
      </c>
      <c r="D328">
        <v>1981</v>
      </c>
      <c r="E328">
        <v>4</v>
      </c>
      <c r="F328" t="s">
        <v>36</v>
      </c>
      <c r="G328" t="s">
        <v>364</v>
      </c>
      <c r="H328">
        <v>43</v>
      </c>
      <c r="I328">
        <v>-78.87</v>
      </c>
      <c r="J328" s="3">
        <v>19433</v>
      </c>
      <c r="K328" s="3">
        <v>39627</v>
      </c>
      <c r="L328" s="3">
        <v>47793</v>
      </c>
      <c r="M328">
        <v>718</v>
      </c>
      <c r="N328">
        <v>4</v>
      </c>
      <c r="O328" s="8">
        <f t="shared" si="15"/>
        <v>1.2060716178363238</v>
      </c>
      <c r="P328" t="str">
        <f t="shared" si="16"/>
        <v>High Risk</v>
      </c>
      <c r="Q328" t="str">
        <f t="shared" si="17"/>
        <v>700-749</v>
      </c>
      <c r="R328" t="str">
        <f>IF(Tabela2[[#This Row],[current_age]]&gt;=100,"100+",FLOOR(Tabela2[[#This Row],[current_age]],10)&amp;"-"&amp;FLOOR(Tabela2[[#This Row],[current_age]],10)+9)</f>
        <v>30-39</v>
      </c>
    </row>
    <row r="329" spans="1:18" x14ac:dyDescent="0.3">
      <c r="A329">
        <v>1610</v>
      </c>
      <c r="B329">
        <v>42</v>
      </c>
      <c r="C329">
        <v>66</v>
      </c>
      <c r="D329">
        <v>1978</v>
      </c>
      <c r="E329">
        <v>1</v>
      </c>
      <c r="F329" t="s">
        <v>36</v>
      </c>
      <c r="G329" t="s">
        <v>365</v>
      </c>
      <c r="H329">
        <v>32.32</v>
      </c>
      <c r="I329">
        <v>-90.2</v>
      </c>
      <c r="J329" s="3">
        <v>13717</v>
      </c>
      <c r="K329" s="3">
        <v>27967</v>
      </c>
      <c r="L329" s="3">
        <v>50159</v>
      </c>
      <c r="M329">
        <v>690</v>
      </c>
      <c r="N329">
        <v>2</v>
      </c>
      <c r="O329" s="8">
        <f t="shared" si="15"/>
        <v>1.7935066328172489</v>
      </c>
      <c r="P329" t="str">
        <f t="shared" si="16"/>
        <v>High Risk</v>
      </c>
      <c r="Q329" t="str">
        <f t="shared" si="17"/>
        <v>650-699</v>
      </c>
      <c r="R329" t="str">
        <f>IF(Tabela2[[#This Row],[current_age]]&gt;=100,"100+",FLOOR(Tabela2[[#This Row],[current_age]],10)&amp;"-"&amp;FLOOR(Tabela2[[#This Row],[current_age]],10)+9)</f>
        <v>40-49</v>
      </c>
    </row>
    <row r="330" spans="1:18" x14ac:dyDescent="0.3">
      <c r="A330">
        <v>108</v>
      </c>
      <c r="B330">
        <v>50</v>
      </c>
      <c r="C330">
        <v>68</v>
      </c>
      <c r="D330">
        <v>1969</v>
      </c>
      <c r="E330">
        <v>11</v>
      </c>
      <c r="F330" t="s">
        <v>36</v>
      </c>
      <c r="G330" t="s">
        <v>366</v>
      </c>
      <c r="H330">
        <v>31.44</v>
      </c>
      <c r="I330">
        <v>-93.45</v>
      </c>
      <c r="J330" s="3">
        <v>18709</v>
      </c>
      <c r="K330" s="3">
        <v>38142</v>
      </c>
      <c r="L330" s="3">
        <v>0</v>
      </c>
      <c r="M330">
        <v>768</v>
      </c>
      <c r="N330">
        <v>4</v>
      </c>
      <c r="O330" s="8">
        <f t="shared" si="15"/>
        <v>0</v>
      </c>
      <c r="P330" t="str">
        <f t="shared" si="16"/>
        <v>Low Risk</v>
      </c>
      <c r="Q330" t="str">
        <f t="shared" si="17"/>
        <v>750-799</v>
      </c>
      <c r="R330" t="str">
        <f>IF(Tabela2[[#This Row],[current_age]]&gt;=100,"100+",FLOOR(Tabela2[[#This Row],[current_age]],10)&amp;"-"&amp;FLOOR(Tabela2[[#This Row],[current_age]],10)+9)</f>
        <v>50-59</v>
      </c>
    </row>
    <row r="331" spans="1:18" x14ac:dyDescent="0.3">
      <c r="A331">
        <v>1308</v>
      </c>
      <c r="B331">
        <v>36</v>
      </c>
      <c r="C331">
        <v>67</v>
      </c>
      <c r="D331">
        <v>1984</v>
      </c>
      <c r="E331">
        <v>2</v>
      </c>
      <c r="F331" t="s">
        <v>36</v>
      </c>
      <c r="G331" t="s">
        <v>367</v>
      </c>
      <c r="H331">
        <v>47.36</v>
      </c>
      <c r="I331">
        <v>-122.1</v>
      </c>
      <c r="J331" s="3">
        <v>28919</v>
      </c>
      <c r="K331" s="3">
        <v>58964</v>
      </c>
      <c r="L331" s="3">
        <v>71890</v>
      </c>
      <c r="M331">
        <v>619</v>
      </c>
      <c r="N331">
        <v>1</v>
      </c>
      <c r="O331" s="8">
        <f t="shared" si="15"/>
        <v>1.2192185062071772</v>
      </c>
      <c r="P331" t="str">
        <f t="shared" si="16"/>
        <v>High Risk</v>
      </c>
      <c r="Q331" t="str">
        <f t="shared" si="17"/>
        <v>600-649</v>
      </c>
      <c r="R331" t="str">
        <f>IF(Tabela2[[#This Row],[current_age]]&gt;=100,"100+",FLOOR(Tabela2[[#This Row],[current_age]],10)&amp;"-"&amp;FLOOR(Tabela2[[#This Row],[current_age]],10)+9)</f>
        <v>30-39</v>
      </c>
    </row>
    <row r="332" spans="1:18" x14ac:dyDescent="0.3">
      <c r="A332">
        <v>780</v>
      </c>
      <c r="B332">
        <v>74</v>
      </c>
      <c r="C332">
        <v>66</v>
      </c>
      <c r="D332">
        <v>1945</v>
      </c>
      <c r="E332">
        <v>11</v>
      </c>
      <c r="F332" t="s">
        <v>41</v>
      </c>
      <c r="G332" t="s">
        <v>368</v>
      </c>
      <c r="H332">
        <v>42.35</v>
      </c>
      <c r="I332">
        <v>-71.22</v>
      </c>
      <c r="J332" s="3">
        <v>56720</v>
      </c>
      <c r="K332" s="3">
        <v>58378</v>
      </c>
      <c r="L332" s="3">
        <v>73124</v>
      </c>
      <c r="M332">
        <v>652</v>
      </c>
      <c r="N332">
        <v>1</v>
      </c>
      <c r="O332" s="8">
        <f t="shared" si="15"/>
        <v>1.2525951557093427</v>
      </c>
      <c r="P332" t="str">
        <f t="shared" si="16"/>
        <v>High Risk</v>
      </c>
      <c r="Q332" t="str">
        <f t="shared" si="17"/>
        <v>650-699</v>
      </c>
      <c r="R332" t="str">
        <f>IF(Tabela2[[#This Row],[current_age]]&gt;=100,"100+",FLOOR(Tabela2[[#This Row],[current_age]],10)&amp;"-"&amp;FLOOR(Tabela2[[#This Row],[current_age]],10)+9)</f>
        <v>70-79</v>
      </c>
    </row>
    <row r="333" spans="1:18" x14ac:dyDescent="0.3">
      <c r="A333">
        <v>1340</v>
      </c>
      <c r="B333">
        <v>53</v>
      </c>
      <c r="C333">
        <v>68</v>
      </c>
      <c r="D333">
        <v>1966</v>
      </c>
      <c r="E333">
        <v>8</v>
      </c>
      <c r="F333" t="s">
        <v>41</v>
      </c>
      <c r="G333" t="s">
        <v>369</v>
      </c>
      <c r="H333">
        <v>29.76</v>
      </c>
      <c r="I333">
        <v>-95.38</v>
      </c>
      <c r="J333" s="3">
        <v>26420</v>
      </c>
      <c r="K333" s="3">
        <v>53872</v>
      </c>
      <c r="L333" s="3">
        <v>64269</v>
      </c>
      <c r="M333">
        <v>691</v>
      </c>
      <c r="N333">
        <v>5</v>
      </c>
      <c r="O333" s="8">
        <f t="shared" si="15"/>
        <v>1.1929945054945055</v>
      </c>
      <c r="P333" t="str">
        <f t="shared" si="16"/>
        <v>High Risk</v>
      </c>
      <c r="Q333" t="str">
        <f t="shared" si="17"/>
        <v>650-699</v>
      </c>
      <c r="R333" t="str">
        <f>IF(Tabela2[[#This Row],[current_age]]&gt;=100,"100+",FLOOR(Tabela2[[#This Row],[current_age]],10)&amp;"-"&amp;FLOOR(Tabela2[[#This Row],[current_age]],10)+9)</f>
        <v>50-59</v>
      </c>
    </row>
    <row r="334" spans="1:18" x14ac:dyDescent="0.3">
      <c r="A334">
        <v>1888</v>
      </c>
      <c r="B334">
        <v>75</v>
      </c>
      <c r="C334">
        <v>59</v>
      </c>
      <c r="D334">
        <v>1944</v>
      </c>
      <c r="E334">
        <v>6</v>
      </c>
      <c r="F334" t="s">
        <v>36</v>
      </c>
      <c r="G334" t="s">
        <v>370</v>
      </c>
      <c r="H334">
        <v>44.65</v>
      </c>
      <c r="I334">
        <v>-93.17</v>
      </c>
      <c r="J334" s="3">
        <v>28429</v>
      </c>
      <c r="K334" s="3">
        <v>41513</v>
      </c>
      <c r="L334" s="3">
        <v>15899</v>
      </c>
      <c r="M334">
        <v>748</v>
      </c>
      <c r="N334">
        <v>3</v>
      </c>
      <c r="O334" s="8">
        <f t="shared" si="15"/>
        <v>0.38298846144581217</v>
      </c>
      <c r="P334" t="str">
        <f t="shared" si="16"/>
        <v>Medium Risk</v>
      </c>
      <c r="Q334" t="str">
        <f t="shared" si="17"/>
        <v>700-749</v>
      </c>
      <c r="R334" t="str">
        <f>IF(Tabela2[[#This Row],[current_age]]&gt;=100,"100+",FLOOR(Tabela2[[#This Row],[current_age]],10)&amp;"-"&amp;FLOOR(Tabela2[[#This Row],[current_age]],10)+9)</f>
        <v>70-79</v>
      </c>
    </row>
    <row r="335" spans="1:18" x14ac:dyDescent="0.3">
      <c r="A335">
        <v>247</v>
      </c>
      <c r="B335">
        <v>49</v>
      </c>
      <c r="C335">
        <v>69</v>
      </c>
      <c r="D335">
        <v>1970</v>
      </c>
      <c r="E335">
        <v>7</v>
      </c>
      <c r="F335" t="s">
        <v>36</v>
      </c>
      <c r="G335" t="s">
        <v>371</v>
      </c>
      <c r="H335">
        <v>30.21</v>
      </c>
      <c r="I335">
        <v>-93.2</v>
      </c>
      <c r="J335" s="3">
        <v>26772</v>
      </c>
      <c r="K335" s="3">
        <v>54587</v>
      </c>
      <c r="L335" s="3">
        <v>69070</v>
      </c>
      <c r="M335">
        <v>761</v>
      </c>
      <c r="N335">
        <v>6</v>
      </c>
      <c r="O335" s="8">
        <f t="shared" si="15"/>
        <v>1.2653195815853591</v>
      </c>
      <c r="P335" t="str">
        <f t="shared" si="16"/>
        <v>High Risk</v>
      </c>
      <c r="Q335" t="str">
        <f t="shared" si="17"/>
        <v>750-799</v>
      </c>
      <c r="R335" t="str">
        <f>IF(Tabela2[[#This Row],[current_age]]&gt;=100,"100+",FLOOR(Tabela2[[#This Row],[current_age]],10)&amp;"-"&amp;FLOOR(Tabela2[[#This Row],[current_age]],10)+9)</f>
        <v>40-49</v>
      </c>
    </row>
    <row r="336" spans="1:18" x14ac:dyDescent="0.3">
      <c r="A336">
        <v>238</v>
      </c>
      <c r="B336">
        <v>22</v>
      </c>
      <c r="C336">
        <v>62</v>
      </c>
      <c r="D336">
        <v>1997</v>
      </c>
      <c r="E336">
        <v>6</v>
      </c>
      <c r="F336" t="s">
        <v>41</v>
      </c>
      <c r="G336" t="s">
        <v>372</v>
      </c>
      <c r="H336">
        <v>41.41</v>
      </c>
      <c r="I336">
        <v>-82.31</v>
      </c>
      <c r="J336" s="3">
        <v>20400</v>
      </c>
      <c r="K336" s="3">
        <v>41595</v>
      </c>
      <c r="L336" s="3">
        <v>54451</v>
      </c>
      <c r="M336">
        <v>675</v>
      </c>
      <c r="N336">
        <v>1</v>
      </c>
      <c r="O336" s="8">
        <f t="shared" si="15"/>
        <v>1.3090756100492849</v>
      </c>
      <c r="P336" t="str">
        <f t="shared" si="16"/>
        <v>High Risk</v>
      </c>
      <c r="Q336" t="str">
        <f t="shared" si="17"/>
        <v>650-699</v>
      </c>
      <c r="R336" t="str">
        <f>IF(Tabela2[[#This Row],[current_age]]&gt;=100,"100+",FLOOR(Tabela2[[#This Row],[current_age]],10)&amp;"-"&amp;FLOOR(Tabela2[[#This Row],[current_age]],10)+9)</f>
        <v>20-29</v>
      </c>
    </row>
    <row r="337" spans="1:18" x14ac:dyDescent="0.3">
      <c r="A337">
        <v>915</v>
      </c>
      <c r="B337">
        <v>44</v>
      </c>
      <c r="C337">
        <v>64</v>
      </c>
      <c r="D337">
        <v>1975</v>
      </c>
      <c r="E337">
        <v>4</v>
      </c>
      <c r="F337" t="s">
        <v>41</v>
      </c>
      <c r="G337" t="s">
        <v>373</v>
      </c>
      <c r="H337">
        <v>43.08</v>
      </c>
      <c r="I337">
        <v>-76.37</v>
      </c>
      <c r="J337" s="3">
        <v>22047</v>
      </c>
      <c r="K337" s="3">
        <v>44953</v>
      </c>
      <c r="L337" s="3">
        <v>97076</v>
      </c>
      <c r="M337">
        <v>728</v>
      </c>
      <c r="N337">
        <v>1</v>
      </c>
      <c r="O337" s="8">
        <f t="shared" si="15"/>
        <v>2.1594999221409026</v>
      </c>
      <c r="P337" t="str">
        <f t="shared" si="16"/>
        <v>High Risk</v>
      </c>
      <c r="Q337" t="str">
        <f t="shared" si="17"/>
        <v>700-749</v>
      </c>
      <c r="R337" t="str">
        <f>IF(Tabela2[[#This Row],[current_age]]&gt;=100,"100+",FLOOR(Tabela2[[#This Row],[current_age]],10)&amp;"-"&amp;FLOOR(Tabela2[[#This Row],[current_age]],10)+9)</f>
        <v>40-49</v>
      </c>
    </row>
    <row r="338" spans="1:18" x14ac:dyDescent="0.3">
      <c r="A338">
        <v>1927</v>
      </c>
      <c r="B338">
        <v>28</v>
      </c>
      <c r="C338">
        <v>65</v>
      </c>
      <c r="D338">
        <v>1991</v>
      </c>
      <c r="E338">
        <v>5</v>
      </c>
      <c r="F338" t="s">
        <v>41</v>
      </c>
      <c r="G338" t="s">
        <v>374</v>
      </c>
      <c r="H338">
        <v>41.07</v>
      </c>
      <c r="I338">
        <v>-85.13</v>
      </c>
      <c r="J338" s="3">
        <v>17264</v>
      </c>
      <c r="K338" s="3">
        <v>35199</v>
      </c>
      <c r="L338" s="3">
        <v>68569</v>
      </c>
      <c r="M338">
        <v>739</v>
      </c>
      <c r="N338">
        <v>2</v>
      </c>
      <c r="O338" s="8">
        <f t="shared" si="15"/>
        <v>1.9480382965425154</v>
      </c>
      <c r="P338" t="str">
        <f t="shared" si="16"/>
        <v>High Risk</v>
      </c>
      <c r="Q338" t="str">
        <f t="shared" si="17"/>
        <v>700-749</v>
      </c>
      <c r="R338" t="str">
        <f>IF(Tabela2[[#This Row],[current_age]]&gt;=100,"100+",FLOOR(Tabela2[[#This Row],[current_age]],10)&amp;"-"&amp;FLOOR(Tabela2[[#This Row],[current_age]],10)+9)</f>
        <v>20-29</v>
      </c>
    </row>
    <row r="339" spans="1:18" x14ac:dyDescent="0.3">
      <c r="A339">
        <v>1658</v>
      </c>
      <c r="B339">
        <v>28</v>
      </c>
      <c r="C339">
        <v>59</v>
      </c>
      <c r="D339">
        <v>1991</v>
      </c>
      <c r="E339">
        <v>3</v>
      </c>
      <c r="F339" t="s">
        <v>36</v>
      </c>
      <c r="G339" t="s">
        <v>375</v>
      </c>
      <c r="H339">
        <v>41.84</v>
      </c>
      <c r="I339">
        <v>-87.75</v>
      </c>
      <c r="J339" s="3">
        <v>13891</v>
      </c>
      <c r="K339" s="3">
        <v>28324</v>
      </c>
      <c r="L339" s="3">
        <v>62363</v>
      </c>
      <c r="M339">
        <v>695</v>
      </c>
      <c r="N339">
        <v>2</v>
      </c>
      <c r="O339" s="8">
        <f t="shared" si="15"/>
        <v>2.2017723485383422</v>
      </c>
      <c r="P339" t="str">
        <f t="shared" si="16"/>
        <v>High Risk</v>
      </c>
      <c r="Q339" t="str">
        <f t="shared" si="17"/>
        <v>650-699</v>
      </c>
      <c r="R339" t="str">
        <f>IF(Tabela2[[#This Row],[current_age]]&gt;=100,"100+",FLOOR(Tabela2[[#This Row],[current_age]],10)&amp;"-"&amp;FLOOR(Tabela2[[#This Row],[current_age]],10)+9)</f>
        <v>20-29</v>
      </c>
    </row>
    <row r="340" spans="1:18" x14ac:dyDescent="0.3">
      <c r="A340">
        <v>1208</v>
      </c>
      <c r="B340">
        <v>38</v>
      </c>
      <c r="C340">
        <v>72</v>
      </c>
      <c r="D340">
        <v>1981</v>
      </c>
      <c r="E340">
        <v>9</v>
      </c>
      <c r="F340" t="s">
        <v>41</v>
      </c>
      <c r="G340" t="s">
        <v>376</v>
      </c>
      <c r="H340">
        <v>40.590000000000003</v>
      </c>
      <c r="I340">
        <v>-77.569999999999993</v>
      </c>
      <c r="J340" s="3">
        <v>16375</v>
      </c>
      <c r="K340" s="3">
        <v>33387</v>
      </c>
      <c r="L340" s="3">
        <v>69066</v>
      </c>
      <c r="M340">
        <v>526</v>
      </c>
      <c r="N340">
        <v>3</v>
      </c>
      <c r="O340" s="8">
        <f t="shared" si="15"/>
        <v>2.0686494743463024</v>
      </c>
      <c r="P340" t="str">
        <f t="shared" si="16"/>
        <v>High Risk</v>
      </c>
      <c r="Q340" t="str">
        <f t="shared" si="17"/>
        <v>500-549</v>
      </c>
      <c r="R340" t="str">
        <f>IF(Tabela2[[#This Row],[current_age]]&gt;=100,"100+",FLOOR(Tabela2[[#This Row],[current_age]],10)&amp;"-"&amp;FLOOR(Tabela2[[#This Row],[current_age]],10)+9)</f>
        <v>30-39</v>
      </c>
    </row>
    <row r="341" spans="1:18" x14ac:dyDescent="0.3">
      <c r="A341">
        <v>1255</v>
      </c>
      <c r="B341">
        <v>24</v>
      </c>
      <c r="C341">
        <v>67</v>
      </c>
      <c r="D341">
        <v>1995</v>
      </c>
      <c r="E341">
        <v>9</v>
      </c>
      <c r="F341" t="s">
        <v>41</v>
      </c>
      <c r="G341" t="s">
        <v>377</v>
      </c>
      <c r="H341">
        <v>35.369999999999997</v>
      </c>
      <c r="I341">
        <v>-85.38</v>
      </c>
      <c r="J341" s="3">
        <v>15209</v>
      </c>
      <c r="K341" s="3">
        <v>31006</v>
      </c>
      <c r="L341" s="3">
        <v>71031</v>
      </c>
      <c r="M341">
        <v>681</v>
      </c>
      <c r="N341">
        <v>2</v>
      </c>
      <c r="O341" s="8">
        <f t="shared" si="15"/>
        <v>2.2908791846739343</v>
      </c>
      <c r="P341" t="str">
        <f t="shared" si="16"/>
        <v>High Risk</v>
      </c>
      <c r="Q341" t="str">
        <f t="shared" si="17"/>
        <v>650-699</v>
      </c>
      <c r="R341" t="str">
        <f>IF(Tabela2[[#This Row],[current_age]]&gt;=100,"100+",FLOOR(Tabela2[[#This Row],[current_age]],10)&amp;"-"&amp;FLOOR(Tabela2[[#This Row],[current_age]],10)+9)</f>
        <v>20-29</v>
      </c>
    </row>
    <row r="342" spans="1:18" x14ac:dyDescent="0.3">
      <c r="A342">
        <v>85</v>
      </c>
      <c r="B342">
        <v>29</v>
      </c>
      <c r="C342">
        <v>60</v>
      </c>
      <c r="D342">
        <v>1990</v>
      </c>
      <c r="E342">
        <v>4</v>
      </c>
      <c r="F342" t="s">
        <v>41</v>
      </c>
      <c r="G342" t="s">
        <v>378</v>
      </c>
      <c r="H342">
        <v>34.92</v>
      </c>
      <c r="I342">
        <v>-76.89</v>
      </c>
      <c r="J342" s="3">
        <v>16006</v>
      </c>
      <c r="K342" s="3">
        <v>32636</v>
      </c>
      <c r="L342" s="3">
        <v>42290</v>
      </c>
      <c r="M342">
        <v>782</v>
      </c>
      <c r="N342">
        <v>1</v>
      </c>
      <c r="O342" s="8">
        <f t="shared" si="15"/>
        <v>1.2958083098418924</v>
      </c>
      <c r="P342" t="str">
        <f t="shared" si="16"/>
        <v>High Risk</v>
      </c>
      <c r="Q342" t="str">
        <f t="shared" si="17"/>
        <v>750-799</v>
      </c>
      <c r="R342" t="str">
        <f>IF(Tabela2[[#This Row],[current_age]]&gt;=100,"100+",FLOOR(Tabela2[[#This Row],[current_age]],10)&amp;"-"&amp;FLOOR(Tabela2[[#This Row],[current_age]],10)+9)</f>
        <v>20-29</v>
      </c>
    </row>
    <row r="343" spans="1:18" x14ac:dyDescent="0.3">
      <c r="A343">
        <v>1382</v>
      </c>
      <c r="B343">
        <v>58</v>
      </c>
      <c r="C343">
        <v>65</v>
      </c>
      <c r="D343">
        <v>1961</v>
      </c>
      <c r="E343">
        <v>7</v>
      </c>
      <c r="F343" t="s">
        <v>41</v>
      </c>
      <c r="G343" t="s">
        <v>379</v>
      </c>
      <c r="H343">
        <v>32.79</v>
      </c>
      <c r="I343">
        <v>-96.76</v>
      </c>
      <c r="J343" s="3">
        <v>12693</v>
      </c>
      <c r="K343" s="3">
        <v>25883</v>
      </c>
      <c r="L343" s="3">
        <v>44404</v>
      </c>
      <c r="M343">
        <v>706</v>
      </c>
      <c r="N343">
        <v>4</v>
      </c>
      <c r="O343" s="8">
        <f t="shared" si="15"/>
        <v>1.7155662017540469</v>
      </c>
      <c r="P343" t="str">
        <f t="shared" si="16"/>
        <v>High Risk</v>
      </c>
      <c r="Q343" t="str">
        <f t="shared" si="17"/>
        <v>700-749</v>
      </c>
      <c r="R343" t="str">
        <f>IF(Tabela2[[#This Row],[current_age]]&gt;=100,"100+",FLOOR(Tabela2[[#This Row],[current_age]],10)&amp;"-"&amp;FLOOR(Tabela2[[#This Row],[current_age]],10)+9)</f>
        <v>50-59</v>
      </c>
    </row>
    <row r="344" spans="1:18" x14ac:dyDescent="0.3">
      <c r="A344">
        <v>1932</v>
      </c>
      <c r="B344">
        <v>26</v>
      </c>
      <c r="C344">
        <v>60</v>
      </c>
      <c r="D344">
        <v>1993</v>
      </c>
      <c r="E344">
        <v>12</v>
      </c>
      <c r="F344" t="s">
        <v>36</v>
      </c>
      <c r="G344" t="s">
        <v>380</v>
      </c>
      <c r="H344">
        <v>32.590000000000003</v>
      </c>
      <c r="I344">
        <v>-116.58</v>
      </c>
      <c r="J344" s="3">
        <v>9352</v>
      </c>
      <c r="K344" s="3">
        <v>19069</v>
      </c>
      <c r="L344" s="3">
        <v>23153</v>
      </c>
      <c r="M344">
        <v>658</v>
      </c>
      <c r="N344">
        <v>1</v>
      </c>
      <c r="O344" s="8">
        <f t="shared" si="15"/>
        <v>1.2141695946300277</v>
      </c>
      <c r="P344" t="str">
        <f t="shared" si="16"/>
        <v>High Risk</v>
      </c>
      <c r="Q344" t="str">
        <f t="shared" si="17"/>
        <v>650-699</v>
      </c>
      <c r="R344" t="str">
        <f>IF(Tabela2[[#This Row],[current_age]]&gt;=100,"100+",FLOOR(Tabela2[[#This Row],[current_age]],10)&amp;"-"&amp;FLOOR(Tabela2[[#This Row],[current_age]],10)+9)</f>
        <v>20-29</v>
      </c>
    </row>
    <row r="345" spans="1:18" x14ac:dyDescent="0.3">
      <c r="A345">
        <v>1217</v>
      </c>
      <c r="B345">
        <v>59</v>
      </c>
      <c r="C345">
        <v>66</v>
      </c>
      <c r="D345">
        <v>1960</v>
      </c>
      <c r="E345">
        <v>12</v>
      </c>
      <c r="F345" t="s">
        <v>36</v>
      </c>
      <c r="G345" t="s">
        <v>381</v>
      </c>
      <c r="H345">
        <v>33.619999999999997</v>
      </c>
      <c r="I345">
        <v>-112</v>
      </c>
      <c r="J345" s="3">
        <v>22070</v>
      </c>
      <c r="K345" s="3">
        <v>44992</v>
      </c>
      <c r="L345" s="3">
        <v>53368</v>
      </c>
      <c r="M345">
        <v>785</v>
      </c>
      <c r="N345">
        <v>3</v>
      </c>
      <c r="O345" s="8">
        <f t="shared" si="15"/>
        <v>1.1861664295874823</v>
      </c>
      <c r="P345" t="str">
        <f t="shared" si="16"/>
        <v>High Risk</v>
      </c>
      <c r="Q345" t="str">
        <f t="shared" si="17"/>
        <v>750-799</v>
      </c>
      <c r="R345" t="str">
        <f>IF(Tabela2[[#This Row],[current_age]]&gt;=100,"100+",FLOOR(Tabela2[[#This Row],[current_age]],10)&amp;"-"&amp;FLOOR(Tabela2[[#This Row],[current_age]],10)+9)</f>
        <v>50-59</v>
      </c>
    </row>
    <row r="346" spans="1:18" x14ac:dyDescent="0.3">
      <c r="A346">
        <v>514</v>
      </c>
      <c r="B346">
        <v>58</v>
      </c>
      <c r="C346">
        <v>72</v>
      </c>
      <c r="D346">
        <v>1961</v>
      </c>
      <c r="E346">
        <v>8</v>
      </c>
      <c r="F346" t="s">
        <v>41</v>
      </c>
      <c r="G346" t="s">
        <v>382</v>
      </c>
      <c r="H346">
        <v>28.08</v>
      </c>
      <c r="I346">
        <v>-80.599999999999994</v>
      </c>
      <c r="J346" s="3">
        <v>15840</v>
      </c>
      <c r="K346" s="3">
        <v>32295</v>
      </c>
      <c r="L346" s="3">
        <v>72357</v>
      </c>
      <c r="M346">
        <v>698</v>
      </c>
      <c r="N346">
        <v>4</v>
      </c>
      <c r="O346" s="8">
        <f t="shared" si="15"/>
        <v>2.2405016256386436</v>
      </c>
      <c r="P346" t="str">
        <f t="shared" si="16"/>
        <v>High Risk</v>
      </c>
      <c r="Q346" t="str">
        <f t="shared" si="17"/>
        <v>650-699</v>
      </c>
      <c r="R346" t="str">
        <f>IF(Tabela2[[#This Row],[current_age]]&gt;=100,"100+",FLOOR(Tabela2[[#This Row],[current_age]],10)&amp;"-"&amp;FLOOR(Tabela2[[#This Row],[current_age]],10)+9)</f>
        <v>50-59</v>
      </c>
    </row>
    <row r="347" spans="1:18" x14ac:dyDescent="0.3">
      <c r="A347">
        <v>232</v>
      </c>
      <c r="B347">
        <v>57</v>
      </c>
      <c r="C347">
        <v>66</v>
      </c>
      <c r="D347">
        <v>1962</v>
      </c>
      <c r="E347">
        <v>5</v>
      </c>
      <c r="F347" t="s">
        <v>36</v>
      </c>
      <c r="G347" t="s">
        <v>383</v>
      </c>
      <c r="H347">
        <v>41.58</v>
      </c>
      <c r="I347">
        <v>-73.8</v>
      </c>
      <c r="J347" s="3">
        <v>33919</v>
      </c>
      <c r="K347" s="3">
        <v>69159</v>
      </c>
      <c r="L347" s="3">
        <v>135111</v>
      </c>
      <c r="M347">
        <v>786</v>
      </c>
      <c r="N347">
        <v>3</v>
      </c>
      <c r="O347" s="8">
        <f t="shared" si="15"/>
        <v>1.9536285949767926</v>
      </c>
      <c r="P347" t="str">
        <f t="shared" si="16"/>
        <v>High Risk</v>
      </c>
      <c r="Q347" t="str">
        <f t="shared" si="17"/>
        <v>750-799</v>
      </c>
      <c r="R347" t="str">
        <f>IF(Tabela2[[#This Row],[current_age]]&gt;=100,"100+",FLOOR(Tabela2[[#This Row],[current_age]],10)&amp;"-"&amp;FLOOR(Tabela2[[#This Row],[current_age]],10)+9)</f>
        <v>50-59</v>
      </c>
    </row>
    <row r="348" spans="1:18" x14ac:dyDescent="0.3">
      <c r="A348">
        <v>445</v>
      </c>
      <c r="B348">
        <v>42</v>
      </c>
      <c r="C348">
        <v>59</v>
      </c>
      <c r="D348">
        <v>1977</v>
      </c>
      <c r="E348">
        <v>12</v>
      </c>
      <c r="F348" t="s">
        <v>36</v>
      </c>
      <c r="G348" t="s">
        <v>384</v>
      </c>
      <c r="H348">
        <v>43.88</v>
      </c>
      <c r="I348">
        <v>-85.8</v>
      </c>
      <c r="J348" s="3">
        <v>6201</v>
      </c>
      <c r="K348" s="3">
        <v>12643</v>
      </c>
      <c r="L348" s="3">
        <v>19299</v>
      </c>
      <c r="M348">
        <v>645</v>
      </c>
      <c r="N348">
        <v>1</v>
      </c>
      <c r="O348" s="8">
        <f t="shared" si="15"/>
        <v>1.5264573281657834</v>
      </c>
      <c r="P348" t="str">
        <f t="shared" si="16"/>
        <v>High Risk</v>
      </c>
      <c r="Q348" t="str">
        <f t="shared" si="17"/>
        <v>600-649</v>
      </c>
      <c r="R348" t="str">
        <f>IF(Tabela2[[#This Row],[current_age]]&gt;=100,"100+",FLOOR(Tabela2[[#This Row],[current_age]],10)&amp;"-"&amp;FLOOR(Tabela2[[#This Row],[current_age]],10)+9)</f>
        <v>40-49</v>
      </c>
    </row>
    <row r="349" spans="1:18" x14ac:dyDescent="0.3">
      <c r="A349">
        <v>1206</v>
      </c>
      <c r="B349">
        <v>34</v>
      </c>
      <c r="C349">
        <v>65</v>
      </c>
      <c r="D349">
        <v>1985</v>
      </c>
      <c r="E349">
        <v>9</v>
      </c>
      <c r="F349" t="s">
        <v>36</v>
      </c>
      <c r="G349" t="s">
        <v>385</v>
      </c>
      <c r="H349">
        <v>37.89</v>
      </c>
      <c r="I349">
        <v>-122.03</v>
      </c>
      <c r="J349" s="3">
        <v>42685</v>
      </c>
      <c r="K349" s="3">
        <v>87030</v>
      </c>
      <c r="L349" s="3">
        <v>161964</v>
      </c>
      <c r="M349">
        <v>727</v>
      </c>
      <c r="N349">
        <v>3</v>
      </c>
      <c r="O349" s="8">
        <f t="shared" si="15"/>
        <v>1.861013443640124</v>
      </c>
      <c r="P349" t="str">
        <f t="shared" si="16"/>
        <v>High Risk</v>
      </c>
      <c r="Q349" t="str">
        <f t="shared" si="17"/>
        <v>700-749</v>
      </c>
      <c r="R349" t="str">
        <f>IF(Tabela2[[#This Row],[current_age]]&gt;=100,"100+",FLOOR(Tabela2[[#This Row],[current_age]],10)&amp;"-"&amp;FLOOR(Tabela2[[#This Row],[current_age]],10)+9)</f>
        <v>30-39</v>
      </c>
    </row>
    <row r="350" spans="1:18" x14ac:dyDescent="0.3">
      <c r="A350">
        <v>1276</v>
      </c>
      <c r="B350">
        <v>82</v>
      </c>
      <c r="C350">
        <v>66</v>
      </c>
      <c r="D350">
        <v>1937</v>
      </c>
      <c r="E350">
        <v>6</v>
      </c>
      <c r="F350" t="s">
        <v>36</v>
      </c>
      <c r="G350" t="s">
        <v>386</v>
      </c>
      <c r="H350">
        <v>41.83</v>
      </c>
      <c r="I350">
        <v>-87.68</v>
      </c>
      <c r="J350" s="3">
        <v>25365</v>
      </c>
      <c r="K350" s="3">
        <v>41793</v>
      </c>
      <c r="L350" s="3">
        <v>1141</v>
      </c>
      <c r="M350">
        <v>730</v>
      </c>
      <c r="N350">
        <v>5</v>
      </c>
      <c r="O350" s="8">
        <f t="shared" si="15"/>
        <v>2.7301222692795443E-2</v>
      </c>
      <c r="P350" t="str">
        <f t="shared" si="16"/>
        <v>Medium Risk</v>
      </c>
      <c r="Q350" t="str">
        <f t="shared" si="17"/>
        <v>700-749</v>
      </c>
      <c r="R350" t="str">
        <f>IF(Tabela2[[#This Row],[current_age]]&gt;=100,"100+",FLOOR(Tabela2[[#This Row],[current_age]],10)&amp;"-"&amp;FLOOR(Tabela2[[#This Row],[current_age]],10)+9)</f>
        <v>80-89</v>
      </c>
    </row>
    <row r="351" spans="1:18" x14ac:dyDescent="0.3">
      <c r="A351">
        <v>875</v>
      </c>
      <c r="B351">
        <v>39</v>
      </c>
      <c r="C351">
        <v>71</v>
      </c>
      <c r="D351">
        <v>1981</v>
      </c>
      <c r="E351">
        <v>2</v>
      </c>
      <c r="F351" t="s">
        <v>41</v>
      </c>
      <c r="G351" t="s">
        <v>387</v>
      </c>
      <c r="H351">
        <v>33.229999999999997</v>
      </c>
      <c r="I351">
        <v>-87.54</v>
      </c>
      <c r="J351" s="3">
        <v>20553</v>
      </c>
      <c r="K351" s="3">
        <v>41907</v>
      </c>
      <c r="L351" s="3">
        <v>87163</v>
      </c>
      <c r="M351">
        <v>728</v>
      </c>
      <c r="N351">
        <v>4</v>
      </c>
      <c r="O351" s="8">
        <f t="shared" si="15"/>
        <v>2.0799150499916483</v>
      </c>
      <c r="P351" t="str">
        <f t="shared" si="16"/>
        <v>High Risk</v>
      </c>
      <c r="Q351" t="str">
        <f t="shared" si="17"/>
        <v>700-749</v>
      </c>
      <c r="R351" t="str">
        <f>IF(Tabela2[[#This Row],[current_age]]&gt;=100,"100+",FLOOR(Tabela2[[#This Row],[current_age]],10)&amp;"-"&amp;FLOOR(Tabela2[[#This Row],[current_age]],10)+9)</f>
        <v>30-39</v>
      </c>
    </row>
    <row r="352" spans="1:18" x14ac:dyDescent="0.3">
      <c r="A352">
        <v>1546</v>
      </c>
      <c r="B352">
        <v>48</v>
      </c>
      <c r="C352">
        <v>61</v>
      </c>
      <c r="D352">
        <v>1971</v>
      </c>
      <c r="E352">
        <v>11</v>
      </c>
      <c r="F352" t="s">
        <v>41</v>
      </c>
      <c r="G352" t="s">
        <v>388</v>
      </c>
      <c r="H352">
        <v>43.3</v>
      </c>
      <c r="I352">
        <v>-71.33</v>
      </c>
      <c r="J352" s="3">
        <v>19781</v>
      </c>
      <c r="K352" s="3">
        <v>40336</v>
      </c>
      <c r="L352" s="3">
        <v>144284</v>
      </c>
      <c r="M352">
        <v>668</v>
      </c>
      <c r="N352">
        <v>4</v>
      </c>
      <c r="O352" s="8">
        <f t="shared" si="15"/>
        <v>3.577052756842523</v>
      </c>
      <c r="P352" t="str">
        <f t="shared" si="16"/>
        <v>High Risk</v>
      </c>
      <c r="Q352" t="str">
        <f t="shared" si="17"/>
        <v>650-699</v>
      </c>
      <c r="R352" t="str">
        <f>IF(Tabela2[[#This Row],[current_age]]&gt;=100,"100+",FLOOR(Tabela2[[#This Row],[current_age]],10)&amp;"-"&amp;FLOOR(Tabela2[[#This Row],[current_age]],10)+9)</f>
        <v>40-49</v>
      </c>
    </row>
    <row r="353" spans="1:18" x14ac:dyDescent="0.3">
      <c r="A353">
        <v>422</v>
      </c>
      <c r="B353">
        <v>19</v>
      </c>
      <c r="C353">
        <v>62</v>
      </c>
      <c r="D353">
        <v>2000</v>
      </c>
      <c r="E353">
        <v>11</v>
      </c>
      <c r="F353" t="s">
        <v>36</v>
      </c>
      <c r="G353" t="s">
        <v>389</v>
      </c>
      <c r="H353">
        <v>39.979999999999997</v>
      </c>
      <c r="I353">
        <v>-82.98</v>
      </c>
      <c r="J353" s="3">
        <v>15539</v>
      </c>
      <c r="K353" s="3">
        <v>31683</v>
      </c>
      <c r="L353" s="3">
        <v>46987</v>
      </c>
      <c r="M353">
        <v>817</v>
      </c>
      <c r="N353">
        <v>4</v>
      </c>
      <c r="O353" s="8">
        <f t="shared" si="15"/>
        <v>1.4830350661237888</v>
      </c>
      <c r="P353" t="str">
        <f t="shared" si="16"/>
        <v>High Risk</v>
      </c>
      <c r="Q353" t="str">
        <f t="shared" si="17"/>
        <v>800-849</v>
      </c>
      <c r="R353" t="str">
        <f>IF(Tabela2[[#This Row],[current_age]]&gt;=100,"100+",FLOOR(Tabela2[[#This Row],[current_age]],10)&amp;"-"&amp;FLOOR(Tabela2[[#This Row],[current_age]],10)+9)</f>
        <v>10-19</v>
      </c>
    </row>
    <row r="354" spans="1:18" x14ac:dyDescent="0.3">
      <c r="A354">
        <v>519</v>
      </c>
      <c r="B354">
        <v>57</v>
      </c>
      <c r="C354">
        <v>67</v>
      </c>
      <c r="D354">
        <v>1962</v>
      </c>
      <c r="E354">
        <v>6</v>
      </c>
      <c r="F354" t="s">
        <v>36</v>
      </c>
      <c r="G354" t="s">
        <v>390</v>
      </c>
      <c r="H354">
        <v>36.14</v>
      </c>
      <c r="I354">
        <v>-115.03</v>
      </c>
      <c r="J354" s="3">
        <v>19377</v>
      </c>
      <c r="K354" s="3">
        <v>39508</v>
      </c>
      <c r="L354" s="3">
        <v>18870</v>
      </c>
      <c r="M354">
        <v>770</v>
      </c>
      <c r="N354">
        <v>4</v>
      </c>
      <c r="O354" s="8">
        <f t="shared" si="15"/>
        <v>0.47762478485370052</v>
      </c>
      <c r="P354" t="str">
        <f t="shared" si="16"/>
        <v>Low Risk</v>
      </c>
      <c r="Q354" t="str">
        <f t="shared" si="17"/>
        <v>750-799</v>
      </c>
      <c r="R354" t="str">
        <f>IF(Tabela2[[#This Row],[current_age]]&gt;=100,"100+",FLOOR(Tabela2[[#This Row],[current_age]],10)&amp;"-"&amp;FLOOR(Tabela2[[#This Row],[current_age]],10)+9)</f>
        <v>50-59</v>
      </c>
    </row>
    <row r="355" spans="1:18" x14ac:dyDescent="0.3">
      <c r="A355">
        <v>1408</v>
      </c>
      <c r="B355">
        <v>42</v>
      </c>
      <c r="C355">
        <v>67</v>
      </c>
      <c r="D355">
        <v>1978</v>
      </c>
      <c r="E355">
        <v>2</v>
      </c>
      <c r="F355" t="s">
        <v>41</v>
      </c>
      <c r="G355" t="s">
        <v>391</v>
      </c>
      <c r="H355">
        <v>33.31</v>
      </c>
      <c r="I355">
        <v>-81.13</v>
      </c>
      <c r="J355" s="3">
        <v>12189</v>
      </c>
      <c r="K355" s="3">
        <v>24859</v>
      </c>
      <c r="L355" s="3">
        <v>43986</v>
      </c>
      <c r="M355">
        <v>683</v>
      </c>
      <c r="N355">
        <v>2</v>
      </c>
      <c r="O355" s="8">
        <f t="shared" si="15"/>
        <v>1.7694195261273582</v>
      </c>
      <c r="P355" t="str">
        <f t="shared" si="16"/>
        <v>High Risk</v>
      </c>
      <c r="Q355" t="str">
        <f t="shared" si="17"/>
        <v>650-699</v>
      </c>
      <c r="R355" t="str">
        <f>IF(Tabela2[[#This Row],[current_age]]&gt;=100,"100+",FLOOR(Tabela2[[#This Row],[current_age]],10)&amp;"-"&amp;FLOOR(Tabela2[[#This Row],[current_age]],10)+9)</f>
        <v>40-49</v>
      </c>
    </row>
    <row r="356" spans="1:18" x14ac:dyDescent="0.3">
      <c r="A356">
        <v>1204</v>
      </c>
      <c r="B356">
        <v>42</v>
      </c>
      <c r="C356">
        <v>67</v>
      </c>
      <c r="D356">
        <v>1977</v>
      </c>
      <c r="E356">
        <v>6</v>
      </c>
      <c r="F356" t="s">
        <v>41</v>
      </c>
      <c r="G356" t="s">
        <v>392</v>
      </c>
      <c r="H356">
        <v>42.09</v>
      </c>
      <c r="I356">
        <v>-70.7</v>
      </c>
      <c r="J356" s="3">
        <v>34059</v>
      </c>
      <c r="K356" s="3">
        <v>69440</v>
      </c>
      <c r="L356" s="3">
        <v>129944</v>
      </c>
      <c r="M356">
        <v>743</v>
      </c>
      <c r="N356">
        <v>3</v>
      </c>
      <c r="O356" s="8">
        <f t="shared" si="15"/>
        <v>1.8713133640552995</v>
      </c>
      <c r="P356" t="str">
        <f t="shared" si="16"/>
        <v>High Risk</v>
      </c>
      <c r="Q356" t="str">
        <f t="shared" si="17"/>
        <v>700-749</v>
      </c>
      <c r="R356" t="str">
        <f>IF(Tabela2[[#This Row],[current_age]]&gt;=100,"100+",FLOOR(Tabela2[[#This Row],[current_age]],10)&amp;"-"&amp;FLOOR(Tabela2[[#This Row],[current_age]],10)+9)</f>
        <v>40-49</v>
      </c>
    </row>
    <row r="357" spans="1:18" x14ac:dyDescent="0.3">
      <c r="A357">
        <v>276</v>
      </c>
      <c r="B357">
        <v>25</v>
      </c>
      <c r="C357">
        <v>70</v>
      </c>
      <c r="D357">
        <v>1995</v>
      </c>
      <c r="E357">
        <v>1</v>
      </c>
      <c r="F357" t="s">
        <v>41</v>
      </c>
      <c r="G357" t="s">
        <v>393</v>
      </c>
      <c r="H357">
        <v>27.53</v>
      </c>
      <c r="I357">
        <v>-99.48</v>
      </c>
      <c r="J357" s="3">
        <v>10626</v>
      </c>
      <c r="K357" s="3">
        <v>21666</v>
      </c>
      <c r="L357" s="3">
        <v>38058</v>
      </c>
      <c r="M357">
        <v>610</v>
      </c>
      <c r="N357">
        <v>2</v>
      </c>
      <c r="O357" s="8">
        <f t="shared" si="15"/>
        <v>1.7565771254500138</v>
      </c>
      <c r="P357" t="str">
        <f t="shared" si="16"/>
        <v>High Risk</v>
      </c>
      <c r="Q357" t="str">
        <f t="shared" si="17"/>
        <v>600-649</v>
      </c>
      <c r="R357" t="str">
        <f>IF(Tabela2[[#This Row],[current_age]]&gt;=100,"100+",FLOOR(Tabela2[[#This Row],[current_age]],10)&amp;"-"&amp;FLOOR(Tabela2[[#This Row],[current_age]],10)+9)</f>
        <v>20-29</v>
      </c>
    </row>
    <row r="358" spans="1:18" x14ac:dyDescent="0.3">
      <c r="A358">
        <v>1133</v>
      </c>
      <c r="B358">
        <v>30</v>
      </c>
      <c r="C358">
        <v>66</v>
      </c>
      <c r="D358">
        <v>1989</v>
      </c>
      <c r="E358">
        <v>10</v>
      </c>
      <c r="F358" t="s">
        <v>36</v>
      </c>
      <c r="G358" t="s">
        <v>394</v>
      </c>
      <c r="H358">
        <v>43.11</v>
      </c>
      <c r="I358">
        <v>-77.8</v>
      </c>
      <c r="J358" s="3">
        <v>22855</v>
      </c>
      <c r="K358" s="3">
        <v>46599</v>
      </c>
      <c r="L358" s="3">
        <v>12700</v>
      </c>
      <c r="M358">
        <v>684</v>
      </c>
      <c r="N358">
        <v>4</v>
      </c>
      <c r="O358" s="8">
        <f t="shared" si="15"/>
        <v>0.27253803729693771</v>
      </c>
      <c r="P358" t="str">
        <f t="shared" si="16"/>
        <v>Medium Risk</v>
      </c>
      <c r="Q358" t="str">
        <f t="shared" si="17"/>
        <v>650-699</v>
      </c>
      <c r="R358" t="str">
        <f>IF(Tabela2[[#This Row],[current_age]]&gt;=100,"100+",FLOOR(Tabela2[[#This Row],[current_age]],10)&amp;"-"&amp;FLOOR(Tabela2[[#This Row],[current_age]],10)+9)</f>
        <v>30-39</v>
      </c>
    </row>
    <row r="359" spans="1:18" x14ac:dyDescent="0.3">
      <c r="A359">
        <v>1035</v>
      </c>
      <c r="B359">
        <v>22</v>
      </c>
      <c r="C359">
        <v>71</v>
      </c>
      <c r="D359">
        <v>1997</v>
      </c>
      <c r="E359">
        <v>6</v>
      </c>
      <c r="F359" t="s">
        <v>41</v>
      </c>
      <c r="G359" t="s">
        <v>395</v>
      </c>
      <c r="H359">
        <v>38.619999999999997</v>
      </c>
      <c r="I359">
        <v>-121.32</v>
      </c>
      <c r="J359" s="3">
        <v>24781</v>
      </c>
      <c r="K359" s="3">
        <v>50525</v>
      </c>
      <c r="L359" s="3">
        <v>118160</v>
      </c>
      <c r="M359">
        <v>701</v>
      </c>
      <c r="N359">
        <v>2</v>
      </c>
      <c r="O359" s="8">
        <f t="shared" si="15"/>
        <v>2.3386442355269668</v>
      </c>
      <c r="P359" t="str">
        <f t="shared" si="16"/>
        <v>High Risk</v>
      </c>
      <c r="Q359" t="str">
        <f t="shared" si="17"/>
        <v>700-749</v>
      </c>
      <c r="R359" t="str">
        <f>IF(Tabela2[[#This Row],[current_age]]&gt;=100,"100+",FLOOR(Tabela2[[#This Row],[current_age]],10)&amp;"-"&amp;FLOOR(Tabela2[[#This Row],[current_age]],10)+9)</f>
        <v>20-29</v>
      </c>
    </row>
    <row r="360" spans="1:18" x14ac:dyDescent="0.3">
      <c r="A360">
        <v>710</v>
      </c>
      <c r="B360">
        <v>60</v>
      </c>
      <c r="C360">
        <v>68</v>
      </c>
      <c r="D360">
        <v>1959</v>
      </c>
      <c r="E360">
        <v>9</v>
      </c>
      <c r="F360" t="s">
        <v>36</v>
      </c>
      <c r="G360" t="s">
        <v>396</v>
      </c>
      <c r="H360">
        <v>42.12</v>
      </c>
      <c r="I360">
        <v>-89.25</v>
      </c>
      <c r="J360" s="3">
        <v>25698</v>
      </c>
      <c r="K360" s="3">
        <v>52397</v>
      </c>
      <c r="L360" s="3">
        <v>72810</v>
      </c>
      <c r="M360">
        <v>729</v>
      </c>
      <c r="N360">
        <v>3</v>
      </c>
      <c r="O360" s="8">
        <f t="shared" si="15"/>
        <v>1.3895833730938794</v>
      </c>
      <c r="P360" t="str">
        <f t="shared" si="16"/>
        <v>High Risk</v>
      </c>
      <c r="Q360" t="str">
        <f t="shared" si="17"/>
        <v>700-749</v>
      </c>
      <c r="R360" t="str">
        <f>IF(Tabela2[[#This Row],[current_age]]&gt;=100,"100+",FLOOR(Tabela2[[#This Row],[current_age]],10)&amp;"-"&amp;FLOOR(Tabela2[[#This Row],[current_age]],10)+9)</f>
        <v>60-69</v>
      </c>
    </row>
    <row r="361" spans="1:18" x14ac:dyDescent="0.3">
      <c r="A361">
        <v>582</v>
      </c>
      <c r="B361">
        <v>53</v>
      </c>
      <c r="C361">
        <v>63</v>
      </c>
      <c r="D361">
        <v>1966</v>
      </c>
      <c r="E361">
        <v>8</v>
      </c>
      <c r="F361" t="s">
        <v>41</v>
      </c>
      <c r="G361" t="s">
        <v>397</v>
      </c>
      <c r="H361">
        <v>41.36</v>
      </c>
      <c r="I361">
        <v>-85.23</v>
      </c>
      <c r="J361" s="3">
        <v>19236</v>
      </c>
      <c r="K361" s="3">
        <v>39222</v>
      </c>
      <c r="L361" s="3">
        <v>66559</v>
      </c>
      <c r="M361">
        <v>583</v>
      </c>
      <c r="N361">
        <v>3</v>
      </c>
      <c r="O361" s="8">
        <f t="shared" si="15"/>
        <v>1.6969812860129518</v>
      </c>
      <c r="P361" t="str">
        <f t="shared" si="16"/>
        <v>High Risk</v>
      </c>
      <c r="Q361" t="str">
        <f t="shared" si="17"/>
        <v>550-599</v>
      </c>
      <c r="R361" t="str">
        <f>IF(Tabela2[[#This Row],[current_age]]&gt;=100,"100+",FLOOR(Tabela2[[#This Row],[current_age]],10)&amp;"-"&amp;FLOOR(Tabela2[[#This Row],[current_age]],10)+9)</f>
        <v>50-59</v>
      </c>
    </row>
    <row r="362" spans="1:18" x14ac:dyDescent="0.3">
      <c r="A362">
        <v>821</v>
      </c>
      <c r="B362">
        <v>73</v>
      </c>
      <c r="C362">
        <v>60</v>
      </c>
      <c r="D362">
        <v>1946</v>
      </c>
      <c r="E362">
        <v>7</v>
      </c>
      <c r="F362" t="s">
        <v>41</v>
      </c>
      <c r="G362" t="s">
        <v>398</v>
      </c>
      <c r="H362">
        <v>29.76</v>
      </c>
      <c r="I362">
        <v>-95.38</v>
      </c>
      <c r="J362" s="3">
        <v>12434</v>
      </c>
      <c r="K362" s="3">
        <v>18015</v>
      </c>
      <c r="L362" s="3">
        <v>10463</v>
      </c>
      <c r="M362">
        <v>645</v>
      </c>
      <c r="N362">
        <v>2</v>
      </c>
      <c r="O362" s="8">
        <f t="shared" si="15"/>
        <v>0.58079378295864559</v>
      </c>
      <c r="P362" t="str">
        <f t="shared" si="16"/>
        <v>Medium Risk</v>
      </c>
      <c r="Q362" t="str">
        <f t="shared" si="17"/>
        <v>600-649</v>
      </c>
      <c r="R362" t="str">
        <f>IF(Tabela2[[#This Row],[current_age]]&gt;=100,"100+",FLOOR(Tabela2[[#This Row],[current_age]],10)&amp;"-"&amp;FLOOR(Tabela2[[#This Row],[current_age]],10)+9)</f>
        <v>70-79</v>
      </c>
    </row>
    <row r="363" spans="1:18" x14ac:dyDescent="0.3">
      <c r="A363">
        <v>1352</v>
      </c>
      <c r="B363">
        <v>65</v>
      </c>
      <c r="C363">
        <v>64</v>
      </c>
      <c r="D363">
        <v>1954</v>
      </c>
      <c r="E363">
        <v>3</v>
      </c>
      <c r="F363" t="s">
        <v>36</v>
      </c>
      <c r="G363" t="s">
        <v>399</v>
      </c>
      <c r="H363">
        <v>44.75</v>
      </c>
      <c r="I363">
        <v>-85.6</v>
      </c>
      <c r="J363" s="3">
        <v>20035</v>
      </c>
      <c r="K363" s="3">
        <v>42102</v>
      </c>
      <c r="L363" s="3">
        <v>9645</v>
      </c>
      <c r="M363">
        <v>672</v>
      </c>
      <c r="N363">
        <v>3</v>
      </c>
      <c r="O363" s="8">
        <f t="shared" si="15"/>
        <v>0.22908650420407581</v>
      </c>
      <c r="P363" t="str">
        <f t="shared" si="16"/>
        <v>Medium Risk</v>
      </c>
      <c r="Q363" t="str">
        <f t="shared" si="17"/>
        <v>650-699</v>
      </c>
      <c r="R363" t="str">
        <f>IF(Tabela2[[#This Row],[current_age]]&gt;=100,"100+",FLOOR(Tabela2[[#This Row],[current_age]],10)&amp;"-"&amp;FLOOR(Tabela2[[#This Row],[current_age]],10)+9)</f>
        <v>60-69</v>
      </c>
    </row>
    <row r="364" spans="1:18" x14ac:dyDescent="0.3">
      <c r="A364">
        <v>831</v>
      </c>
      <c r="B364">
        <v>36</v>
      </c>
      <c r="C364">
        <v>66</v>
      </c>
      <c r="D364">
        <v>1983</v>
      </c>
      <c r="E364">
        <v>10</v>
      </c>
      <c r="F364" t="s">
        <v>41</v>
      </c>
      <c r="G364" t="s">
        <v>400</v>
      </c>
      <c r="H364">
        <v>41.29</v>
      </c>
      <c r="I364">
        <v>-91.55</v>
      </c>
      <c r="J364" s="3">
        <v>18302</v>
      </c>
      <c r="K364" s="3">
        <v>37316</v>
      </c>
      <c r="L364" s="3">
        <v>37515</v>
      </c>
      <c r="M364">
        <v>726</v>
      </c>
      <c r="N364">
        <v>2</v>
      </c>
      <c r="O364" s="8">
        <f t="shared" si="15"/>
        <v>1.0053328331010827</v>
      </c>
      <c r="P364" t="str">
        <f t="shared" si="16"/>
        <v>High Risk</v>
      </c>
      <c r="Q364" t="str">
        <f t="shared" si="17"/>
        <v>700-749</v>
      </c>
      <c r="R364" t="str">
        <f>IF(Tabela2[[#This Row],[current_age]]&gt;=100,"100+",FLOOR(Tabela2[[#This Row],[current_age]],10)&amp;"-"&amp;FLOOR(Tabela2[[#This Row],[current_age]],10)+9)</f>
        <v>30-39</v>
      </c>
    </row>
    <row r="365" spans="1:18" x14ac:dyDescent="0.3">
      <c r="A365">
        <v>936</v>
      </c>
      <c r="B365">
        <v>18</v>
      </c>
      <c r="C365">
        <v>67</v>
      </c>
      <c r="D365">
        <v>2001</v>
      </c>
      <c r="E365">
        <v>6</v>
      </c>
      <c r="F365" t="s">
        <v>36</v>
      </c>
      <c r="G365" t="s">
        <v>401</v>
      </c>
      <c r="H365">
        <v>35.15</v>
      </c>
      <c r="I365">
        <v>-119.06</v>
      </c>
      <c r="J365" s="3">
        <v>20460</v>
      </c>
      <c r="K365" s="3">
        <v>41717</v>
      </c>
      <c r="L365" s="3">
        <v>27174</v>
      </c>
      <c r="M365">
        <v>718</v>
      </c>
      <c r="N365">
        <v>5</v>
      </c>
      <c r="O365" s="8">
        <f t="shared" si="15"/>
        <v>0.65138912194069565</v>
      </c>
      <c r="P365" t="str">
        <f t="shared" si="16"/>
        <v>Medium Risk</v>
      </c>
      <c r="Q365" t="str">
        <f t="shared" si="17"/>
        <v>700-749</v>
      </c>
      <c r="R365" t="str">
        <f>IF(Tabela2[[#This Row],[current_age]]&gt;=100,"100+",FLOOR(Tabela2[[#This Row],[current_age]],10)&amp;"-"&amp;FLOOR(Tabela2[[#This Row],[current_age]],10)+9)</f>
        <v>10-19</v>
      </c>
    </row>
    <row r="366" spans="1:18" x14ac:dyDescent="0.3">
      <c r="A366">
        <v>578</v>
      </c>
      <c r="B366">
        <v>75</v>
      </c>
      <c r="C366">
        <v>71</v>
      </c>
      <c r="D366">
        <v>1944</v>
      </c>
      <c r="E366">
        <v>8</v>
      </c>
      <c r="F366" t="s">
        <v>41</v>
      </c>
      <c r="G366" t="s">
        <v>402</v>
      </c>
      <c r="H366">
        <v>38.04</v>
      </c>
      <c r="I366">
        <v>-84.45</v>
      </c>
      <c r="J366" s="3">
        <v>14920</v>
      </c>
      <c r="K366" s="3">
        <v>20797</v>
      </c>
      <c r="L366" s="3">
        <v>10127</v>
      </c>
      <c r="M366">
        <v>777</v>
      </c>
      <c r="N366">
        <v>1</v>
      </c>
      <c r="O366" s="8">
        <f t="shared" si="15"/>
        <v>0.48694523248545463</v>
      </c>
      <c r="P366" t="str">
        <f t="shared" si="16"/>
        <v>Low Risk</v>
      </c>
      <c r="Q366" t="str">
        <f t="shared" si="17"/>
        <v>750-799</v>
      </c>
      <c r="R366" t="str">
        <f>IF(Tabela2[[#This Row],[current_age]]&gt;=100,"100+",FLOOR(Tabela2[[#This Row],[current_age]],10)&amp;"-"&amp;FLOOR(Tabela2[[#This Row],[current_age]],10)+9)</f>
        <v>70-79</v>
      </c>
    </row>
    <row r="367" spans="1:18" x14ac:dyDescent="0.3">
      <c r="A367">
        <v>1997</v>
      </c>
      <c r="B367">
        <v>76</v>
      </c>
      <c r="C367">
        <v>69</v>
      </c>
      <c r="D367">
        <v>1943</v>
      </c>
      <c r="E367">
        <v>8</v>
      </c>
      <c r="F367" t="s">
        <v>41</v>
      </c>
      <c r="G367" t="s">
        <v>403</v>
      </c>
      <c r="H367">
        <v>44.92</v>
      </c>
      <c r="I367">
        <v>-93.4</v>
      </c>
      <c r="J367" s="3">
        <v>39155</v>
      </c>
      <c r="K367" s="3">
        <v>38800</v>
      </c>
      <c r="L367" s="3">
        <v>25867</v>
      </c>
      <c r="M367">
        <v>758</v>
      </c>
      <c r="N367">
        <v>7</v>
      </c>
      <c r="O367" s="8">
        <f t="shared" si="15"/>
        <v>0.66667525773195879</v>
      </c>
      <c r="P367" t="str">
        <f t="shared" si="16"/>
        <v>Low Risk</v>
      </c>
      <c r="Q367" t="str">
        <f t="shared" si="17"/>
        <v>750-799</v>
      </c>
      <c r="R367" t="str">
        <f>IF(Tabela2[[#This Row],[current_age]]&gt;=100,"100+",FLOOR(Tabela2[[#This Row],[current_age]],10)&amp;"-"&amp;FLOOR(Tabela2[[#This Row],[current_age]],10)+9)</f>
        <v>70-79</v>
      </c>
    </row>
    <row r="368" spans="1:18" x14ac:dyDescent="0.3">
      <c r="A368">
        <v>258</v>
      </c>
      <c r="B368">
        <v>51</v>
      </c>
      <c r="C368">
        <v>68</v>
      </c>
      <c r="D368">
        <v>1968</v>
      </c>
      <c r="E368">
        <v>3</v>
      </c>
      <c r="F368" t="s">
        <v>41</v>
      </c>
      <c r="G368" t="s">
        <v>404</v>
      </c>
      <c r="H368">
        <v>37.270000000000003</v>
      </c>
      <c r="I368">
        <v>-79.95</v>
      </c>
      <c r="J368" s="3">
        <v>14528</v>
      </c>
      <c r="K368" s="3">
        <v>29622</v>
      </c>
      <c r="L368" s="3">
        <v>17385</v>
      </c>
      <c r="M368">
        <v>694</v>
      </c>
      <c r="N368">
        <v>3</v>
      </c>
      <c r="O368" s="8">
        <f t="shared" si="15"/>
        <v>0.58689487543042329</v>
      </c>
      <c r="P368" t="str">
        <f t="shared" si="16"/>
        <v>Medium Risk</v>
      </c>
      <c r="Q368" t="str">
        <f t="shared" si="17"/>
        <v>650-699</v>
      </c>
      <c r="R368" t="str">
        <f>IF(Tabela2[[#This Row],[current_age]]&gt;=100,"100+",FLOOR(Tabela2[[#This Row],[current_age]],10)&amp;"-"&amp;FLOOR(Tabela2[[#This Row],[current_age]],10)+9)</f>
        <v>50-59</v>
      </c>
    </row>
    <row r="369" spans="1:18" x14ac:dyDescent="0.3">
      <c r="A369">
        <v>851</v>
      </c>
      <c r="B369">
        <v>88</v>
      </c>
      <c r="C369">
        <v>65</v>
      </c>
      <c r="D369">
        <v>1931</v>
      </c>
      <c r="E369">
        <v>10</v>
      </c>
      <c r="F369" t="s">
        <v>36</v>
      </c>
      <c r="G369" t="s">
        <v>405</v>
      </c>
      <c r="H369">
        <v>38.21</v>
      </c>
      <c r="I369">
        <v>-85.23</v>
      </c>
      <c r="J369" s="3">
        <v>19620</v>
      </c>
      <c r="K369" s="3">
        <v>31399</v>
      </c>
      <c r="L369" s="3">
        <v>2528</v>
      </c>
      <c r="M369">
        <v>757</v>
      </c>
      <c r="N369">
        <v>4</v>
      </c>
      <c r="O369" s="8">
        <f t="shared" si="15"/>
        <v>8.0512118220325488E-2</v>
      </c>
      <c r="P369" t="str">
        <f t="shared" si="16"/>
        <v>Low Risk</v>
      </c>
      <c r="Q369" t="str">
        <f t="shared" si="17"/>
        <v>750-799</v>
      </c>
      <c r="R369" t="str">
        <f>IF(Tabela2[[#This Row],[current_age]]&gt;=100,"100+",FLOOR(Tabela2[[#This Row],[current_age]],10)&amp;"-"&amp;FLOOR(Tabela2[[#This Row],[current_age]],10)+9)</f>
        <v>80-89</v>
      </c>
    </row>
    <row r="370" spans="1:18" x14ac:dyDescent="0.3">
      <c r="A370">
        <v>1951</v>
      </c>
      <c r="B370">
        <v>48</v>
      </c>
      <c r="C370">
        <v>66</v>
      </c>
      <c r="D370">
        <v>1971</v>
      </c>
      <c r="E370">
        <v>5</v>
      </c>
      <c r="F370" t="s">
        <v>36</v>
      </c>
      <c r="G370" t="s">
        <v>406</v>
      </c>
      <c r="H370">
        <v>39.130000000000003</v>
      </c>
      <c r="I370">
        <v>-76.69</v>
      </c>
      <c r="J370" s="3">
        <v>31075</v>
      </c>
      <c r="K370" s="3">
        <v>63355</v>
      </c>
      <c r="L370" s="3">
        <v>0</v>
      </c>
      <c r="M370">
        <v>708</v>
      </c>
      <c r="N370">
        <v>5</v>
      </c>
      <c r="O370" s="8">
        <f t="shared" si="15"/>
        <v>0</v>
      </c>
      <c r="P370" t="str">
        <f t="shared" si="16"/>
        <v>Medium Risk</v>
      </c>
      <c r="Q370" t="str">
        <f t="shared" si="17"/>
        <v>700-749</v>
      </c>
      <c r="R370" t="str">
        <f>IF(Tabela2[[#This Row],[current_age]]&gt;=100,"100+",FLOOR(Tabela2[[#This Row],[current_age]],10)&amp;"-"&amp;FLOOR(Tabela2[[#This Row],[current_age]],10)+9)</f>
        <v>40-49</v>
      </c>
    </row>
    <row r="371" spans="1:18" x14ac:dyDescent="0.3">
      <c r="A371">
        <v>1978</v>
      </c>
      <c r="B371">
        <v>19</v>
      </c>
      <c r="C371">
        <v>71</v>
      </c>
      <c r="D371">
        <v>2000</v>
      </c>
      <c r="E371">
        <v>12</v>
      </c>
      <c r="F371" t="s">
        <v>36</v>
      </c>
      <c r="G371" t="s">
        <v>407</v>
      </c>
      <c r="H371">
        <v>32.76</v>
      </c>
      <c r="I371">
        <v>-94.34</v>
      </c>
      <c r="J371" s="3">
        <v>15299</v>
      </c>
      <c r="K371" s="3">
        <v>31197</v>
      </c>
      <c r="L371" s="3">
        <v>84749</v>
      </c>
      <c r="M371">
        <v>844</v>
      </c>
      <c r="N371">
        <v>2</v>
      </c>
      <c r="O371" s="8">
        <f t="shared" si="15"/>
        <v>2.7165753117286919</v>
      </c>
      <c r="P371" t="str">
        <f t="shared" si="16"/>
        <v>High Risk</v>
      </c>
      <c r="Q371" t="str">
        <f t="shared" si="17"/>
        <v>800-849</v>
      </c>
      <c r="R371" t="str">
        <f>IF(Tabela2[[#This Row],[current_age]]&gt;=100,"100+",FLOOR(Tabela2[[#This Row],[current_age]],10)&amp;"-"&amp;FLOOR(Tabela2[[#This Row],[current_age]],10)+9)</f>
        <v>10-19</v>
      </c>
    </row>
    <row r="372" spans="1:18" x14ac:dyDescent="0.3">
      <c r="A372">
        <v>1897</v>
      </c>
      <c r="B372">
        <v>38</v>
      </c>
      <c r="C372">
        <v>67</v>
      </c>
      <c r="D372">
        <v>1981</v>
      </c>
      <c r="E372">
        <v>3</v>
      </c>
      <c r="F372" t="s">
        <v>41</v>
      </c>
      <c r="G372" t="s">
        <v>408</v>
      </c>
      <c r="H372">
        <v>40.869999999999997</v>
      </c>
      <c r="I372">
        <v>-73.400000000000006</v>
      </c>
      <c r="J372" s="3">
        <v>51032</v>
      </c>
      <c r="K372" s="3">
        <v>104049</v>
      </c>
      <c r="L372" s="3">
        <v>247623</v>
      </c>
      <c r="M372">
        <v>741</v>
      </c>
      <c r="N372">
        <v>2</v>
      </c>
      <c r="O372" s="8">
        <f t="shared" si="15"/>
        <v>2.379869100135513</v>
      </c>
      <c r="P372" t="str">
        <f t="shared" si="16"/>
        <v>High Risk</v>
      </c>
      <c r="Q372" t="str">
        <f t="shared" si="17"/>
        <v>700-749</v>
      </c>
      <c r="R372" t="str">
        <f>IF(Tabela2[[#This Row],[current_age]]&gt;=100,"100+",FLOOR(Tabela2[[#This Row],[current_age]],10)&amp;"-"&amp;FLOOR(Tabela2[[#This Row],[current_age]],10)+9)</f>
        <v>30-39</v>
      </c>
    </row>
    <row r="373" spans="1:18" x14ac:dyDescent="0.3">
      <c r="A373">
        <v>972</v>
      </c>
      <c r="B373">
        <v>35</v>
      </c>
      <c r="C373">
        <v>69</v>
      </c>
      <c r="D373">
        <v>1984</v>
      </c>
      <c r="E373">
        <v>5</v>
      </c>
      <c r="F373" t="s">
        <v>41</v>
      </c>
      <c r="G373" t="s">
        <v>409</v>
      </c>
      <c r="H373">
        <v>31.84</v>
      </c>
      <c r="I373">
        <v>-106.43</v>
      </c>
      <c r="J373" s="3">
        <v>24608</v>
      </c>
      <c r="K373" s="3">
        <v>50177</v>
      </c>
      <c r="L373" s="3">
        <v>101323</v>
      </c>
      <c r="M373">
        <v>681</v>
      </c>
      <c r="N373">
        <v>4</v>
      </c>
      <c r="O373" s="8">
        <f t="shared" si="15"/>
        <v>2.0193116368057078</v>
      </c>
      <c r="P373" t="str">
        <f t="shared" si="16"/>
        <v>High Risk</v>
      </c>
      <c r="Q373" t="str">
        <f t="shared" si="17"/>
        <v>650-699</v>
      </c>
      <c r="R373" t="str">
        <f>IF(Tabela2[[#This Row],[current_age]]&gt;=100,"100+",FLOOR(Tabela2[[#This Row],[current_age]],10)&amp;"-"&amp;FLOOR(Tabela2[[#This Row],[current_age]],10)+9)</f>
        <v>30-39</v>
      </c>
    </row>
    <row r="374" spans="1:18" x14ac:dyDescent="0.3">
      <c r="A374">
        <v>1010</v>
      </c>
      <c r="B374">
        <v>40</v>
      </c>
      <c r="C374">
        <v>64</v>
      </c>
      <c r="D374">
        <v>1979</v>
      </c>
      <c r="E374">
        <v>12</v>
      </c>
      <c r="F374" t="s">
        <v>36</v>
      </c>
      <c r="G374" t="s">
        <v>410</v>
      </c>
      <c r="H374">
        <v>34.17</v>
      </c>
      <c r="I374">
        <v>-82.02</v>
      </c>
      <c r="J374" s="3">
        <v>16843</v>
      </c>
      <c r="K374" s="3">
        <v>34344</v>
      </c>
      <c r="L374" s="3">
        <v>48931</v>
      </c>
      <c r="M374">
        <v>548</v>
      </c>
      <c r="N374">
        <v>1</v>
      </c>
      <c r="O374" s="8">
        <f t="shared" si="15"/>
        <v>1.424732122059166</v>
      </c>
      <c r="P374" t="str">
        <f t="shared" si="16"/>
        <v>High Risk</v>
      </c>
      <c r="Q374" t="str">
        <f t="shared" si="17"/>
        <v>500-549</v>
      </c>
      <c r="R374" t="str">
        <f>IF(Tabela2[[#This Row],[current_age]]&gt;=100,"100+",FLOOR(Tabela2[[#This Row],[current_age]],10)&amp;"-"&amp;FLOOR(Tabela2[[#This Row],[current_age]],10)+9)</f>
        <v>40-49</v>
      </c>
    </row>
    <row r="375" spans="1:18" x14ac:dyDescent="0.3">
      <c r="A375">
        <v>1243</v>
      </c>
      <c r="B375">
        <v>31</v>
      </c>
      <c r="C375">
        <v>72</v>
      </c>
      <c r="D375">
        <v>1989</v>
      </c>
      <c r="E375">
        <v>1</v>
      </c>
      <c r="F375" t="s">
        <v>36</v>
      </c>
      <c r="G375" t="s">
        <v>411</v>
      </c>
      <c r="H375">
        <v>40.270000000000003</v>
      </c>
      <c r="I375">
        <v>-76.88</v>
      </c>
      <c r="J375" s="3">
        <v>17110</v>
      </c>
      <c r="K375" s="3">
        <v>34884</v>
      </c>
      <c r="L375" s="3">
        <v>26799</v>
      </c>
      <c r="M375">
        <v>705</v>
      </c>
      <c r="N375">
        <v>5</v>
      </c>
      <c r="O375" s="8">
        <f t="shared" si="15"/>
        <v>0.76823185414516681</v>
      </c>
      <c r="P375" t="str">
        <f t="shared" si="16"/>
        <v>High Risk</v>
      </c>
      <c r="Q375" t="str">
        <f t="shared" si="17"/>
        <v>700-749</v>
      </c>
      <c r="R375" t="str">
        <f>IF(Tabela2[[#This Row],[current_age]]&gt;=100,"100+",FLOOR(Tabela2[[#This Row],[current_age]],10)&amp;"-"&amp;FLOOR(Tabela2[[#This Row],[current_age]],10)+9)</f>
        <v>30-39</v>
      </c>
    </row>
    <row r="376" spans="1:18" x14ac:dyDescent="0.3">
      <c r="A376">
        <v>1976</v>
      </c>
      <c r="B376">
        <v>33</v>
      </c>
      <c r="C376">
        <v>69</v>
      </c>
      <c r="D376">
        <v>1986</v>
      </c>
      <c r="E376">
        <v>3</v>
      </c>
      <c r="F376" t="s">
        <v>36</v>
      </c>
      <c r="G376" t="s">
        <v>412</v>
      </c>
      <c r="H376">
        <v>39.61</v>
      </c>
      <c r="I376">
        <v>-76.849999999999994</v>
      </c>
      <c r="J376" s="3">
        <v>27906</v>
      </c>
      <c r="K376" s="3">
        <v>56897</v>
      </c>
      <c r="L376" s="3">
        <v>0</v>
      </c>
      <c r="M376">
        <v>699</v>
      </c>
      <c r="N376">
        <v>5</v>
      </c>
      <c r="O376" s="8">
        <f t="shared" si="15"/>
        <v>0</v>
      </c>
      <c r="P376" t="str">
        <f t="shared" si="16"/>
        <v>Medium Risk</v>
      </c>
      <c r="Q376" t="str">
        <f t="shared" si="17"/>
        <v>650-699</v>
      </c>
      <c r="R376" t="str">
        <f>IF(Tabela2[[#This Row],[current_age]]&gt;=100,"100+",FLOOR(Tabela2[[#This Row],[current_age]],10)&amp;"-"&amp;FLOOR(Tabela2[[#This Row],[current_age]],10)+9)</f>
        <v>30-39</v>
      </c>
    </row>
    <row r="377" spans="1:18" x14ac:dyDescent="0.3">
      <c r="A377">
        <v>91</v>
      </c>
      <c r="B377">
        <v>38</v>
      </c>
      <c r="C377">
        <v>72</v>
      </c>
      <c r="D377">
        <v>1981</v>
      </c>
      <c r="E377">
        <v>10</v>
      </c>
      <c r="F377" t="s">
        <v>36</v>
      </c>
      <c r="G377" t="s">
        <v>413</v>
      </c>
      <c r="H377">
        <v>39.729999999999997</v>
      </c>
      <c r="I377">
        <v>-75.53</v>
      </c>
      <c r="J377" s="3">
        <v>35630</v>
      </c>
      <c r="K377" s="3">
        <v>72647</v>
      </c>
      <c r="L377" s="3">
        <v>90579</v>
      </c>
      <c r="M377">
        <v>739</v>
      </c>
      <c r="N377">
        <v>1</v>
      </c>
      <c r="O377" s="8">
        <f t="shared" si="15"/>
        <v>1.2468374468319408</v>
      </c>
      <c r="P377" t="str">
        <f t="shared" si="16"/>
        <v>High Risk</v>
      </c>
      <c r="Q377" t="str">
        <f t="shared" si="17"/>
        <v>700-749</v>
      </c>
      <c r="R377" t="str">
        <f>IF(Tabela2[[#This Row],[current_age]]&gt;=100,"100+",FLOOR(Tabela2[[#This Row],[current_age]],10)&amp;"-"&amp;FLOOR(Tabela2[[#This Row],[current_age]],10)+9)</f>
        <v>30-39</v>
      </c>
    </row>
    <row r="378" spans="1:18" x14ac:dyDescent="0.3">
      <c r="A378">
        <v>1606</v>
      </c>
      <c r="B378">
        <v>49</v>
      </c>
      <c r="C378">
        <v>66</v>
      </c>
      <c r="D378">
        <v>1970</v>
      </c>
      <c r="E378">
        <v>8</v>
      </c>
      <c r="F378" t="s">
        <v>41</v>
      </c>
      <c r="G378" t="s">
        <v>414</v>
      </c>
      <c r="H378">
        <v>30.68</v>
      </c>
      <c r="I378">
        <v>-88.04</v>
      </c>
      <c r="J378" s="3">
        <v>25381</v>
      </c>
      <c r="K378" s="3">
        <v>51755</v>
      </c>
      <c r="L378" s="3">
        <v>88605</v>
      </c>
      <c r="M378">
        <v>806</v>
      </c>
      <c r="N378">
        <v>1</v>
      </c>
      <c r="O378" s="8">
        <f t="shared" si="15"/>
        <v>1.7120085015940489</v>
      </c>
      <c r="P378" t="str">
        <f t="shared" si="16"/>
        <v>High Risk</v>
      </c>
      <c r="Q378" t="str">
        <f t="shared" si="17"/>
        <v>800-849</v>
      </c>
      <c r="R378" t="str">
        <f>IF(Tabela2[[#This Row],[current_age]]&gt;=100,"100+",FLOOR(Tabela2[[#This Row],[current_age]],10)&amp;"-"&amp;FLOOR(Tabela2[[#This Row],[current_age]],10)+9)</f>
        <v>40-49</v>
      </c>
    </row>
    <row r="379" spans="1:18" x14ac:dyDescent="0.3">
      <c r="A379">
        <v>1201</v>
      </c>
      <c r="B379">
        <v>60</v>
      </c>
      <c r="C379">
        <v>66</v>
      </c>
      <c r="D379">
        <v>1959</v>
      </c>
      <c r="E379">
        <v>11</v>
      </c>
      <c r="F379" t="s">
        <v>41</v>
      </c>
      <c r="G379" t="s">
        <v>415</v>
      </c>
      <c r="H379">
        <v>42.36</v>
      </c>
      <c r="I379">
        <v>-71.36</v>
      </c>
      <c r="J379" s="3">
        <v>56632</v>
      </c>
      <c r="K379" s="3">
        <v>115465</v>
      </c>
      <c r="L379" s="3">
        <v>195657</v>
      </c>
      <c r="M379">
        <v>715</v>
      </c>
      <c r="N379">
        <v>4</v>
      </c>
      <c r="O379" s="8">
        <f t="shared" si="15"/>
        <v>1.6945134889360411</v>
      </c>
      <c r="P379" t="str">
        <f t="shared" si="16"/>
        <v>High Risk</v>
      </c>
      <c r="Q379" t="str">
        <f t="shared" si="17"/>
        <v>700-749</v>
      </c>
      <c r="R379" t="str">
        <f>IF(Tabela2[[#This Row],[current_age]]&gt;=100,"100+",FLOOR(Tabela2[[#This Row],[current_age]],10)&amp;"-"&amp;FLOOR(Tabela2[[#This Row],[current_age]],10)+9)</f>
        <v>60-69</v>
      </c>
    </row>
    <row r="380" spans="1:18" x14ac:dyDescent="0.3">
      <c r="A380">
        <v>1887</v>
      </c>
      <c r="B380">
        <v>18</v>
      </c>
      <c r="C380">
        <v>70</v>
      </c>
      <c r="D380">
        <v>2002</v>
      </c>
      <c r="E380">
        <v>1</v>
      </c>
      <c r="F380" t="s">
        <v>41</v>
      </c>
      <c r="G380" t="s">
        <v>416</v>
      </c>
      <c r="H380">
        <v>26.63</v>
      </c>
      <c r="I380">
        <v>-81.849999999999994</v>
      </c>
      <c r="J380" s="3">
        <v>17522</v>
      </c>
      <c r="K380" s="3">
        <v>35731</v>
      </c>
      <c r="L380" s="3">
        <v>71825</v>
      </c>
      <c r="M380">
        <v>503</v>
      </c>
      <c r="N380">
        <v>2</v>
      </c>
      <c r="O380" s="8">
        <f t="shared" si="15"/>
        <v>2.0101592454731185</v>
      </c>
      <c r="P380" t="str">
        <f t="shared" si="16"/>
        <v>High Risk</v>
      </c>
      <c r="Q380" t="str">
        <f t="shared" si="17"/>
        <v>500-549</v>
      </c>
      <c r="R380" t="str">
        <f>IF(Tabela2[[#This Row],[current_age]]&gt;=100,"100+",FLOOR(Tabela2[[#This Row],[current_age]],10)&amp;"-"&amp;FLOOR(Tabela2[[#This Row],[current_age]],10)+9)</f>
        <v>10-19</v>
      </c>
    </row>
    <row r="381" spans="1:18" x14ac:dyDescent="0.3">
      <c r="A381">
        <v>195</v>
      </c>
      <c r="B381">
        <v>18</v>
      </c>
      <c r="C381">
        <v>70</v>
      </c>
      <c r="D381">
        <v>2002</v>
      </c>
      <c r="E381">
        <v>2</v>
      </c>
      <c r="F381" t="s">
        <v>36</v>
      </c>
      <c r="G381" t="s">
        <v>417</v>
      </c>
      <c r="H381">
        <v>28.75</v>
      </c>
      <c r="I381">
        <v>-81.33</v>
      </c>
      <c r="J381" s="3">
        <v>31847</v>
      </c>
      <c r="K381" s="3">
        <v>64936</v>
      </c>
      <c r="L381" s="3">
        <v>107755</v>
      </c>
      <c r="M381">
        <v>688</v>
      </c>
      <c r="N381">
        <v>2</v>
      </c>
      <c r="O381" s="8">
        <f t="shared" si="15"/>
        <v>1.6594031045952937</v>
      </c>
      <c r="P381" t="str">
        <f t="shared" si="16"/>
        <v>High Risk</v>
      </c>
      <c r="Q381" t="str">
        <f t="shared" si="17"/>
        <v>650-699</v>
      </c>
      <c r="R381" t="str">
        <f>IF(Tabela2[[#This Row],[current_age]]&gt;=100,"100+",FLOOR(Tabela2[[#This Row],[current_age]],10)&amp;"-"&amp;FLOOR(Tabela2[[#This Row],[current_age]],10)+9)</f>
        <v>10-19</v>
      </c>
    </row>
    <row r="382" spans="1:18" x14ac:dyDescent="0.3">
      <c r="A382">
        <v>874</v>
      </c>
      <c r="B382">
        <v>24</v>
      </c>
      <c r="C382">
        <v>68</v>
      </c>
      <c r="D382">
        <v>1995</v>
      </c>
      <c r="E382">
        <v>3</v>
      </c>
      <c r="F382" t="s">
        <v>41</v>
      </c>
      <c r="G382" t="s">
        <v>418</v>
      </c>
      <c r="H382">
        <v>39.380000000000003</v>
      </c>
      <c r="I382">
        <v>-119.67</v>
      </c>
      <c r="J382" s="3">
        <v>30757</v>
      </c>
      <c r="K382" s="3">
        <v>62711</v>
      </c>
      <c r="L382" s="3">
        <v>68777</v>
      </c>
      <c r="M382">
        <v>798</v>
      </c>
      <c r="N382">
        <v>3</v>
      </c>
      <c r="O382" s="8">
        <f t="shared" si="15"/>
        <v>1.096729441405814</v>
      </c>
      <c r="P382" t="str">
        <f t="shared" si="16"/>
        <v>High Risk</v>
      </c>
      <c r="Q382" t="str">
        <f t="shared" si="17"/>
        <v>750-799</v>
      </c>
      <c r="R382" t="str">
        <f>IF(Tabela2[[#This Row],[current_age]]&gt;=100,"100+",FLOOR(Tabela2[[#This Row],[current_age]],10)&amp;"-"&amp;FLOOR(Tabela2[[#This Row],[current_age]],10)+9)</f>
        <v>20-29</v>
      </c>
    </row>
    <row r="383" spans="1:18" x14ac:dyDescent="0.3">
      <c r="A383">
        <v>1317</v>
      </c>
      <c r="B383">
        <v>41</v>
      </c>
      <c r="C383">
        <v>68</v>
      </c>
      <c r="D383">
        <v>1978</v>
      </c>
      <c r="E383">
        <v>7</v>
      </c>
      <c r="F383" t="s">
        <v>36</v>
      </c>
      <c r="G383" t="s">
        <v>419</v>
      </c>
      <c r="H383">
        <v>39.39</v>
      </c>
      <c r="I383">
        <v>-74.510000000000005</v>
      </c>
      <c r="J383" s="3">
        <v>15157</v>
      </c>
      <c r="K383" s="3">
        <v>30910</v>
      </c>
      <c r="L383" s="3">
        <v>42507</v>
      </c>
      <c r="M383">
        <v>749</v>
      </c>
      <c r="N383">
        <v>4</v>
      </c>
      <c r="O383" s="8">
        <f t="shared" si="15"/>
        <v>1.3751860239404723</v>
      </c>
      <c r="P383" t="str">
        <f t="shared" si="16"/>
        <v>High Risk</v>
      </c>
      <c r="Q383" t="str">
        <f t="shared" si="17"/>
        <v>700-749</v>
      </c>
      <c r="R383" t="str">
        <f>IF(Tabela2[[#This Row],[current_age]]&gt;=100,"100+",FLOOR(Tabela2[[#This Row],[current_age]],10)&amp;"-"&amp;FLOOR(Tabela2[[#This Row],[current_age]],10)+9)</f>
        <v>40-49</v>
      </c>
    </row>
    <row r="384" spans="1:18" x14ac:dyDescent="0.3">
      <c r="A384">
        <v>1311</v>
      </c>
      <c r="B384">
        <v>27</v>
      </c>
      <c r="C384">
        <v>71</v>
      </c>
      <c r="D384">
        <v>1992</v>
      </c>
      <c r="E384">
        <v>11</v>
      </c>
      <c r="F384" t="s">
        <v>41</v>
      </c>
      <c r="G384" t="s">
        <v>420</v>
      </c>
      <c r="H384">
        <v>47.54</v>
      </c>
      <c r="I384">
        <v>-122.58</v>
      </c>
      <c r="J384" s="3">
        <v>21219</v>
      </c>
      <c r="K384" s="3">
        <v>43264</v>
      </c>
      <c r="L384" s="3">
        <v>89798</v>
      </c>
      <c r="M384">
        <v>729</v>
      </c>
      <c r="N384">
        <v>1</v>
      </c>
      <c r="O384" s="8">
        <f t="shared" si="15"/>
        <v>2.0755824704142012</v>
      </c>
      <c r="P384" t="str">
        <f t="shared" si="16"/>
        <v>High Risk</v>
      </c>
      <c r="Q384" t="str">
        <f t="shared" si="17"/>
        <v>700-749</v>
      </c>
      <c r="R384" t="str">
        <f>IF(Tabela2[[#This Row],[current_age]]&gt;=100,"100+",FLOOR(Tabela2[[#This Row],[current_age]],10)&amp;"-"&amp;FLOOR(Tabela2[[#This Row],[current_age]],10)+9)</f>
        <v>20-29</v>
      </c>
    </row>
    <row r="385" spans="1:18" x14ac:dyDescent="0.3">
      <c r="A385">
        <v>785</v>
      </c>
      <c r="B385">
        <v>18</v>
      </c>
      <c r="C385">
        <v>67</v>
      </c>
      <c r="D385">
        <v>2001</v>
      </c>
      <c r="E385">
        <v>11</v>
      </c>
      <c r="F385" t="s">
        <v>41</v>
      </c>
      <c r="G385" t="s">
        <v>421</v>
      </c>
      <c r="H385">
        <v>38.159999999999997</v>
      </c>
      <c r="I385">
        <v>-121.93</v>
      </c>
      <c r="J385" s="3">
        <v>23990</v>
      </c>
      <c r="K385" s="3">
        <v>48909</v>
      </c>
      <c r="L385" s="3">
        <v>71310</v>
      </c>
      <c r="M385">
        <v>740</v>
      </c>
      <c r="N385">
        <v>2</v>
      </c>
      <c r="O385" s="8">
        <f t="shared" si="15"/>
        <v>1.4580138624792982</v>
      </c>
      <c r="P385" t="str">
        <f t="shared" si="16"/>
        <v>High Risk</v>
      </c>
      <c r="Q385" t="str">
        <f t="shared" si="17"/>
        <v>700-749</v>
      </c>
      <c r="R385" t="str">
        <f>IF(Tabela2[[#This Row],[current_age]]&gt;=100,"100+",FLOOR(Tabela2[[#This Row],[current_age]],10)&amp;"-"&amp;FLOOR(Tabela2[[#This Row],[current_age]],10)+9)</f>
        <v>10-19</v>
      </c>
    </row>
    <row r="386" spans="1:18" x14ac:dyDescent="0.3">
      <c r="A386">
        <v>662</v>
      </c>
      <c r="B386">
        <v>32</v>
      </c>
      <c r="C386">
        <v>71</v>
      </c>
      <c r="D386">
        <v>1987</v>
      </c>
      <c r="E386">
        <v>11</v>
      </c>
      <c r="F386" t="s">
        <v>36</v>
      </c>
      <c r="G386" t="s">
        <v>422</v>
      </c>
      <c r="H386">
        <v>41.86</v>
      </c>
      <c r="I386">
        <v>-88.06</v>
      </c>
      <c r="J386" s="3">
        <v>42028</v>
      </c>
      <c r="K386" s="3">
        <v>85694</v>
      </c>
      <c r="L386" s="3">
        <v>120733</v>
      </c>
      <c r="M386">
        <v>822</v>
      </c>
      <c r="N386">
        <v>2</v>
      </c>
      <c r="O386" s="8">
        <f t="shared" si="15"/>
        <v>1.4088851028076645</v>
      </c>
      <c r="P386" t="str">
        <f t="shared" si="16"/>
        <v>High Risk</v>
      </c>
      <c r="Q386" t="str">
        <f t="shared" si="17"/>
        <v>800-849</v>
      </c>
      <c r="R386" t="str">
        <f>IF(Tabela2[[#This Row],[current_age]]&gt;=100,"100+",FLOOR(Tabela2[[#This Row],[current_age]],10)&amp;"-"&amp;FLOOR(Tabela2[[#This Row],[current_age]],10)+9)</f>
        <v>30-39</v>
      </c>
    </row>
    <row r="387" spans="1:18" x14ac:dyDescent="0.3">
      <c r="A387">
        <v>847</v>
      </c>
      <c r="B387">
        <v>81</v>
      </c>
      <c r="C387">
        <v>68</v>
      </c>
      <c r="D387">
        <v>1938</v>
      </c>
      <c r="E387">
        <v>4</v>
      </c>
      <c r="F387" t="s">
        <v>36</v>
      </c>
      <c r="G387" t="s">
        <v>423</v>
      </c>
      <c r="H387">
        <v>35.78</v>
      </c>
      <c r="I387">
        <v>-95.24</v>
      </c>
      <c r="J387" s="3">
        <v>18585</v>
      </c>
      <c r="K387" s="3">
        <v>27864</v>
      </c>
      <c r="L387" s="3">
        <v>1371</v>
      </c>
      <c r="M387">
        <v>591</v>
      </c>
      <c r="N387">
        <v>6</v>
      </c>
      <c r="O387" s="8">
        <f t="shared" ref="O387:O450" si="18">L387/K387</f>
        <v>4.9203273040482345E-2</v>
      </c>
      <c r="P387" t="str">
        <f t="shared" ref="P387:P450" si="19">IF(OR(M387&lt;600,O387&gt;0.7),"High Risk",
IF(AND(M387&gt;=600,M387&lt;=750),"Medium Risk",
"Low Risk"))</f>
        <v>High Risk</v>
      </c>
      <c r="Q387" t="str">
        <f t="shared" ref="Q387:Q450" si="20">FLOOR(M387,50)&amp;"-"&amp;FLOOR(M387,50)+49</f>
        <v>550-599</v>
      </c>
      <c r="R387" t="str">
        <f>IF(Tabela2[[#This Row],[current_age]]&gt;=100,"100+",FLOOR(Tabela2[[#This Row],[current_age]],10)&amp;"-"&amp;FLOOR(Tabela2[[#This Row],[current_age]],10)+9)</f>
        <v>80-89</v>
      </c>
    </row>
    <row r="388" spans="1:18" x14ac:dyDescent="0.3">
      <c r="A388">
        <v>685</v>
      </c>
      <c r="B388">
        <v>21</v>
      </c>
      <c r="C388">
        <v>68</v>
      </c>
      <c r="D388">
        <v>1998</v>
      </c>
      <c r="E388">
        <v>4</v>
      </c>
      <c r="F388" t="s">
        <v>41</v>
      </c>
      <c r="G388" t="s">
        <v>424</v>
      </c>
      <c r="H388">
        <v>44.26</v>
      </c>
      <c r="I388">
        <v>-88.39</v>
      </c>
      <c r="J388" s="3">
        <v>21828</v>
      </c>
      <c r="K388" s="3">
        <v>44513</v>
      </c>
      <c r="L388" s="3">
        <v>105303</v>
      </c>
      <c r="M388">
        <v>778</v>
      </c>
      <c r="N388">
        <v>6</v>
      </c>
      <c r="O388" s="8">
        <f t="shared" si="18"/>
        <v>2.3656684564059938</v>
      </c>
      <c r="P388" t="str">
        <f t="shared" si="19"/>
        <v>High Risk</v>
      </c>
      <c r="Q388" t="str">
        <f t="shared" si="20"/>
        <v>750-799</v>
      </c>
      <c r="R388" t="str">
        <f>IF(Tabela2[[#This Row],[current_age]]&gt;=100,"100+",FLOOR(Tabela2[[#This Row],[current_age]],10)&amp;"-"&amp;FLOOR(Tabela2[[#This Row],[current_age]],10)+9)</f>
        <v>20-29</v>
      </c>
    </row>
    <row r="389" spans="1:18" x14ac:dyDescent="0.3">
      <c r="A389">
        <v>617</v>
      </c>
      <c r="B389">
        <v>27</v>
      </c>
      <c r="C389">
        <v>69</v>
      </c>
      <c r="D389">
        <v>1992</v>
      </c>
      <c r="E389">
        <v>6</v>
      </c>
      <c r="F389" t="s">
        <v>36</v>
      </c>
      <c r="G389" t="s">
        <v>425</v>
      </c>
      <c r="H389">
        <v>38.03</v>
      </c>
      <c r="I389">
        <v>-78.48</v>
      </c>
      <c r="J389" s="3">
        <v>28459</v>
      </c>
      <c r="K389" s="3">
        <v>58026</v>
      </c>
      <c r="L389" s="3">
        <v>133169</v>
      </c>
      <c r="M389">
        <v>691</v>
      </c>
      <c r="N389">
        <v>1</v>
      </c>
      <c r="O389" s="8">
        <f t="shared" si="18"/>
        <v>2.2949884534519009</v>
      </c>
      <c r="P389" t="str">
        <f t="shared" si="19"/>
        <v>High Risk</v>
      </c>
      <c r="Q389" t="str">
        <f t="shared" si="20"/>
        <v>650-699</v>
      </c>
      <c r="R389" t="str">
        <f>IF(Tabela2[[#This Row],[current_age]]&gt;=100,"100+",FLOOR(Tabela2[[#This Row],[current_age]],10)&amp;"-"&amp;FLOOR(Tabela2[[#This Row],[current_age]],10)+9)</f>
        <v>20-29</v>
      </c>
    </row>
    <row r="390" spans="1:18" x14ac:dyDescent="0.3">
      <c r="A390">
        <v>23</v>
      </c>
      <c r="B390">
        <v>18</v>
      </c>
      <c r="C390">
        <v>70</v>
      </c>
      <c r="D390">
        <v>2001</v>
      </c>
      <c r="E390">
        <v>5</v>
      </c>
      <c r="F390" t="s">
        <v>36</v>
      </c>
      <c r="G390" t="s">
        <v>426</v>
      </c>
      <c r="H390">
        <v>29.8</v>
      </c>
      <c r="I390">
        <v>-98.73</v>
      </c>
      <c r="J390" s="3">
        <v>31193</v>
      </c>
      <c r="K390" s="3">
        <v>63600</v>
      </c>
      <c r="L390" s="3">
        <v>102773</v>
      </c>
      <c r="M390">
        <v>645</v>
      </c>
      <c r="N390">
        <v>1</v>
      </c>
      <c r="O390" s="8">
        <f t="shared" si="18"/>
        <v>1.6159276729559748</v>
      </c>
      <c r="P390" t="str">
        <f t="shared" si="19"/>
        <v>High Risk</v>
      </c>
      <c r="Q390" t="str">
        <f t="shared" si="20"/>
        <v>600-649</v>
      </c>
      <c r="R390" t="str">
        <f>IF(Tabela2[[#This Row],[current_age]]&gt;=100,"100+",FLOOR(Tabela2[[#This Row],[current_age]],10)&amp;"-"&amp;FLOOR(Tabela2[[#This Row],[current_age]],10)+9)</f>
        <v>10-19</v>
      </c>
    </row>
    <row r="391" spans="1:18" x14ac:dyDescent="0.3">
      <c r="A391">
        <v>339</v>
      </c>
      <c r="B391">
        <v>19</v>
      </c>
      <c r="C391">
        <v>75</v>
      </c>
      <c r="D391">
        <v>2000</v>
      </c>
      <c r="E391">
        <v>7</v>
      </c>
      <c r="F391" t="s">
        <v>36</v>
      </c>
      <c r="G391" t="s">
        <v>427</v>
      </c>
      <c r="H391">
        <v>32.61</v>
      </c>
      <c r="I391">
        <v>-90.03</v>
      </c>
      <c r="J391" s="3">
        <v>15597</v>
      </c>
      <c r="K391" s="3">
        <v>31797</v>
      </c>
      <c r="L391" s="3">
        <v>5400</v>
      </c>
      <c r="M391">
        <v>843</v>
      </c>
      <c r="N391">
        <v>2</v>
      </c>
      <c r="O391" s="8">
        <f t="shared" si="18"/>
        <v>0.16982734220209453</v>
      </c>
      <c r="P391" t="str">
        <f t="shared" si="19"/>
        <v>Low Risk</v>
      </c>
      <c r="Q391" t="str">
        <f t="shared" si="20"/>
        <v>800-849</v>
      </c>
      <c r="R391" t="str">
        <f>IF(Tabela2[[#This Row],[current_age]]&gt;=100,"100+",FLOOR(Tabela2[[#This Row],[current_age]],10)&amp;"-"&amp;FLOOR(Tabela2[[#This Row],[current_age]],10)+9)</f>
        <v>10-19</v>
      </c>
    </row>
    <row r="392" spans="1:18" x14ac:dyDescent="0.3">
      <c r="A392">
        <v>280</v>
      </c>
      <c r="B392">
        <v>40</v>
      </c>
      <c r="C392">
        <v>66</v>
      </c>
      <c r="D392">
        <v>1979</v>
      </c>
      <c r="E392">
        <v>10</v>
      </c>
      <c r="F392" t="s">
        <v>36</v>
      </c>
      <c r="G392" t="s">
        <v>428</v>
      </c>
      <c r="H392">
        <v>37.92</v>
      </c>
      <c r="I392">
        <v>-122.34</v>
      </c>
      <c r="J392" s="3">
        <v>21869</v>
      </c>
      <c r="K392" s="3">
        <v>44585</v>
      </c>
      <c r="L392" s="3">
        <v>81825</v>
      </c>
      <c r="M392">
        <v>684</v>
      </c>
      <c r="N392">
        <v>5</v>
      </c>
      <c r="O392" s="8">
        <f t="shared" si="18"/>
        <v>1.8352584950095323</v>
      </c>
      <c r="P392" t="str">
        <f t="shared" si="19"/>
        <v>High Risk</v>
      </c>
      <c r="Q392" t="str">
        <f t="shared" si="20"/>
        <v>650-699</v>
      </c>
      <c r="R392" t="str">
        <f>IF(Tabela2[[#This Row],[current_age]]&gt;=100,"100+",FLOOR(Tabela2[[#This Row],[current_age]],10)&amp;"-"&amp;FLOOR(Tabela2[[#This Row],[current_age]],10)+9)</f>
        <v>40-49</v>
      </c>
    </row>
    <row r="393" spans="1:18" x14ac:dyDescent="0.3">
      <c r="A393">
        <v>1473</v>
      </c>
      <c r="B393">
        <v>51</v>
      </c>
      <c r="C393">
        <v>67</v>
      </c>
      <c r="D393">
        <v>1968</v>
      </c>
      <c r="E393">
        <v>11</v>
      </c>
      <c r="F393" t="s">
        <v>36</v>
      </c>
      <c r="G393" t="s">
        <v>429</v>
      </c>
      <c r="H393">
        <v>37.04</v>
      </c>
      <c r="I393">
        <v>-93.29</v>
      </c>
      <c r="J393" s="3">
        <v>20316</v>
      </c>
      <c r="K393" s="3">
        <v>41427</v>
      </c>
      <c r="L393" s="3">
        <v>53773</v>
      </c>
      <c r="M393">
        <v>850</v>
      </c>
      <c r="N393">
        <v>3</v>
      </c>
      <c r="O393" s="8">
        <f t="shared" si="18"/>
        <v>1.2980182006903711</v>
      </c>
      <c r="P393" t="str">
        <f t="shared" si="19"/>
        <v>High Risk</v>
      </c>
      <c r="Q393" t="str">
        <f t="shared" si="20"/>
        <v>850-899</v>
      </c>
      <c r="R393" t="str">
        <f>IF(Tabela2[[#This Row],[current_age]]&gt;=100,"100+",FLOOR(Tabela2[[#This Row],[current_age]],10)&amp;"-"&amp;FLOOR(Tabela2[[#This Row],[current_age]],10)+9)</f>
        <v>50-59</v>
      </c>
    </row>
    <row r="394" spans="1:18" x14ac:dyDescent="0.3">
      <c r="A394">
        <v>65</v>
      </c>
      <c r="B394">
        <v>51</v>
      </c>
      <c r="C394">
        <v>72</v>
      </c>
      <c r="D394">
        <v>1968</v>
      </c>
      <c r="E394">
        <v>10</v>
      </c>
      <c r="F394" t="s">
        <v>36</v>
      </c>
      <c r="G394" t="s">
        <v>430</v>
      </c>
      <c r="H394">
        <v>33.99</v>
      </c>
      <c r="I394">
        <v>-81.08</v>
      </c>
      <c r="J394" s="3">
        <v>16928</v>
      </c>
      <c r="K394" s="3">
        <v>34517</v>
      </c>
      <c r="L394" s="3">
        <v>74143</v>
      </c>
      <c r="M394">
        <v>645</v>
      </c>
      <c r="N394">
        <v>2</v>
      </c>
      <c r="O394" s="8">
        <f t="shared" si="18"/>
        <v>2.1480140220760786</v>
      </c>
      <c r="P394" t="str">
        <f t="shared" si="19"/>
        <v>High Risk</v>
      </c>
      <c r="Q394" t="str">
        <f t="shared" si="20"/>
        <v>600-649</v>
      </c>
      <c r="R394" t="str">
        <f>IF(Tabela2[[#This Row],[current_age]]&gt;=100,"100+",FLOOR(Tabela2[[#This Row],[current_age]],10)&amp;"-"&amp;FLOOR(Tabela2[[#This Row],[current_age]],10)+9)</f>
        <v>50-59</v>
      </c>
    </row>
    <row r="395" spans="1:18" x14ac:dyDescent="0.3">
      <c r="A395">
        <v>1353</v>
      </c>
      <c r="B395">
        <v>50</v>
      </c>
      <c r="C395">
        <v>65</v>
      </c>
      <c r="D395">
        <v>1970</v>
      </c>
      <c r="E395">
        <v>2</v>
      </c>
      <c r="F395" t="s">
        <v>36</v>
      </c>
      <c r="G395" t="s">
        <v>431</v>
      </c>
      <c r="H395">
        <v>40.46</v>
      </c>
      <c r="I395">
        <v>-111.63</v>
      </c>
      <c r="J395" s="3">
        <v>21232</v>
      </c>
      <c r="K395" s="3">
        <v>43294</v>
      </c>
      <c r="L395" s="3">
        <v>104521</v>
      </c>
      <c r="M395">
        <v>816</v>
      </c>
      <c r="N395">
        <v>7</v>
      </c>
      <c r="O395" s="8">
        <f t="shared" si="18"/>
        <v>2.4142144408001109</v>
      </c>
      <c r="P395" t="str">
        <f t="shared" si="19"/>
        <v>High Risk</v>
      </c>
      <c r="Q395" t="str">
        <f t="shared" si="20"/>
        <v>800-849</v>
      </c>
      <c r="R395" t="str">
        <f>IF(Tabela2[[#This Row],[current_age]]&gt;=100,"100+",FLOOR(Tabela2[[#This Row],[current_age]],10)&amp;"-"&amp;FLOOR(Tabela2[[#This Row],[current_age]],10)+9)</f>
        <v>50-59</v>
      </c>
    </row>
    <row r="396" spans="1:18" x14ac:dyDescent="0.3">
      <c r="A396">
        <v>736</v>
      </c>
      <c r="B396">
        <v>27</v>
      </c>
      <c r="C396">
        <v>66</v>
      </c>
      <c r="D396">
        <v>1992</v>
      </c>
      <c r="E396">
        <v>9</v>
      </c>
      <c r="F396" t="s">
        <v>36</v>
      </c>
      <c r="G396" t="s">
        <v>432</v>
      </c>
      <c r="H396">
        <v>39.99</v>
      </c>
      <c r="I396">
        <v>-105.09</v>
      </c>
      <c r="J396" s="3">
        <v>30072</v>
      </c>
      <c r="K396" s="3">
        <v>61317</v>
      </c>
      <c r="L396" s="3">
        <v>0</v>
      </c>
      <c r="M396">
        <v>741</v>
      </c>
      <c r="N396">
        <v>3</v>
      </c>
      <c r="O396" s="8">
        <f t="shared" si="18"/>
        <v>0</v>
      </c>
      <c r="P396" t="str">
        <f t="shared" si="19"/>
        <v>Medium Risk</v>
      </c>
      <c r="Q396" t="str">
        <f t="shared" si="20"/>
        <v>700-749</v>
      </c>
      <c r="R396" t="str">
        <f>IF(Tabela2[[#This Row],[current_age]]&gt;=100,"100+",FLOOR(Tabela2[[#This Row],[current_age]],10)&amp;"-"&amp;FLOOR(Tabela2[[#This Row],[current_age]],10)+9)</f>
        <v>20-29</v>
      </c>
    </row>
    <row r="397" spans="1:18" x14ac:dyDescent="0.3">
      <c r="A397">
        <v>1670</v>
      </c>
      <c r="B397">
        <v>68</v>
      </c>
      <c r="C397">
        <v>65</v>
      </c>
      <c r="D397">
        <v>1951</v>
      </c>
      <c r="E397">
        <v>12</v>
      </c>
      <c r="F397" t="s">
        <v>41</v>
      </c>
      <c r="G397" t="s">
        <v>433</v>
      </c>
      <c r="H397">
        <v>33.82</v>
      </c>
      <c r="I397">
        <v>-118.11</v>
      </c>
      <c r="J397" s="3">
        <v>32079</v>
      </c>
      <c r="K397" s="3">
        <v>50184</v>
      </c>
      <c r="L397" s="3">
        <v>27778</v>
      </c>
      <c r="M397">
        <v>732</v>
      </c>
      <c r="N397">
        <v>4</v>
      </c>
      <c r="O397" s="8">
        <f t="shared" si="18"/>
        <v>0.55352303523035229</v>
      </c>
      <c r="P397" t="str">
        <f t="shared" si="19"/>
        <v>Medium Risk</v>
      </c>
      <c r="Q397" t="str">
        <f t="shared" si="20"/>
        <v>700-749</v>
      </c>
      <c r="R397" t="str">
        <f>IF(Tabela2[[#This Row],[current_age]]&gt;=100,"100+",FLOOR(Tabela2[[#This Row],[current_age]],10)&amp;"-"&amp;FLOOR(Tabela2[[#This Row],[current_age]],10)+9)</f>
        <v>60-69</v>
      </c>
    </row>
    <row r="398" spans="1:18" x14ac:dyDescent="0.3">
      <c r="A398">
        <v>1776</v>
      </c>
      <c r="B398">
        <v>47</v>
      </c>
      <c r="C398">
        <v>75</v>
      </c>
      <c r="D398">
        <v>1972</v>
      </c>
      <c r="E398">
        <v>10</v>
      </c>
      <c r="F398" t="s">
        <v>41</v>
      </c>
      <c r="G398" t="s">
        <v>434</v>
      </c>
      <c r="H398">
        <v>40.04</v>
      </c>
      <c r="I398">
        <v>-82.12</v>
      </c>
      <c r="J398" s="3">
        <v>21156</v>
      </c>
      <c r="K398" s="3">
        <v>43133</v>
      </c>
      <c r="L398" s="3">
        <v>44263</v>
      </c>
      <c r="M398">
        <v>693</v>
      </c>
      <c r="N398">
        <v>3</v>
      </c>
      <c r="O398" s="8">
        <f t="shared" si="18"/>
        <v>1.0261980386247189</v>
      </c>
      <c r="P398" t="str">
        <f t="shared" si="19"/>
        <v>High Risk</v>
      </c>
      <c r="Q398" t="str">
        <f t="shared" si="20"/>
        <v>650-699</v>
      </c>
      <c r="R398" t="str">
        <f>IF(Tabela2[[#This Row],[current_age]]&gt;=100,"100+",FLOOR(Tabela2[[#This Row],[current_age]],10)&amp;"-"&amp;FLOOR(Tabela2[[#This Row],[current_age]],10)+9)</f>
        <v>40-49</v>
      </c>
    </row>
    <row r="399" spans="1:18" x14ac:dyDescent="0.3">
      <c r="A399">
        <v>1474</v>
      </c>
      <c r="B399">
        <v>23</v>
      </c>
      <c r="C399">
        <v>65</v>
      </c>
      <c r="D399">
        <v>1996</v>
      </c>
      <c r="E399">
        <v>12</v>
      </c>
      <c r="F399" t="s">
        <v>36</v>
      </c>
      <c r="G399" t="s">
        <v>435</v>
      </c>
      <c r="H399">
        <v>42.5</v>
      </c>
      <c r="I399">
        <v>-96.39</v>
      </c>
      <c r="J399" s="3">
        <v>21757</v>
      </c>
      <c r="K399" s="3">
        <v>44361</v>
      </c>
      <c r="L399" s="3">
        <v>71031</v>
      </c>
      <c r="M399">
        <v>705</v>
      </c>
      <c r="N399">
        <v>1</v>
      </c>
      <c r="O399" s="8">
        <f t="shared" si="18"/>
        <v>1.6012037600595117</v>
      </c>
      <c r="P399" t="str">
        <f t="shared" si="19"/>
        <v>High Risk</v>
      </c>
      <c r="Q399" t="str">
        <f t="shared" si="20"/>
        <v>700-749</v>
      </c>
      <c r="R399" t="str">
        <f>IF(Tabela2[[#This Row],[current_age]]&gt;=100,"100+",FLOOR(Tabela2[[#This Row],[current_age]],10)&amp;"-"&amp;FLOOR(Tabela2[[#This Row],[current_age]],10)+9)</f>
        <v>20-29</v>
      </c>
    </row>
    <row r="400" spans="1:18" x14ac:dyDescent="0.3">
      <c r="A400">
        <v>951</v>
      </c>
      <c r="B400">
        <v>57</v>
      </c>
      <c r="C400">
        <v>66</v>
      </c>
      <c r="D400">
        <v>1962</v>
      </c>
      <c r="E400">
        <v>9</v>
      </c>
      <c r="F400" t="s">
        <v>36</v>
      </c>
      <c r="G400" t="s">
        <v>436</v>
      </c>
      <c r="H400">
        <v>33.909999999999997</v>
      </c>
      <c r="I400">
        <v>-118.23</v>
      </c>
      <c r="J400" s="3">
        <v>13075</v>
      </c>
      <c r="K400" s="3">
        <v>26664</v>
      </c>
      <c r="L400" s="3">
        <v>12241</v>
      </c>
      <c r="M400">
        <v>709</v>
      </c>
      <c r="N400">
        <v>4</v>
      </c>
      <c r="O400" s="8">
        <f t="shared" si="18"/>
        <v>0.45908340834083411</v>
      </c>
      <c r="P400" t="str">
        <f t="shared" si="19"/>
        <v>Medium Risk</v>
      </c>
      <c r="Q400" t="str">
        <f t="shared" si="20"/>
        <v>700-749</v>
      </c>
      <c r="R400" t="str">
        <f>IF(Tabela2[[#This Row],[current_age]]&gt;=100,"100+",FLOOR(Tabela2[[#This Row],[current_age]],10)&amp;"-"&amp;FLOOR(Tabela2[[#This Row],[current_age]],10)+9)</f>
        <v>50-59</v>
      </c>
    </row>
    <row r="401" spans="1:18" x14ac:dyDescent="0.3">
      <c r="A401">
        <v>1818</v>
      </c>
      <c r="B401">
        <v>85</v>
      </c>
      <c r="C401">
        <v>65</v>
      </c>
      <c r="D401">
        <v>1934</v>
      </c>
      <c r="E401">
        <v>6</v>
      </c>
      <c r="F401" t="s">
        <v>36</v>
      </c>
      <c r="G401" t="s">
        <v>437</v>
      </c>
      <c r="H401">
        <v>36.729999999999997</v>
      </c>
      <c r="I401">
        <v>-76.040000000000006</v>
      </c>
      <c r="J401" s="3">
        <v>29485</v>
      </c>
      <c r="K401" s="3">
        <v>41843</v>
      </c>
      <c r="L401" s="3">
        <v>1741</v>
      </c>
      <c r="M401">
        <v>500</v>
      </c>
      <c r="N401">
        <v>3</v>
      </c>
      <c r="O401" s="8">
        <f t="shared" si="18"/>
        <v>4.1607915302440075E-2</v>
      </c>
      <c r="P401" t="str">
        <f t="shared" si="19"/>
        <v>High Risk</v>
      </c>
      <c r="Q401" t="str">
        <f t="shared" si="20"/>
        <v>500-549</v>
      </c>
      <c r="R401" t="str">
        <f>IF(Tabela2[[#This Row],[current_age]]&gt;=100,"100+",FLOOR(Tabela2[[#This Row],[current_age]],10)&amp;"-"&amp;FLOOR(Tabela2[[#This Row],[current_age]],10)+9)</f>
        <v>80-89</v>
      </c>
    </row>
    <row r="402" spans="1:18" x14ac:dyDescent="0.3">
      <c r="A402">
        <v>1450</v>
      </c>
      <c r="B402">
        <v>22</v>
      </c>
      <c r="C402">
        <v>70</v>
      </c>
      <c r="D402">
        <v>1998</v>
      </c>
      <c r="E402">
        <v>2</v>
      </c>
      <c r="F402" t="s">
        <v>41</v>
      </c>
      <c r="G402" t="s">
        <v>438</v>
      </c>
      <c r="H402">
        <v>28.08</v>
      </c>
      <c r="I402">
        <v>-80.599999999999994</v>
      </c>
      <c r="J402" s="3">
        <v>24500</v>
      </c>
      <c r="K402" s="3">
        <v>49952</v>
      </c>
      <c r="L402" s="3">
        <v>95184</v>
      </c>
      <c r="M402">
        <v>780</v>
      </c>
      <c r="N402">
        <v>1</v>
      </c>
      <c r="O402" s="8">
        <f t="shared" si="18"/>
        <v>1.9055092889173606</v>
      </c>
      <c r="P402" t="str">
        <f t="shared" si="19"/>
        <v>High Risk</v>
      </c>
      <c r="Q402" t="str">
        <f t="shared" si="20"/>
        <v>750-799</v>
      </c>
      <c r="R402" t="str">
        <f>IF(Tabela2[[#This Row],[current_age]]&gt;=100,"100+",FLOOR(Tabela2[[#This Row],[current_age]],10)&amp;"-"&amp;FLOOR(Tabela2[[#This Row],[current_age]],10)+9)</f>
        <v>20-29</v>
      </c>
    </row>
    <row r="403" spans="1:18" x14ac:dyDescent="0.3">
      <c r="A403">
        <v>1524</v>
      </c>
      <c r="B403">
        <v>26</v>
      </c>
      <c r="C403">
        <v>60</v>
      </c>
      <c r="D403">
        <v>1993</v>
      </c>
      <c r="E403">
        <v>3</v>
      </c>
      <c r="F403" t="s">
        <v>41</v>
      </c>
      <c r="G403" t="s">
        <v>439</v>
      </c>
      <c r="H403">
        <v>42.19</v>
      </c>
      <c r="I403">
        <v>-88.08</v>
      </c>
      <c r="J403" s="3">
        <v>48986</v>
      </c>
      <c r="K403" s="3">
        <v>99883</v>
      </c>
      <c r="L403" s="3">
        <v>171034</v>
      </c>
      <c r="M403">
        <v>732</v>
      </c>
      <c r="N403">
        <v>1</v>
      </c>
      <c r="O403" s="8">
        <f t="shared" si="18"/>
        <v>1.7123434418269374</v>
      </c>
      <c r="P403" t="str">
        <f t="shared" si="19"/>
        <v>High Risk</v>
      </c>
      <c r="Q403" t="str">
        <f t="shared" si="20"/>
        <v>700-749</v>
      </c>
      <c r="R403" t="str">
        <f>IF(Tabela2[[#This Row],[current_age]]&gt;=100,"100+",FLOOR(Tabela2[[#This Row],[current_age]],10)&amp;"-"&amp;FLOOR(Tabela2[[#This Row],[current_age]],10)+9)</f>
        <v>20-29</v>
      </c>
    </row>
    <row r="404" spans="1:18" x14ac:dyDescent="0.3">
      <c r="A404">
        <v>1789</v>
      </c>
      <c r="B404">
        <v>40</v>
      </c>
      <c r="C404">
        <v>65</v>
      </c>
      <c r="D404">
        <v>1979</v>
      </c>
      <c r="E404">
        <v>3</v>
      </c>
      <c r="F404" t="s">
        <v>36</v>
      </c>
      <c r="G404" t="s">
        <v>440</v>
      </c>
      <c r="H404">
        <v>38.22</v>
      </c>
      <c r="I404">
        <v>-86.86</v>
      </c>
      <c r="J404" s="3">
        <v>18898</v>
      </c>
      <c r="K404" s="3">
        <v>38527</v>
      </c>
      <c r="L404" s="3">
        <v>36933</v>
      </c>
      <c r="M404">
        <v>684</v>
      </c>
      <c r="N404">
        <v>2</v>
      </c>
      <c r="O404" s="8">
        <f t="shared" si="18"/>
        <v>0.95862641783684166</v>
      </c>
      <c r="P404" t="str">
        <f t="shared" si="19"/>
        <v>High Risk</v>
      </c>
      <c r="Q404" t="str">
        <f t="shared" si="20"/>
        <v>650-699</v>
      </c>
      <c r="R404" t="str">
        <f>IF(Tabela2[[#This Row],[current_age]]&gt;=100,"100+",FLOOR(Tabela2[[#This Row],[current_age]],10)&amp;"-"&amp;FLOOR(Tabela2[[#This Row],[current_age]],10)+9)</f>
        <v>40-49</v>
      </c>
    </row>
    <row r="405" spans="1:18" x14ac:dyDescent="0.3">
      <c r="A405">
        <v>767</v>
      </c>
      <c r="B405">
        <v>32</v>
      </c>
      <c r="C405">
        <v>63</v>
      </c>
      <c r="D405">
        <v>1988</v>
      </c>
      <c r="E405">
        <v>1</v>
      </c>
      <c r="F405" t="s">
        <v>36</v>
      </c>
      <c r="G405" t="s">
        <v>441</v>
      </c>
      <c r="H405">
        <v>43.28</v>
      </c>
      <c r="I405">
        <v>-72.47</v>
      </c>
      <c r="J405" s="3">
        <v>18013</v>
      </c>
      <c r="K405" s="3">
        <v>36729</v>
      </c>
      <c r="L405" s="3">
        <v>48624</v>
      </c>
      <c r="M405">
        <v>686</v>
      </c>
      <c r="N405">
        <v>3</v>
      </c>
      <c r="O405" s="8">
        <f t="shared" si="18"/>
        <v>1.3238585314057012</v>
      </c>
      <c r="P405" t="str">
        <f t="shared" si="19"/>
        <v>High Risk</v>
      </c>
      <c r="Q405" t="str">
        <f t="shared" si="20"/>
        <v>650-699</v>
      </c>
      <c r="R405" t="str">
        <f>IF(Tabela2[[#This Row],[current_age]]&gt;=100,"100+",FLOOR(Tabela2[[#This Row],[current_age]],10)&amp;"-"&amp;FLOOR(Tabela2[[#This Row],[current_age]],10)+9)</f>
        <v>30-39</v>
      </c>
    </row>
    <row r="406" spans="1:18" x14ac:dyDescent="0.3">
      <c r="A406">
        <v>678</v>
      </c>
      <c r="B406">
        <v>63</v>
      </c>
      <c r="C406">
        <v>67</v>
      </c>
      <c r="D406">
        <v>1957</v>
      </c>
      <c r="E406">
        <v>2</v>
      </c>
      <c r="F406" t="s">
        <v>36</v>
      </c>
      <c r="G406" t="s">
        <v>442</v>
      </c>
      <c r="H406">
        <v>42.88</v>
      </c>
      <c r="I406">
        <v>-78.849999999999994</v>
      </c>
      <c r="J406" s="3">
        <v>14456</v>
      </c>
      <c r="K406" s="3">
        <v>29477</v>
      </c>
      <c r="L406" s="3">
        <v>56355</v>
      </c>
      <c r="M406">
        <v>850</v>
      </c>
      <c r="N406">
        <v>4</v>
      </c>
      <c r="O406" s="8">
        <f t="shared" si="18"/>
        <v>1.9118295620314143</v>
      </c>
      <c r="P406" t="str">
        <f t="shared" si="19"/>
        <v>High Risk</v>
      </c>
      <c r="Q406" t="str">
        <f t="shared" si="20"/>
        <v>850-899</v>
      </c>
      <c r="R406" t="str">
        <f>IF(Tabela2[[#This Row],[current_age]]&gt;=100,"100+",FLOOR(Tabela2[[#This Row],[current_age]],10)&amp;"-"&amp;FLOOR(Tabela2[[#This Row],[current_age]],10)+9)</f>
        <v>60-69</v>
      </c>
    </row>
    <row r="407" spans="1:18" x14ac:dyDescent="0.3">
      <c r="A407">
        <v>471</v>
      </c>
      <c r="B407">
        <v>52</v>
      </c>
      <c r="C407">
        <v>65</v>
      </c>
      <c r="D407">
        <v>1967</v>
      </c>
      <c r="E407">
        <v>9</v>
      </c>
      <c r="F407" t="s">
        <v>41</v>
      </c>
      <c r="G407" t="s">
        <v>443</v>
      </c>
      <c r="H407">
        <v>38.57</v>
      </c>
      <c r="I407">
        <v>-121.17</v>
      </c>
      <c r="J407" s="3">
        <v>35137</v>
      </c>
      <c r="K407" s="3">
        <v>71645</v>
      </c>
      <c r="L407" s="3">
        <v>155006</v>
      </c>
      <c r="M407">
        <v>629</v>
      </c>
      <c r="N407">
        <v>3</v>
      </c>
      <c r="O407" s="8">
        <f t="shared" si="18"/>
        <v>2.1635285086188847</v>
      </c>
      <c r="P407" t="str">
        <f t="shared" si="19"/>
        <v>High Risk</v>
      </c>
      <c r="Q407" t="str">
        <f t="shared" si="20"/>
        <v>600-649</v>
      </c>
      <c r="R407" t="str">
        <f>IF(Tabela2[[#This Row],[current_age]]&gt;=100,"100+",FLOOR(Tabela2[[#This Row],[current_age]],10)&amp;"-"&amp;FLOOR(Tabela2[[#This Row],[current_age]],10)+9)</f>
        <v>50-59</v>
      </c>
    </row>
    <row r="408" spans="1:18" x14ac:dyDescent="0.3">
      <c r="A408">
        <v>757</v>
      </c>
      <c r="B408">
        <v>62</v>
      </c>
      <c r="C408">
        <v>65</v>
      </c>
      <c r="D408">
        <v>1957</v>
      </c>
      <c r="E408">
        <v>9</v>
      </c>
      <c r="F408" t="s">
        <v>36</v>
      </c>
      <c r="G408" t="s">
        <v>444</v>
      </c>
      <c r="H408">
        <v>40.64</v>
      </c>
      <c r="I408">
        <v>-73.94</v>
      </c>
      <c r="J408" s="3">
        <v>22674</v>
      </c>
      <c r="K408" s="3">
        <v>46232</v>
      </c>
      <c r="L408" s="3">
        <v>68957</v>
      </c>
      <c r="M408">
        <v>691</v>
      </c>
      <c r="N408">
        <v>4</v>
      </c>
      <c r="O408" s="8">
        <f t="shared" si="18"/>
        <v>1.4915426544384842</v>
      </c>
      <c r="P408" t="str">
        <f t="shared" si="19"/>
        <v>High Risk</v>
      </c>
      <c r="Q408" t="str">
        <f t="shared" si="20"/>
        <v>650-699</v>
      </c>
      <c r="R408" t="str">
        <f>IF(Tabela2[[#This Row],[current_age]]&gt;=100,"100+",FLOOR(Tabela2[[#This Row],[current_age]],10)&amp;"-"&amp;FLOOR(Tabela2[[#This Row],[current_age]],10)+9)</f>
        <v>60-69</v>
      </c>
    </row>
    <row r="409" spans="1:18" x14ac:dyDescent="0.3">
      <c r="A409">
        <v>1724</v>
      </c>
      <c r="B409">
        <v>20</v>
      </c>
      <c r="C409">
        <v>66</v>
      </c>
      <c r="D409">
        <v>1999</v>
      </c>
      <c r="E409">
        <v>5</v>
      </c>
      <c r="F409" t="s">
        <v>36</v>
      </c>
      <c r="G409" t="s">
        <v>445</v>
      </c>
      <c r="H409">
        <v>41.71</v>
      </c>
      <c r="I409">
        <v>-86.87</v>
      </c>
      <c r="J409" s="3">
        <v>18036</v>
      </c>
      <c r="K409" s="3">
        <v>36775</v>
      </c>
      <c r="L409" s="3">
        <v>102641</v>
      </c>
      <c r="M409">
        <v>850</v>
      </c>
      <c r="N409">
        <v>3</v>
      </c>
      <c r="O409" s="8">
        <f t="shared" si="18"/>
        <v>2.7910537049626103</v>
      </c>
      <c r="P409" t="str">
        <f t="shared" si="19"/>
        <v>High Risk</v>
      </c>
      <c r="Q409" t="str">
        <f t="shared" si="20"/>
        <v>850-899</v>
      </c>
      <c r="R409" t="str">
        <f>IF(Tabela2[[#This Row],[current_age]]&gt;=100,"100+",FLOOR(Tabela2[[#This Row],[current_age]],10)&amp;"-"&amp;FLOOR(Tabela2[[#This Row],[current_age]],10)+9)</f>
        <v>20-29</v>
      </c>
    </row>
    <row r="410" spans="1:18" x14ac:dyDescent="0.3">
      <c r="A410">
        <v>1603</v>
      </c>
      <c r="B410">
        <v>41</v>
      </c>
      <c r="C410">
        <v>65</v>
      </c>
      <c r="D410">
        <v>1978</v>
      </c>
      <c r="E410">
        <v>12</v>
      </c>
      <c r="F410" t="s">
        <v>41</v>
      </c>
      <c r="G410" t="s">
        <v>446</v>
      </c>
      <c r="H410">
        <v>44.65</v>
      </c>
      <c r="I410">
        <v>-114.15</v>
      </c>
      <c r="J410" s="3">
        <v>19036</v>
      </c>
      <c r="K410" s="3">
        <v>38812</v>
      </c>
      <c r="L410" s="3">
        <v>16331</v>
      </c>
      <c r="M410">
        <v>762</v>
      </c>
      <c r="N410">
        <v>4</v>
      </c>
      <c r="O410" s="8">
        <f t="shared" si="18"/>
        <v>0.42077192620838916</v>
      </c>
      <c r="P410" t="str">
        <f t="shared" si="19"/>
        <v>Low Risk</v>
      </c>
      <c r="Q410" t="str">
        <f t="shared" si="20"/>
        <v>750-799</v>
      </c>
      <c r="R410" t="str">
        <f>IF(Tabela2[[#This Row],[current_age]]&gt;=100,"100+",FLOOR(Tabela2[[#This Row],[current_age]],10)&amp;"-"&amp;FLOOR(Tabela2[[#This Row],[current_age]],10)+9)</f>
        <v>40-49</v>
      </c>
    </row>
    <row r="411" spans="1:18" x14ac:dyDescent="0.3">
      <c r="A411">
        <v>224</v>
      </c>
      <c r="B411">
        <v>20</v>
      </c>
      <c r="C411">
        <v>67</v>
      </c>
      <c r="D411">
        <v>1999</v>
      </c>
      <c r="E411">
        <v>11</v>
      </c>
      <c r="F411" t="s">
        <v>36</v>
      </c>
      <c r="G411" t="s">
        <v>447</v>
      </c>
      <c r="H411">
        <v>40.69</v>
      </c>
      <c r="I411">
        <v>-73.849999999999994</v>
      </c>
      <c r="J411" s="3">
        <v>19682</v>
      </c>
      <c r="K411" s="3">
        <v>40130</v>
      </c>
      <c r="L411" s="3">
        <v>55801</v>
      </c>
      <c r="M411">
        <v>798</v>
      </c>
      <c r="N411">
        <v>1</v>
      </c>
      <c r="O411" s="8">
        <f t="shared" si="18"/>
        <v>1.3905058559681036</v>
      </c>
      <c r="P411" t="str">
        <f t="shared" si="19"/>
        <v>High Risk</v>
      </c>
      <c r="Q411" t="str">
        <f t="shared" si="20"/>
        <v>750-799</v>
      </c>
      <c r="R411" t="str">
        <f>IF(Tabela2[[#This Row],[current_age]]&gt;=100,"100+",FLOOR(Tabela2[[#This Row],[current_age]],10)&amp;"-"&amp;FLOOR(Tabela2[[#This Row],[current_age]],10)+9)</f>
        <v>20-29</v>
      </c>
    </row>
    <row r="412" spans="1:18" x14ac:dyDescent="0.3">
      <c r="A412">
        <v>808</v>
      </c>
      <c r="B412">
        <v>38</v>
      </c>
      <c r="C412">
        <v>66</v>
      </c>
      <c r="D412">
        <v>1981</v>
      </c>
      <c r="E412">
        <v>11</v>
      </c>
      <c r="F412" t="s">
        <v>36</v>
      </c>
      <c r="G412" t="s">
        <v>448</v>
      </c>
      <c r="H412">
        <v>40.78</v>
      </c>
      <c r="I412">
        <v>-73.239999999999995</v>
      </c>
      <c r="J412" s="3">
        <v>17679</v>
      </c>
      <c r="K412" s="3">
        <v>36045</v>
      </c>
      <c r="L412" s="3">
        <v>0</v>
      </c>
      <c r="M412">
        <v>683</v>
      </c>
      <c r="N412">
        <v>3</v>
      </c>
      <c r="O412" s="8">
        <f t="shared" si="18"/>
        <v>0</v>
      </c>
      <c r="P412" t="str">
        <f t="shared" si="19"/>
        <v>Medium Risk</v>
      </c>
      <c r="Q412" t="str">
        <f t="shared" si="20"/>
        <v>650-699</v>
      </c>
      <c r="R412" t="str">
        <f>IF(Tabela2[[#This Row],[current_age]]&gt;=100,"100+",FLOOR(Tabela2[[#This Row],[current_age]],10)&amp;"-"&amp;FLOOR(Tabela2[[#This Row],[current_age]],10)+9)</f>
        <v>30-39</v>
      </c>
    </row>
    <row r="413" spans="1:18" x14ac:dyDescent="0.3">
      <c r="A413">
        <v>1326</v>
      </c>
      <c r="B413">
        <v>52</v>
      </c>
      <c r="C413">
        <v>73</v>
      </c>
      <c r="D413">
        <v>1968</v>
      </c>
      <c r="E413">
        <v>2</v>
      </c>
      <c r="F413" t="s">
        <v>36</v>
      </c>
      <c r="G413" t="s">
        <v>449</v>
      </c>
      <c r="H413">
        <v>40.49</v>
      </c>
      <c r="I413">
        <v>-74.48</v>
      </c>
      <c r="J413" s="3">
        <v>32610</v>
      </c>
      <c r="K413" s="3">
        <v>66489</v>
      </c>
      <c r="L413" s="3">
        <v>83828</v>
      </c>
      <c r="M413">
        <v>731</v>
      </c>
      <c r="N413">
        <v>2</v>
      </c>
      <c r="O413" s="8">
        <f t="shared" si="18"/>
        <v>1.2607799786430838</v>
      </c>
      <c r="P413" t="str">
        <f t="shared" si="19"/>
        <v>High Risk</v>
      </c>
      <c r="Q413" t="str">
        <f t="shared" si="20"/>
        <v>700-749</v>
      </c>
      <c r="R413" t="str">
        <f>IF(Tabela2[[#This Row],[current_age]]&gt;=100,"100+",FLOOR(Tabela2[[#This Row],[current_age]],10)&amp;"-"&amp;FLOOR(Tabela2[[#This Row],[current_age]],10)+9)</f>
        <v>50-59</v>
      </c>
    </row>
    <row r="414" spans="1:18" x14ac:dyDescent="0.3">
      <c r="A414">
        <v>158</v>
      </c>
      <c r="B414">
        <v>31</v>
      </c>
      <c r="C414">
        <v>72</v>
      </c>
      <c r="D414">
        <v>1989</v>
      </c>
      <c r="E414">
        <v>2</v>
      </c>
      <c r="F414" t="s">
        <v>36</v>
      </c>
      <c r="G414" t="s">
        <v>450</v>
      </c>
      <c r="H414">
        <v>45.2</v>
      </c>
      <c r="I414">
        <v>-122.06</v>
      </c>
      <c r="J414" s="3">
        <v>20343</v>
      </c>
      <c r="K414" s="3">
        <v>41475</v>
      </c>
      <c r="L414" s="3">
        <v>0</v>
      </c>
      <c r="M414">
        <v>747</v>
      </c>
      <c r="N414">
        <v>2</v>
      </c>
      <c r="O414" s="8">
        <f t="shared" si="18"/>
        <v>0</v>
      </c>
      <c r="P414" t="str">
        <f t="shared" si="19"/>
        <v>Medium Risk</v>
      </c>
      <c r="Q414" t="str">
        <f t="shared" si="20"/>
        <v>700-749</v>
      </c>
      <c r="R414" t="str">
        <f>IF(Tabela2[[#This Row],[current_age]]&gt;=100,"100+",FLOOR(Tabela2[[#This Row],[current_age]],10)&amp;"-"&amp;FLOOR(Tabela2[[#This Row],[current_age]],10)+9)</f>
        <v>30-39</v>
      </c>
    </row>
    <row r="415" spans="1:18" x14ac:dyDescent="0.3">
      <c r="A415">
        <v>1928</v>
      </c>
      <c r="B415">
        <v>56</v>
      </c>
      <c r="C415">
        <v>68</v>
      </c>
      <c r="D415">
        <v>1963</v>
      </c>
      <c r="E415">
        <v>7</v>
      </c>
      <c r="F415" t="s">
        <v>41</v>
      </c>
      <c r="G415" t="s">
        <v>451</v>
      </c>
      <c r="H415">
        <v>45.79</v>
      </c>
      <c r="I415">
        <v>-122.69</v>
      </c>
      <c r="J415" s="3">
        <v>27308</v>
      </c>
      <c r="K415" s="3">
        <v>55682</v>
      </c>
      <c r="L415" s="3">
        <v>82696</v>
      </c>
      <c r="M415">
        <v>750</v>
      </c>
      <c r="N415">
        <v>4</v>
      </c>
      <c r="O415" s="8">
        <f t="shared" si="18"/>
        <v>1.4851478035990087</v>
      </c>
      <c r="P415" t="str">
        <f t="shared" si="19"/>
        <v>High Risk</v>
      </c>
      <c r="Q415" t="str">
        <f t="shared" si="20"/>
        <v>750-799</v>
      </c>
      <c r="R415" t="str">
        <f>IF(Tabela2[[#This Row],[current_age]]&gt;=100,"100+",FLOOR(Tabela2[[#This Row],[current_age]],10)&amp;"-"&amp;FLOOR(Tabela2[[#This Row],[current_age]],10)+9)</f>
        <v>50-59</v>
      </c>
    </row>
    <row r="416" spans="1:18" x14ac:dyDescent="0.3">
      <c r="A416">
        <v>1575</v>
      </c>
      <c r="B416">
        <v>51</v>
      </c>
      <c r="C416">
        <v>68</v>
      </c>
      <c r="D416">
        <v>1968</v>
      </c>
      <c r="E416">
        <v>5</v>
      </c>
      <c r="F416" t="s">
        <v>36</v>
      </c>
      <c r="G416" t="s">
        <v>452</v>
      </c>
      <c r="H416">
        <v>27.19</v>
      </c>
      <c r="I416">
        <v>-82.49</v>
      </c>
      <c r="J416" s="3">
        <v>28272</v>
      </c>
      <c r="K416" s="3">
        <v>57646</v>
      </c>
      <c r="L416" s="3">
        <v>127892</v>
      </c>
      <c r="M416">
        <v>724</v>
      </c>
      <c r="N416">
        <v>4</v>
      </c>
      <c r="O416" s="8">
        <f t="shared" si="18"/>
        <v>2.2185754432224267</v>
      </c>
      <c r="P416" t="str">
        <f t="shared" si="19"/>
        <v>High Risk</v>
      </c>
      <c r="Q416" t="str">
        <f t="shared" si="20"/>
        <v>700-749</v>
      </c>
      <c r="R416" t="str">
        <f>IF(Tabela2[[#This Row],[current_age]]&gt;=100,"100+",FLOOR(Tabela2[[#This Row],[current_age]],10)&amp;"-"&amp;FLOOR(Tabela2[[#This Row],[current_age]],10)+9)</f>
        <v>50-59</v>
      </c>
    </row>
    <row r="417" spans="1:18" x14ac:dyDescent="0.3">
      <c r="A417">
        <v>1608</v>
      </c>
      <c r="B417">
        <v>19</v>
      </c>
      <c r="C417">
        <v>68</v>
      </c>
      <c r="D417">
        <v>2000</v>
      </c>
      <c r="E417">
        <v>9</v>
      </c>
      <c r="F417" t="s">
        <v>36</v>
      </c>
      <c r="G417" t="s">
        <v>453</v>
      </c>
      <c r="H417">
        <v>31.85</v>
      </c>
      <c r="I417">
        <v>-102.36</v>
      </c>
      <c r="J417" s="3">
        <v>19399</v>
      </c>
      <c r="K417" s="3">
        <v>39556</v>
      </c>
      <c r="L417" s="3">
        <v>132573</v>
      </c>
      <c r="M417">
        <v>572</v>
      </c>
      <c r="N417">
        <v>1</v>
      </c>
      <c r="O417" s="8">
        <f t="shared" si="18"/>
        <v>3.3515269491354029</v>
      </c>
      <c r="P417" t="str">
        <f t="shared" si="19"/>
        <v>High Risk</v>
      </c>
      <c r="Q417" t="str">
        <f t="shared" si="20"/>
        <v>550-599</v>
      </c>
      <c r="R417" t="str">
        <f>IF(Tabela2[[#This Row],[current_age]]&gt;=100,"100+",FLOOR(Tabela2[[#This Row],[current_age]],10)&amp;"-"&amp;FLOOR(Tabela2[[#This Row],[current_age]],10)+9)</f>
        <v>10-19</v>
      </c>
    </row>
    <row r="418" spans="1:18" x14ac:dyDescent="0.3">
      <c r="A418">
        <v>1455</v>
      </c>
      <c r="B418">
        <v>36</v>
      </c>
      <c r="C418">
        <v>67</v>
      </c>
      <c r="D418">
        <v>1983</v>
      </c>
      <c r="E418">
        <v>12</v>
      </c>
      <c r="F418" t="s">
        <v>41</v>
      </c>
      <c r="G418" t="s">
        <v>454</v>
      </c>
      <c r="H418">
        <v>32.72</v>
      </c>
      <c r="I418">
        <v>-117.09</v>
      </c>
      <c r="J418" s="3">
        <v>16838</v>
      </c>
      <c r="K418" s="3">
        <v>34330</v>
      </c>
      <c r="L418" s="3">
        <v>15223</v>
      </c>
      <c r="M418">
        <v>713</v>
      </c>
      <c r="N418">
        <v>4</v>
      </c>
      <c r="O418" s="8">
        <f t="shared" si="18"/>
        <v>0.4434314011069036</v>
      </c>
      <c r="P418" t="str">
        <f t="shared" si="19"/>
        <v>Medium Risk</v>
      </c>
      <c r="Q418" t="str">
        <f t="shared" si="20"/>
        <v>700-749</v>
      </c>
      <c r="R418" t="str">
        <f>IF(Tabela2[[#This Row],[current_age]]&gt;=100,"100+",FLOOR(Tabela2[[#This Row],[current_age]],10)&amp;"-"&amp;FLOOR(Tabela2[[#This Row],[current_age]],10)+9)</f>
        <v>30-39</v>
      </c>
    </row>
    <row r="419" spans="1:18" x14ac:dyDescent="0.3">
      <c r="A419">
        <v>1916</v>
      </c>
      <c r="B419">
        <v>82</v>
      </c>
      <c r="C419">
        <v>71</v>
      </c>
      <c r="D419">
        <v>1937</v>
      </c>
      <c r="E419">
        <v>4</v>
      </c>
      <c r="F419" t="s">
        <v>41</v>
      </c>
      <c r="G419" t="s">
        <v>455</v>
      </c>
      <c r="H419">
        <v>30.65</v>
      </c>
      <c r="I419">
        <v>-84.69</v>
      </c>
      <c r="J419" s="3">
        <v>15069</v>
      </c>
      <c r="K419" s="3">
        <v>10142</v>
      </c>
      <c r="L419" s="3">
        <v>1809</v>
      </c>
      <c r="M419">
        <v>767</v>
      </c>
      <c r="N419">
        <v>7</v>
      </c>
      <c r="O419" s="8">
        <f t="shared" si="18"/>
        <v>0.17836718595937684</v>
      </c>
      <c r="P419" t="str">
        <f t="shared" si="19"/>
        <v>Low Risk</v>
      </c>
      <c r="Q419" t="str">
        <f t="shared" si="20"/>
        <v>750-799</v>
      </c>
      <c r="R419" t="str">
        <f>IF(Tabela2[[#This Row],[current_age]]&gt;=100,"100+",FLOOR(Tabela2[[#This Row],[current_age]],10)&amp;"-"&amp;FLOOR(Tabela2[[#This Row],[current_age]],10)+9)</f>
        <v>80-89</v>
      </c>
    </row>
    <row r="420" spans="1:18" x14ac:dyDescent="0.3">
      <c r="A420">
        <v>1617</v>
      </c>
      <c r="B420">
        <v>30</v>
      </c>
      <c r="C420">
        <v>60</v>
      </c>
      <c r="D420">
        <v>1989</v>
      </c>
      <c r="E420">
        <v>10</v>
      </c>
      <c r="F420" t="s">
        <v>41</v>
      </c>
      <c r="G420" t="s">
        <v>456</v>
      </c>
      <c r="H420">
        <v>39.200000000000003</v>
      </c>
      <c r="I420">
        <v>-76.849999999999994</v>
      </c>
      <c r="J420" s="3">
        <v>37697</v>
      </c>
      <c r="K420" s="3">
        <v>76867</v>
      </c>
      <c r="L420" s="3">
        <v>118029</v>
      </c>
      <c r="M420">
        <v>659</v>
      </c>
      <c r="N420">
        <v>1</v>
      </c>
      <c r="O420" s="8">
        <f t="shared" si="18"/>
        <v>1.53549637685873</v>
      </c>
      <c r="P420" t="str">
        <f t="shared" si="19"/>
        <v>High Risk</v>
      </c>
      <c r="Q420" t="str">
        <f t="shared" si="20"/>
        <v>650-699</v>
      </c>
      <c r="R420" t="str">
        <f>IF(Tabela2[[#This Row],[current_age]]&gt;=100,"100+",FLOOR(Tabela2[[#This Row],[current_age]],10)&amp;"-"&amp;FLOOR(Tabela2[[#This Row],[current_age]],10)+9)</f>
        <v>30-39</v>
      </c>
    </row>
    <row r="421" spans="1:18" x14ac:dyDescent="0.3">
      <c r="A421">
        <v>143</v>
      </c>
      <c r="B421">
        <v>22</v>
      </c>
      <c r="C421">
        <v>68</v>
      </c>
      <c r="D421">
        <v>1997</v>
      </c>
      <c r="E421">
        <v>6</v>
      </c>
      <c r="F421" t="s">
        <v>36</v>
      </c>
      <c r="G421" t="s">
        <v>457</v>
      </c>
      <c r="H421">
        <v>41.55</v>
      </c>
      <c r="I421">
        <v>-87.66</v>
      </c>
      <c r="J421" s="3">
        <v>25689</v>
      </c>
      <c r="K421" s="3">
        <v>52379</v>
      </c>
      <c r="L421" s="3">
        <v>107734</v>
      </c>
      <c r="M421">
        <v>771</v>
      </c>
      <c r="N421">
        <v>3</v>
      </c>
      <c r="O421" s="8">
        <f t="shared" si="18"/>
        <v>2.0568166631665363</v>
      </c>
      <c r="P421" t="str">
        <f t="shared" si="19"/>
        <v>High Risk</v>
      </c>
      <c r="Q421" t="str">
        <f t="shared" si="20"/>
        <v>750-799</v>
      </c>
      <c r="R421" t="str">
        <f>IF(Tabela2[[#This Row],[current_age]]&gt;=100,"100+",FLOOR(Tabela2[[#This Row],[current_age]],10)&amp;"-"&amp;FLOOR(Tabela2[[#This Row],[current_age]],10)+9)</f>
        <v>20-29</v>
      </c>
    </row>
    <row r="422" spans="1:18" x14ac:dyDescent="0.3">
      <c r="A422">
        <v>1176</v>
      </c>
      <c r="B422">
        <v>39</v>
      </c>
      <c r="C422">
        <v>64</v>
      </c>
      <c r="D422">
        <v>1980</v>
      </c>
      <c r="E422">
        <v>10</v>
      </c>
      <c r="F422" t="s">
        <v>41</v>
      </c>
      <c r="G422" t="s">
        <v>458</v>
      </c>
      <c r="H422">
        <v>37.94</v>
      </c>
      <c r="I422">
        <v>-87.4</v>
      </c>
      <c r="J422" s="3">
        <v>28126</v>
      </c>
      <c r="K422" s="3">
        <v>57348</v>
      </c>
      <c r="L422" s="3">
        <v>119230</v>
      </c>
      <c r="M422">
        <v>527</v>
      </c>
      <c r="N422">
        <v>3</v>
      </c>
      <c r="O422" s="8">
        <f t="shared" si="18"/>
        <v>2.0790611703982704</v>
      </c>
      <c r="P422" t="str">
        <f t="shared" si="19"/>
        <v>High Risk</v>
      </c>
      <c r="Q422" t="str">
        <f t="shared" si="20"/>
        <v>500-549</v>
      </c>
      <c r="R422" t="str">
        <f>IF(Tabela2[[#This Row],[current_age]]&gt;=100,"100+",FLOOR(Tabela2[[#This Row],[current_age]],10)&amp;"-"&amp;FLOOR(Tabela2[[#This Row],[current_age]],10)+9)</f>
        <v>30-39</v>
      </c>
    </row>
    <row r="423" spans="1:18" x14ac:dyDescent="0.3">
      <c r="A423">
        <v>1194</v>
      </c>
      <c r="B423">
        <v>49</v>
      </c>
      <c r="C423">
        <v>70</v>
      </c>
      <c r="D423">
        <v>1970</v>
      </c>
      <c r="E423">
        <v>3</v>
      </c>
      <c r="F423" t="s">
        <v>41</v>
      </c>
      <c r="G423" t="s">
        <v>459</v>
      </c>
      <c r="H423">
        <v>35.06</v>
      </c>
      <c r="I423">
        <v>-85.25</v>
      </c>
      <c r="J423" s="3">
        <v>18658</v>
      </c>
      <c r="K423" s="3">
        <v>38041</v>
      </c>
      <c r="L423" s="3">
        <v>27813</v>
      </c>
      <c r="M423">
        <v>782</v>
      </c>
      <c r="N423">
        <v>4</v>
      </c>
      <c r="O423" s="8">
        <f t="shared" si="18"/>
        <v>0.73113219946899399</v>
      </c>
      <c r="P423" t="str">
        <f t="shared" si="19"/>
        <v>High Risk</v>
      </c>
      <c r="Q423" t="str">
        <f t="shared" si="20"/>
        <v>750-799</v>
      </c>
      <c r="R423" t="str">
        <f>IF(Tabela2[[#This Row],[current_age]]&gt;=100,"100+",FLOOR(Tabela2[[#This Row],[current_age]],10)&amp;"-"&amp;FLOOR(Tabela2[[#This Row],[current_age]],10)+9)</f>
        <v>40-49</v>
      </c>
    </row>
    <row r="424" spans="1:18" x14ac:dyDescent="0.3">
      <c r="A424">
        <v>423</v>
      </c>
      <c r="B424">
        <v>28</v>
      </c>
      <c r="C424">
        <v>70</v>
      </c>
      <c r="D424">
        <v>1991</v>
      </c>
      <c r="E424">
        <v>3</v>
      </c>
      <c r="F424" t="s">
        <v>36</v>
      </c>
      <c r="G424" t="s">
        <v>460</v>
      </c>
      <c r="H424">
        <v>33.619999999999997</v>
      </c>
      <c r="I424">
        <v>-112.05</v>
      </c>
      <c r="J424" s="3">
        <v>26023</v>
      </c>
      <c r="K424" s="3">
        <v>53053</v>
      </c>
      <c r="L424" s="3">
        <v>42396</v>
      </c>
      <c r="M424">
        <v>696</v>
      </c>
      <c r="N424">
        <v>2</v>
      </c>
      <c r="O424" s="8">
        <f t="shared" si="18"/>
        <v>0.79912540289898781</v>
      </c>
      <c r="P424" t="str">
        <f t="shared" si="19"/>
        <v>High Risk</v>
      </c>
      <c r="Q424" t="str">
        <f t="shared" si="20"/>
        <v>650-699</v>
      </c>
      <c r="R424" t="str">
        <f>IF(Tabela2[[#This Row],[current_age]]&gt;=100,"100+",FLOOR(Tabela2[[#This Row],[current_age]],10)&amp;"-"&amp;FLOOR(Tabela2[[#This Row],[current_age]],10)+9)</f>
        <v>20-29</v>
      </c>
    </row>
    <row r="425" spans="1:18" x14ac:dyDescent="0.3">
      <c r="A425">
        <v>580</v>
      </c>
      <c r="B425">
        <v>35</v>
      </c>
      <c r="C425">
        <v>65</v>
      </c>
      <c r="D425">
        <v>1984</v>
      </c>
      <c r="E425">
        <v>5</v>
      </c>
      <c r="F425" t="s">
        <v>41</v>
      </c>
      <c r="G425" t="s">
        <v>461</v>
      </c>
      <c r="H425">
        <v>40.549999999999997</v>
      </c>
      <c r="I425">
        <v>-84.57</v>
      </c>
      <c r="J425" s="3">
        <v>18077</v>
      </c>
      <c r="K425" s="3">
        <v>36857</v>
      </c>
      <c r="L425" s="3">
        <v>3112</v>
      </c>
      <c r="M425">
        <v>768</v>
      </c>
      <c r="N425">
        <v>3</v>
      </c>
      <c r="O425" s="8">
        <f t="shared" si="18"/>
        <v>8.4434435792386797E-2</v>
      </c>
      <c r="P425" t="str">
        <f t="shared" si="19"/>
        <v>Low Risk</v>
      </c>
      <c r="Q425" t="str">
        <f t="shared" si="20"/>
        <v>750-799</v>
      </c>
      <c r="R425" t="str">
        <f>IF(Tabela2[[#This Row],[current_age]]&gt;=100,"100+",FLOOR(Tabela2[[#This Row],[current_age]],10)&amp;"-"&amp;FLOOR(Tabela2[[#This Row],[current_age]],10)+9)</f>
        <v>30-39</v>
      </c>
    </row>
    <row r="426" spans="1:18" x14ac:dyDescent="0.3">
      <c r="A426">
        <v>4</v>
      </c>
      <c r="B426">
        <v>54</v>
      </c>
      <c r="C426">
        <v>72</v>
      </c>
      <c r="D426">
        <v>1965</v>
      </c>
      <c r="E426">
        <v>3</v>
      </c>
      <c r="F426" t="s">
        <v>36</v>
      </c>
      <c r="G426" t="s">
        <v>462</v>
      </c>
      <c r="H426">
        <v>47.61</v>
      </c>
      <c r="I426">
        <v>-122.3</v>
      </c>
      <c r="J426" s="3">
        <v>37485</v>
      </c>
      <c r="K426" s="3">
        <v>76431</v>
      </c>
      <c r="L426" s="3">
        <v>115362</v>
      </c>
      <c r="M426">
        <v>716</v>
      </c>
      <c r="N426">
        <v>5</v>
      </c>
      <c r="O426" s="8">
        <f t="shared" si="18"/>
        <v>1.5093613847784275</v>
      </c>
      <c r="P426" t="str">
        <f t="shared" si="19"/>
        <v>High Risk</v>
      </c>
      <c r="Q426" t="str">
        <f t="shared" si="20"/>
        <v>700-749</v>
      </c>
      <c r="R426" t="str">
        <f>IF(Tabela2[[#This Row],[current_age]]&gt;=100,"100+",FLOOR(Tabela2[[#This Row],[current_age]],10)&amp;"-"&amp;FLOOR(Tabela2[[#This Row],[current_age]],10)+9)</f>
        <v>50-59</v>
      </c>
    </row>
    <row r="427" spans="1:18" x14ac:dyDescent="0.3">
      <c r="A427">
        <v>530</v>
      </c>
      <c r="B427">
        <v>78</v>
      </c>
      <c r="C427">
        <v>68</v>
      </c>
      <c r="D427">
        <v>1941</v>
      </c>
      <c r="E427">
        <v>7</v>
      </c>
      <c r="F427" t="s">
        <v>41</v>
      </c>
      <c r="G427" t="s">
        <v>463</v>
      </c>
      <c r="H427">
        <v>34.06</v>
      </c>
      <c r="I427">
        <v>-117.39</v>
      </c>
      <c r="J427" s="3">
        <v>14709</v>
      </c>
      <c r="K427" s="3">
        <v>18100</v>
      </c>
      <c r="L427" s="3">
        <v>0</v>
      </c>
      <c r="M427">
        <v>682</v>
      </c>
      <c r="N427">
        <v>6</v>
      </c>
      <c r="O427" s="8">
        <f t="shared" si="18"/>
        <v>0</v>
      </c>
      <c r="P427" t="str">
        <f t="shared" si="19"/>
        <v>Medium Risk</v>
      </c>
      <c r="Q427" t="str">
        <f t="shared" si="20"/>
        <v>650-699</v>
      </c>
      <c r="R427" t="str">
        <f>IF(Tabela2[[#This Row],[current_age]]&gt;=100,"100+",FLOOR(Tabela2[[#This Row],[current_age]],10)&amp;"-"&amp;FLOOR(Tabela2[[#This Row],[current_age]],10)+9)</f>
        <v>70-79</v>
      </c>
    </row>
    <row r="428" spans="1:18" x14ac:dyDescent="0.3">
      <c r="A428">
        <v>1826</v>
      </c>
      <c r="B428">
        <v>45</v>
      </c>
      <c r="C428">
        <v>61</v>
      </c>
      <c r="D428">
        <v>1974</v>
      </c>
      <c r="E428">
        <v>5</v>
      </c>
      <c r="F428" t="s">
        <v>36</v>
      </c>
      <c r="G428" t="s">
        <v>464</v>
      </c>
      <c r="H428">
        <v>28.92</v>
      </c>
      <c r="I428">
        <v>-81.92</v>
      </c>
      <c r="J428" s="3">
        <v>8155</v>
      </c>
      <c r="K428" s="3">
        <v>16628</v>
      </c>
      <c r="L428" s="3">
        <v>33926</v>
      </c>
      <c r="M428">
        <v>654</v>
      </c>
      <c r="N428">
        <v>1</v>
      </c>
      <c r="O428" s="8">
        <f t="shared" si="18"/>
        <v>2.0402934808756314</v>
      </c>
      <c r="P428" t="str">
        <f t="shared" si="19"/>
        <v>High Risk</v>
      </c>
      <c r="Q428" t="str">
        <f t="shared" si="20"/>
        <v>650-699</v>
      </c>
      <c r="R428" t="str">
        <f>IF(Tabela2[[#This Row],[current_age]]&gt;=100,"100+",FLOOR(Tabela2[[#This Row],[current_age]],10)&amp;"-"&amp;FLOOR(Tabela2[[#This Row],[current_age]],10)+9)</f>
        <v>40-49</v>
      </c>
    </row>
    <row r="429" spans="1:18" x14ac:dyDescent="0.3">
      <c r="A429">
        <v>595</v>
      </c>
      <c r="B429">
        <v>79</v>
      </c>
      <c r="C429">
        <v>66</v>
      </c>
      <c r="D429">
        <v>1941</v>
      </c>
      <c r="E429">
        <v>2</v>
      </c>
      <c r="F429" t="s">
        <v>41</v>
      </c>
      <c r="G429" t="s">
        <v>465</v>
      </c>
      <c r="H429">
        <v>36.5</v>
      </c>
      <c r="I429">
        <v>-78.55</v>
      </c>
      <c r="J429" s="3">
        <v>18100</v>
      </c>
      <c r="K429" s="3">
        <v>29041</v>
      </c>
      <c r="L429" s="3">
        <v>4427</v>
      </c>
      <c r="M429">
        <v>699</v>
      </c>
      <c r="N429">
        <v>4</v>
      </c>
      <c r="O429" s="8">
        <f t="shared" si="18"/>
        <v>0.15243965428187733</v>
      </c>
      <c r="P429" t="str">
        <f t="shared" si="19"/>
        <v>Medium Risk</v>
      </c>
      <c r="Q429" t="str">
        <f t="shared" si="20"/>
        <v>650-699</v>
      </c>
      <c r="R429" t="str">
        <f>IF(Tabela2[[#This Row],[current_age]]&gt;=100,"100+",FLOOR(Tabela2[[#This Row],[current_age]],10)&amp;"-"&amp;FLOOR(Tabela2[[#This Row],[current_age]],10)+9)</f>
        <v>70-79</v>
      </c>
    </row>
    <row r="430" spans="1:18" x14ac:dyDescent="0.3">
      <c r="A430">
        <v>1022</v>
      </c>
      <c r="B430">
        <v>47</v>
      </c>
      <c r="C430">
        <v>64</v>
      </c>
      <c r="D430">
        <v>1972</v>
      </c>
      <c r="E430">
        <v>12</v>
      </c>
      <c r="F430" t="s">
        <v>36</v>
      </c>
      <c r="G430" t="s">
        <v>466</v>
      </c>
      <c r="H430">
        <v>34.979999999999997</v>
      </c>
      <c r="I430">
        <v>-80.540000000000006</v>
      </c>
      <c r="J430" s="3">
        <v>17595</v>
      </c>
      <c r="K430" s="3">
        <v>35876</v>
      </c>
      <c r="L430" s="3">
        <v>50190</v>
      </c>
      <c r="M430">
        <v>635</v>
      </c>
      <c r="N430">
        <v>3</v>
      </c>
      <c r="O430" s="8">
        <f t="shared" si="18"/>
        <v>1.3989853941353552</v>
      </c>
      <c r="P430" t="str">
        <f t="shared" si="19"/>
        <v>High Risk</v>
      </c>
      <c r="Q430" t="str">
        <f t="shared" si="20"/>
        <v>600-649</v>
      </c>
      <c r="R430" t="str">
        <f>IF(Tabela2[[#This Row],[current_age]]&gt;=100,"100+",FLOOR(Tabela2[[#This Row],[current_age]],10)&amp;"-"&amp;FLOOR(Tabela2[[#This Row],[current_age]],10)+9)</f>
        <v>40-49</v>
      </c>
    </row>
    <row r="431" spans="1:18" x14ac:dyDescent="0.3">
      <c r="A431">
        <v>1108</v>
      </c>
      <c r="B431">
        <v>19</v>
      </c>
      <c r="C431">
        <v>67</v>
      </c>
      <c r="D431">
        <v>2000</v>
      </c>
      <c r="E431">
        <v>3</v>
      </c>
      <c r="F431" t="s">
        <v>41</v>
      </c>
      <c r="G431" t="s">
        <v>467</v>
      </c>
      <c r="H431">
        <v>40.83</v>
      </c>
      <c r="I431">
        <v>-74.239999999999995</v>
      </c>
      <c r="J431" s="3">
        <v>40216</v>
      </c>
      <c r="K431" s="3">
        <v>81995</v>
      </c>
      <c r="L431" s="3">
        <v>133788</v>
      </c>
      <c r="M431">
        <v>685</v>
      </c>
      <c r="N431">
        <v>2</v>
      </c>
      <c r="O431" s="8">
        <f t="shared" si="18"/>
        <v>1.6316604671016526</v>
      </c>
      <c r="P431" t="str">
        <f t="shared" si="19"/>
        <v>High Risk</v>
      </c>
      <c r="Q431" t="str">
        <f t="shared" si="20"/>
        <v>650-699</v>
      </c>
      <c r="R431" t="str">
        <f>IF(Tabela2[[#This Row],[current_age]]&gt;=100,"100+",FLOOR(Tabela2[[#This Row],[current_age]],10)&amp;"-"&amp;FLOOR(Tabela2[[#This Row],[current_age]],10)+9)</f>
        <v>10-19</v>
      </c>
    </row>
    <row r="432" spans="1:18" x14ac:dyDescent="0.3">
      <c r="A432">
        <v>246</v>
      </c>
      <c r="B432">
        <v>50</v>
      </c>
      <c r="C432">
        <v>70</v>
      </c>
      <c r="D432">
        <v>1969</v>
      </c>
      <c r="E432">
        <v>9</v>
      </c>
      <c r="F432" t="s">
        <v>36</v>
      </c>
      <c r="G432" t="s">
        <v>468</v>
      </c>
      <c r="H432">
        <v>44.96</v>
      </c>
      <c r="I432">
        <v>-93.26</v>
      </c>
      <c r="J432" s="3">
        <v>40364</v>
      </c>
      <c r="K432" s="3">
        <v>82298</v>
      </c>
      <c r="L432" s="3">
        <v>0</v>
      </c>
      <c r="M432">
        <v>791</v>
      </c>
      <c r="N432">
        <v>4</v>
      </c>
      <c r="O432" s="8">
        <f t="shared" si="18"/>
        <v>0</v>
      </c>
      <c r="P432" t="str">
        <f t="shared" si="19"/>
        <v>Low Risk</v>
      </c>
      <c r="Q432" t="str">
        <f t="shared" si="20"/>
        <v>750-799</v>
      </c>
      <c r="R432" t="str">
        <f>IF(Tabela2[[#This Row],[current_age]]&gt;=100,"100+",FLOOR(Tabela2[[#This Row],[current_age]],10)&amp;"-"&amp;FLOOR(Tabela2[[#This Row],[current_age]],10)+9)</f>
        <v>50-59</v>
      </c>
    </row>
    <row r="433" spans="1:18" x14ac:dyDescent="0.3">
      <c r="A433">
        <v>270</v>
      </c>
      <c r="B433">
        <v>30</v>
      </c>
      <c r="C433">
        <v>62</v>
      </c>
      <c r="D433">
        <v>1989</v>
      </c>
      <c r="E433">
        <v>8</v>
      </c>
      <c r="F433" t="s">
        <v>41</v>
      </c>
      <c r="G433" t="s">
        <v>469</v>
      </c>
      <c r="H433">
        <v>39.020000000000003</v>
      </c>
      <c r="I433">
        <v>-84.56</v>
      </c>
      <c r="J433" s="3">
        <v>30367</v>
      </c>
      <c r="K433" s="3">
        <v>61916</v>
      </c>
      <c r="L433" s="3">
        <v>165886</v>
      </c>
      <c r="M433">
        <v>655</v>
      </c>
      <c r="N433">
        <v>4</v>
      </c>
      <c r="O433" s="8">
        <f t="shared" si="18"/>
        <v>2.6792105433167519</v>
      </c>
      <c r="P433" t="str">
        <f t="shared" si="19"/>
        <v>High Risk</v>
      </c>
      <c r="Q433" t="str">
        <f t="shared" si="20"/>
        <v>650-699</v>
      </c>
      <c r="R433" t="str">
        <f>IF(Tabela2[[#This Row],[current_age]]&gt;=100,"100+",FLOOR(Tabela2[[#This Row],[current_age]],10)&amp;"-"&amp;FLOOR(Tabela2[[#This Row],[current_age]],10)+9)</f>
        <v>30-39</v>
      </c>
    </row>
    <row r="434" spans="1:18" x14ac:dyDescent="0.3">
      <c r="A434">
        <v>1945</v>
      </c>
      <c r="B434">
        <v>56</v>
      </c>
      <c r="C434">
        <v>70</v>
      </c>
      <c r="D434">
        <v>1964</v>
      </c>
      <c r="E434">
        <v>2</v>
      </c>
      <c r="F434" t="s">
        <v>36</v>
      </c>
      <c r="G434" t="s">
        <v>470</v>
      </c>
      <c r="H434">
        <v>34.72</v>
      </c>
      <c r="I434">
        <v>-92.35</v>
      </c>
      <c r="J434" s="3">
        <v>14736</v>
      </c>
      <c r="K434" s="3">
        <v>30042</v>
      </c>
      <c r="L434" s="3">
        <v>9208</v>
      </c>
      <c r="M434">
        <v>727</v>
      </c>
      <c r="N434">
        <v>4</v>
      </c>
      <c r="O434" s="8">
        <f t="shared" si="18"/>
        <v>0.30650422741495242</v>
      </c>
      <c r="P434" t="str">
        <f t="shared" si="19"/>
        <v>Medium Risk</v>
      </c>
      <c r="Q434" t="str">
        <f t="shared" si="20"/>
        <v>700-749</v>
      </c>
      <c r="R434" t="str">
        <f>IF(Tabela2[[#This Row],[current_age]]&gt;=100,"100+",FLOOR(Tabela2[[#This Row],[current_age]],10)&amp;"-"&amp;FLOOR(Tabela2[[#This Row],[current_age]],10)+9)</f>
        <v>50-59</v>
      </c>
    </row>
    <row r="435" spans="1:18" x14ac:dyDescent="0.3">
      <c r="A435">
        <v>1540</v>
      </c>
      <c r="B435">
        <v>55</v>
      </c>
      <c r="C435">
        <v>61</v>
      </c>
      <c r="D435">
        <v>1964</v>
      </c>
      <c r="E435">
        <v>9</v>
      </c>
      <c r="F435" t="s">
        <v>36</v>
      </c>
      <c r="G435" t="s">
        <v>471</v>
      </c>
      <c r="H435">
        <v>39.33</v>
      </c>
      <c r="I435">
        <v>-84.54</v>
      </c>
      <c r="J435" s="3">
        <v>21992</v>
      </c>
      <c r="K435" s="3">
        <v>44839</v>
      </c>
      <c r="L435" s="3">
        <v>63194</v>
      </c>
      <c r="M435">
        <v>625</v>
      </c>
      <c r="N435">
        <v>3</v>
      </c>
      <c r="O435" s="8">
        <f t="shared" si="18"/>
        <v>1.4093534646178549</v>
      </c>
      <c r="P435" t="str">
        <f t="shared" si="19"/>
        <v>High Risk</v>
      </c>
      <c r="Q435" t="str">
        <f t="shared" si="20"/>
        <v>600-649</v>
      </c>
      <c r="R435" t="str">
        <f>IF(Tabela2[[#This Row],[current_age]]&gt;=100,"100+",FLOOR(Tabela2[[#This Row],[current_age]],10)&amp;"-"&amp;FLOOR(Tabela2[[#This Row],[current_age]],10)+9)</f>
        <v>50-59</v>
      </c>
    </row>
    <row r="436" spans="1:18" x14ac:dyDescent="0.3">
      <c r="A436">
        <v>1149</v>
      </c>
      <c r="B436">
        <v>25</v>
      </c>
      <c r="C436">
        <v>74</v>
      </c>
      <c r="D436">
        <v>1994</v>
      </c>
      <c r="E436">
        <v>12</v>
      </c>
      <c r="F436" t="s">
        <v>41</v>
      </c>
      <c r="G436" t="s">
        <v>472</v>
      </c>
      <c r="H436">
        <v>26.14</v>
      </c>
      <c r="I436">
        <v>-80.13</v>
      </c>
      <c r="J436" s="3">
        <v>29740</v>
      </c>
      <c r="K436" s="3">
        <v>60638</v>
      </c>
      <c r="L436" s="3">
        <v>132252</v>
      </c>
      <c r="M436">
        <v>661</v>
      </c>
      <c r="N436">
        <v>1</v>
      </c>
      <c r="O436" s="8">
        <f t="shared" si="18"/>
        <v>2.18100860846334</v>
      </c>
      <c r="P436" t="str">
        <f t="shared" si="19"/>
        <v>High Risk</v>
      </c>
      <c r="Q436" t="str">
        <f t="shared" si="20"/>
        <v>650-699</v>
      </c>
      <c r="R436" t="str">
        <f>IF(Tabela2[[#This Row],[current_age]]&gt;=100,"100+",FLOOR(Tabela2[[#This Row],[current_age]],10)&amp;"-"&amp;FLOOR(Tabela2[[#This Row],[current_age]],10)+9)</f>
        <v>20-29</v>
      </c>
    </row>
    <row r="437" spans="1:18" x14ac:dyDescent="0.3">
      <c r="A437">
        <v>1438</v>
      </c>
      <c r="B437">
        <v>26</v>
      </c>
      <c r="C437">
        <v>64</v>
      </c>
      <c r="D437">
        <v>1994</v>
      </c>
      <c r="E437">
        <v>1</v>
      </c>
      <c r="F437" t="s">
        <v>36</v>
      </c>
      <c r="G437" t="s">
        <v>473</v>
      </c>
      <c r="H437">
        <v>41.47</v>
      </c>
      <c r="I437">
        <v>-81.67</v>
      </c>
      <c r="J437" s="3">
        <v>14737</v>
      </c>
      <c r="K437" s="3">
        <v>30049</v>
      </c>
      <c r="L437" s="3">
        <v>80474</v>
      </c>
      <c r="M437">
        <v>700</v>
      </c>
      <c r="N437">
        <v>1</v>
      </c>
      <c r="O437" s="8">
        <f t="shared" si="18"/>
        <v>2.6780924489999669</v>
      </c>
      <c r="P437" t="str">
        <f t="shared" si="19"/>
        <v>High Risk</v>
      </c>
      <c r="Q437" t="str">
        <f t="shared" si="20"/>
        <v>700-749</v>
      </c>
      <c r="R437" t="str">
        <f>IF(Tabela2[[#This Row],[current_age]]&gt;=100,"100+",FLOOR(Tabela2[[#This Row],[current_age]],10)&amp;"-"&amp;FLOOR(Tabela2[[#This Row],[current_age]],10)+9)</f>
        <v>20-29</v>
      </c>
    </row>
    <row r="438" spans="1:18" x14ac:dyDescent="0.3">
      <c r="A438">
        <v>409</v>
      </c>
      <c r="B438">
        <v>54</v>
      </c>
      <c r="C438">
        <v>65</v>
      </c>
      <c r="D438">
        <v>1965</v>
      </c>
      <c r="E438">
        <v>8</v>
      </c>
      <c r="F438" t="s">
        <v>36</v>
      </c>
      <c r="G438" t="s">
        <v>474</v>
      </c>
      <c r="H438">
        <v>42.49</v>
      </c>
      <c r="I438">
        <v>-92.35</v>
      </c>
      <c r="J438" s="3">
        <v>14568</v>
      </c>
      <c r="K438" s="3">
        <v>29699</v>
      </c>
      <c r="L438" s="3">
        <v>6569</v>
      </c>
      <c r="M438">
        <v>711</v>
      </c>
      <c r="N438">
        <v>3</v>
      </c>
      <c r="O438" s="8">
        <f t="shared" si="18"/>
        <v>0.22118589851510151</v>
      </c>
      <c r="P438" t="str">
        <f t="shared" si="19"/>
        <v>Medium Risk</v>
      </c>
      <c r="Q438" t="str">
        <f t="shared" si="20"/>
        <v>700-749</v>
      </c>
      <c r="R438" t="str">
        <f>IF(Tabela2[[#This Row],[current_age]]&gt;=100,"100+",FLOOR(Tabela2[[#This Row],[current_age]],10)&amp;"-"&amp;FLOOR(Tabela2[[#This Row],[current_age]],10)+9)</f>
        <v>50-59</v>
      </c>
    </row>
    <row r="439" spans="1:18" x14ac:dyDescent="0.3">
      <c r="A439">
        <v>694</v>
      </c>
      <c r="B439">
        <v>29</v>
      </c>
      <c r="C439">
        <v>66</v>
      </c>
      <c r="D439">
        <v>1990</v>
      </c>
      <c r="E439">
        <v>5</v>
      </c>
      <c r="F439" t="s">
        <v>41</v>
      </c>
      <c r="G439" t="s">
        <v>475</v>
      </c>
      <c r="H439">
        <v>61.2</v>
      </c>
      <c r="I439">
        <v>-149.82</v>
      </c>
      <c r="J439" s="3">
        <v>20519</v>
      </c>
      <c r="K439" s="3">
        <v>41836</v>
      </c>
      <c r="L439" s="3">
        <v>60302</v>
      </c>
      <c r="M439">
        <v>615</v>
      </c>
      <c r="N439">
        <v>2</v>
      </c>
      <c r="O439" s="8">
        <f t="shared" si="18"/>
        <v>1.4413901902667559</v>
      </c>
      <c r="P439" t="str">
        <f t="shared" si="19"/>
        <v>High Risk</v>
      </c>
      <c r="Q439" t="str">
        <f t="shared" si="20"/>
        <v>600-649</v>
      </c>
      <c r="R439" t="str">
        <f>IF(Tabela2[[#This Row],[current_age]]&gt;=100,"100+",FLOOR(Tabela2[[#This Row],[current_age]],10)&amp;"-"&amp;FLOOR(Tabela2[[#This Row],[current_age]],10)+9)</f>
        <v>20-29</v>
      </c>
    </row>
    <row r="440" spans="1:18" x14ac:dyDescent="0.3">
      <c r="A440">
        <v>382</v>
      </c>
      <c r="B440">
        <v>55</v>
      </c>
      <c r="C440">
        <v>68</v>
      </c>
      <c r="D440">
        <v>1964</v>
      </c>
      <c r="E440">
        <v>11</v>
      </c>
      <c r="F440" t="s">
        <v>41</v>
      </c>
      <c r="G440" t="s">
        <v>476</v>
      </c>
      <c r="H440">
        <v>34</v>
      </c>
      <c r="I440">
        <v>-118.28</v>
      </c>
      <c r="J440" s="3">
        <v>11329</v>
      </c>
      <c r="K440" s="3">
        <v>23103</v>
      </c>
      <c r="L440" s="3">
        <v>63635</v>
      </c>
      <c r="M440">
        <v>681</v>
      </c>
      <c r="N440">
        <v>3</v>
      </c>
      <c r="O440" s="8">
        <f t="shared" si="18"/>
        <v>2.7544041899320435</v>
      </c>
      <c r="P440" t="str">
        <f t="shared" si="19"/>
        <v>High Risk</v>
      </c>
      <c r="Q440" t="str">
        <f t="shared" si="20"/>
        <v>650-699</v>
      </c>
      <c r="R440" t="str">
        <f>IF(Tabela2[[#This Row],[current_age]]&gt;=100,"100+",FLOOR(Tabela2[[#This Row],[current_age]],10)&amp;"-"&amp;FLOOR(Tabela2[[#This Row],[current_age]],10)+9)</f>
        <v>50-59</v>
      </c>
    </row>
    <row r="441" spans="1:18" x14ac:dyDescent="0.3">
      <c r="A441">
        <v>629</v>
      </c>
      <c r="B441">
        <v>72</v>
      </c>
      <c r="C441">
        <v>70</v>
      </c>
      <c r="D441">
        <v>1947</v>
      </c>
      <c r="E441">
        <v>5</v>
      </c>
      <c r="F441" t="s">
        <v>41</v>
      </c>
      <c r="G441" t="s">
        <v>477</v>
      </c>
      <c r="H441">
        <v>39.270000000000003</v>
      </c>
      <c r="I441">
        <v>-76.83</v>
      </c>
      <c r="J441" s="3">
        <v>39053</v>
      </c>
      <c r="K441" s="3">
        <v>57513</v>
      </c>
      <c r="L441" s="3">
        <v>11755</v>
      </c>
      <c r="M441">
        <v>793</v>
      </c>
      <c r="N441">
        <v>5</v>
      </c>
      <c r="O441" s="8">
        <f t="shared" si="18"/>
        <v>0.20438857301827412</v>
      </c>
      <c r="P441" t="str">
        <f t="shared" si="19"/>
        <v>Low Risk</v>
      </c>
      <c r="Q441" t="str">
        <f t="shared" si="20"/>
        <v>750-799</v>
      </c>
      <c r="R441" t="str">
        <f>IF(Tabela2[[#This Row],[current_age]]&gt;=100,"100+",FLOOR(Tabela2[[#This Row],[current_age]],10)&amp;"-"&amp;FLOOR(Tabela2[[#This Row],[current_age]],10)+9)</f>
        <v>70-79</v>
      </c>
    </row>
    <row r="442" spans="1:18" x14ac:dyDescent="0.3">
      <c r="A442">
        <v>1211</v>
      </c>
      <c r="B442">
        <v>66</v>
      </c>
      <c r="C442">
        <v>68</v>
      </c>
      <c r="D442">
        <v>1953</v>
      </c>
      <c r="E442">
        <v>3</v>
      </c>
      <c r="F442" t="s">
        <v>36</v>
      </c>
      <c r="G442" t="s">
        <v>478</v>
      </c>
      <c r="H442">
        <v>35.1</v>
      </c>
      <c r="I442">
        <v>-90</v>
      </c>
      <c r="J442" s="3">
        <v>18759</v>
      </c>
      <c r="K442" s="3">
        <v>38249</v>
      </c>
      <c r="L442" s="3">
        <v>0</v>
      </c>
      <c r="M442">
        <v>746</v>
      </c>
      <c r="N442">
        <v>4</v>
      </c>
      <c r="O442" s="8">
        <f t="shared" si="18"/>
        <v>0</v>
      </c>
      <c r="P442" t="str">
        <f t="shared" si="19"/>
        <v>Medium Risk</v>
      </c>
      <c r="Q442" t="str">
        <f t="shared" si="20"/>
        <v>700-749</v>
      </c>
      <c r="R442" t="str">
        <f>IF(Tabela2[[#This Row],[current_age]]&gt;=100,"100+",FLOOR(Tabela2[[#This Row],[current_age]],10)&amp;"-"&amp;FLOOR(Tabela2[[#This Row],[current_age]],10)+9)</f>
        <v>60-69</v>
      </c>
    </row>
    <row r="443" spans="1:18" x14ac:dyDescent="0.3">
      <c r="A443">
        <v>823</v>
      </c>
      <c r="B443">
        <v>41</v>
      </c>
      <c r="C443">
        <v>65</v>
      </c>
      <c r="D443">
        <v>1978</v>
      </c>
      <c r="E443">
        <v>3</v>
      </c>
      <c r="F443" t="s">
        <v>36</v>
      </c>
      <c r="G443" t="s">
        <v>479</v>
      </c>
      <c r="H443">
        <v>36.700000000000003</v>
      </c>
      <c r="I443">
        <v>-76.63</v>
      </c>
      <c r="J443" s="3">
        <v>20353</v>
      </c>
      <c r="K443" s="3">
        <v>41496</v>
      </c>
      <c r="L443" s="3">
        <v>9222</v>
      </c>
      <c r="M443">
        <v>807</v>
      </c>
      <c r="N443">
        <v>2</v>
      </c>
      <c r="O443" s="8">
        <f t="shared" si="18"/>
        <v>0.22223828802776172</v>
      </c>
      <c r="P443" t="str">
        <f t="shared" si="19"/>
        <v>Low Risk</v>
      </c>
      <c r="Q443" t="str">
        <f t="shared" si="20"/>
        <v>800-849</v>
      </c>
      <c r="R443" t="str">
        <f>IF(Tabela2[[#This Row],[current_age]]&gt;=100,"100+",FLOOR(Tabela2[[#This Row],[current_age]],10)&amp;"-"&amp;FLOOR(Tabela2[[#This Row],[current_age]],10)+9)</f>
        <v>40-49</v>
      </c>
    </row>
    <row r="444" spans="1:18" x14ac:dyDescent="0.3">
      <c r="A444">
        <v>1304</v>
      </c>
      <c r="B444">
        <v>24</v>
      </c>
      <c r="C444">
        <v>70</v>
      </c>
      <c r="D444">
        <v>1995</v>
      </c>
      <c r="E444">
        <v>8</v>
      </c>
      <c r="F444" t="s">
        <v>36</v>
      </c>
      <c r="G444" t="s">
        <v>480</v>
      </c>
      <c r="H444">
        <v>40.99</v>
      </c>
      <c r="I444">
        <v>-74.34</v>
      </c>
      <c r="J444" s="3">
        <v>44540</v>
      </c>
      <c r="K444" s="3">
        <v>90812</v>
      </c>
      <c r="L444" s="3">
        <v>175569</v>
      </c>
      <c r="M444">
        <v>850</v>
      </c>
      <c r="N444">
        <v>3</v>
      </c>
      <c r="O444" s="8">
        <f t="shared" si="18"/>
        <v>1.9333237898075144</v>
      </c>
      <c r="P444" t="str">
        <f t="shared" si="19"/>
        <v>High Risk</v>
      </c>
      <c r="Q444" t="str">
        <f t="shared" si="20"/>
        <v>850-899</v>
      </c>
      <c r="R444" t="str">
        <f>IF(Tabela2[[#This Row],[current_age]]&gt;=100,"100+",FLOOR(Tabela2[[#This Row],[current_age]],10)&amp;"-"&amp;FLOOR(Tabela2[[#This Row],[current_age]],10)+9)</f>
        <v>20-29</v>
      </c>
    </row>
    <row r="445" spans="1:18" x14ac:dyDescent="0.3">
      <c r="A445">
        <v>89</v>
      </c>
      <c r="B445">
        <v>35</v>
      </c>
      <c r="C445">
        <v>67</v>
      </c>
      <c r="D445">
        <v>1984</v>
      </c>
      <c r="E445">
        <v>6</v>
      </c>
      <c r="F445" t="s">
        <v>41</v>
      </c>
      <c r="G445" t="s">
        <v>481</v>
      </c>
      <c r="H445">
        <v>32.270000000000003</v>
      </c>
      <c r="I445">
        <v>-106.61</v>
      </c>
      <c r="J445" s="3">
        <v>14822</v>
      </c>
      <c r="K445" s="3">
        <v>30217</v>
      </c>
      <c r="L445" s="3">
        <v>23394</v>
      </c>
      <c r="M445">
        <v>705</v>
      </c>
      <c r="N445">
        <v>4</v>
      </c>
      <c r="O445" s="8">
        <f t="shared" si="18"/>
        <v>0.77419995366846472</v>
      </c>
      <c r="P445" t="str">
        <f t="shared" si="19"/>
        <v>High Risk</v>
      </c>
      <c r="Q445" t="str">
        <f t="shared" si="20"/>
        <v>700-749</v>
      </c>
      <c r="R445" t="str">
        <f>IF(Tabela2[[#This Row],[current_age]]&gt;=100,"100+",FLOOR(Tabela2[[#This Row],[current_age]],10)&amp;"-"&amp;FLOOR(Tabela2[[#This Row],[current_age]],10)+9)</f>
        <v>30-39</v>
      </c>
    </row>
    <row r="446" spans="1:18" x14ac:dyDescent="0.3">
      <c r="A446">
        <v>1751</v>
      </c>
      <c r="B446">
        <v>29</v>
      </c>
      <c r="C446">
        <v>66</v>
      </c>
      <c r="D446">
        <v>1990</v>
      </c>
      <c r="E446">
        <v>11</v>
      </c>
      <c r="F446" t="s">
        <v>36</v>
      </c>
      <c r="G446" t="s">
        <v>482</v>
      </c>
      <c r="H446">
        <v>38.78</v>
      </c>
      <c r="I446">
        <v>-90.7</v>
      </c>
      <c r="J446" s="3">
        <v>30202</v>
      </c>
      <c r="K446" s="3">
        <v>61581</v>
      </c>
      <c r="L446" s="3">
        <v>241312</v>
      </c>
      <c r="M446">
        <v>736</v>
      </c>
      <c r="N446">
        <v>2</v>
      </c>
      <c r="O446" s="8">
        <f t="shared" si="18"/>
        <v>3.9186112599665481</v>
      </c>
      <c r="P446" t="str">
        <f t="shared" si="19"/>
        <v>High Risk</v>
      </c>
      <c r="Q446" t="str">
        <f t="shared" si="20"/>
        <v>700-749</v>
      </c>
      <c r="R446" t="str">
        <f>IF(Tabela2[[#This Row],[current_age]]&gt;=100,"100+",FLOOR(Tabela2[[#This Row],[current_age]],10)&amp;"-"&amp;FLOOR(Tabela2[[#This Row],[current_age]],10)+9)</f>
        <v>20-29</v>
      </c>
    </row>
    <row r="447" spans="1:18" x14ac:dyDescent="0.3">
      <c r="A447">
        <v>888</v>
      </c>
      <c r="B447">
        <v>53</v>
      </c>
      <c r="C447">
        <v>67</v>
      </c>
      <c r="D447">
        <v>1966</v>
      </c>
      <c r="E447">
        <v>6</v>
      </c>
      <c r="F447" t="s">
        <v>41</v>
      </c>
      <c r="G447" t="s">
        <v>483</v>
      </c>
      <c r="H447">
        <v>34.86</v>
      </c>
      <c r="I447">
        <v>-92.12</v>
      </c>
      <c r="J447" s="3">
        <v>16462</v>
      </c>
      <c r="K447" s="3">
        <v>33566</v>
      </c>
      <c r="L447" s="3">
        <v>96597</v>
      </c>
      <c r="M447">
        <v>698</v>
      </c>
      <c r="N447">
        <v>1</v>
      </c>
      <c r="O447" s="8">
        <f t="shared" si="18"/>
        <v>2.8778227968777932</v>
      </c>
      <c r="P447" t="str">
        <f t="shared" si="19"/>
        <v>High Risk</v>
      </c>
      <c r="Q447" t="str">
        <f t="shared" si="20"/>
        <v>650-699</v>
      </c>
      <c r="R447" t="str">
        <f>IF(Tabela2[[#This Row],[current_age]]&gt;=100,"100+",FLOOR(Tabela2[[#This Row],[current_age]],10)&amp;"-"&amp;FLOOR(Tabela2[[#This Row],[current_age]],10)+9)</f>
        <v>50-59</v>
      </c>
    </row>
    <row r="448" spans="1:18" x14ac:dyDescent="0.3">
      <c r="A448">
        <v>81</v>
      </c>
      <c r="B448">
        <v>66</v>
      </c>
      <c r="C448">
        <v>68</v>
      </c>
      <c r="D448">
        <v>1953</v>
      </c>
      <c r="E448">
        <v>3</v>
      </c>
      <c r="F448" t="s">
        <v>36</v>
      </c>
      <c r="G448" t="s">
        <v>484</v>
      </c>
      <c r="H448">
        <v>29.57</v>
      </c>
      <c r="I448">
        <v>-97.96</v>
      </c>
      <c r="J448" s="3">
        <v>17440</v>
      </c>
      <c r="K448" s="3">
        <v>35560</v>
      </c>
      <c r="L448" s="3">
        <v>60397</v>
      </c>
      <c r="M448">
        <v>723</v>
      </c>
      <c r="N448">
        <v>5</v>
      </c>
      <c r="O448" s="8">
        <f t="shared" si="18"/>
        <v>1.6984533183352082</v>
      </c>
      <c r="P448" t="str">
        <f t="shared" si="19"/>
        <v>High Risk</v>
      </c>
      <c r="Q448" t="str">
        <f t="shared" si="20"/>
        <v>700-749</v>
      </c>
      <c r="R448" t="str">
        <f>IF(Tabela2[[#This Row],[current_age]]&gt;=100,"100+",FLOOR(Tabela2[[#This Row],[current_age]],10)&amp;"-"&amp;FLOOR(Tabela2[[#This Row],[current_age]],10)+9)</f>
        <v>60-69</v>
      </c>
    </row>
    <row r="449" spans="1:18" x14ac:dyDescent="0.3">
      <c r="A449">
        <v>1021</v>
      </c>
      <c r="B449">
        <v>21</v>
      </c>
      <c r="C449">
        <v>67</v>
      </c>
      <c r="D449">
        <v>1998</v>
      </c>
      <c r="E449">
        <v>11</v>
      </c>
      <c r="F449" t="s">
        <v>36</v>
      </c>
      <c r="G449" t="s">
        <v>485</v>
      </c>
      <c r="H449">
        <v>34.14</v>
      </c>
      <c r="I449">
        <v>-117.85</v>
      </c>
      <c r="J449" s="3">
        <v>31699</v>
      </c>
      <c r="K449" s="3">
        <v>64630</v>
      </c>
      <c r="L449" s="3">
        <v>92847</v>
      </c>
      <c r="M449">
        <v>751</v>
      </c>
      <c r="N449">
        <v>2</v>
      </c>
      <c r="O449" s="8">
        <f t="shared" si="18"/>
        <v>1.4365929135076589</v>
      </c>
      <c r="P449" t="str">
        <f t="shared" si="19"/>
        <v>High Risk</v>
      </c>
      <c r="Q449" t="str">
        <f t="shared" si="20"/>
        <v>750-799</v>
      </c>
      <c r="R449" t="str">
        <f>IF(Tabela2[[#This Row],[current_age]]&gt;=100,"100+",FLOOR(Tabela2[[#This Row],[current_age]],10)&amp;"-"&amp;FLOOR(Tabela2[[#This Row],[current_age]],10)+9)</f>
        <v>20-29</v>
      </c>
    </row>
    <row r="450" spans="1:18" x14ac:dyDescent="0.3">
      <c r="A450">
        <v>826</v>
      </c>
      <c r="B450">
        <v>67</v>
      </c>
      <c r="C450">
        <v>60</v>
      </c>
      <c r="D450">
        <v>1952</v>
      </c>
      <c r="E450">
        <v>11</v>
      </c>
      <c r="F450" t="s">
        <v>36</v>
      </c>
      <c r="G450" t="s">
        <v>486</v>
      </c>
      <c r="H450">
        <v>33.979999999999997</v>
      </c>
      <c r="I450">
        <v>-83.88</v>
      </c>
      <c r="J450" s="3">
        <v>26767</v>
      </c>
      <c r="K450" s="3">
        <v>57705</v>
      </c>
      <c r="L450" s="3">
        <v>22475</v>
      </c>
      <c r="M450">
        <v>684</v>
      </c>
      <c r="N450">
        <v>3</v>
      </c>
      <c r="O450" s="8">
        <f t="shared" si="18"/>
        <v>0.38948098085087945</v>
      </c>
      <c r="P450" t="str">
        <f t="shared" si="19"/>
        <v>Medium Risk</v>
      </c>
      <c r="Q450" t="str">
        <f t="shared" si="20"/>
        <v>650-699</v>
      </c>
      <c r="R450" t="str">
        <f>IF(Tabela2[[#This Row],[current_age]]&gt;=100,"100+",FLOOR(Tabela2[[#This Row],[current_age]],10)&amp;"-"&amp;FLOOR(Tabela2[[#This Row],[current_age]],10)+9)</f>
        <v>60-69</v>
      </c>
    </row>
    <row r="451" spans="1:18" x14ac:dyDescent="0.3">
      <c r="A451">
        <v>87</v>
      </c>
      <c r="B451">
        <v>58</v>
      </c>
      <c r="C451">
        <v>71</v>
      </c>
      <c r="D451">
        <v>1961</v>
      </c>
      <c r="E451">
        <v>5</v>
      </c>
      <c r="F451" t="s">
        <v>41</v>
      </c>
      <c r="G451" t="s">
        <v>487</v>
      </c>
      <c r="H451">
        <v>26.13</v>
      </c>
      <c r="I451">
        <v>-97.63</v>
      </c>
      <c r="J451" s="3">
        <v>11844</v>
      </c>
      <c r="K451" s="3">
        <v>24155</v>
      </c>
      <c r="L451" s="3">
        <v>2870</v>
      </c>
      <c r="M451">
        <v>802</v>
      </c>
      <c r="N451">
        <v>3</v>
      </c>
      <c r="O451" s="8">
        <f t="shared" ref="O451:O514" si="21">L451/K451</f>
        <v>0.11881598012833781</v>
      </c>
      <c r="P451" t="str">
        <f t="shared" ref="P451:P514" si="22">IF(OR(M451&lt;600,O451&gt;0.7),"High Risk",
IF(AND(M451&gt;=600,M451&lt;=750),"Medium Risk",
"Low Risk"))</f>
        <v>Low Risk</v>
      </c>
      <c r="Q451" t="str">
        <f t="shared" ref="Q451:Q514" si="23">FLOOR(M451,50)&amp;"-"&amp;FLOOR(M451,50)+49</f>
        <v>800-849</v>
      </c>
      <c r="R451" t="str">
        <f>IF(Tabela2[[#This Row],[current_age]]&gt;=100,"100+",FLOOR(Tabela2[[#This Row],[current_age]],10)&amp;"-"&amp;FLOOR(Tabela2[[#This Row],[current_age]],10)+9)</f>
        <v>50-59</v>
      </c>
    </row>
    <row r="452" spans="1:18" x14ac:dyDescent="0.3">
      <c r="A452">
        <v>1833</v>
      </c>
      <c r="B452">
        <v>27</v>
      </c>
      <c r="C452">
        <v>71</v>
      </c>
      <c r="D452">
        <v>1993</v>
      </c>
      <c r="E452">
        <v>1</v>
      </c>
      <c r="F452" t="s">
        <v>41</v>
      </c>
      <c r="G452" t="s">
        <v>488</v>
      </c>
      <c r="H452">
        <v>35.58</v>
      </c>
      <c r="I452">
        <v>-88.5</v>
      </c>
      <c r="J452" s="3">
        <v>17179</v>
      </c>
      <c r="K452" s="3">
        <v>35026</v>
      </c>
      <c r="L452" s="3">
        <v>11468</v>
      </c>
      <c r="M452">
        <v>743</v>
      </c>
      <c r="N452">
        <v>5</v>
      </c>
      <c r="O452" s="8">
        <f t="shared" si="21"/>
        <v>0.32741392108719236</v>
      </c>
      <c r="P452" t="str">
        <f t="shared" si="22"/>
        <v>Medium Risk</v>
      </c>
      <c r="Q452" t="str">
        <f t="shared" si="23"/>
        <v>700-749</v>
      </c>
      <c r="R452" t="str">
        <f>IF(Tabela2[[#This Row],[current_age]]&gt;=100,"100+",FLOOR(Tabela2[[#This Row],[current_age]],10)&amp;"-"&amp;FLOOR(Tabela2[[#This Row],[current_age]],10)+9)</f>
        <v>20-29</v>
      </c>
    </row>
    <row r="453" spans="1:18" x14ac:dyDescent="0.3">
      <c r="A453">
        <v>829</v>
      </c>
      <c r="B453">
        <v>29</v>
      </c>
      <c r="C453">
        <v>70</v>
      </c>
      <c r="D453">
        <v>1990</v>
      </c>
      <c r="E453">
        <v>3</v>
      </c>
      <c r="F453" t="s">
        <v>36</v>
      </c>
      <c r="G453" t="s">
        <v>489</v>
      </c>
      <c r="H453">
        <v>35.36</v>
      </c>
      <c r="I453">
        <v>-79.13</v>
      </c>
      <c r="J453" s="3">
        <v>17854</v>
      </c>
      <c r="K453" s="3">
        <v>36404</v>
      </c>
      <c r="L453" s="3">
        <v>11745</v>
      </c>
      <c r="M453">
        <v>726</v>
      </c>
      <c r="N453">
        <v>3</v>
      </c>
      <c r="O453" s="8">
        <f t="shared" si="21"/>
        <v>0.32262938138666081</v>
      </c>
      <c r="P453" t="str">
        <f t="shared" si="22"/>
        <v>Medium Risk</v>
      </c>
      <c r="Q453" t="str">
        <f t="shared" si="23"/>
        <v>700-749</v>
      </c>
      <c r="R453" t="str">
        <f>IF(Tabela2[[#This Row],[current_age]]&gt;=100,"100+",FLOOR(Tabela2[[#This Row],[current_age]],10)&amp;"-"&amp;FLOOR(Tabela2[[#This Row],[current_age]],10)+9)</f>
        <v>20-29</v>
      </c>
    </row>
    <row r="454" spans="1:18" x14ac:dyDescent="0.3">
      <c r="A454">
        <v>1879</v>
      </c>
      <c r="B454">
        <v>50</v>
      </c>
      <c r="C454">
        <v>60</v>
      </c>
      <c r="D454">
        <v>1969</v>
      </c>
      <c r="E454">
        <v>5</v>
      </c>
      <c r="F454" t="s">
        <v>41</v>
      </c>
      <c r="G454" t="s">
        <v>490</v>
      </c>
      <c r="H454">
        <v>35.659999999999997</v>
      </c>
      <c r="I454">
        <v>-80.48</v>
      </c>
      <c r="J454" s="3">
        <v>18724</v>
      </c>
      <c r="K454" s="3">
        <v>38179</v>
      </c>
      <c r="L454" s="3">
        <v>50559</v>
      </c>
      <c r="M454">
        <v>609</v>
      </c>
      <c r="N454">
        <v>2</v>
      </c>
      <c r="O454" s="8">
        <f t="shared" si="21"/>
        <v>1.3242620288640352</v>
      </c>
      <c r="P454" t="str">
        <f t="shared" si="22"/>
        <v>High Risk</v>
      </c>
      <c r="Q454" t="str">
        <f t="shared" si="23"/>
        <v>600-649</v>
      </c>
      <c r="R454" t="str">
        <f>IF(Tabela2[[#This Row],[current_age]]&gt;=100,"100+",FLOOR(Tabela2[[#This Row],[current_age]],10)&amp;"-"&amp;FLOOR(Tabela2[[#This Row],[current_age]],10)+9)</f>
        <v>50-59</v>
      </c>
    </row>
    <row r="455" spans="1:18" x14ac:dyDescent="0.3">
      <c r="A455">
        <v>236</v>
      </c>
      <c r="B455">
        <v>36</v>
      </c>
      <c r="C455">
        <v>65</v>
      </c>
      <c r="D455">
        <v>1983</v>
      </c>
      <c r="E455">
        <v>3</v>
      </c>
      <c r="F455" t="s">
        <v>36</v>
      </c>
      <c r="G455" t="s">
        <v>491</v>
      </c>
      <c r="H455">
        <v>29.7</v>
      </c>
      <c r="I455">
        <v>-95.46</v>
      </c>
      <c r="J455" s="3">
        <v>79100</v>
      </c>
      <c r="K455" s="3">
        <v>161276</v>
      </c>
      <c r="L455" s="3">
        <v>317964</v>
      </c>
      <c r="M455">
        <v>540</v>
      </c>
      <c r="N455">
        <v>1</v>
      </c>
      <c r="O455" s="8">
        <f t="shared" si="21"/>
        <v>1.971551873806394</v>
      </c>
      <c r="P455" t="str">
        <f t="shared" si="22"/>
        <v>High Risk</v>
      </c>
      <c r="Q455" t="str">
        <f t="shared" si="23"/>
        <v>500-549</v>
      </c>
      <c r="R455" t="str">
        <f>IF(Tabela2[[#This Row],[current_age]]&gt;=100,"100+",FLOOR(Tabela2[[#This Row],[current_age]],10)&amp;"-"&amp;FLOOR(Tabela2[[#This Row],[current_age]],10)+9)</f>
        <v>30-39</v>
      </c>
    </row>
    <row r="456" spans="1:18" x14ac:dyDescent="0.3">
      <c r="A456">
        <v>1619</v>
      </c>
      <c r="B456">
        <v>31</v>
      </c>
      <c r="C456">
        <v>66</v>
      </c>
      <c r="D456">
        <v>1988</v>
      </c>
      <c r="E456">
        <v>6</v>
      </c>
      <c r="F456" t="s">
        <v>41</v>
      </c>
      <c r="G456" t="s">
        <v>492</v>
      </c>
      <c r="H456">
        <v>33.61</v>
      </c>
      <c r="I456">
        <v>-96.6</v>
      </c>
      <c r="J456" s="3">
        <v>15737</v>
      </c>
      <c r="K456" s="3">
        <v>32086</v>
      </c>
      <c r="L456" s="3">
        <v>53595</v>
      </c>
      <c r="M456">
        <v>747</v>
      </c>
      <c r="N456">
        <v>4</v>
      </c>
      <c r="O456" s="8">
        <f t="shared" si="21"/>
        <v>1.670354671819485</v>
      </c>
      <c r="P456" t="str">
        <f t="shared" si="22"/>
        <v>High Risk</v>
      </c>
      <c r="Q456" t="str">
        <f t="shared" si="23"/>
        <v>700-749</v>
      </c>
      <c r="R456" t="str">
        <f>IF(Tabela2[[#This Row],[current_age]]&gt;=100,"100+",FLOOR(Tabela2[[#This Row],[current_age]],10)&amp;"-"&amp;FLOOR(Tabela2[[#This Row],[current_age]],10)+9)</f>
        <v>30-39</v>
      </c>
    </row>
    <row r="457" spans="1:18" x14ac:dyDescent="0.3">
      <c r="A457">
        <v>1146</v>
      </c>
      <c r="B457">
        <v>22</v>
      </c>
      <c r="C457">
        <v>69</v>
      </c>
      <c r="D457">
        <v>1997</v>
      </c>
      <c r="E457">
        <v>3</v>
      </c>
      <c r="F457" t="s">
        <v>36</v>
      </c>
      <c r="G457" t="s">
        <v>493</v>
      </c>
      <c r="H457">
        <v>41.83</v>
      </c>
      <c r="I457">
        <v>-87.68</v>
      </c>
      <c r="J457" s="3">
        <v>18395</v>
      </c>
      <c r="K457" s="3">
        <v>37505</v>
      </c>
      <c r="L457" s="3">
        <v>57014</v>
      </c>
      <c r="M457">
        <v>714</v>
      </c>
      <c r="N457">
        <v>3</v>
      </c>
      <c r="O457" s="8">
        <f t="shared" si="21"/>
        <v>1.5201706439141447</v>
      </c>
      <c r="P457" t="str">
        <f t="shared" si="22"/>
        <v>High Risk</v>
      </c>
      <c r="Q457" t="str">
        <f t="shared" si="23"/>
        <v>700-749</v>
      </c>
      <c r="R457" t="str">
        <f>IF(Tabela2[[#This Row],[current_age]]&gt;=100,"100+",FLOOR(Tabela2[[#This Row],[current_age]],10)&amp;"-"&amp;FLOOR(Tabela2[[#This Row],[current_age]],10)+9)</f>
        <v>20-29</v>
      </c>
    </row>
    <row r="458" spans="1:18" x14ac:dyDescent="0.3">
      <c r="A458">
        <v>803</v>
      </c>
      <c r="B458">
        <v>69</v>
      </c>
      <c r="C458">
        <v>73</v>
      </c>
      <c r="D458">
        <v>1951</v>
      </c>
      <c r="E458">
        <v>2</v>
      </c>
      <c r="F458" t="s">
        <v>36</v>
      </c>
      <c r="G458" t="s">
        <v>494</v>
      </c>
      <c r="H458">
        <v>37.53</v>
      </c>
      <c r="I458">
        <v>-120.84</v>
      </c>
      <c r="J458" s="3">
        <v>22799</v>
      </c>
      <c r="K458" s="3">
        <v>46487</v>
      </c>
      <c r="L458" s="3">
        <v>57336</v>
      </c>
      <c r="M458">
        <v>635</v>
      </c>
      <c r="N458">
        <v>3</v>
      </c>
      <c r="O458" s="8">
        <f t="shared" si="21"/>
        <v>1.2333770731602383</v>
      </c>
      <c r="P458" t="str">
        <f t="shared" si="22"/>
        <v>High Risk</v>
      </c>
      <c r="Q458" t="str">
        <f t="shared" si="23"/>
        <v>600-649</v>
      </c>
      <c r="R458" t="str">
        <f>IF(Tabela2[[#This Row],[current_age]]&gt;=100,"100+",FLOOR(Tabela2[[#This Row],[current_age]],10)&amp;"-"&amp;FLOOR(Tabela2[[#This Row],[current_age]],10)+9)</f>
        <v>60-69</v>
      </c>
    </row>
    <row r="459" spans="1:18" x14ac:dyDescent="0.3">
      <c r="A459">
        <v>193</v>
      </c>
      <c r="B459">
        <v>23</v>
      </c>
      <c r="C459">
        <v>65</v>
      </c>
      <c r="D459">
        <v>1996</v>
      </c>
      <c r="E459">
        <v>7</v>
      </c>
      <c r="F459" t="s">
        <v>36</v>
      </c>
      <c r="G459" t="s">
        <v>495</v>
      </c>
      <c r="H459">
        <v>44.48</v>
      </c>
      <c r="I459">
        <v>-103.84</v>
      </c>
      <c r="J459" s="3">
        <v>18583</v>
      </c>
      <c r="K459" s="3">
        <v>37891</v>
      </c>
      <c r="L459" s="3">
        <v>66163</v>
      </c>
      <c r="M459">
        <v>749</v>
      </c>
      <c r="N459">
        <v>1</v>
      </c>
      <c r="O459" s="8">
        <f t="shared" si="21"/>
        <v>1.7461402443852103</v>
      </c>
      <c r="P459" t="str">
        <f t="shared" si="22"/>
        <v>High Risk</v>
      </c>
      <c r="Q459" t="str">
        <f t="shared" si="23"/>
        <v>700-749</v>
      </c>
      <c r="R459" t="str">
        <f>IF(Tabela2[[#This Row],[current_age]]&gt;=100,"100+",FLOOR(Tabela2[[#This Row],[current_age]],10)&amp;"-"&amp;FLOOR(Tabela2[[#This Row],[current_age]],10)+9)</f>
        <v>20-29</v>
      </c>
    </row>
    <row r="460" spans="1:18" x14ac:dyDescent="0.3">
      <c r="A460">
        <v>1686</v>
      </c>
      <c r="B460">
        <v>54</v>
      </c>
      <c r="C460">
        <v>67</v>
      </c>
      <c r="D460">
        <v>1965</v>
      </c>
      <c r="E460">
        <v>3</v>
      </c>
      <c r="F460" t="s">
        <v>36</v>
      </c>
      <c r="G460" t="s">
        <v>496</v>
      </c>
      <c r="H460">
        <v>39.99</v>
      </c>
      <c r="I460">
        <v>-105.09</v>
      </c>
      <c r="J460" s="3">
        <v>30072</v>
      </c>
      <c r="K460" s="3">
        <v>61312</v>
      </c>
      <c r="L460" s="3">
        <v>25355</v>
      </c>
      <c r="M460">
        <v>708</v>
      </c>
      <c r="N460">
        <v>3</v>
      </c>
      <c r="O460" s="8">
        <f t="shared" si="21"/>
        <v>0.41354057933194155</v>
      </c>
      <c r="P460" t="str">
        <f t="shared" si="22"/>
        <v>Medium Risk</v>
      </c>
      <c r="Q460" t="str">
        <f t="shared" si="23"/>
        <v>700-749</v>
      </c>
      <c r="R460" t="str">
        <f>IF(Tabela2[[#This Row],[current_age]]&gt;=100,"100+",FLOOR(Tabela2[[#This Row],[current_age]],10)&amp;"-"&amp;FLOOR(Tabela2[[#This Row],[current_age]],10)+9)</f>
        <v>50-59</v>
      </c>
    </row>
    <row r="461" spans="1:18" x14ac:dyDescent="0.3">
      <c r="A461">
        <v>1959</v>
      </c>
      <c r="B461">
        <v>46</v>
      </c>
      <c r="C461">
        <v>59</v>
      </c>
      <c r="D461">
        <v>1973</v>
      </c>
      <c r="E461">
        <v>4</v>
      </c>
      <c r="F461" t="s">
        <v>41</v>
      </c>
      <c r="G461" t="s">
        <v>497</v>
      </c>
      <c r="H461">
        <v>41.57</v>
      </c>
      <c r="I461">
        <v>-81.2</v>
      </c>
      <c r="J461" s="3">
        <v>25565</v>
      </c>
      <c r="K461" s="3">
        <v>52130</v>
      </c>
      <c r="L461" s="3">
        <v>80367</v>
      </c>
      <c r="M461">
        <v>701</v>
      </c>
      <c r="N461">
        <v>1</v>
      </c>
      <c r="O461" s="8">
        <f t="shared" si="21"/>
        <v>1.5416650680989834</v>
      </c>
      <c r="P461" t="str">
        <f t="shared" si="22"/>
        <v>High Risk</v>
      </c>
      <c r="Q461" t="str">
        <f t="shared" si="23"/>
        <v>700-749</v>
      </c>
      <c r="R461" t="str">
        <f>IF(Tabela2[[#This Row],[current_age]]&gt;=100,"100+",FLOOR(Tabela2[[#This Row],[current_age]],10)&amp;"-"&amp;FLOOR(Tabela2[[#This Row],[current_age]],10)+9)</f>
        <v>40-49</v>
      </c>
    </row>
    <row r="462" spans="1:18" x14ac:dyDescent="0.3">
      <c r="A462">
        <v>1342</v>
      </c>
      <c r="B462">
        <v>27</v>
      </c>
      <c r="C462">
        <v>61</v>
      </c>
      <c r="D462">
        <v>1993</v>
      </c>
      <c r="E462">
        <v>1</v>
      </c>
      <c r="F462" t="s">
        <v>36</v>
      </c>
      <c r="G462" t="s">
        <v>498</v>
      </c>
      <c r="H462">
        <v>42.91</v>
      </c>
      <c r="I462">
        <v>-78.7</v>
      </c>
      <c r="J462" s="3">
        <v>19983</v>
      </c>
      <c r="K462" s="3">
        <v>40744</v>
      </c>
      <c r="L462" s="3">
        <v>50803</v>
      </c>
      <c r="M462">
        <v>717</v>
      </c>
      <c r="N462">
        <v>1</v>
      </c>
      <c r="O462" s="8">
        <f t="shared" si="21"/>
        <v>1.2468829766345966</v>
      </c>
      <c r="P462" t="str">
        <f t="shared" si="22"/>
        <v>High Risk</v>
      </c>
      <c r="Q462" t="str">
        <f t="shared" si="23"/>
        <v>700-749</v>
      </c>
      <c r="R462" t="str">
        <f>IF(Tabela2[[#This Row],[current_age]]&gt;=100,"100+",FLOOR(Tabela2[[#This Row],[current_age]],10)&amp;"-"&amp;FLOOR(Tabela2[[#This Row],[current_age]],10)+9)</f>
        <v>20-29</v>
      </c>
    </row>
    <row r="463" spans="1:18" x14ac:dyDescent="0.3">
      <c r="A463">
        <v>1371</v>
      </c>
      <c r="B463">
        <v>86</v>
      </c>
      <c r="C463">
        <v>65</v>
      </c>
      <c r="D463">
        <v>1933</v>
      </c>
      <c r="E463">
        <v>6</v>
      </c>
      <c r="F463" t="s">
        <v>36</v>
      </c>
      <c r="G463" t="s">
        <v>499</v>
      </c>
      <c r="H463">
        <v>21.41</v>
      </c>
      <c r="I463">
        <v>-157.79</v>
      </c>
      <c r="J463" s="3">
        <v>24516</v>
      </c>
      <c r="K463" s="3">
        <v>49529</v>
      </c>
      <c r="L463" s="3">
        <v>1385</v>
      </c>
      <c r="M463">
        <v>689</v>
      </c>
      <c r="N463">
        <v>6</v>
      </c>
      <c r="O463" s="8">
        <f t="shared" si="21"/>
        <v>2.7963415372811887E-2</v>
      </c>
      <c r="P463" t="str">
        <f t="shared" si="22"/>
        <v>Medium Risk</v>
      </c>
      <c r="Q463" t="str">
        <f t="shared" si="23"/>
        <v>650-699</v>
      </c>
      <c r="R463" t="str">
        <f>IF(Tabela2[[#This Row],[current_age]]&gt;=100,"100+",FLOOR(Tabela2[[#This Row],[current_age]],10)&amp;"-"&amp;FLOOR(Tabela2[[#This Row],[current_age]],10)+9)</f>
        <v>80-89</v>
      </c>
    </row>
    <row r="464" spans="1:18" x14ac:dyDescent="0.3">
      <c r="A464">
        <v>1067</v>
      </c>
      <c r="B464">
        <v>76</v>
      </c>
      <c r="C464">
        <v>63</v>
      </c>
      <c r="D464">
        <v>1943</v>
      </c>
      <c r="E464">
        <v>12</v>
      </c>
      <c r="F464" t="s">
        <v>41</v>
      </c>
      <c r="G464" t="s">
        <v>500</v>
      </c>
      <c r="H464">
        <v>37.54</v>
      </c>
      <c r="I464">
        <v>-97.25</v>
      </c>
      <c r="J464" s="3">
        <v>24531</v>
      </c>
      <c r="K464" s="3">
        <v>41790</v>
      </c>
      <c r="L464" s="3">
        <v>24676</v>
      </c>
      <c r="M464">
        <v>719</v>
      </c>
      <c r="N464">
        <v>5</v>
      </c>
      <c r="O464" s="8">
        <f t="shared" si="21"/>
        <v>0.59047619047619049</v>
      </c>
      <c r="P464" t="str">
        <f t="shared" si="22"/>
        <v>Medium Risk</v>
      </c>
      <c r="Q464" t="str">
        <f t="shared" si="23"/>
        <v>700-749</v>
      </c>
      <c r="R464" t="str">
        <f>IF(Tabela2[[#This Row],[current_age]]&gt;=100,"100+",FLOOR(Tabela2[[#This Row],[current_age]],10)&amp;"-"&amp;FLOOR(Tabela2[[#This Row],[current_age]],10)+9)</f>
        <v>70-79</v>
      </c>
    </row>
    <row r="465" spans="1:18" x14ac:dyDescent="0.3">
      <c r="A465">
        <v>1019</v>
      </c>
      <c r="B465">
        <v>81</v>
      </c>
      <c r="C465">
        <v>57</v>
      </c>
      <c r="D465">
        <v>1939</v>
      </c>
      <c r="E465">
        <v>1</v>
      </c>
      <c r="F465" t="s">
        <v>36</v>
      </c>
      <c r="G465" t="s">
        <v>501</v>
      </c>
      <c r="H465">
        <v>34.090000000000003</v>
      </c>
      <c r="I465">
        <v>-117.96</v>
      </c>
      <c r="J465" s="3">
        <v>15775</v>
      </c>
      <c r="K465" s="3">
        <v>29928</v>
      </c>
      <c r="L465" s="3">
        <v>2028</v>
      </c>
      <c r="M465">
        <v>713</v>
      </c>
      <c r="N465">
        <v>4</v>
      </c>
      <c r="O465" s="8">
        <f t="shared" si="21"/>
        <v>6.7762630312750607E-2</v>
      </c>
      <c r="P465" t="str">
        <f t="shared" si="22"/>
        <v>Medium Risk</v>
      </c>
      <c r="Q465" t="str">
        <f t="shared" si="23"/>
        <v>700-749</v>
      </c>
      <c r="R465" t="str">
        <f>IF(Tabela2[[#This Row],[current_age]]&gt;=100,"100+",FLOOR(Tabela2[[#This Row],[current_age]],10)&amp;"-"&amp;FLOOR(Tabela2[[#This Row],[current_age]],10)+9)</f>
        <v>80-89</v>
      </c>
    </row>
    <row r="466" spans="1:18" x14ac:dyDescent="0.3">
      <c r="A466">
        <v>1568</v>
      </c>
      <c r="B466">
        <v>47</v>
      </c>
      <c r="C466">
        <v>67</v>
      </c>
      <c r="D466">
        <v>1972</v>
      </c>
      <c r="E466">
        <v>5</v>
      </c>
      <c r="F466" t="s">
        <v>36</v>
      </c>
      <c r="G466" t="s">
        <v>502</v>
      </c>
      <c r="H466">
        <v>40.67</v>
      </c>
      <c r="I466">
        <v>-73.39</v>
      </c>
      <c r="J466" s="3">
        <v>21077</v>
      </c>
      <c r="K466" s="3">
        <v>42976</v>
      </c>
      <c r="L466" s="3">
        <v>58765</v>
      </c>
      <c r="M466">
        <v>748</v>
      </c>
      <c r="N466">
        <v>3</v>
      </c>
      <c r="O466" s="8">
        <f t="shared" si="21"/>
        <v>1.3673911020104244</v>
      </c>
      <c r="P466" t="str">
        <f t="shared" si="22"/>
        <v>High Risk</v>
      </c>
      <c r="Q466" t="str">
        <f t="shared" si="23"/>
        <v>700-749</v>
      </c>
      <c r="R466" t="str">
        <f>IF(Tabela2[[#This Row],[current_age]]&gt;=100,"100+",FLOOR(Tabela2[[#This Row],[current_age]],10)&amp;"-"&amp;FLOOR(Tabela2[[#This Row],[current_age]],10)+9)</f>
        <v>40-49</v>
      </c>
    </row>
    <row r="467" spans="1:18" x14ac:dyDescent="0.3">
      <c r="A467">
        <v>1765</v>
      </c>
      <c r="B467">
        <v>40</v>
      </c>
      <c r="C467">
        <v>68</v>
      </c>
      <c r="D467">
        <v>1979</v>
      </c>
      <c r="E467">
        <v>3</v>
      </c>
      <c r="F467" t="s">
        <v>41</v>
      </c>
      <c r="G467" t="s">
        <v>503</v>
      </c>
      <c r="H467">
        <v>33.46</v>
      </c>
      <c r="I467">
        <v>-82.5</v>
      </c>
      <c r="J467" s="3">
        <v>15755</v>
      </c>
      <c r="K467" s="3">
        <v>32126</v>
      </c>
      <c r="L467" s="3">
        <v>56283</v>
      </c>
      <c r="M467">
        <v>770</v>
      </c>
      <c r="N467">
        <v>3</v>
      </c>
      <c r="O467" s="8">
        <f t="shared" si="21"/>
        <v>1.7519454647326154</v>
      </c>
      <c r="P467" t="str">
        <f t="shared" si="22"/>
        <v>High Risk</v>
      </c>
      <c r="Q467" t="str">
        <f t="shared" si="23"/>
        <v>750-799</v>
      </c>
      <c r="R467" t="str">
        <f>IF(Tabela2[[#This Row],[current_age]]&gt;=100,"100+",FLOOR(Tabela2[[#This Row],[current_age]],10)&amp;"-"&amp;FLOOR(Tabela2[[#This Row],[current_age]],10)+9)</f>
        <v>40-49</v>
      </c>
    </row>
    <row r="468" spans="1:18" x14ac:dyDescent="0.3">
      <c r="A468">
        <v>1875</v>
      </c>
      <c r="B468">
        <v>56</v>
      </c>
      <c r="C468">
        <v>69</v>
      </c>
      <c r="D468">
        <v>1963</v>
      </c>
      <c r="E468">
        <v>4</v>
      </c>
      <c r="F468" t="s">
        <v>41</v>
      </c>
      <c r="G468" t="s">
        <v>504</v>
      </c>
      <c r="H468">
        <v>40.89</v>
      </c>
      <c r="I468">
        <v>-81.58</v>
      </c>
      <c r="J468" s="3">
        <v>22170</v>
      </c>
      <c r="K468" s="3">
        <v>45202</v>
      </c>
      <c r="L468" s="3">
        <v>71022</v>
      </c>
      <c r="M468">
        <v>683</v>
      </c>
      <c r="N468">
        <v>4</v>
      </c>
      <c r="O468" s="8">
        <f t="shared" si="21"/>
        <v>1.5712136631122517</v>
      </c>
      <c r="P468" t="str">
        <f t="shared" si="22"/>
        <v>High Risk</v>
      </c>
      <c r="Q468" t="str">
        <f t="shared" si="23"/>
        <v>650-699</v>
      </c>
      <c r="R468" t="str">
        <f>IF(Tabela2[[#This Row],[current_age]]&gt;=100,"100+",FLOOR(Tabela2[[#This Row],[current_age]],10)&amp;"-"&amp;FLOOR(Tabela2[[#This Row],[current_age]],10)+9)</f>
        <v>50-59</v>
      </c>
    </row>
    <row r="469" spans="1:18" x14ac:dyDescent="0.3">
      <c r="A469">
        <v>1111</v>
      </c>
      <c r="B469">
        <v>20</v>
      </c>
      <c r="C469">
        <v>65</v>
      </c>
      <c r="D469">
        <v>1999</v>
      </c>
      <c r="E469">
        <v>3</v>
      </c>
      <c r="F469" t="s">
        <v>36</v>
      </c>
      <c r="G469" t="s">
        <v>505</v>
      </c>
      <c r="H469">
        <v>26.63</v>
      </c>
      <c r="I469">
        <v>-81.99</v>
      </c>
      <c r="J469" s="3">
        <v>17120</v>
      </c>
      <c r="K469" s="3">
        <v>34907</v>
      </c>
      <c r="L469" s="3">
        <v>64107</v>
      </c>
      <c r="M469">
        <v>742</v>
      </c>
      <c r="N469">
        <v>3</v>
      </c>
      <c r="O469" s="8">
        <f t="shared" si="21"/>
        <v>1.83650843670324</v>
      </c>
      <c r="P469" t="str">
        <f t="shared" si="22"/>
        <v>High Risk</v>
      </c>
      <c r="Q469" t="str">
        <f t="shared" si="23"/>
        <v>700-749</v>
      </c>
      <c r="R469" t="str">
        <f>IF(Tabela2[[#This Row],[current_age]]&gt;=100,"100+",FLOOR(Tabela2[[#This Row],[current_age]],10)&amp;"-"&amp;FLOOR(Tabela2[[#This Row],[current_age]],10)+9)</f>
        <v>20-29</v>
      </c>
    </row>
    <row r="470" spans="1:18" x14ac:dyDescent="0.3">
      <c r="A470">
        <v>1160</v>
      </c>
      <c r="B470">
        <v>27</v>
      </c>
      <c r="C470">
        <v>65</v>
      </c>
      <c r="D470">
        <v>1992</v>
      </c>
      <c r="E470">
        <v>4</v>
      </c>
      <c r="F470" t="s">
        <v>41</v>
      </c>
      <c r="G470" t="s">
        <v>506</v>
      </c>
      <c r="H470">
        <v>41.8</v>
      </c>
      <c r="I470">
        <v>-80.06</v>
      </c>
      <c r="J470" s="3">
        <v>16965</v>
      </c>
      <c r="K470" s="3">
        <v>34591</v>
      </c>
      <c r="L470" s="3">
        <v>65770</v>
      </c>
      <c r="M470">
        <v>688</v>
      </c>
      <c r="N470">
        <v>2</v>
      </c>
      <c r="O470" s="8">
        <f t="shared" si="21"/>
        <v>1.9013616258564368</v>
      </c>
      <c r="P470" t="str">
        <f t="shared" si="22"/>
        <v>High Risk</v>
      </c>
      <c r="Q470" t="str">
        <f t="shared" si="23"/>
        <v>650-699</v>
      </c>
      <c r="R470" t="str">
        <f>IF(Tabela2[[#This Row],[current_age]]&gt;=100,"100+",FLOOR(Tabela2[[#This Row],[current_age]],10)&amp;"-"&amp;FLOOR(Tabela2[[#This Row],[current_age]],10)+9)</f>
        <v>20-29</v>
      </c>
    </row>
    <row r="471" spans="1:18" x14ac:dyDescent="0.3">
      <c r="A471">
        <v>1574</v>
      </c>
      <c r="B471">
        <v>22</v>
      </c>
      <c r="C471">
        <v>69</v>
      </c>
      <c r="D471">
        <v>1997</v>
      </c>
      <c r="E471">
        <v>3</v>
      </c>
      <c r="F471" t="s">
        <v>36</v>
      </c>
      <c r="G471" t="s">
        <v>507</v>
      </c>
      <c r="H471">
        <v>34.89</v>
      </c>
      <c r="I471">
        <v>-77.540000000000006</v>
      </c>
      <c r="J471" s="3">
        <v>15661</v>
      </c>
      <c r="K471" s="3">
        <v>31933</v>
      </c>
      <c r="L471" s="3">
        <v>65405</v>
      </c>
      <c r="M471">
        <v>746</v>
      </c>
      <c r="N471">
        <v>1</v>
      </c>
      <c r="O471" s="8">
        <f t="shared" si="21"/>
        <v>2.0481946575642751</v>
      </c>
      <c r="P471" t="str">
        <f t="shared" si="22"/>
        <v>High Risk</v>
      </c>
      <c r="Q471" t="str">
        <f t="shared" si="23"/>
        <v>700-749</v>
      </c>
      <c r="R471" t="str">
        <f>IF(Tabela2[[#This Row],[current_age]]&gt;=100,"100+",FLOOR(Tabela2[[#This Row],[current_age]],10)&amp;"-"&amp;FLOOR(Tabela2[[#This Row],[current_age]],10)+9)</f>
        <v>20-29</v>
      </c>
    </row>
    <row r="472" spans="1:18" x14ac:dyDescent="0.3">
      <c r="A472">
        <v>189</v>
      </c>
      <c r="B472">
        <v>42</v>
      </c>
      <c r="C472">
        <v>70</v>
      </c>
      <c r="D472">
        <v>1978</v>
      </c>
      <c r="E472">
        <v>2</v>
      </c>
      <c r="F472" t="s">
        <v>41</v>
      </c>
      <c r="G472" t="s">
        <v>508</v>
      </c>
      <c r="H472">
        <v>30.44</v>
      </c>
      <c r="I472">
        <v>-97.62</v>
      </c>
      <c r="J472" s="3">
        <v>25584</v>
      </c>
      <c r="K472" s="3">
        <v>52165</v>
      </c>
      <c r="L472" s="3">
        <v>97248</v>
      </c>
      <c r="M472">
        <v>730</v>
      </c>
      <c r="N472">
        <v>4</v>
      </c>
      <c r="O472" s="8">
        <f t="shared" si="21"/>
        <v>1.8642384740726541</v>
      </c>
      <c r="P472" t="str">
        <f t="shared" si="22"/>
        <v>High Risk</v>
      </c>
      <c r="Q472" t="str">
        <f t="shared" si="23"/>
        <v>700-749</v>
      </c>
      <c r="R472" t="str">
        <f>IF(Tabela2[[#This Row],[current_age]]&gt;=100,"100+",FLOOR(Tabela2[[#This Row],[current_age]],10)&amp;"-"&amp;FLOOR(Tabela2[[#This Row],[current_age]],10)+9)</f>
        <v>40-49</v>
      </c>
    </row>
    <row r="473" spans="1:18" x14ac:dyDescent="0.3">
      <c r="A473">
        <v>466</v>
      </c>
      <c r="B473">
        <v>58</v>
      </c>
      <c r="C473">
        <v>64</v>
      </c>
      <c r="D473">
        <v>1961</v>
      </c>
      <c r="E473">
        <v>8</v>
      </c>
      <c r="F473" t="s">
        <v>36</v>
      </c>
      <c r="G473" t="s">
        <v>509</v>
      </c>
      <c r="H473">
        <v>40.4</v>
      </c>
      <c r="I473">
        <v>-81.349999999999994</v>
      </c>
      <c r="J473" s="3">
        <v>14477</v>
      </c>
      <c r="K473" s="3">
        <v>29519</v>
      </c>
      <c r="L473" s="3">
        <v>45597</v>
      </c>
      <c r="M473">
        <v>643</v>
      </c>
      <c r="N473">
        <v>3</v>
      </c>
      <c r="O473" s="8">
        <f t="shared" si="21"/>
        <v>1.5446661472272096</v>
      </c>
      <c r="P473" t="str">
        <f t="shared" si="22"/>
        <v>High Risk</v>
      </c>
      <c r="Q473" t="str">
        <f t="shared" si="23"/>
        <v>600-649</v>
      </c>
      <c r="R473" t="str">
        <f>IF(Tabela2[[#This Row],[current_age]]&gt;=100,"100+",FLOOR(Tabela2[[#This Row],[current_age]],10)&amp;"-"&amp;FLOOR(Tabela2[[#This Row],[current_age]],10)+9)</f>
        <v>50-59</v>
      </c>
    </row>
    <row r="474" spans="1:18" x14ac:dyDescent="0.3">
      <c r="A474">
        <v>659</v>
      </c>
      <c r="B474">
        <v>57</v>
      </c>
      <c r="C474">
        <v>67</v>
      </c>
      <c r="D474">
        <v>1962</v>
      </c>
      <c r="E474">
        <v>5</v>
      </c>
      <c r="F474" t="s">
        <v>41</v>
      </c>
      <c r="G474" t="s">
        <v>510</v>
      </c>
      <c r="H474">
        <v>38.729999999999997</v>
      </c>
      <c r="I474">
        <v>-86.47</v>
      </c>
      <c r="J474" s="3">
        <v>15981</v>
      </c>
      <c r="K474" s="3">
        <v>32583</v>
      </c>
      <c r="L474" s="3">
        <v>12501</v>
      </c>
      <c r="M474">
        <v>812</v>
      </c>
      <c r="N474">
        <v>7</v>
      </c>
      <c r="O474" s="8">
        <f t="shared" si="21"/>
        <v>0.38366632906730502</v>
      </c>
      <c r="P474" t="str">
        <f t="shared" si="22"/>
        <v>Low Risk</v>
      </c>
      <c r="Q474" t="str">
        <f t="shared" si="23"/>
        <v>800-849</v>
      </c>
      <c r="R474" t="str">
        <f>IF(Tabela2[[#This Row],[current_age]]&gt;=100,"100+",FLOOR(Tabela2[[#This Row],[current_age]],10)&amp;"-"&amp;FLOOR(Tabela2[[#This Row],[current_age]],10)+9)</f>
        <v>50-59</v>
      </c>
    </row>
    <row r="475" spans="1:18" x14ac:dyDescent="0.3">
      <c r="A475">
        <v>942</v>
      </c>
      <c r="B475">
        <v>37</v>
      </c>
      <c r="C475">
        <v>65</v>
      </c>
      <c r="D475">
        <v>1982</v>
      </c>
      <c r="E475">
        <v>7</v>
      </c>
      <c r="F475" t="s">
        <v>41</v>
      </c>
      <c r="G475" t="s">
        <v>511</v>
      </c>
      <c r="H475">
        <v>30.3</v>
      </c>
      <c r="I475">
        <v>-90.97</v>
      </c>
      <c r="J475" s="3">
        <v>29006</v>
      </c>
      <c r="K475" s="3">
        <v>59139</v>
      </c>
      <c r="L475" s="3">
        <v>128870</v>
      </c>
      <c r="M475">
        <v>742</v>
      </c>
      <c r="N475">
        <v>4</v>
      </c>
      <c r="O475" s="8">
        <f t="shared" si="21"/>
        <v>2.1791034681005765</v>
      </c>
      <c r="P475" t="str">
        <f t="shared" si="22"/>
        <v>High Risk</v>
      </c>
      <c r="Q475" t="str">
        <f t="shared" si="23"/>
        <v>700-749</v>
      </c>
      <c r="R475" t="str">
        <f>IF(Tabela2[[#This Row],[current_age]]&gt;=100,"100+",FLOOR(Tabela2[[#This Row],[current_age]],10)&amp;"-"&amp;FLOOR(Tabela2[[#This Row],[current_age]],10)+9)</f>
        <v>30-39</v>
      </c>
    </row>
    <row r="476" spans="1:18" x14ac:dyDescent="0.3">
      <c r="A476">
        <v>1234</v>
      </c>
      <c r="B476">
        <v>44</v>
      </c>
      <c r="C476">
        <v>64</v>
      </c>
      <c r="D476">
        <v>1975</v>
      </c>
      <c r="E476">
        <v>10</v>
      </c>
      <c r="F476" t="s">
        <v>41</v>
      </c>
      <c r="G476" t="s">
        <v>512</v>
      </c>
      <c r="H476">
        <v>29.76</v>
      </c>
      <c r="I476">
        <v>-95.38</v>
      </c>
      <c r="J476" s="3">
        <v>30499</v>
      </c>
      <c r="K476" s="3">
        <v>62185</v>
      </c>
      <c r="L476" s="3">
        <v>114235</v>
      </c>
      <c r="M476">
        <v>749</v>
      </c>
      <c r="N476">
        <v>1</v>
      </c>
      <c r="O476" s="8">
        <f t="shared" si="21"/>
        <v>1.8370185736109994</v>
      </c>
      <c r="P476" t="str">
        <f t="shared" si="22"/>
        <v>High Risk</v>
      </c>
      <c r="Q476" t="str">
        <f t="shared" si="23"/>
        <v>700-749</v>
      </c>
      <c r="R476" t="str">
        <f>IF(Tabela2[[#This Row],[current_age]]&gt;=100,"100+",FLOOR(Tabela2[[#This Row],[current_age]],10)&amp;"-"&amp;FLOOR(Tabela2[[#This Row],[current_age]],10)+9)</f>
        <v>40-49</v>
      </c>
    </row>
    <row r="477" spans="1:18" x14ac:dyDescent="0.3">
      <c r="A477">
        <v>841</v>
      </c>
      <c r="B477">
        <v>22</v>
      </c>
      <c r="C477">
        <v>67</v>
      </c>
      <c r="D477">
        <v>1997</v>
      </c>
      <c r="E477">
        <v>6</v>
      </c>
      <c r="F477" t="s">
        <v>41</v>
      </c>
      <c r="G477" t="s">
        <v>513</v>
      </c>
      <c r="H477">
        <v>44.63</v>
      </c>
      <c r="I477">
        <v>-123</v>
      </c>
      <c r="J477" s="3">
        <v>17561</v>
      </c>
      <c r="K477" s="3">
        <v>35800</v>
      </c>
      <c r="L477" s="3">
        <v>65841</v>
      </c>
      <c r="M477">
        <v>753</v>
      </c>
      <c r="N477">
        <v>2</v>
      </c>
      <c r="O477" s="8">
        <f t="shared" si="21"/>
        <v>1.8391340782122905</v>
      </c>
      <c r="P477" t="str">
        <f t="shared" si="22"/>
        <v>High Risk</v>
      </c>
      <c r="Q477" t="str">
        <f t="shared" si="23"/>
        <v>750-799</v>
      </c>
      <c r="R477" t="str">
        <f>IF(Tabela2[[#This Row],[current_age]]&gt;=100,"100+",FLOOR(Tabela2[[#This Row],[current_age]],10)&amp;"-"&amp;FLOOR(Tabela2[[#This Row],[current_age]],10)+9)</f>
        <v>20-29</v>
      </c>
    </row>
    <row r="478" spans="1:18" x14ac:dyDescent="0.3">
      <c r="A478">
        <v>1388</v>
      </c>
      <c r="B478">
        <v>26</v>
      </c>
      <c r="C478">
        <v>71</v>
      </c>
      <c r="D478">
        <v>1993</v>
      </c>
      <c r="E478">
        <v>10</v>
      </c>
      <c r="F478" t="s">
        <v>41</v>
      </c>
      <c r="G478" t="s">
        <v>514</v>
      </c>
      <c r="H478">
        <v>39.090000000000003</v>
      </c>
      <c r="I478">
        <v>-76.849999999999994</v>
      </c>
      <c r="J478" s="3">
        <v>35553</v>
      </c>
      <c r="K478" s="3">
        <v>72485</v>
      </c>
      <c r="L478" s="3">
        <v>31605</v>
      </c>
      <c r="M478">
        <v>691</v>
      </c>
      <c r="N478">
        <v>2</v>
      </c>
      <c r="O478" s="8">
        <f t="shared" si="21"/>
        <v>0.43602124577498791</v>
      </c>
      <c r="P478" t="str">
        <f t="shared" si="22"/>
        <v>Medium Risk</v>
      </c>
      <c r="Q478" t="str">
        <f t="shared" si="23"/>
        <v>650-699</v>
      </c>
      <c r="R478" t="str">
        <f>IF(Tabela2[[#This Row],[current_age]]&gt;=100,"100+",FLOOR(Tabela2[[#This Row],[current_age]],10)&amp;"-"&amp;FLOOR(Tabela2[[#This Row],[current_age]],10)+9)</f>
        <v>20-29</v>
      </c>
    </row>
    <row r="479" spans="1:18" x14ac:dyDescent="0.3">
      <c r="A479">
        <v>1056</v>
      </c>
      <c r="B479">
        <v>24</v>
      </c>
      <c r="C479">
        <v>65</v>
      </c>
      <c r="D479">
        <v>1995</v>
      </c>
      <c r="E479">
        <v>3</v>
      </c>
      <c r="F479" t="s">
        <v>36</v>
      </c>
      <c r="G479" t="s">
        <v>515</v>
      </c>
      <c r="H479">
        <v>34.28</v>
      </c>
      <c r="I479">
        <v>-119.22</v>
      </c>
      <c r="J479" s="3">
        <v>25524</v>
      </c>
      <c r="K479" s="3">
        <v>52036</v>
      </c>
      <c r="L479" s="3">
        <v>26232</v>
      </c>
      <c r="M479">
        <v>703</v>
      </c>
      <c r="N479">
        <v>3</v>
      </c>
      <c r="O479" s="8">
        <f t="shared" si="21"/>
        <v>0.50411253747405638</v>
      </c>
      <c r="P479" t="str">
        <f t="shared" si="22"/>
        <v>Medium Risk</v>
      </c>
      <c r="Q479" t="str">
        <f t="shared" si="23"/>
        <v>700-749</v>
      </c>
      <c r="R479" t="str">
        <f>IF(Tabela2[[#This Row],[current_age]]&gt;=100,"100+",FLOOR(Tabela2[[#This Row],[current_age]],10)&amp;"-"&amp;FLOOR(Tabela2[[#This Row],[current_age]],10)+9)</f>
        <v>20-29</v>
      </c>
    </row>
    <row r="480" spans="1:18" x14ac:dyDescent="0.3">
      <c r="A480">
        <v>345</v>
      </c>
      <c r="B480">
        <v>33</v>
      </c>
      <c r="C480">
        <v>67</v>
      </c>
      <c r="D480">
        <v>1986</v>
      </c>
      <c r="E480">
        <v>7</v>
      </c>
      <c r="F480" t="s">
        <v>41</v>
      </c>
      <c r="G480" t="s">
        <v>516</v>
      </c>
      <c r="H480">
        <v>42.24</v>
      </c>
      <c r="I480">
        <v>-85.48</v>
      </c>
      <c r="J480" s="3">
        <v>17409</v>
      </c>
      <c r="K480" s="3">
        <v>35499</v>
      </c>
      <c r="L480" s="3">
        <v>80517</v>
      </c>
      <c r="M480">
        <v>724</v>
      </c>
      <c r="N480">
        <v>1</v>
      </c>
      <c r="O480" s="8">
        <f t="shared" si="21"/>
        <v>2.2681483985464381</v>
      </c>
      <c r="P480" t="str">
        <f t="shared" si="22"/>
        <v>High Risk</v>
      </c>
      <c r="Q480" t="str">
        <f t="shared" si="23"/>
        <v>700-749</v>
      </c>
      <c r="R480" t="str">
        <f>IF(Tabela2[[#This Row],[current_age]]&gt;=100,"100+",FLOOR(Tabela2[[#This Row],[current_age]],10)&amp;"-"&amp;FLOOR(Tabela2[[#This Row],[current_age]],10)+9)</f>
        <v>30-39</v>
      </c>
    </row>
    <row r="481" spans="1:18" x14ac:dyDescent="0.3">
      <c r="A481">
        <v>308</v>
      </c>
      <c r="B481">
        <v>44</v>
      </c>
      <c r="C481">
        <v>65</v>
      </c>
      <c r="D481">
        <v>1976</v>
      </c>
      <c r="E481">
        <v>1</v>
      </c>
      <c r="F481" t="s">
        <v>41</v>
      </c>
      <c r="G481" t="s">
        <v>517</v>
      </c>
      <c r="H481">
        <v>35.369999999999997</v>
      </c>
      <c r="I481">
        <v>-85.38</v>
      </c>
      <c r="J481" s="3">
        <v>15209</v>
      </c>
      <c r="K481" s="3">
        <v>31015</v>
      </c>
      <c r="L481" s="3">
        <v>103094</v>
      </c>
      <c r="M481">
        <v>737</v>
      </c>
      <c r="N481">
        <v>2</v>
      </c>
      <c r="O481" s="8">
        <f t="shared" si="21"/>
        <v>3.3240045139448653</v>
      </c>
      <c r="P481" t="str">
        <f t="shared" si="22"/>
        <v>High Risk</v>
      </c>
      <c r="Q481" t="str">
        <f t="shared" si="23"/>
        <v>700-749</v>
      </c>
      <c r="R481" t="str">
        <f>IF(Tabela2[[#This Row],[current_age]]&gt;=100,"100+",FLOOR(Tabela2[[#This Row],[current_age]],10)&amp;"-"&amp;FLOOR(Tabela2[[#This Row],[current_age]],10)+9)</f>
        <v>40-49</v>
      </c>
    </row>
    <row r="482" spans="1:18" x14ac:dyDescent="0.3">
      <c r="A482">
        <v>1922</v>
      </c>
      <c r="B482">
        <v>79</v>
      </c>
      <c r="C482">
        <v>65</v>
      </c>
      <c r="D482">
        <v>1940</v>
      </c>
      <c r="E482">
        <v>11</v>
      </c>
      <c r="F482" t="s">
        <v>41</v>
      </c>
      <c r="G482" t="s">
        <v>518</v>
      </c>
      <c r="H482">
        <v>32.85</v>
      </c>
      <c r="I482">
        <v>-117.2</v>
      </c>
      <c r="J482" s="3">
        <v>34848</v>
      </c>
      <c r="K482" s="3">
        <v>53222</v>
      </c>
      <c r="L482" s="3">
        <v>23051</v>
      </c>
      <c r="M482">
        <v>640</v>
      </c>
      <c r="N482">
        <v>1</v>
      </c>
      <c r="O482" s="8">
        <f t="shared" si="21"/>
        <v>0.43311036789297658</v>
      </c>
      <c r="P482" t="str">
        <f t="shared" si="22"/>
        <v>Medium Risk</v>
      </c>
      <c r="Q482" t="str">
        <f t="shared" si="23"/>
        <v>600-649</v>
      </c>
      <c r="R482" t="str">
        <f>IF(Tabela2[[#This Row],[current_age]]&gt;=100,"100+",FLOOR(Tabela2[[#This Row],[current_age]],10)&amp;"-"&amp;FLOOR(Tabela2[[#This Row],[current_age]],10)+9)</f>
        <v>70-79</v>
      </c>
    </row>
    <row r="483" spans="1:18" x14ac:dyDescent="0.3">
      <c r="A483">
        <v>1156</v>
      </c>
      <c r="B483">
        <v>56</v>
      </c>
      <c r="C483">
        <v>69</v>
      </c>
      <c r="D483">
        <v>1963</v>
      </c>
      <c r="E483">
        <v>6</v>
      </c>
      <c r="F483" t="s">
        <v>36</v>
      </c>
      <c r="G483" t="s">
        <v>519</v>
      </c>
      <c r="H483">
        <v>40.74</v>
      </c>
      <c r="I483">
        <v>-74.33</v>
      </c>
      <c r="J483" s="3">
        <v>137428</v>
      </c>
      <c r="K483" s="3">
        <v>280199</v>
      </c>
      <c r="L483" s="3">
        <v>91367</v>
      </c>
      <c r="M483">
        <v>752</v>
      </c>
      <c r="N483">
        <v>5</v>
      </c>
      <c r="O483" s="8">
        <f t="shared" si="21"/>
        <v>0.32607896530679981</v>
      </c>
      <c r="P483" t="str">
        <f t="shared" si="22"/>
        <v>Low Risk</v>
      </c>
      <c r="Q483" t="str">
        <f t="shared" si="23"/>
        <v>750-799</v>
      </c>
      <c r="R483" t="str">
        <f>IF(Tabela2[[#This Row],[current_age]]&gt;=100,"100+",FLOOR(Tabela2[[#This Row],[current_age]],10)&amp;"-"&amp;FLOOR(Tabela2[[#This Row],[current_age]],10)+9)</f>
        <v>50-59</v>
      </c>
    </row>
    <row r="484" spans="1:18" x14ac:dyDescent="0.3">
      <c r="A484">
        <v>561</v>
      </c>
      <c r="B484">
        <v>48</v>
      </c>
      <c r="C484">
        <v>67</v>
      </c>
      <c r="D484">
        <v>1971</v>
      </c>
      <c r="E484">
        <v>6</v>
      </c>
      <c r="F484" t="s">
        <v>41</v>
      </c>
      <c r="G484" t="s">
        <v>520</v>
      </c>
      <c r="H484">
        <v>40.799999999999997</v>
      </c>
      <c r="I484">
        <v>-91.12</v>
      </c>
      <c r="J484" s="3">
        <v>18076</v>
      </c>
      <c r="K484" s="3">
        <v>36853</v>
      </c>
      <c r="L484" s="3">
        <v>112139</v>
      </c>
      <c r="M484">
        <v>834</v>
      </c>
      <c r="N484">
        <v>5</v>
      </c>
      <c r="O484" s="8">
        <f t="shared" si="21"/>
        <v>3.0428730361164629</v>
      </c>
      <c r="P484" t="str">
        <f t="shared" si="22"/>
        <v>High Risk</v>
      </c>
      <c r="Q484" t="str">
        <f t="shared" si="23"/>
        <v>800-849</v>
      </c>
      <c r="R484" t="str">
        <f>IF(Tabela2[[#This Row],[current_age]]&gt;=100,"100+",FLOOR(Tabela2[[#This Row],[current_age]],10)&amp;"-"&amp;FLOOR(Tabela2[[#This Row],[current_age]],10)+9)</f>
        <v>40-49</v>
      </c>
    </row>
    <row r="485" spans="1:18" x14ac:dyDescent="0.3">
      <c r="A485">
        <v>507</v>
      </c>
      <c r="B485">
        <v>22</v>
      </c>
      <c r="C485">
        <v>70</v>
      </c>
      <c r="D485">
        <v>1998</v>
      </c>
      <c r="E485">
        <v>2</v>
      </c>
      <c r="F485" t="s">
        <v>41</v>
      </c>
      <c r="G485" t="s">
        <v>521</v>
      </c>
      <c r="H485">
        <v>40.81</v>
      </c>
      <c r="I485">
        <v>-74</v>
      </c>
      <c r="J485" s="3">
        <v>18392</v>
      </c>
      <c r="K485" s="3">
        <v>37497</v>
      </c>
      <c r="L485" s="3">
        <v>0</v>
      </c>
      <c r="M485">
        <v>695</v>
      </c>
      <c r="N485">
        <v>1</v>
      </c>
      <c r="O485" s="8">
        <f t="shared" si="21"/>
        <v>0</v>
      </c>
      <c r="P485" t="str">
        <f t="shared" si="22"/>
        <v>Medium Risk</v>
      </c>
      <c r="Q485" t="str">
        <f t="shared" si="23"/>
        <v>650-699</v>
      </c>
      <c r="R485" t="str">
        <f>IF(Tabela2[[#This Row],[current_age]]&gt;=100,"100+",FLOOR(Tabela2[[#This Row],[current_age]],10)&amp;"-"&amp;FLOOR(Tabela2[[#This Row],[current_age]],10)+9)</f>
        <v>20-29</v>
      </c>
    </row>
    <row r="486" spans="1:18" x14ac:dyDescent="0.3">
      <c r="A486">
        <v>1522</v>
      </c>
      <c r="B486">
        <v>88</v>
      </c>
      <c r="C486">
        <v>66</v>
      </c>
      <c r="D486">
        <v>1931</v>
      </c>
      <c r="E486">
        <v>10</v>
      </c>
      <c r="F486" t="s">
        <v>36</v>
      </c>
      <c r="G486" t="s">
        <v>522</v>
      </c>
      <c r="H486">
        <v>40.94</v>
      </c>
      <c r="I486">
        <v>-74.239999999999995</v>
      </c>
      <c r="J486" s="3">
        <v>37030</v>
      </c>
      <c r="K486" s="3">
        <v>31828</v>
      </c>
      <c r="L486" s="3">
        <v>3777</v>
      </c>
      <c r="M486">
        <v>593</v>
      </c>
      <c r="N486">
        <v>3</v>
      </c>
      <c r="O486" s="8">
        <f t="shared" si="21"/>
        <v>0.11866909639311299</v>
      </c>
      <c r="P486" t="str">
        <f t="shared" si="22"/>
        <v>High Risk</v>
      </c>
      <c r="Q486" t="str">
        <f t="shared" si="23"/>
        <v>550-599</v>
      </c>
      <c r="R486" t="str">
        <f>IF(Tabela2[[#This Row],[current_age]]&gt;=100,"100+",FLOOR(Tabela2[[#This Row],[current_age]],10)&amp;"-"&amp;FLOOR(Tabela2[[#This Row],[current_age]],10)+9)</f>
        <v>80-89</v>
      </c>
    </row>
    <row r="487" spans="1:18" x14ac:dyDescent="0.3">
      <c r="A487">
        <v>695</v>
      </c>
      <c r="B487">
        <v>49</v>
      </c>
      <c r="C487">
        <v>68</v>
      </c>
      <c r="D487">
        <v>1970</v>
      </c>
      <c r="E487">
        <v>7</v>
      </c>
      <c r="F487" t="s">
        <v>36</v>
      </c>
      <c r="G487" t="s">
        <v>523</v>
      </c>
      <c r="H487">
        <v>29.48</v>
      </c>
      <c r="I487">
        <v>-95.1</v>
      </c>
      <c r="J487" s="3">
        <v>35246</v>
      </c>
      <c r="K487" s="3">
        <v>71866</v>
      </c>
      <c r="L487" s="3">
        <v>132580</v>
      </c>
      <c r="M487">
        <v>662</v>
      </c>
      <c r="N487">
        <v>1</v>
      </c>
      <c r="O487" s="8">
        <f t="shared" si="21"/>
        <v>1.8448223081846771</v>
      </c>
      <c r="P487" t="str">
        <f t="shared" si="22"/>
        <v>High Risk</v>
      </c>
      <c r="Q487" t="str">
        <f t="shared" si="23"/>
        <v>650-699</v>
      </c>
      <c r="R487" t="str">
        <f>IF(Tabela2[[#This Row],[current_age]]&gt;=100,"100+",FLOOR(Tabela2[[#This Row],[current_age]],10)&amp;"-"&amp;FLOOR(Tabela2[[#This Row],[current_age]],10)+9)</f>
        <v>40-49</v>
      </c>
    </row>
    <row r="488" spans="1:18" x14ac:dyDescent="0.3">
      <c r="A488">
        <v>285</v>
      </c>
      <c r="B488">
        <v>62</v>
      </c>
      <c r="C488">
        <v>69</v>
      </c>
      <c r="D488">
        <v>1957</v>
      </c>
      <c r="E488">
        <v>8</v>
      </c>
      <c r="F488" t="s">
        <v>41</v>
      </c>
      <c r="G488" t="s">
        <v>524</v>
      </c>
      <c r="H488">
        <v>36.950000000000003</v>
      </c>
      <c r="I488">
        <v>-121.72</v>
      </c>
      <c r="J488" s="3">
        <v>16920</v>
      </c>
      <c r="K488" s="3">
        <v>34496</v>
      </c>
      <c r="L488" s="3">
        <v>33122</v>
      </c>
      <c r="M488">
        <v>731</v>
      </c>
      <c r="N488">
        <v>5</v>
      </c>
      <c r="O488" s="8">
        <f t="shared" si="21"/>
        <v>0.96016929499072357</v>
      </c>
      <c r="P488" t="str">
        <f t="shared" si="22"/>
        <v>High Risk</v>
      </c>
      <c r="Q488" t="str">
        <f t="shared" si="23"/>
        <v>700-749</v>
      </c>
      <c r="R488" t="str">
        <f>IF(Tabela2[[#This Row],[current_age]]&gt;=100,"100+",FLOOR(Tabela2[[#This Row],[current_age]],10)&amp;"-"&amp;FLOOR(Tabela2[[#This Row],[current_age]],10)+9)</f>
        <v>60-69</v>
      </c>
    </row>
    <row r="489" spans="1:18" x14ac:dyDescent="0.3">
      <c r="A489">
        <v>113</v>
      </c>
      <c r="B489">
        <v>74</v>
      </c>
      <c r="C489">
        <v>71</v>
      </c>
      <c r="D489">
        <v>1946</v>
      </c>
      <c r="E489">
        <v>1</v>
      </c>
      <c r="F489" t="s">
        <v>36</v>
      </c>
      <c r="G489" t="s">
        <v>525</v>
      </c>
      <c r="H489">
        <v>32.86</v>
      </c>
      <c r="I489">
        <v>-97.21</v>
      </c>
      <c r="J489" s="3">
        <v>26016</v>
      </c>
      <c r="K489" s="3">
        <v>39003</v>
      </c>
      <c r="L489" s="3">
        <v>10793</v>
      </c>
      <c r="M489">
        <v>788</v>
      </c>
      <c r="N489">
        <v>5</v>
      </c>
      <c r="O489" s="8">
        <f t="shared" si="21"/>
        <v>0.27672230341255799</v>
      </c>
      <c r="P489" t="str">
        <f t="shared" si="22"/>
        <v>Low Risk</v>
      </c>
      <c r="Q489" t="str">
        <f t="shared" si="23"/>
        <v>750-799</v>
      </c>
      <c r="R489" t="str">
        <f>IF(Tabela2[[#This Row],[current_age]]&gt;=100,"100+",FLOOR(Tabela2[[#This Row],[current_age]],10)&amp;"-"&amp;FLOOR(Tabela2[[#This Row],[current_age]],10)+9)</f>
        <v>70-79</v>
      </c>
    </row>
    <row r="490" spans="1:18" x14ac:dyDescent="0.3">
      <c r="A490">
        <v>1039</v>
      </c>
      <c r="B490">
        <v>68</v>
      </c>
      <c r="C490">
        <v>64</v>
      </c>
      <c r="D490">
        <v>1951</v>
      </c>
      <c r="E490">
        <v>3</v>
      </c>
      <c r="F490" t="s">
        <v>41</v>
      </c>
      <c r="G490" t="s">
        <v>526</v>
      </c>
      <c r="H490">
        <v>34.04</v>
      </c>
      <c r="I490">
        <v>-118.21</v>
      </c>
      <c r="J490" s="3">
        <v>12349</v>
      </c>
      <c r="K490" s="3">
        <v>11566</v>
      </c>
      <c r="L490" s="3">
        <v>9102</v>
      </c>
      <c r="M490">
        <v>536</v>
      </c>
      <c r="N490">
        <v>4</v>
      </c>
      <c r="O490" s="8">
        <f t="shared" si="21"/>
        <v>0.78696178454089571</v>
      </c>
      <c r="P490" t="str">
        <f t="shared" si="22"/>
        <v>High Risk</v>
      </c>
      <c r="Q490" t="str">
        <f t="shared" si="23"/>
        <v>500-549</v>
      </c>
      <c r="R490" t="str">
        <f>IF(Tabela2[[#This Row],[current_age]]&gt;=100,"100+",FLOOR(Tabela2[[#This Row],[current_age]],10)&amp;"-"&amp;FLOOR(Tabela2[[#This Row],[current_age]],10)+9)</f>
        <v>60-69</v>
      </c>
    </row>
    <row r="491" spans="1:18" x14ac:dyDescent="0.3">
      <c r="A491">
        <v>176</v>
      </c>
      <c r="B491">
        <v>45</v>
      </c>
      <c r="C491">
        <v>71</v>
      </c>
      <c r="D491">
        <v>1974</v>
      </c>
      <c r="E491">
        <v>12</v>
      </c>
      <c r="F491" t="s">
        <v>36</v>
      </c>
      <c r="G491" t="s">
        <v>527</v>
      </c>
      <c r="H491">
        <v>33.74</v>
      </c>
      <c r="I491">
        <v>-84.31</v>
      </c>
      <c r="J491" s="3">
        <v>25586</v>
      </c>
      <c r="K491" s="3">
        <v>52172</v>
      </c>
      <c r="L491" s="3">
        <v>66085</v>
      </c>
      <c r="M491">
        <v>667</v>
      </c>
      <c r="N491">
        <v>4</v>
      </c>
      <c r="O491" s="8">
        <f t="shared" si="21"/>
        <v>1.266675611439086</v>
      </c>
      <c r="P491" t="str">
        <f t="shared" si="22"/>
        <v>High Risk</v>
      </c>
      <c r="Q491" t="str">
        <f t="shared" si="23"/>
        <v>650-699</v>
      </c>
      <c r="R491" t="str">
        <f>IF(Tabela2[[#This Row],[current_age]]&gt;=100,"100+",FLOOR(Tabela2[[#This Row],[current_age]],10)&amp;"-"&amp;FLOOR(Tabela2[[#This Row],[current_age]],10)+9)</f>
        <v>40-49</v>
      </c>
    </row>
    <row r="492" spans="1:18" x14ac:dyDescent="0.3">
      <c r="A492">
        <v>1104</v>
      </c>
      <c r="B492">
        <v>91</v>
      </c>
      <c r="C492">
        <v>66</v>
      </c>
      <c r="D492">
        <v>1928</v>
      </c>
      <c r="E492">
        <v>3</v>
      </c>
      <c r="F492" t="s">
        <v>41</v>
      </c>
      <c r="G492" t="s">
        <v>528</v>
      </c>
      <c r="H492">
        <v>26.23</v>
      </c>
      <c r="I492">
        <v>-80.13</v>
      </c>
      <c r="J492" s="3">
        <v>18266</v>
      </c>
      <c r="K492" s="3">
        <v>40141</v>
      </c>
      <c r="L492" s="3">
        <v>805</v>
      </c>
      <c r="M492">
        <v>850</v>
      </c>
      <c r="N492">
        <v>6</v>
      </c>
      <c r="O492" s="8">
        <f t="shared" si="21"/>
        <v>2.0054308562317831E-2</v>
      </c>
      <c r="P492" t="str">
        <f t="shared" si="22"/>
        <v>Low Risk</v>
      </c>
      <c r="Q492" t="str">
        <f t="shared" si="23"/>
        <v>850-899</v>
      </c>
      <c r="R492" t="str">
        <f>IF(Tabela2[[#This Row],[current_age]]&gt;=100,"100+",FLOOR(Tabela2[[#This Row],[current_age]],10)&amp;"-"&amp;FLOOR(Tabela2[[#This Row],[current_age]],10)+9)</f>
        <v>90-99</v>
      </c>
    </row>
    <row r="493" spans="1:18" x14ac:dyDescent="0.3">
      <c r="A493">
        <v>946</v>
      </c>
      <c r="B493">
        <v>48</v>
      </c>
      <c r="C493">
        <v>66</v>
      </c>
      <c r="D493">
        <v>1971</v>
      </c>
      <c r="E493">
        <v>5</v>
      </c>
      <c r="F493" t="s">
        <v>41</v>
      </c>
      <c r="G493" t="s">
        <v>529</v>
      </c>
      <c r="H493">
        <v>40.31</v>
      </c>
      <c r="I493">
        <v>-79.38</v>
      </c>
      <c r="J493" s="3">
        <v>19486</v>
      </c>
      <c r="K493" s="3">
        <v>39733</v>
      </c>
      <c r="L493" s="3">
        <v>79302</v>
      </c>
      <c r="M493">
        <v>781</v>
      </c>
      <c r="N493">
        <v>4</v>
      </c>
      <c r="O493" s="8">
        <f t="shared" si="21"/>
        <v>1.9958724485943673</v>
      </c>
      <c r="P493" t="str">
        <f t="shared" si="22"/>
        <v>High Risk</v>
      </c>
      <c r="Q493" t="str">
        <f t="shared" si="23"/>
        <v>750-799</v>
      </c>
      <c r="R493" t="str">
        <f>IF(Tabela2[[#This Row],[current_age]]&gt;=100,"100+",FLOOR(Tabela2[[#This Row],[current_age]],10)&amp;"-"&amp;FLOOR(Tabela2[[#This Row],[current_age]],10)+9)</f>
        <v>40-49</v>
      </c>
    </row>
    <row r="494" spans="1:18" x14ac:dyDescent="0.3">
      <c r="A494">
        <v>1465</v>
      </c>
      <c r="B494">
        <v>29</v>
      </c>
      <c r="C494">
        <v>65</v>
      </c>
      <c r="D494">
        <v>1991</v>
      </c>
      <c r="E494">
        <v>2</v>
      </c>
      <c r="F494" t="s">
        <v>36</v>
      </c>
      <c r="G494" t="s">
        <v>530</v>
      </c>
      <c r="H494">
        <v>39.53</v>
      </c>
      <c r="I494">
        <v>-84.08</v>
      </c>
      <c r="J494" s="3">
        <v>25333</v>
      </c>
      <c r="K494" s="3">
        <v>51651</v>
      </c>
      <c r="L494" s="3">
        <v>22705</v>
      </c>
      <c r="M494">
        <v>801</v>
      </c>
      <c r="N494">
        <v>3</v>
      </c>
      <c r="O494" s="8">
        <f t="shared" si="21"/>
        <v>0.43958490639097014</v>
      </c>
      <c r="P494" t="str">
        <f t="shared" si="22"/>
        <v>Low Risk</v>
      </c>
      <c r="Q494" t="str">
        <f t="shared" si="23"/>
        <v>800-849</v>
      </c>
      <c r="R494" t="str">
        <f>IF(Tabela2[[#This Row],[current_age]]&gt;=100,"100+",FLOOR(Tabela2[[#This Row],[current_age]],10)&amp;"-"&amp;FLOOR(Tabela2[[#This Row],[current_age]],10)+9)</f>
        <v>20-29</v>
      </c>
    </row>
    <row r="495" spans="1:18" x14ac:dyDescent="0.3">
      <c r="A495">
        <v>25</v>
      </c>
      <c r="B495">
        <v>22</v>
      </c>
      <c r="C495">
        <v>64</v>
      </c>
      <c r="D495">
        <v>1997</v>
      </c>
      <c r="E495">
        <v>3</v>
      </c>
      <c r="F495" t="s">
        <v>36</v>
      </c>
      <c r="G495" t="s">
        <v>531</v>
      </c>
      <c r="H495">
        <v>33.36</v>
      </c>
      <c r="I495">
        <v>-111.93</v>
      </c>
      <c r="J495" s="3">
        <v>24122</v>
      </c>
      <c r="K495" s="3">
        <v>49190</v>
      </c>
      <c r="L495" s="3">
        <v>122458</v>
      </c>
      <c r="M495">
        <v>630</v>
      </c>
      <c r="N495">
        <v>1</v>
      </c>
      <c r="O495" s="8">
        <f t="shared" si="21"/>
        <v>2.4894897336857085</v>
      </c>
      <c r="P495" t="str">
        <f t="shared" si="22"/>
        <v>High Risk</v>
      </c>
      <c r="Q495" t="str">
        <f t="shared" si="23"/>
        <v>600-649</v>
      </c>
      <c r="R495" t="str">
        <f>IF(Tabela2[[#This Row],[current_age]]&gt;=100,"100+",FLOOR(Tabela2[[#This Row],[current_age]],10)&amp;"-"&amp;FLOOR(Tabela2[[#This Row],[current_age]],10)+9)</f>
        <v>20-29</v>
      </c>
    </row>
    <row r="496" spans="1:18" x14ac:dyDescent="0.3">
      <c r="A496">
        <v>571</v>
      </c>
      <c r="B496">
        <v>42</v>
      </c>
      <c r="C496">
        <v>68</v>
      </c>
      <c r="D496">
        <v>1977</v>
      </c>
      <c r="E496">
        <v>11</v>
      </c>
      <c r="F496" t="s">
        <v>41</v>
      </c>
      <c r="G496" t="s">
        <v>532</v>
      </c>
      <c r="H496">
        <v>39.46</v>
      </c>
      <c r="I496">
        <v>-77.959999999999994</v>
      </c>
      <c r="J496" s="3">
        <v>18003</v>
      </c>
      <c r="K496" s="3">
        <v>36711</v>
      </c>
      <c r="L496" s="3">
        <v>84949</v>
      </c>
      <c r="M496">
        <v>739</v>
      </c>
      <c r="N496">
        <v>4</v>
      </c>
      <c r="O496" s="8">
        <f t="shared" si="21"/>
        <v>2.3139930810928604</v>
      </c>
      <c r="P496" t="str">
        <f t="shared" si="22"/>
        <v>High Risk</v>
      </c>
      <c r="Q496" t="str">
        <f t="shared" si="23"/>
        <v>700-749</v>
      </c>
      <c r="R496" t="str">
        <f>IF(Tabela2[[#This Row],[current_age]]&gt;=100,"100+",FLOOR(Tabela2[[#This Row],[current_age]],10)&amp;"-"&amp;FLOOR(Tabela2[[#This Row],[current_age]],10)+9)</f>
        <v>40-49</v>
      </c>
    </row>
    <row r="497" spans="1:18" x14ac:dyDescent="0.3">
      <c r="A497">
        <v>1396</v>
      </c>
      <c r="B497">
        <v>22</v>
      </c>
      <c r="C497">
        <v>61</v>
      </c>
      <c r="D497">
        <v>1997</v>
      </c>
      <c r="E497">
        <v>5</v>
      </c>
      <c r="F497" t="s">
        <v>41</v>
      </c>
      <c r="G497" t="s">
        <v>533</v>
      </c>
      <c r="H497">
        <v>39.21</v>
      </c>
      <c r="I497">
        <v>-76.72</v>
      </c>
      <c r="J497" s="3">
        <v>22728</v>
      </c>
      <c r="K497" s="3">
        <v>46344</v>
      </c>
      <c r="L497" s="3">
        <v>66994</v>
      </c>
      <c r="M497">
        <v>732</v>
      </c>
      <c r="N497">
        <v>3</v>
      </c>
      <c r="O497" s="8">
        <f t="shared" si="21"/>
        <v>1.4455808734679787</v>
      </c>
      <c r="P497" t="str">
        <f t="shared" si="22"/>
        <v>High Risk</v>
      </c>
      <c r="Q497" t="str">
        <f t="shared" si="23"/>
        <v>700-749</v>
      </c>
      <c r="R497" t="str">
        <f>IF(Tabela2[[#This Row],[current_age]]&gt;=100,"100+",FLOOR(Tabela2[[#This Row],[current_age]],10)&amp;"-"&amp;FLOOR(Tabela2[[#This Row],[current_age]],10)+9)</f>
        <v>20-29</v>
      </c>
    </row>
    <row r="498" spans="1:18" x14ac:dyDescent="0.3">
      <c r="A498">
        <v>599</v>
      </c>
      <c r="B498">
        <v>26</v>
      </c>
      <c r="C498">
        <v>71</v>
      </c>
      <c r="D498">
        <v>1993</v>
      </c>
      <c r="E498">
        <v>3</v>
      </c>
      <c r="F498" t="s">
        <v>41</v>
      </c>
      <c r="G498" t="s">
        <v>534</v>
      </c>
      <c r="H498">
        <v>40.36</v>
      </c>
      <c r="I498">
        <v>-75.09</v>
      </c>
      <c r="J498" s="3">
        <v>49534</v>
      </c>
      <c r="K498" s="3">
        <v>100991</v>
      </c>
      <c r="L498" s="3">
        <v>0</v>
      </c>
      <c r="M498">
        <v>722</v>
      </c>
      <c r="N498">
        <v>3</v>
      </c>
      <c r="O498" s="8">
        <f t="shared" si="21"/>
        <v>0</v>
      </c>
      <c r="P498" t="str">
        <f t="shared" si="22"/>
        <v>Medium Risk</v>
      </c>
      <c r="Q498" t="str">
        <f t="shared" si="23"/>
        <v>700-749</v>
      </c>
      <c r="R498" t="str">
        <f>IF(Tabela2[[#This Row],[current_age]]&gt;=100,"100+",FLOOR(Tabela2[[#This Row],[current_age]],10)&amp;"-"&amp;FLOOR(Tabela2[[#This Row],[current_age]],10)+9)</f>
        <v>20-29</v>
      </c>
    </row>
    <row r="499" spans="1:18" x14ac:dyDescent="0.3">
      <c r="A499">
        <v>1074</v>
      </c>
      <c r="B499">
        <v>62</v>
      </c>
      <c r="C499">
        <v>65</v>
      </c>
      <c r="D499">
        <v>1957</v>
      </c>
      <c r="E499">
        <v>6</v>
      </c>
      <c r="F499" t="s">
        <v>36</v>
      </c>
      <c r="G499" t="s">
        <v>535</v>
      </c>
      <c r="H499">
        <v>44.66</v>
      </c>
      <c r="I499">
        <v>-103.85</v>
      </c>
      <c r="J499" s="3">
        <v>16097</v>
      </c>
      <c r="K499" s="3">
        <v>32819</v>
      </c>
      <c r="L499" s="3">
        <v>25393</v>
      </c>
      <c r="M499">
        <v>826</v>
      </c>
      <c r="N499">
        <v>5</v>
      </c>
      <c r="O499" s="8">
        <f t="shared" si="21"/>
        <v>0.77372863280416837</v>
      </c>
      <c r="P499" t="str">
        <f t="shared" si="22"/>
        <v>High Risk</v>
      </c>
      <c r="Q499" t="str">
        <f t="shared" si="23"/>
        <v>800-849</v>
      </c>
      <c r="R499" t="str">
        <f>IF(Tabela2[[#This Row],[current_age]]&gt;=100,"100+",FLOOR(Tabela2[[#This Row],[current_age]],10)&amp;"-"&amp;FLOOR(Tabela2[[#This Row],[current_age]],10)+9)</f>
        <v>60-69</v>
      </c>
    </row>
    <row r="500" spans="1:18" x14ac:dyDescent="0.3">
      <c r="A500">
        <v>214</v>
      </c>
      <c r="B500">
        <v>30</v>
      </c>
      <c r="C500">
        <v>62</v>
      </c>
      <c r="D500">
        <v>1989</v>
      </c>
      <c r="E500">
        <v>8</v>
      </c>
      <c r="F500" t="s">
        <v>41</v>
      </c>
      <c r="G500" t="s">
        <v>536</v>
      </c>
      <c r="H500">
        <v>41.83</v>
      </c>
      <c r="I500">
        <v>-87.68</v>
      </c>
      <c r="J500" s="3">
        <v>23446</v>
      </c>
      <c r="K500" s="3">
        <v>47803</v>
      </c>
      <c r="L500" s="3">
        <v>81929</v>
      </c>
      <c r="M500">
        <v>652</v>
      </c>
      <c r="N500">
        <v>1</v>
      </c>
      <c r="O500" s="8">
        <f t="shared" si="21"/>
        <v>1.713888249691442</v>
      </c>
      <c r="P500" t="str">
        <f t="shared" si="22"/>
        <v>High Risk</v>
      </c>
      <c r="Q500" t="str">
        <f t="shared" si="23"/>
        <v>650-699</v>
      </c>
      <c r="R500" t="str">
        <f>IF(Tabela2[[#This Row],[current_age]]&gt;=100,"100+",FLOOR(Tabela2[[#This Row],[current_age]],10)&amp;"-"&amp;FLOOR(Tabela2[[#This Row],[current_age]],10)+9)</f>
        <v>30-39</v>
      </c>
    </row>
    <row r="501" spans="1:18" x14ac:dyDescent="0.3">
      <c r="A501">
        <v>771</v>
      </c>
      <c r="B501">
        <v>44</v>
      </c>
      <c r="C501">
        <v>69</v>
      </c>
      <c r="D501">
        <v>1975</v>
      </c>
      <c r="E501">
        <v>9</v>
      </c>
      <c r="F501" t="s">
        <v>41</v>
      </c>
      <c r="G501" t="s">
        <v>537</v>
      </c>
      <c r="H501">
        <v>42.33</v>
      </c>
      <c r="I501">
        <v>-122.79</v>
      </c>
      <c r="J501" s="3">
        <v>18961</v>
      </c>
      <c r="K501" s="3">
        <v>38661</v>
      </c>
      <c r="L501" s="3">
        <v>88636</v>
      </c>
      <c r="M501">
        <v>765</v>
      </c>
      <c r="N501">
        <v>3</v>
      </c>
      <c r="O501" s="8">
        <f t="shared" si="21"/>
        <v>2.2926463361009803</v>
      </c>
      <c r="P501" t="str">
        <f t="shared" si="22"/>
        <v>High Risk</v>
      </c>
      <c r="Q501" t="str">
        <f t="shared" si="23"/>
        <v>750-799</v>
      </c>
      <c r="R501" t="str">
        <f>IF(Tabela2[[#This Row],[current_age]]&gt;=100,"100+",FLOOR(Tabela2[[#This Row],[current_age]],10)&amp;"-"&amp;FLOOR(Tabela2[[#This Row],[current_age]],10)+9)</f>
        <v>40-49</v>
      </c>
    </row>
    <row r="502" spans="1:18" x14ac:dyDescent="0.3">
      <c r="A502">
        <v>520</v>
      </c>
      <c r="B502">
        <v>45</v>
      </c>
      <c r="C502">
        <v>66</v>
      </c>
      <c r="D502">
        <v>1974</v>
      </c>
      <c r="E502">
        <v>4</v>
      </c>
      <c r="F502" t="s">
        <v>41</v>
      </c>
      <c r="G502" t="s">
        <v>538</v>
      </c>
      <c r="H502">
        <v>40.26</v>
      </c>
      <c r="I502">
        <v>-75.739999999999995</v>
      </c>
      <c r="J502" s="3">
        <v>28278</v>
      </c>
      <c r="K502" s="3">
        <v>57658</v>
      </c>
      <c r="L502" s="3">
        <v>74288</v>
      </c>
      <c r="M502">
        <v>766</v>
      </c>
      <c r="N502">
        <v>5</v>
      </c>
      <c r="O502" s="8">
        <f t="shared" si="21"/>
        <v>1.2884248499774533</v>
      </c>
      <c r="P502" t="str">
        <f t="shared" si="22"/>
        <v>High Risk</v>
      </c>
      <c r="Q502" t="str">
        <f t="shared" si="23"/>
        <v>750-799</v>
      </c>
      <c r="R502" t="str">
        <f>IF(Tabela2[[#This Row],[current_age]]&gt;=100,"100+",FLOOR(Tabela2[[#This Row],[current_age]],10)&amp;"-"&amp;FLOOR(Tabela2[[#This Row],[current_age]],10)+9)</f>
        <v>40-49</v>
      </c>
    </row>
    <row r="503" spans="1:18" x14ac:dyDescent="0.3">
      <c r="A503">
        <v>288</v>
      </c>
      <c r="B503">
        <v>45</v>
      </c>
      <c r="C503">
        <v>69</v>
      </c>
      <c r="D503">
        <v>1974</v>
      </c>
      <c r="E503">
        <v>5</v>
      </c>
      <c r="F503" t="s">
        <v>36</v>
      </c>
      <c r="G503" t="s">
        <v>539</v>
      </c>
      <c r="H503">
        <v>33.17</v>
      </c>
      <c r="I503">
        <v>-90.48</v>
      </c>
      <c r="J503" s="3">
        <v>10909</v>
      </c>
      <c r="K503" s="3">
        <v>22249</v>
      </c>
      <c r="L503" s="3">
        <v>20420</v>
      </c>
      <c r="M503">
        <v>789</v>
      </c>
      <c r="N503">
        <v>3</v>
      </c>
      <c r="O503" s="8">
        <f t="shared" si="21"/>
        <v>0.91779405815991733</v>
      </c>
      <c r="P503" t="str">
        <f t="shared" si="22"/>
        <v>High Risk</v>
      </c>
      <c r="Q503" t="str">
        <f t="shared" si="23"/>
        <v>750-799</v>
      </c>
      <c r="R503" t="str">
        <f>IF(Tabela2[[#This Row],[current_age]]&gt;=100,"100+",FLOOR(Tabela2[[#This Row],[current_age]],10)&amp;"-"&amp;FLOOR(Tabela2[[#This Row],[current_age]],10)+9)</f>
        <v>40-49</v>
      </c>
    </row>
    <row r="504" spans="1:18" x14ac:dyDescent="0.3">
      <c r="A504">
        <v>1979</v>
      </c>
      <c r="B504">
        <v>38</v>
      </c>
      <c r="C504">
        <v>68</v>
      </c>
      <c r="D504">
        <v>1982</v>
      </c>
      <c r="E504">
        <v>2</v>
      </c>
      <c r="F504" t="s">
        <v>36</v>
      </c>
      <c r="G504" t="s">
        <v>540</v>
      </c>
      <c r="H504">
        <v>26.37</v>
      </c>
      <c r="I504">
        <v>-80.099999999999994</v>
      </c>
      <c r="J504" s="3">
        <v>31706</v>
      </c>
      <c r="K504" s="3">
        <v>64647</v>
      </c>
      <c r="L504" s="3">
        <v>58250</v>
      </c>
      <c r="M504">
        <v>738</v>
      </c>
      <c r="N504">
        <v>4</v>
      </c>
      <c r="O504" s="8">
        <f t="shared" si="21"/>
        <v>0.90104722570266216</v>
      </c>
      <c r="P504" t="str">
        <f t="shared" si="22"/>
        <v>High Risk</v>
      </c>
      <c r="Q504" t="str">
        <f t="shared" si="23"/>
        <v>700-749</v>
      </c>
      <c r="R504" t="str">
        <f>IF(Tabela2[[#This Row],[current_age]]&gt;=100,"100+",FLOOR(Tabela2[[#This Row],[current_age]],10)&amp;"-"&amp;FLOOR(Tabela2[[#This Row],[current_age]],10)+9)</f>
        <v>30-39</v>
      </c>
    </row>
    <row r="505" spans="1:18" x14ac:dyDescent="0.3">
      <c r="A505">
        <v>1253</v>
      </c>
      <c r="B505">
        <v>32</v>
      </c>
      <c r="C505">
        <v>64</v>
      </c>
      <c r="D505">
        <v>1987</v>
      </c>
      <c r="E505">
        <v>10</v>
      </c>
      <c r="F505" t="s">
        <v>36</v>
      </c>
      <c r="G505" t="s">
        <v>541</v>
      </c>
      <c r="H505">
        <v>41.44</v>
      </c>
      <c r="I505">
        <v>-73.040000000000006</v>
      </c>
      <c r="J505" s="3">
        <v>28814</v>
      </c>
      <c r="K505" s="3">
        <v>58749</v>
      </c>
      <c r="L505" s="3">
        <v>113308</v>
      </c>
      <c r="M505">
        <v>768</v>
      </c>
      <c r="N505">
        <v>6</v>
      </c>
      <c r="O505" s="8">
        <f t="shared" si="21"/>
        <v>1.928679637100206</v>
      </c>
      <c r="P505" t="str">
        <f t="shared" si="22"/>
        <v>High Risk</v>
      </c>
      <c r="Q505" t="str">
        <f t="shared" si="23"/>
        <v>750-799</v>
      </c>
      <c r="R505" t="str">
        <f>IF(Tabela2[[#This Row],[current_age]]&gt;=100,"100+",FLOOR(Tabela2[[#This Row],[current_age]],10)&amp;"-"&amp;FLOOR(Tabela2[[#This Row],[current_age]],10)+9)</f>
        <v>30-39</v>
      </c>
    </row>
    <row r="506" spans="1:18" x14ac:dyDescent="0.3">
      <c r="A506">
        <v>311</v>
      </c>
      <c r="B506">
        <v>46</v>
      </c>
      <c r="C506">
        <v>68</v>
      </c>
      <c r="D506">
        <v>1973</v>
      </c>
      <c r="E506">
        <v>12</v>
      </c>
      <c r="F506" t="s">
        <v>36</v>
      </c>
      <c r="G506" t="s">
        <v>542</v>
      </c>
      <c r="H506">
        <v>37.18</v>
      </c>
      <c r="I506">
        <v>-113.6</v>
      </c>
      <c r="J506" s="3">
        <v>14470</v>
      </c>
      <c r="K506" s="3">
        <v>29510</v>
      </c>
      <c r="L506" s="3">
        <v>47153</v>
      </c>
      <c r="M506">
        <v>752</v>
      </c>
      <c r="N506">
        <v>4</v>
      </c>
      <c r="O506" s="8">
        <f t="shared" si="21"/>
        <v>1.5978651304642495</v>
      </c>
      <c r="P506" t="str">
        <f t="shared" si="22"/>
        <v>High Risk</v>
      </c>
      <c r="Q506" t="str">
        <f t="shared" si="23"/>
        <v>750-799</v>
      </c>
      <c r="R506" t="str">
        <f>IF(Tabela2[[#This Row],[current_age]]&gt;=100,"100+",FLOOR(Tabela2[[#This Row],[current_age]],10)&amp;"-"&amp;FLOOR(Tabela2[[#This Row],[current_age]],10)+9)</f>
        <v>40-49</v>
      </c>
    </row>
    <row r="507" spans="1:18" x14ac:dyDescent="0.3">
      <c r="A507">
        <v>1346</v>
      </c>
      <c r="B507">
        <v>53</v>
      </c>
      <c r="C507">
        <v>65</v>
      </c>
      <c r="D507">
        <v>1966</v>
      </c>
      <c r="E507">
        <v>3</v>
      </c>
      <c r="F507" t="s">
        <v>36</v>
      </c>
      <c r="G507" t="s">
        <v>543</v>
      </c>
      <c r="H507">
        <v>36.81</v>
      </c>
      <c r="I507">
        <v>-119.75</v>
      </c>
      <c r="J507" s="3">
        <v>17985</v>
      </c>
      <c r="K507" s="3">
        <v>36672</v>
      </c>
      <c r="L507" s="3">
        <v>99454</v>
      </c>
      <c r="M507">
        <v>655</v>
      </c>
      <c r="N507">
        <v>2</v>
      </c>
      <c r="O507" s="8">
        <f t="shared" si="21"/>
        <v>2.7119873472949387</v>
      </c>
      <c r="P507" t="str">
        <f t="shared" si="22"/>
        <v>High Risk</v>
      </c>
      <c r="Q507" t="str">
        <f t="shared" si="23"/>
        <v>650-699</v>
      </c>
      <c r="R507" t="str">
        <f>IF(Tabela2[[#This Row],[current_age]]&gt;=100,"100+",FLOOR(Tabela2[[#This Row],[current_age]],10)&amp;"-"&amp;FLOOR(Tabela2[[#This Row],[current_age]],10)+9)</f>
        <v>50-59</v>
      </c>
    </row>
    <row r="508" spans="1:18" x14ac:dyDescent="0.3">
      <c r="A508">
        <v>1622</v>
      </c>
      <c r="B508">
        <v>41</v>
      </c>
      <c r="C508">
        <v>61</v>
      </c>
      <c r="D508">
        <v>1979</v>
      </c>
      <c r="E508">
        <v>1</v>
      </c>
      <c r="F508" t="s">
        <v>36</v>
      </c>
      <c r="G508" t="s">
        <v>544</v>
      </c>
      <c r="H508">
        <v>42.15</v>
      </c>
      <c r="I508">
        <v>-71.13</v>
      </c>
      <c r="J508" s="3">
        <v>38878</v>
      </c>
      <c r="K508" s="3">
        <v>79271</v>
      </c>
      <c r="L508" s="3">
        <v>211919</v>
      </c>
      <c r="M508">
        <v>759</v>
      </c>
      <c r="N508">
        <v>1</v>
      </c>
      <c r="O508" s="8">
        <f t="shared" si="21"/>
        <v>2.6733483871781609</v>
      </c>
      <c r="P508" t="str">
        <f t="shared" si="22"/>
        <v>High Risk</v>
      </c>
      <c r="Q508" t="str">
        <f t="shared" si="23"/>
        <v>750-799</v>
      </c>
      <c r="R508" t="str">
        <f>IF(Tabela2[[#This Row],[current_age]]&gt;=100,"100+",FLOOR(Tabela2[[#This Row],[current_age]],10)&amp;"-"&amp;FLOOR(Tabela2[[#This Row],[current_age]],10)+9)</f>
        <v>40-49</v>
      </c>
    </row>
    <row r="509" spans="1:18" x14ac:dyDescent="0.3">
      <c r="A509">
        <v>852</v>
      </c>
      <c r="B509">
        <v>35</v>
      </c>
      <c r="C509">
        <v>68</v>
      </c>
      <c r="D509">
        <v>1985</v>
      </c>
      <c r="E509">
        <v>1</v>
      </c>
      <c r="F509" t="s">
        <v>36</v>
      </c>
      <c r="G509" t="s">
        <v>545</v>
      </c>
      <c r="H509">
        <v>29.82</v>
      </c>
      <c r="I509">
        <v>-82.59</v>
      </c>
      <c r="J509" s="3">
        <v>19693</v>
      </c>
      <c r="K509" s="3">
        <v>40156</v>
      </c>
      <c r="L509" s="3">
        <v>70128</v>
      </c>
      <c r="M509">
        <v>738</v>
      </c>
      <c r="N509">
        <v>3</v>
      </c>
      <c r="O509" s="8">
        <f t="shared" si="21"/>
        <v>1.746389082577946</v>
      </c>
      <c r="P509" t="str">
        <f t="shared" si="22"/>
        <v>High Risk</v>
      </c>
      <c r="Q509" t="str">
        <f t="shared" si="23"/>
        <v>700-749</v>
      </c>
      <c r="R509" t="str">
        <f>IF(Tabela2[[#This Row],[current_age]]&gt;=100,"100+",FLOOR(Tabela2[[#This Row],[current_age]],10)&amp;"-"&amp;FLOOR(Tabela2[[#This Row],[current_age]],10)+9)</f>
        <v>30-39</v>
      </c>
    </row>
    <row r="510" spans="1:18" x14ac:dyDescent="0.3">
      <c r="A510">
        <v>1394</v>
      </c>
      <c r="B510">
        <v>30</v>
      </c>
      <c r="C510">
        <v>58</v>
      </c>
      <c r="D510">
        <v>1989</v>
      </c>
      <c r="E510">
        <v>4</v>
      </c>
      <c r="F510" t="s">
        <v>36</v>
      </c>
      <c r="G510" t="s">
        <v>546</v>
      </c>
      <c r="H510">
        <v>38.630000000000003</v>
      </c>
      <c r="I510">
        <v>-90.24</v>
      </c>
      <c r="J510" s="3">
        <v>28373</v>
      </c>
      <c r="K510" s="3">
        <v>57853</v>
      </c>
      <c r="L510" s="3">
        <v>131828</v>
      </c>
      <c r="M510">
        <v>558</v>
      </c>
      <c r="N510">
        <v>4</v>
      </c>
      <c r="O510" s="8">
        <f t="shared" si="21"/>
        <v>2.2786718061293278</v>
      </c>
      <c r="P510" t="str">
        <f t="shared" si="22"/>
        <v>High Risk</v>
      </c>
      <c r="Q510" t="str">
        <f t="shared" si="23"/>
        <v>550-599</v>
      </c>
      <c r="R510" t="str">
        <f>IF(Tabela2[[#This Row],[current_age]]&gt;=100,"100+",FLOOR(Tabela2[[#This Row],[current_age]],10)&amp;"-"&amp;FLOOR(Tabela2[[#This Row],[current_age]],10)+9)</f>
        <v>30-39</v>
      </c>
    </row>
    <row r="511" spans="1:18" x14ac:dyDescent="0.3">
      <c r="A511">
        <v>957</v>
      </c>
      <c r="B511">
        <v>73</v>
      </c>
      <c r="C511">
        <v>64</v>
      </c>
      <c r="D511">
        <v>1946</v>
      </c>
      <c r="E511">
        <v>9</v>
      </c>
      <c r="F511" t="s">
        <v>36</v>
      </c>
      <c r="G511" t="s">
        <v>547</v>
      </c>
      <c r="H511">
        <v>39.17</v>
      </c>
      <c r="I511">
        <v>-77.260000000000005</v>
      </c>
      <c r="J511" s="3">
        <v>33637</v>
      </c>
      <c r="K511" s="3">
        <v>37789</v>
      </c>
      <c r="L511" s="3">
        <v>24575</v>
      </c>
      <c r="M511">
        <v>605</v>
      </c>
      <c r="N511">
        <v>3</v>
      </c>
      <c r="O511" s="8">
        <f t="shared" si="21"/>
        <v>0.65032152213607131</v>
      </c>
      <c r="P511" t="str">
        <f t="shared" si="22"/>
        <v>Medium Risk</v>
      </c>
      <c r="Q511" t="str">
        <f t="shared" si="23"/>
        <v>600-649</v>
      </c>
      <c r="R511" t="str">
        <f>IF(Tabela2[[#This Row],[current_age]]&gt;=100,"100+",FLOOR(Tabela2[[#This Row],[current_age]],10)&amp;"-"&amp;FLOOR(Tabela2[[#This Row],[current_age]],10)+9)</f>
        <v>70-79</v>
      </c>
    </row>
    <row r="512" spans="1:18" x14ac:dyDescent="0.3">
      <c r="A512">
        <v>515</v>
      </c>
      <c r="B512">
        <v>61</v>
      </c>
      <c r="C512">
        <v>63</v>
      </c>
      <c r="D512">
        <v>1958</v>
      </c>
      <c r="E512">
        <v>10</v>
      </c>
      <c r="F512" t="s">
        <v>41</v>
      </c>
      <c r="G512" t="s">
        <v>548</v>
      </c>
      <c r="H512">
        <v>32.51</v>
      </c>
      <c r="I512">
        <v>-94.76</v>
      </c>
      <c r="J512" s="3">
        <v>20531</v>
      </c>
      <c r="K512" s="3">
        <v>41865</v>
      </c>
      <c r="L512" s="3">
        <v>60911</v>
      </c>
      <c r="M512">
        <v>676</v>
      </c>
      <c r="N512">
        <v>4</v>
      </c>
      <c r="O512" s="8">
        <f t="shared" si="21"/>
        <v>1.4549384927743938</v>
      </c>
      <c r="P512" t="str">
        <f t="shared" si="22"/>
        <v>High Risk</v>
      </c>
      <c r="Q512" t="str">
        <f t="shared" si="23"/>
        <v>650-699</v>
      </c>
      <c r="R512" t="str">
        <f>IF(Tabela2[[#This Row],[current_age]]&gt;=100,"100+",FLOOR(Tabela2[[#This Row],[current_age]],10)&amp;"-"&amp;FLOOR(Tabela2[[#This Row],[current_age]],10)+9)</f>
        <v>60-69</v>
      </c>
    </row>
    <row r="513" spans="1:18" x14ac:dyDescent="0.3">
      <c r="A513">
        <v>1303</v>
      </c>
      <c r="B513">
        <v>66</v>
      </c>
      <c r="C513">
        <v>69</v>
      </c>
      <c r="D513">
        <v>1953</v>
      </c>
      <c r="E513">
        <v>3</v>
      </c>
      <c r="F513" t="s">
        <v>41</v>
      </c>
      <c r="G513" t="s">
        <v>549</v>
      </c>
      <c r="H513">
        <v>41.31</v>
      </c>
      <c r="I513">
        <v>-81.849999999999994</v>
      </c>
      <c r="J513" s="3">
        <v>30381</v>
      </c>
      <c r="K513" s="3">
        <v>61937</v>
      </c>
      <c r="L513" s="3">
        <v>138153</v>
      </c>
      <c r="M513">
        <v>684</v>
      </c>
      <c r="N513">
        <v>7</v>
      </c>
      <c r="O513" s="8">
        <f t="shared" si="21"/>
        <v>2.2305407107221855</v>
      </c>
      <c r="P513" t="str">
        <f t="shared" si="22"/>
        <v>High Risk</v>
      </c>
      <c r="Q513" t="str">
        <f t="shared" si="23"/>
        <v>650-699</v>
      </c>
      <c r="R513" t="str">
        <f>IF(Tabela2[[#This Row],[current_age]]&gt;=100,"100+",FLOOR(Tabela2[[#This Row],[current_age]],10)&amp;"-"&amp;FLOOR(Tabela2[[#This Row],[current_age]],10)+9)</f>
        <v>60-69</v>
      </c>
    </row>
    <row r="514" spans="1:18" x14ac:dyDescent="0.3">
      <c r="A514">
        <v>1287</v>
      </c>
      <c r="B514">
        <v>32</v>
      </c>
      <c r="C514">
        <v>67</v>
      </c>
      <c r="D514">
        <v>1987</v>
      </c>
      <c r="E514">
        <v>7</v>
      </c>
      <c r="F514" t="s">
        <v>36</v>
      </c>
      <c r="G514" t="s">
        <v>550</v>
      </c>
      <c r="H514">
        <v>35.549999999999997</v>
      </c>
      <c r="I514">
        <v>-77.05</v>
      </c>
      <c r="J514" s="3">
        <v>15827</v>
      </c>
      <c r="K514" s="3">
        <v>32274</v>
      </c>
      <c r="L514" s="3">
        <v>72974</v>
      </c>
      <c r="M514">
        <v>545</v>
      </c>
      <c r="N514">
        <v>1</v>
      </c>
      <c r="O514" s="8">
        <f t="shared" si="21"/>
        <v>2.2610770279481938</v>
      </c>
      <c r="P514" t="str">
        <f t="shared" si="22"/>
        <v>High Risk</v>
      </c>
      <c r="Q514" t="str">
        <f t="shared" si="23"/>
        <v>500-549</v>
      </c>
      <c r="R514" t="str">
        <f>IF(Tabela2[[#This Row],[current_age]]&gt;=100,"100+",FLOOR(Tabela2[[#This Row],[current_age]],10)&amp;"-"&amp;FLOOR(Tabela2[[#This Row],[current_age]],10)+9)</f>
        <v>30-39</v>
      </c>
    </row>
    <row r="515" spans="1:18" x14ac:dyDescent="0.3">
      <c r="A515">
        <v>296</v>
      </c>
      <c r="B515">
        <v>48</v>
      </c>
      <c r="C515">
        <v>71</v>
      </c>
      <c r="D515">
        <v>1971</v>
      </c>
      <c r="E515">
        <v>3</v>
      </c>
      <c r="F515" t="s">
        <v>41</v>
      </c>
      <c r="G515" t="s">
        <v>551</v>
      </c>
      <c r="H515">
        <v>40.81</v>
      </c>
      <c r="I515">
        <v>-74.099999999999994</v>
      </c>
      <c r="J515" s="3">
        <v>37170</v>
      </c>
      <c r="K515" s="3">
        <v>75785</v>
      </c>
      <c r="L515" s="3">
        <v>117920</v>
      </c>
      <c r="M515">
        <v>814</v>
      </c>
      <c r="N515">
        <v>3</v>
      </c>
      <c r="O515" s="8">
        <f t="shared" ref="O515:O578" si="24">L515/K515</f>
        <v>1.5559807349739394</v>
      </c>
      <c r="P515" t="str">
        <f t="shared" ref="P515:P578" si="25">IF(OR(M515&lt;600,O515&gt;0.7),"High Risk",
IF(AND(M515&gt;=600,M515&lt;=750),"Medium Risk",
"Low Risk"))</f>
        <v>High Risk</v>
      </c>
      <c r="Q515" t="str">
        <f t="shared" ref="Q515:Q578" si="26">FLOOR(M515,50)&amp;"-"&amp;FLOOR(M515,50)+49</f>
        <v>800-849</v>
      </c>
      <c r="R515" t="str">
        <f>IF(Tabela2[[#This Row],[current_age]]&gt;=100,"100+",FLOOR(Tabela2[[#This Row],[current_age]],10)&amp;"-"&amp;FLOOR(Tabela2[[#This Row],[current_age]],10)+9)</f>
        <v>40-49</v>
      </c>
    </row>
    <row r="516" spans="1:18" x14ac:dyDescent="0.3">
      <c r="A516">
        <v>1059</v>
      </c>
      <c r="B516">
        <v>50</v>
      </c>
      <c r="C516">
        <v>64</v>
      </c>
      <c r="D516">
        <v>1969</v>
      </c>
      <c r="E516">
        <v>4</v>
      </c>
      <c r="F516" t="s">
        <v>41</v>
      </c>
      <c r="G516" t="s">
        <v>552</v>
      </c>
      <c r="H516">
        <v>35.43</v>
      </c>
      <c r="I516">
        <v>-82.5</v>
      </c>
      <c r="J516" s="3">
        <v>22345</v>
      </c>
      <c r="K516" s="3">
        <v>45560</v>
      </c>
      <c r="L516" s="3">
        <v>79660</v>
      </c>
      <c r="M516">
        <v>644</v>
      </c>
      <c r="N516">
        <v>3</v>
      </c>
      <c r="O516" s="8">
        <f t="shared" si="24"/>
        <v>1.7484635645302897</v>
      </c>
      <c r="P516" t="str">
        <f t="shared" si="25"/>
        <v>High Risk</v>
      </c>
      <c r="Q516" t="str">
        <f t="shared" si="26"/>
        <v>600-649</v>
      </c>
      <c r="R516" t="str">
        <f>IF(Tabela2[[#This Row],[current_age]]&gt;=100,"100+",FLOOR(Tabela2[[#This Row],[current_age]],10)&amp;"-"&amp;FLOOR(Tabela2[[#This Row],[current_age]],10)+9)</f>
        <v>50-59</v>
      </c>
    </row>
    <row r="517" spans="1:18" x14ac:dyDescent="0.3">
      <c r="A517">
        <v>1378</v>
      </c>
      <c r="B517">
        <v>46</v>
      </c>
      <c r="C517">
        <v>67</v>
      </c>
      <c r="D517">
        <v>1973</v>
      </c>
      <c r="E517">
        <v>3</v>
      </c>
      <c r="F517" t="s">
        <v>36</v>
      </c>
      <c r="G517" t="s">
        <v>553</v>
      </c>
      <c r="H517">
        <v>44.27</v>
      </c>
      <c r="I517">
        <v>-88.34</v>
      </c>
      <c r="J517" s="3">
        <v>20013</v>
      </c>
      <c r="K517" s="3">
        <v>40810</v>
      </c>
      <c r="L517" s="3">
        <v>65643</v>
      </c>
      <c r="M517">
        <v>614</v>
      </c>
      <c r="N517">
        <v>4</v>
      </c>
      <c r="O517" s="8">
        <f t="shared" si="24"/>
        <v>1.6085028179367802</v>
      </c>
      <c r="P517" t="str">
        <f t="shared" si="25"/>
        <v>High Risk</v>
      </c>
      <c r="Q517" t="str">
        <f t="shared" si="26"/>
        <v>600-649</v>
      </c>
      <c r="R517" t="str">
        <f>IF(Tabela2[[#This Row],[current_age]]&gt;=100,"100+",FLOOR(Tabela2[[#This Row],[current_age]],10)&amp;"-"&amp;FLOOR(Tabela2[[#This Row],[current_age]],10)+9)</f>
        <v>40-49</v>
      </c>
    </row>
    <row r="518" spans="1:18" x14ac:dyDescent="0.3">
      <c r="A518">
        <v>1297</v>
      </c>
      <c r="B518">
        <v>58</v>
      </c>
      <c r="C518">
        <v>67</v>
      </c>
      <c r="D518">
        <v>1961</v>
      </c>
      <c r="E518">
        <v>11</v>
      </c>
      <c r="F518" t="s">
        <v>41</v>
      </c>
      <c r="G518" t="s">
        <v>554</v>
      </c>
      <c r="H518">
        <v>34.99</v>
      </c>
      <c r="I518">
        <v>-92.63</v>
      </c>
      <c r="J518" s="3">
        <v>18817</v>
      </c>
      <c r="K518" s="3">
        <v>38371</v>
      </c>
      <c r="L518" s="3">
        <v>50530</v>
      </c>
      <c r="M518">
        <v>703</v>
      </c>
      <c r="N518">
        <v>3</v>
      </c>
      <c r="O518" s="8">
        <f t="shared" si="24"/>
        <v>1.316879935367856</v>
      </c>
      <c r="P518" t="str">
        <f t="shared" si="25"/>
        <v>High Risk</v>
      </c>
      <c r="Q518" t="str">
        <f t="shared" si="26"/>
        <v>700-749</v>
      </c>
      <c r="R518" t="str">
        <f>IF(Tabela2[[#This Row],[current_age]]&gt;=100,"100+",FLOOR(Tabela2[[#This Row],[current_age]],10)&amp;"-"&amp;FLOOR(Tabela2[[#This Row],[current_age]],10)+9)</f>
        <v>50-59</v>
      </c>
    </row>
    <row r="519" spans="1:18" x14ac:dyDescent="0.3">
      <c r="A519">
        <v>1727</v>
      </c>
      <c r="B519">
        <v>46</v>
      </c>
      <c r="C519">
        <v>67</v>
      </c>
      <c r="D519">
        <v>1973</v>
      </c>
      <c r="E519">
        <v>10</v>
      </c>
      <c r="F519" t="s">
        <v>36</v>
      </c>
      <c r="G519" t="s">
        <v>555</v>
      </c>
      <c r="H519">
        <v>34</v>
      </c>
      <c r="I519">
        <v>-81.03</v>
      </c>
      <c r="J519" s="3">
        <v>23917</v>
      </c>
      <c r="K519" s="3">
        <v>48762</v>
      </c>
      <c r="L519" s="3">
        <v>143208</v>
      </c>
      <c r="M519">
        <v>771</v>
      </c>
      <c r="N519">
        <v>6</v>
      </c>
      <c r="O519" s="8">
        <f t="shared" si="24"/>
        <v>2.9368770764119603</v>
      </c>
      <c r="P519" t="str">
        <f t="shared" si="25"/>
        <v>High Risk</v>
      </c>
      <c r="Q519" t="str">
        <f t="shared" si="26"/>
        <v>750-799</v>
      </c>
      <c r="R519" t="str">
        <f>IF(Tabela2[[#This Row],[current_age]]&gt;=100,"100+",FLOOR(Tabela2[[#This Row],[current_age]],10)&amp;"-"&amp;FLOOR(Tabela2[[#This Row],[current_age]],10)+9)</f>
        <v>40-49</v>
      </c>
    </row>
    <row r="520" spans="1:18" x14ac:dyDescent="0.3">
      <c r="A520">
        <v>310</v>
      </c>
      <c r="B520">
        <v>26</v>
      </c>
      <c r="C520">
        <v>61</v>
      </c>
      <c r="D520">
        <v>1994</v>
      </c>
      <c r="E520">
        <v>2</v>
      </c>
      <c r="F520" t="s">
        <v>41</v>
      </c>
      <c r="G520" t="s">
        <v>556</v>
      </c>
      <c r="H520">
        <v>38.72</v>
      </c>
      <c r="I520">
        <v>-121</v>
      </c>
      <c r="J520" s="3">
        <v>28660</v>
      </c>
      <c r="K520" s="3">
        <v>58435</v>
      </c>
      <c r="L520" s="3">
        <v>134789</v>
      </c>
      <c r="M520">
        <v>666</v>
      </c>
      <c r="N520">
        <v>2</v>
      </c>
      <c r="O520" s="8">
        <f t="shared" si="24"/>
        <v>2.3066484127663216</v>
      </c>
      <c r="P520" t="str">
        <f t="shared" si="25"/>
        <v>High Risk</v>
      </c>
      <c r="Q520" t="str">
        <f t="shared" si="26"/>
        <v>650-699</v>
      </c>
      <c r="R520" t="str">
        <f>IF(Tabela2[[#This Row],[current_age]]&gt;=100,"100+",FLOOR(Tabela2[[#This Row],[current_age]],10)&amp;"-"&amp;FLOOR(Tabela2[[#This Row],[current_age]],10)+9)</f>
        <v>20-29</v>
      </c>
    </row>
    <row r="521" spans="1:18" x14ac:dyDescent="0.3">
      <c r="A521">
        <v>673</v>
      </c>
      <c r="B521">
        <v>48</v>
      </c>
      <c r="C521">
        <v>68</v>
      </c>
      <c r="D521">
        <v>1971</v>
      </c>
      <c r="E521">
        <v>7</v>
      </c>
      <c r="F521" t="s">
        <v>41</v>
      </c>
      <c r="G521" t="s">
        <v>557</v>
      </c>
      <c r="H521">
        <v>37.270000000000003</v>
      </c>
      <c r="I521">
        <v>-79.88</v>
      </c>
      <c r="J521" s="3">
        <v>19188</v>
      </c>
      <c r="K521" s="3">
        <v>39124</v>
      </c>
      <c r="L521" s="3">
        <v>66231</v>
      </c>
      <c r="M521">
        <v>722</v>
      </c>
      <c r="N521">
        <v>4</v>
      </c>
      <c r="O521" s="8">
        <f t="shared" si="24"/>
        <v>1.6928483795112974</v>
      </c>
      <c r="P521" t="str">
        <f t="shared" si="25"/>
        <v>High Risk</v>
      </c>
      <c r="Q521" t="str">
        <f t="shared" si="26"/>
        <v>700-749</v>
      </c>
      <c r="R521" t="str">
        <f>IF(Tabela2[[#This Row],[current_age]]&gt;=100,"100+",FLOOR(Tabela2[[#This Row],[current_age]],10)&amp;"-"&amp;FLOOR(Tabela2[[#This Row],[current_age]],10)+9)</f>
        <v>40-49</v>
      </c>
    </row>
    <row r="522" spans="1:18" x14ac:dyDescent="0.3">
      <c r="A522">
        <v>1283</v>
      </c>
      <c r="B522">
        <v>50</v>
      </c>
      <c r="C522">
        <v>65</v>
      </c>
      <c r="D522">
        <v>1970</v>
      </c>
      <c r="E522">
        <v>1</v>
      </c>
      <c r="F522" t="s">
        <v>41</v>
      </c>
      <c r="G522" t="s">
        <v>558</v>
      </c>
      <c r="H522">
        <v>45.64</v>
      </c>
      <c r="I522">
        <v>-122.37</v>
      </c>
      <c r="J522" s="3">
        <v>31226</v>
      </c>
      <c r="K522" s="3">
        <v>63673</v>
      </c>
      <c r="L522" s="3">
        <v>147913</v>
      </c>
      <c r="M522">
        <v>591</v>
      </c>
      <c r="N522">
        <v>4</v>
      </c>
      <c r="O522" s="8">
        <f t="shared" si="24"/>
        <v>2.3230097529565121</v>
      </c>
      <c r="P522" t="str">
        <f t="shared" si="25"/>
        <v>High Risk</v>
      </c>
      <c r="Q522" t="str">
        <f t="shared" si="26"/>
        <v>550-599</v>
      </c>
      <c r="R522" t="str">
        <f>IF(Tabela2[[#This Row],[current_age]]&gt;=100,"100+",FLOOR(Tabela2[[#This Row],[current_age]],10)&amp;"-"&amp;FLOOR(Tabela2[[#This Row],[current_age]],10)+9)</f>
        <v>50-59</v>
      </c>
    </row>
    <row r="523" spans="1:18" x14ac:dyDescent="0.3">
      <c r="A523">
        <v>1239</v>
      </c>
      <c r="B523">
        <v>34</v>
      </c>
      <c r="C523">
        <v>65</v>
      </c>
      <c r="D523">
        <v>1985</v>
      </c>
      <c r="E523">
        <v>11</v>
      </c>
      <c r="F523" t="s">
        <v>36</v>
      </c>
      <c r="G523" t="s">
        <v>559</v>
      </c>
      <c r="H523">
        <v>33.78</v>
      </c>
      <c r="I523">
        <v>-117.93</v>
      </c>
      <c r="J523" s="3">
        <v>18679</v>
      </c>
      <c r="K523" s="3">
        <v>38081</v>
      </c>
      <c r="L523" s="3">
        <v>28613</v>
      </c>
      <c r="M523">
        <v>811</v>
      </c>
      <c r="N523">
        <v>4</v>
      </c>
      <c r="O523" s="8">
        <f t="shared" si="24"/>
        <v>0.75137207531314831</v>
      </c>
      <c r="P523" t="str">
        <f t="shared" si="25"/>
        <v>High Risk</v>
      </c>
      <c r="Q523" t="str">
        <f t="shared" si="26"/>
        <v>800-849</v>
      </c>
      <c r="R523" t="str">
        <f>IF(Tabela2[[#This Row],[current_age]]&gt;=100,"100+",FLOOR(Tabela2[[#This Row],[current_age]],10)&amp;"-"&amp;FLOOR(Tabela2[[#This Row],[current_age]],10)+9)</f>
        <v>30-39</v>
      </c>
    </row>
    <row r="524" spans="1:18" x14ac:dyDescent="0.3">
      <c r="A524">
        <v>1691</v>
      </c>
      <c r="B524">
        <v>23</v>
      </c>
      <c r="C524">
        <v>61</v>
      </c>
      <c r="D524">
        <v>1996</v>
      </c>
      <c r="E524">
        <v>11</v>
      </c>
      <c r="F524" t="s">
        <v>36</v>
      </c>
      <c r="G524" t="s">
        <v>560</v>
      </c>
      <c r="H524">
        <v>35.119999999999997</v>
      </c>
      <c r="I524">
        <v>-81.510000000000005</v>
      </c>
      <c r="J524" s="3">
        <v>14443</v>
      </c>
      <c r="K524" s="3">
        <v>29450</v>
      </c>
      <c r="L524" s="3">
        <v>36002</v>
      </c>
      <c r="M524">
        <v>692</v>
      </c>
      <c r="N524">
        <v>1</v>
      </c>
      <c r="O524" s="8">
        <f t="shared" si="24"/>
        <v>1.2224787775891341</v>
      </c>
      <c r="P524" t="str">
        <f t="shared" si="25"/>
        <v>High Risk</v>
      </c>
      <c r="Q524" t="str">
        <f t="shared" si="26"/>
        <v>650-699</v>
      </c>
      <c r="R524" t="str">
        <f>IF(Tabela2[[#This Row],[current_age]]&gt;=100,"100+",FLOOR(Tabela2[[#This Row],[current_age]],10)&amp;"-"&amp;FLOOR(Tabela2[[#This Row],[current_age]],10)+9)</f>
        <v>20-29</v>
      </c>
    </row>
    <row r="525" spans="1:18" x14ac:dyDescent="0.3">
      <c r="A525">
        <v>1078</v>
      </c>
      <c r="B525">
        <v>56</v>
      </c>
      <c r="C525">
        <v>65</v>
      </c>
      <c r="D525">
        <v>1963</v>
      </c>
      <c r="E525">
        <v>12</v>
      </c>
      <c r="F525" t="s">
        <v>36</v>
      </c>
      <c r="G525" t="s">
        <v>561</v>
      </c>
      <c r="H525">
        <v>40.6</v>
      </c>
      <c r="I525">
        <v>-88.98</v>
      </c>
      <c r="J525" s="3">
        <v>28237</v>
      </c>
      <c r="K525" s="3">
        <v>57576</v>
      </c>
      <c r="L525" s="3">
        <v>161107</v>
      </c>
      <c r="M525">
        <v>589</v>
      </c>
      <c r="N525">
        <v>2</v>
      </c>
      <c r="O525" s="8">
        <f t="shared" si="24"/>
        <v>2.7981624287897735</v>
      </c>
      <c r="P525" t="str">
        <f t="shared" si="25"/>
        <v>High Risk</v>
      </c>
      <c r="Q525" t="str">
        <f t="shared" si="26"/>
        <v>550-599</v>
      </c>
      <c r="R525" t="str">
        <f>IF(Tabela2[[#This Row],[current_age]]&gt;=100,"100+",FLOOR(Tabela2[[#This Row],[current_age]],10)&amp;"-"&amp;FLOOR(Tabela2[[#This Row],[current_age]],10)+9)</f>
        <v>50-59</v>
      </c>
    </row>
    <row r="526" spans="1:18" x14ac:dyDescent="0.3">
      <c r="A526">
        <v>124</v>
      </c>
      <c r="B526">
        <v>31</v>
      </c>
      <c r="C526">
        <v>70</v>
      </c>
      <c r="D526">
        <v>1988</v>
      </c>
      <c r="E526">
        <v>8</v>
      </c>
      <c r="F526" t="s">
        <v>36</v>
      </c>
      <c r="G526" t="s">
        <v>562</v>
      </c>
      <c r="H526">
        <v>34.6</v>
      </c>
      <c r="I526">
        <v>-98.42</v>
      </c>
      <c r="J526" s="3">
        <v>16829</v>
      </c>
      <c r="K526" s="3">
        <v>34311</v>
      </c>
      <c r="L526" s="3">
        <v>6971</v>
      </c>
      <c r="M526">
        <v>680</v>
      </c>
      <c r="N526">
        <v>4</v>
      </c>
      <c r="O526" s="8">
        <f t="shared" si="24"/>
        <v>0.20317099472472386</v>
      </c>
      <c r="P526" t="str">
        <f t="shared" si="25"/>
        <v>Medium Risk</v>
      </c>
      <c r="Q526" t="str">
        <f t="shared" si="26"/>
        <v>650-699</v>
      </c>
      <c r="R526" t="str">
        <f>IF(Tabela2[[#This Row],[current_age]]&gt;=100,"100+",FLOOR(Tabela2[[#This Row],[current_age]],10)&amp;"-"&amp;FLOOR(Tabela2[[#This Row],[current_age]],10)+9)</f>
        <v>30-39</v>
      </c>
    </row>
    <row r="527" spans="1:18" x14ac:dyDescent="0.3">
      <c r="A527">
        <v>99</v>
      </c>
      <c r="B527">
        <v>63</v>
      </c>
      <c r="C527">
        <v>65</v>
      </c>
      <c r="D527">
        <v>1956</v>
      </c>
      <c r="E527">
        <v>11</v>
      </c>
      <c r="F527" t="s">
        <v>36</v>
      </c>
      <c r="G527" t="s">
        <v>563</v>
      </c>
      <c r="H527">
        <v>26.23</v>
      </c>
      <c r="I527">
        <v>-80.13</v>
      </c>
      <c r="J527" s="3">
        <v>26530</v>
      </c>
      <c r="K527" s="3">
        <v>54095</v>
      </c>
      <c r="L527" s="3">
        <v>76109</v>
      </c>
      <c r="M527">
        <v>753</v>
      </c>
      <c r="N527">
        <v>3</v>
      </c>
      <c r="O527" s="8">
        <f t="shared" si="24"/>
        <v>1.4069507348183752</v>
      </c>
      <c r="P527" t="str">
        <f t="shared" si="25"/>
        <v>High Risk</v>
      </c>
      <c r="Q527" t="str">
        <f t="shared" si="26"/>
        <v>750-799</v>
      </c>
      <c r="R527" t="str">
        <f>IF(Tabela2[[#This Row],[current_age]]&gt;=100,"100+",FLOOR(Tabela2[[#This Row],[current_age]],10)&amp;"-"&amp;FLOOR(Tabela2[[#This Row],[current_age]],10)+9)</f>
        <v>60-69</v>
      </c>
    </row>
    <row r="528" spans="1:18" x14ac:dyDescent="0.3">
      <c r="A528">
        <v>1722</v>
      </c>
      <c r="B528">
        <v>24</v>
      </c>
      <c r="C528">
        <v>65</v>
      </c>
      <c r="D528">
        <v>1995</v>
      </c>
      <c r="E528">
        <v>9</v>
      </c>
      <c r="F528" t="s">
        <v>36</v>
      </c>
      <c r="G528" t="s">
        <v>564</v>
      </c>
      <c r="H528">
        <v>37.96</v>
      </c>
      <c r="I528">
        <v>-121.26</v>
      </c>
      <c r="J528" s="3">
        <v>12089</v>
      </c>
      <c r="K528" s="3">
        <v>24648</v>
      </c>
      <c r="L528" s="3">
        <v>32962</v>
      </c>
      <c r="M528">
        <v>600</v>
      </c>
      <c r="N528">
        <v>1</v>
      </c>
      <c r="O528" s="8">
        <f t="shared" si="24"/>
        <v>1.3373093151574165</v>
      </c>
      <c r="P528" t="str">
        <f t="shared" si="25"/>
        <v>High Risk</v>
      </c>
      <c r="Q528" t="str">
        <f t="shared" si="26"/>
        <v>600-649</v>
      </c>
      <c r="R528" t="str">
        <f>IF(Tabela2[[#This Row],[current_age]]&gt;=100,"100+",FLOOR(Tabela2[[#This Row],[current_age]],10)&amp;"-"&amp;FLOOR(Tabela2[[#This Row],[current_age]],10)+9)</f>
        <v>20-29</v>
      </c>
    </row>
    <row r="529" spans="1:18" x14ac:dyDescent="0.3">
      <c r="A529">
        <v>562</v>
      </c>
      <c r="B529">
        <v>37</v>
      </c>
      <c r="C529">
        <v>61</v>
      </c>
      <c r="D529">
        <v>1982</v>
      </c>
      <c r="E529">
        <v>8</v>
      </c>
      <c r="F529" t="s">
        <v>36</v>
      </c>
      <c r="G529" t="s">
        <v>565</v>
      </c>
      <c r="H529">
        <v>39.950000000000003</v>
      </c>
      <c r="I529">
        <v>-104.9</v>
      </c>
      <c r="J529" s="3">
        <v>32793</v>
      </c>
      <c r="K529" s="3">
        <v>66863</v>
      </c>
      <c r="L529" s="3">
        <v>89031</v>
      </c>
      <c r="M529">
        <v>673</v>
      </c>
      <c r="N529">
        <v>1</v>
      </c>
      <c r="O529" s="8">
        <f t="shared" si="24"/>
        <v>1.3315436040859667</v>
      </c>
      <c r="P529" t="str">
        <f t="shared" si="25"/>
        <v>High Risk</v>
      </c>
      <c r="Q529" t="str">
        <f t="shared" si="26"/>
        <v>650-699</v>
      </c>
      <c r="R529" t="str">
        <f>IF(Tabela2[[#This Row],[current_age]]&gt;=100,"100+",FLOOR(Tabela2[[#This Row],[current_age]],10)&amp;"-"&amp;FLOOR(Tabela2[[#This Row],[current_age]],10)+9)</f>
        <v>30-39</v>
      </c>
    </row>
    <row r="530" spans="1:18" x14ac:dyDescent="0.3">
      <c r="A530">
        <v>750</v>
      </c>
      <c r="B530">
        <v>61</v>
      </c>
      <c r="C530">
        <v>68</v>
      </c>
      <c r="D530">
        <v>1959</v>
      </c>
      <c r="E530">
        <v>1</v>
      </c>
      <c r="F530" t="s">
        <v>36</v>
      </c>
      <c r="G530" t="s">
        <v>566</v>
      </c>
      <c r="H530">
        <v>35.19</v>
      </c>
      <c r="I530">
        <v>-80.83</v>
      </c>
      <c r="J530" s="3">
        <v>14793</v>
      </c>
      <c r="K530" s="3">
        <v>30165</v>
      </c>
      <c r="L530" s="3">
        <v>36972</v>
      </c>
      <c r="M530">
        <v>694</v>
      </c>
      <c r="N530">
        <v>2</v>
      </c>
      <c r="O530" s="8">
        <f t="shared" si="24"/>
        <v>1.2256588761810046</v>
      </c>
      <c r="P530" t="str">
        <f t="shared" si="25"/>
        <v>High Risk</v>
      </c>
      <c r="Q530" t="str">
        <f t="shared" si="26"/>
        <v>650-699</v>
      </c>
      <c r="R530" t="str">
        <f>IF(Tabela2[[#This Row],[current_age]]&gt;=100,"100+",FLOOR(Tabela2[[#This Row],[current_age]],10)&amp;"-"&amp;FLOOR(Tabela2[[#This Row],[current_age]],10)+9)</f>
        <v>60-69</v>
      </c>
    </row>
    <row r="531" spans="1:18" x14ac:dyDescent="0.3">
      <c r="A531">
        <v>1223</v>
      </c>
      <c r="B531">
        <v>53</v>
      </c>
      <c r="C531">
        <v>67</v>
      </c>
      <c r="D531">
        <v>1966</v>
      </c>
      <c r="E531">
        <v>6</v>
      </c>
      <c r="F531" t="s">
        <v>41</v>
      </c>
      <c r="G531" t="s">
        <v>567</v>
      </c>
      <c r="H531">
        <v>41.8</v>
      </c>
      <c r="I531">
        <v>-87.92</v>
      </c>
      <c r="J531" s="3">
        <v>92938</v>
      </c>
      <c r="K531" s="3">
        <v>189490</v>
      </c>
      <c r="L531" s="3">
        <v>448929</v>
      </c>
      <c r="M531">
        <v>717</v>
      </c>
      <c r="N531">
        <v>3</v>
      </c>
      <c r="O531" s="8">
        <f t="shared" si="24"/>
        <v>2.3691434904216582</v>
      </c>
      <c r="P531" t="str">
        <f t="shared" si="25"/>
        <v>High Risk</v>
      </c>
      <c r="Q531" t="str">
        <f t="shared" si="26"/>
        <v>700-749</v>
      </c>
      <c r="R531" t="str">
        <f>IF(Tabela2[[#This Row],[current_age]]&gt;=100,"100+",FLOOR(Tabela2[[#This Row],[current_age]],10)&amp;"-"&amp;FLOOR(Tabela2[[#This Row],[current_age]],10)+9)</f>
        <v>50-59</v>
      </c>
    </row>
    <row r="532" spans="1:18" x14ac:dyDescent="0.3">
      <c r="A532">
        <v>1319</v>
      </c>
      <c r="B532">
        <v>19</v>
      </c>
      <c r="C532">
        <v>68</v>
      </c>
      <c r="D532">
        <v>2000</v>
      </c>
      <c r="E532">
        <v>3</v>
      </c>
      <c r="F532" t="s">
        <v>36</v>
      </c>
      <c r="G532" t="s">
        <v>568</v>
      </c>
      <c r="H532">
        <v>38.200000000000003</v>
      </c>
      <c r="I532">
        <v>-84.55</v>
      </c>
      <c r="J532" s="3">
        <v>23827</v>
      </c>
      <c r="K532" s="3">
        <v>48582</v>
      </c>
      <c r="L532" s="3">
        <v>189348</v>
      </c>
      <c r="M532">
        <v>546</v>
      </c>
      <c r="N532">
        <v>1</v>
      </c>
      <c r="O532" s="8">
        <f t="shared" si="24"/>
        <v>3.8974928986044213</v>
      </c>
      <c r="P532" t="str">
        <f t="shared" si="25"/>
        <v>High Risk</v>
      </c>
      <c r="Q532" t="str">
        <f t="shared" si="26"/>
        <v>500-549</v>
      </c>
      <c r="R532" t="str">
        <f>IF(Tabela2[[#This Row],[current_age]]&gt;=100,"100+",FLOOR(Tabela2[[#This Row],[current_age]],10)&amp;"-"&amp;FLOOR(Tabela2[[#This Row],[current_age]],10)+9)</f>
        <v>10-19</v>
      </c>
    </row>
    <row r="533" spans="1:18" x14ac:dyDescent="0.3">
      <c r="A533">
        <v>575</v>
      </c>
      <c r="B533">
        <v>84</v>
      </c>
      <c r="C533">
        <v>65</v>
      </c>
      <c r="D533">
        <v>1935</v>
      </c>
      <c r="E533">
        <v>12</v>
      </c>
      <c r="F533" t="s">
        <v>41</v>
      </c>
      <c r="G533" t="s">
        <v>569</v>
      </c>
      <c r="H533">
        <v>40.15</v>
      </c>
      <c r="I533">
        <v>-74.849999999999994</v>
      </c>
      <c r="J533" s="3">
        <v>23207</v>
      </c>
      <c r="K533" s="3">
        <v>26476</v>
      </c>
      <c r="L533" s="3">
        <v>406</v>
      </c>
      <c r="M533">
        <v>813</v>
      </c>
      <c r="N533">
        <v>5</v>
      </c>
      <c r="O533" s="8">
        <f t="shared" si="24"/>
        <v>1.5334642695271189E-2</v>
      </c>
      <c r="P533" t="str">
        <f t="shared" si="25"/>
        <v>Low Risk</v>
      </c>
      <c r="Q533" t="str">
        <f t="shared" si="26"/>
        <v>800-849</v>
      </c>
      <c r="R533" t="str">
        <f>IF(Tabela2[[#This Row],[current_age]]&gt;=100,"100+",FLOOR(Tabela2[[#This Row],[current_age]],10)&amp;"-"&amp;FLOOR(Tabela2[[#This Row],[current_age]],10)+9)</f>
        <v>80-89</v>
      </c>
    </row>
    <row r="534" spans="1:18" x14ac:dyDescent="0.3">
      <c r="A534">
        <v>428</v>
      </c>
      <c r="B534">
        <v>39</v>
      </c>
      <c r="C534">
        <v>69</v>
      </c>
      <c r="D534">
        <v>1980</v>
      </c>
      <c r="E534">
        <v>11</v>
      </c>
      <c r="F534" t="s">
        <v>41</v>
      </c>
      <c r="G534" t="s">
        <v>570</v>
      </c>
      <c r="H534">
        <v>42.99</v>
      </c>
      <c r="I534">
        <v>-71.45</v>
      </c>
      <c r="J534" s="3">
        <v>27706</v>
      </c>
      <c r="K534" s="3">
        <v>56486</v>
      </c>
      <c r="L534" s="3">
        <v>116394</v>
      </c>
      <c r="M534">
        <v>689</v>
      </c>
      <c r="N534">
        <v>2</v>
      </c>
      <c r="O534" s="8">
        <f t="shared" si="24"/>
        <v>2.0605813829975568</v>
      </c>
      <c r="P534" t="str">
        <f t="shared" si="25"/>
        <v>High Risk</v>
      </c>
      <c r="Q534" t="str">
        <f t="shared" si="26"/>
        <v>650-699</v>
      </c>
      <c r="R534" t="str">
        <f>IF(Tabela2[[#This Row],[current_age]]&gt;=100,"100+",FLOOR(Tabela2[[#This Row],[current_age]],10)&amp;"-"&amp;FLOOR(Tabela2[[#This Row],[current_age]],10)+9)</f>
        <v>30-39</v>
      </c>
    </row>
    <row r="535" spans="1:18" x14ac:dyDescent="0.3">
      <c r="A535">
        <v>828</v>
      </c>
      <c r="B535">
        <v>59</v>
      </c>
      <c r="C535">
        <v>71</v>
      </c>
      <c r="D535">
        <v>1960</v>
      </c>
      <c r="E535">
        <v>3</v>
      </c>
      <c r="F535" t="s">
        <v>36</v>
      </c>
      <c r="G535" t="s">
        <v>571</v>
      </c>
      <c r="H535">
        <v>29.45</v>
      </c>
      <c r="I535">
        <v>-98.5</v>
      </c>
      <c r="J535" s="3">
        <v>17609</v>
      </c>
      <c r="K535" s="3">
        <v>35906</v>
      </c>
      <c r="L535" s="3">
        <v>69819</v>
      </c>
      <c r="M535">
        <v>659</v>
      </c>
      <c r="N535">
        <v>3</v>
      </c>
      <c r="O535" s="8">
        <f t="shared" si="24"/>
        <v>1.9444939564418202</v>
      </c>
      <c r="P535" t="str">
        <f t="shared" si="25"/>
        <v>High Risk</v>
      </c>
      <c r="Q535" t="str">
        <f t="shared" si="26"/>
        <v>650-699</v>
      </c>
      <c r="R535" t="str">
        <f>IF(Tabela2[[#This Row],[current_age]]&gt;=100,"100+",FLOOR(Tabela2[[#This Row],[current_age]],10)&amp;"-"&amp;FLOOR(Tabela2[[#This Row],[current_age]],10)+9)</f>
        <v>50-59</v>
      </c>
    </row>
    <row r="536" spans="1:18" x14ac:dyDescent="0.3">
      <c r="A536">
        <v>1580</v>
      </c>
      <c r="B536">
        <v>19</v>
      </c>
      <c r="C536">
        <v>61</v>
      </c>
      <c r="D536">
        <v>2000</v>
      </c>
      <c r="E536">
        <v>4</v>
      </c>
      <c r="F536" t="s">
        <v>36</v>
      </c>
      <c r="G536" t="s">
        <v>572</v>
      </c>
      <c r="H536">
        <v>41.6</v>
      </c>
      <c r="I536">
        <v>-87.05</v>
      </c>
      <c r="J536" s="3">
        <v>27261</v>
      </c>
      <c r="K536" s="3">
        <v>55587</v>
      </c>
      <c r="L536" s="3">
        <v>151141</v>
      </c>
      <c r="M536">
        <v>621</v>
      </c>
      <c r="N536">
        <v>2</v>
      </c>
      <c r="O536" s="8">
        <f t="shared" si="24"/>
        <v>2.7189990465396585</v>
      </c>
      <c r="P536" t="str">
        <f t="shared" si="25"/>
        <v>High Risk</v>
      </c>
      <c r="Q536" t="str">
        <f t="shared" si="26"/>
        <v>600-649</v>
      </c>
      <c r="R536" t="str">
        <f>IF(Tabela2[[#This Row],[current_age]]&gt;=100,"100+",FLOOR(Tabela2[[#This Row],[current_age]],10)&amp;"-"&amp;FLOOR(Tabela2[[#This Row],[current_age]],10)+9)</f>
        <v>10-19</v>
      </c>
    </row>
    <row r="537" spans="1:18" x14ac:dyDescent="0.3">
      <c r="A537">
        <v>1570</v>
      </c>
      <c r="B537">
        <v>21</v>
      </c>
      <c r="C537">
        <v>67</v>
      </c>
      <c r="D537">
        <v>1998</v>
      </c>
      <c r="E537">
        <v>4</v>
      </c>
      <c r="F537" t="s">
        <v>36</v>
      </c>
      <c r="G537" t="s">
        <v>573</v>
      </c>
      <c r="H537">
        <v>45.93</v>
      </c>
      <c r="I537">
        <v>-88.25</v>
      </c>
      <c r="J537" s="3">
        <v>18016</v>
      </c>
      <c r="K537" s="3">
        <v>36733</v>
      </c>
      <c r="L537" s="3">
        <v>0</v>
      </c>
      <c r="M537">
        <v>761</v>
      </c>
      <c r="N537">
        <v>3</v>
      </c>
      <c r="O537" s="8">
        <f t="shared" si="24"/>
        <v>0</v>
      </c>
      <c r="P537" t="str">
        <f t="shared" si="25"/>
        <v>Low Risk</v>
      </c>
      <c r="Q537" t="str">
        <f t="shared" si="26"/>
        <v>750-799</v>
      </c>
      <c r="R537" t="str">
        <f>IF(Tabela2[[#This Row],[current_age]]&gt;=100,"100+",FLOOR(Tabela2[[#This Row],[current_age]],10)&amp;"-"&amp;FLOOR(Tabela2[[#This Row],[current_age]],10)+9)</f>
        <v>20-29</v>
      </c>
    </row>
    <row r="538" spans="1:18" x14ac:dyDescent="0.3">
      <c r="A538">
        <v>846</v>
      </c>
      <c r="B538">
        <v>48</v>
      </c>
      <c r="C538">
        <v>66</v>
      </c>
      <c r="D538">
        <v>1971</v>
      </c>
      <c r="E538">
        <v>11</v>
      </c>
      <c r="F538" t="s">
        <v>36</v>
      </c>
      <c r="G538" t="s">
        <v>574</v>
      </c>
      <c r="H538">
        <v>41.26</v>
      </c>
      <c r="I538">
        <v>-96.01</v>
      </c>
      <c r="J538" s="3">
        <v>33232</v>
      </c>
      <c r="K538" s="3">
        <v>67761</v>
      </c>
      <c r="L538" s="3">
        <v>0</v>
      </c>
      <c r="M538">
        <v>745</v>
      </c>
      <c r="N538">
        <v>4</v>
      </c>
      <c r="O538" s="8">
        <f t="shared" si="24"/>
        <v>0</v>
      </c>
      <c r="P538" t="str">
        <f t="shared" si="25"/>
        <v>Medium Risk</v>
      </c>
      <c r="Q538" t="str">
        <f t="shared" si="26"/>
        <v>700-749</v>
      </c>
      <c r="R538" t="str">
        <f>IF(Tabela2[[#This Row],[current_age]]&gt;=100,"100+",FLOOR(Tabela2[[#This Row],[current_age]],10)&amp;"-"&amp;FLOOR(Tabela2[[#This Row],[current_age]],10)+9)</f>
        <v>40-49</v>
      </c>
    </row>
    <row r="539" spans="1:18" x14ac:dyDescent="0.3">
      <c r="A539">
        <v>666</v>
      </c>
      <c r="B539">
        <v>57</v>
      </c>
      <c r="C539">
        <v>56</v>
      </c>
      <c r="D539">
        <v>1963</v>
      </c>
      <c r="E539">
        <v>2</v>
      </c>
      <c r="F539" t="s">
        <v>41</v>
      </c>
      <c r="G539" t="s">
        <v>575</v>
      </c>
      <c r="H539">
        <v>35.85</v>
      </c>
      <c r="I539">
        <v>-86.39</v>
      </c>
      <c r="J539" s="3">
        <v>22760</v>
      </c>
      <c r="K539" s="3">
        <v>36282</v>
      </c>
      <c r="L539" s="3">
        <v>14141</v>
      </c>
      <c r="M539">
        <v>725</v>
      </c>
      <c r="N539">
        <v>1</v>
      </c>
      <c r="O539" s="8">
        <f t="shared" si="24"/>
        <v>0.38975249434981535</v>
      </c>
      <c r="P539" t="str">
        <f t="shared" si="25"/>
        <v>Medium Risk</v>
      </c>
      <c r="Q539" t="str">
        <f t="shared" si="26"/>
        <v>700-749</v>
      </c>
      <c r="R539" t="str">
        <f>IF(Tabela2[[#This Row],[current_age]]&gt;=100,"100+",FLOOR(Tabela2[[#This Row],[current_age]],10)&amp;"-"&amp;FLOOR(Tabela2[[#This Row],[current_age]],10)+9)</f>
        <v>50-59</v>
      </c>
    </row>
    <row r="540" spans="1:18" x14ac:dyDescent="0.3">
      <c r="A540">
        <v>335</v>
      </c>
      <c r="B540">
        <v>46</v>
      </c>
      <c r="C540">
        <v>68</v>
      </c>
      <c r="D540">
        <v>1973</v>
      </c>
      <c r="E540">
        <v>7</v>
      </c>
      <c r="F540" t="s">
        <v>36</v>
      </c>
      <c r="G540" t="s">
        <v>576</v>
      </c>
      <c r="H540">
        <v>26.74</v>
      </c>
      <c r="I540">
        <v>-80.12</v>
      </c>
      <c r="J540" s="3">
        <v>27696</v>
      </c>
      <c r="K540" s="3">
        <v>56467</v>
      </c>
      <c r="L540" s="3">
        <v>66565</v>
      </c>
      <c r="M540">
        <v>688</v>
      </c>
      <c r="N540">
        <v>3</v>
      </c>
      <c r="O540" s="8">
        <f t="shared" si="24"/>
        <v>1.1788301131634407</v>
      </c>
      <c r="P540" t="str">
        <f t="shared" si="25"/>
        <v>High Risk</v>
      </c>
      <c r="Q540" t="str">
        <f t="shared" si="26"/>
        <v>650-699</v>
      </c>
      <c r="R540" t="str">
        <f>IF(Tabela2[[#This Row],[current_age]]&gt;=100,"100+",FLOOR(Tabela2[[#This Row],[current_age]],10)&amp;"-"&amp;FLOOR(Tabela2[[#This Row],[current_age]],10)+9)</f>
        <v>40-49</v>
      </c>
    </row>
    <row r="541" spans="1:18" x14ac:dyDescent="0.3">
      <c r="A541">
        <v>639</v>
      </c>
      <c r="B541">
        <v>55</v>
      </c>
      <c r="C541">
        <v>73</v>
      </c>
      <c r="D541">
        <v>1965</v>
      </c>
      <c r="E541">
        <v>2</v>
      </c>
      <c r="F541" t="s">
        <v>36</v>
      </c>
      <c r="G541" t="s">
        <v>577</v>
      </c>
      <c r="H541">
        <v>41.12</v>
      </c>
      <c r="I541">
        <v>-83.01</v>
      </c>
      <c r="J541" s="3">
        <v>18462</v>
      </c>
      <c r="K541" s="3">
        <v>37645</v>
      </c>
      <c r="L541" s="3">
        <v>46298</v>
      </c>
      <c r="M541">
        <v>654</v>
      </c>
      <c r="N541">
        <v>4</v>
      </c>
      <c r="O541" s="8">
        <f t="shared" si="24"/>
        <v>1.2298578828529685</v>
      </c>
      <c r="P541" t="str">
        <f t="shared" si="25"/>
        <v>High Risk</v>
      </c>
      <c r="Q541" t="str">
        <f t="shared" si="26"/>
        <v>650-699</v>
      </c>
      <c r="R541" t="str">
        <f>IF(Tabela2[[#This Row],[current_age]]&gt;=100,"100+",FLOOR(Tabela2[[#This Row],[current_age]],10)&amp;"-"&amp;FLOOR(Tabela2[[#This Row],[current_age]],10)+9)</f>
        <v>50-59</v>
      </c>
    </row>
    <row r="542" spans="1:18" x14ac:dyDescent="0.3">
      <c r="A542">
        <v>386</v>
      </c>
      <c r="B542">
        <v>48</v>
      </c>
      <c r="C542">
        <v>64</v>
      </c>
      <c r="D542">
        <v>1971</v>
      </c>
      <c r="E542">
        <v>11</v>
      </c>
      <c r="F542" t="s">
        <v>41</v>
      </c>
      <c r="G542" t="s">
        <v>578</v>
      </c>
      <c r="H542">
        <v>42.26</v>
      </c>
      <c r="I542">
        <v>-71.8</v>
      </c>
      <c r="J542" s="3">
        <v>24506</v>
      </c>
      <c r="K542" s="3">
        <v>49967</v>
      </c>
      <c r="L542" s="3">
        <v>62509</v>
      </c>
      <c r="M542">
        <v>655</v>
      </c>
      <c r="N542">
        <v>1</v>
      </c>
      <c r="O542" s="8">
        <f t="shared" si="24"/>
        <v>1.2510056637380671</v>
      </c>
      <c r="P542" t="str">
        <f t="shared" si="25"/>
        <v>High Risk</v>
      </c>
      <c r="Q542" t="str">
        <f t="shared" si="26"/>
        <v>650-699</v>
      </c>
      <c r="R542" t="str">
        <f>IF(Tabela2[[#This Row],[current_age]]&gt;=100,"100+",FLOOR(Tabela2[[#This Row],[current_age]],10)&amp;"-"&amp;FLOOR(Tabela2[[#This Row],[current_age]],10)+9)</f>
        <v>40-49</v>
      </c>
    </row>
    <row r="543" spans="1:18" x14ac:dyDescent="0.3">
      <c r="A543">
        <v>886</v>
      </c>
      <c r="B543">
        <v>20</v>
      </c>
      <c r="C543">
        <v>67</v>
      </c>
      <c r="D543">
        <v>1999</v>
      </c>
      <c r="E543">
        <v>11</v>
      </c>
      <c r="F543" t="s">
        <v>41</v>
      </c>
      <c r="G543" t="s">
        <v>579</v>
      </c>
      <c r="H543">
        <v>40.17</v>
      </c>
      <c r="I543">
        <v>-74.91</v>
      </c>
      <c r="J543" s="3">
        <v>31656</v>
      </c>
      <c r="K543" s="3">
        <v>64548</v>
      </c>
      <c r="L543" s="3">
        <v>14864</v>
      </c>
      <c r="M543">
        <v>726</v>
      </c>
      <c r="N543">
        <v>1</v>
      </c>
      <c r="O543" s="8">
        <f t="shared" si="24"/>
        <v>0.23027824254818119</v>
      </c>
      <c r="P543" t="str">
        <f t="shared" si="25"/>
        <v>Medium Risk</v>
      </c>
      <c r="Q543" t="str">
        <f t="shared" si="26"/>
        <v>700-749</v>
      </c>
      <c r="R543" t="str">
        <f>IF(Tabela2[[#This Row],[current_age]]&gt;=100,"100+",FLOOR(Tabela2[[#This Row],[current_age]],10)&amp;"-"&amp;FLOOR(Tabela2[[#This Row],[current_age]],10)+9)</f>
        <v>20-29</v>
      </c>
    </row>
    <row r="544" spans="1:18" x14ac:dyDescent="0.3">
      <c r="A544">
        <v>297</v>
      </c>
      <c r="B544">
        <v>20</v>
      </c>
      <c r="C544">
        <v>66</v>
      </c>
      <c r="D544">
        <v>1999</v>
      </c>
      <c r="E544">
        <v>9</v>
      </c>
      <c r="F544" t="s">
        <v>41</v>
      </c>
      <c r="G544" t="s">
        <v>580</v>
      </c>
      <c r="H544">
        <v>37.909999999999997</v>
      </c>
      <c r="I544">
        <v>-76.47</v>
      </c>
      <c r="J544" s="3">
        <v>13938</v>
      </c>
      <c r="K544" s="3">
        <v>28421</v>
      </c>
      <c r="L544" s="3">
        <v>77772</v>
      </c>
      <c r="M544">
        <v>738</v>
      </c>
      <c r="N544">
        <v>1</v>
      </c>
      <c r="O544" s="8">
        <f t="shared" si="24"/>
        <v>2.736427289680166</v>
      </c>
      <c r="P544" t="str">
        <f t="shared" si="25"/>
        <v>High Risk</v>
      </c>
      <c r="Q544" t="str">
        <f t="shared" si="26"/>
        <v>700-749</v>
      </c>
      <c r="R544" t="str">
        <f>IF(Tabela2[[#This Row],[current_age]]&gt;=100,"100+",FLOOR(Tabela2[[#This Row],[current_age]],10)&amp;"-"&amp;FLOOR(Tabela2[[#This Row],[current_age]],10)+9)</f>
        <v>20-29</v>
      </c>
    </row>
    <row r="545" spans="1:18" x14ac:dyDescent="0.3">
      <c r="A545">
        <v>1860</v>
      </c>
      <c r="B545">
        <v>33</v>
      </c>
      <c r="C545">
        <v>65</v>
      </c>
      <c r="D545">
        <v>1986</v>
      </c>
      <c r="E545">
        <v>6</v>
      </c>
      <c r="F545" t="s">
        <v>36</v>
      </c>
      <c r="G545" t="s">
        <v>581</v>
      </c>
      <c r="H545">
        <v>34.479999999999997</v>
      </c>
      <c r="I545">
        <v>-87.28</v>
      </c>
      <c r="J545" s="3">
        <v>17271</v>
      </c>
      <c r="K545" s="3">
        <v>35213</v>
      </c>
      <c r="L545" s="3">
        <v>87653</v>
      </c>
      <c r="M545">
        <v>719</v>
      </c>
      <c r="N545">
        <v>3</v>
      </c>
      <c r="O545" s="8">
        <f t="shared" si="24"/>
        <v>2.4892227302416723</v>
      </c>
      <c r="P545" t="str">
        <f t="shared" si="25"/>
        <v>High Risk</v>
      </c>
      <c r="Q545" t="str">
        <f t="shared" si="26"/>
        <v>700-749</v>
      </c>
      <c r="R545" t="str">
        <f>IF(Tabela2[[#This Row],[current_age]]&gt;=100,"100+",FLOOR(Tabela2[[#This Row],[current_age]],10)&amp;"-"&amp;FLOOR(Tabela2[[#This Row],[current_age]],10)+9)</f>
        <v>30-39</v>
      </c>
    </row>
    <row r="546" spans="1:18" x14ac:dyDescent="0.3">
      <c r="A546">
        <v>581</v>
      </c>
      <c r="B546">
        <v>48</v>
      </c>
      <c r="C546">
        <v>67</v>
      </c>
      <c r="D546">
        <v>1971</v>
      </c>
      <c r="E546">
        <v>3</v>
      </c>
      <c r="F546" t="s">
        <v>41</v>
      </c>
      <c r="G546" t="s">
        <v>582</v>
      </c>
      <c r="H546">
        <v>29.99</v>
      </c>
      <c r="I546">
        <v>-90.24</v>
      </c>
      <c r="J546" s="3">
        <v>14696</v>
      </c>
      <c r="K546" s="3">
        <v>29962</v>
      </c>
      <c r="L546" s="3">
        <v>55000</v>
      </c>
      <c r="M546">
        <v>684</v>
      </c>
      <c r="N546">
        <v>3</v>
      </c>
      <c r="O546" s="8">
        <f t="shared" si="24"/>
        <v>1.8356585007676389</v>
      </c>
      <c r="P546" t="str">
        <f t="shared" si="25"/>
        <v>High Risk</v>
      </c>
      <c r="Q546" t="str">
        <f t="shared" si="26"/>
        <v>650-699</v>
      </c>
      <c r="R546" t="str">
        <f>IF(Tabela2[[#This Row],[current_age]]&gt;=100,"100+",FLOOR(Tabela2[[#This Row],[current_age]],10)&amp;"-"&amp;FLOOR(Tabela2[[#This Row],[current_age]],10)+9)</f>
        <v>40-49</v>
      </c>
    </row>
    <row r="547" spans="1:18" x14ac:dyDescent="0.3">
      <c r="A547">
        <v>1910</v>
      </c>
      <c r="B547">
        <v>49</v>
      </c>
      <c r="C547">
        <v>59</v>
      </c>
      <c r="D547">
        <v>1970</v>
      </c>
      <c r="E547">
        <v>5</v>
      </c>
      <c r="F547" t="s">
        <v>41</v>
      </c>
      <c r="G547" t="s">
        <v>583</v>
      </c>
      <c r="H547">
        <v>27.48</v>
      </c>
      <c r="I547">
        <v>-82.57</v>
      </c>
      <c r="J547" s="3">
        <v>17590</v>
      </c>
      <c r="K547" s="3">
        <v>35868</v>
      </c>
      <c r="L547" s="3">
        <v>48465</v>
      </c>
      <c r="M547">
        <v>562</v>
      </c>
      <c r="N547">
        <v>4</v>
      </c>
      <c r="O547" s="8">
        <f t="shared" si="24"/>
        <v>1.3512044161927066</v>
      </c>
      <c r="P547" t="str">
        <f t="shared" si="25"/>
        <v>High Risk</v>
      </c>
      <c r="Q547" t="str">
        <f t="shared" si="26"/>
        <v>550-599</v>
      </c>
      <c r="R547" t="str">
        <f>IF(Tabela2[[#This Row],[current_age]]&gt;=100,"100+",FLOOR(Tabela2[[#This Row],[current_age]],10)&amp;"-"&amp;FLOOR(Tabela2[[#This Row],[current_age]],10)+9)</f>
        <v>40-49</v>
      </c>
    </row>
    <row r="548" spans="1:18" x14ac:dyDescent="0.3">
      <c r="A548">
        <v>731</v>
      </c>
      <c r="B548">
        <v>31</v>
      </c>
      <c r="C548">
        <v>73</v>
      </c>
      <c r="D548">
        <v>1988</v>
      </c>
      <c r="E548">
        <v>7</v>
      </c>
      <c r="F548" t="s">
        <v>41</v>
      </c>
      <c r="G548" t="s">
        <v>584</v>
      </c>
      <c r="H548">
        <v>40.32</v>
      </c>
      <c r="I548">
        <v>-118.2</v>
      </c>
      <c r="J548" s="3">
        <v>18734</v>
      </c>
      <c r="K548" s="3">
        <v>38193</v>
      </c>
      <c r="L548" s="3">
        <v>39874</v>
      </c>
      <c r="M548">
        <v>703</v>
      </c>
      <c r="N548">
        <v>3</v>
      </c>
      <c r="O548" s="8">
        <f t="shared" si="24"/>
        <v>1.044013300866651</v>
      </c>
      <c r="P548" t="str">
        <f t="shared" si="25"/>
        <v>High Risk</v>
      </c>
      <c r="Q548" t="str">
        <f t="shared" si="26"/>
        <v>700-749</v>
      </c>
      <c r="R548" t="str">
        <f>IF(Tabela2[[#This Row],[current_age]]&gt;=100,"100+",FLOOR(Tabela2[[#This Row],[current_age]],10)&amp;"-"&amp;FLOOR(Tabela2[[#This Row],[current_age]],10)+9)</f>
        <v>30-39</v>
      </c>
    </row>
    <row r="549" spans="1:18" x14ac:dyDescent="0.3">
      <c r="A549">
        <v>21</v>
      </c>
      <c r="B549">
        <v>48</v>
      </c>
      <c r="C549">
        <v>66</v>
      </c>
      <c r="D549">
        <v>1972</v>
      </c>
      <c r="E549">
        <v>2</v>
      </c>
      <c r="F549" t="s">
        <v>41</v>
      </c>
      <c r="G549" t="s">
        <v>585</v>
      </c>
      <c r="H549">
        <v>39.47</v>
      </c>
      <c r="I549">
        <v>-87.38</v>
      </c>
      <c r="J549" s="3">
        <v>21131</v>
      </c>
      <c r="K549" s="3">
        <v>43084</v>
      </c>
      <c r="L549" s="3">
        <v>0</v>
      </c>
      <c r="M549">
        <v>850</v>
      </c>
      <c r="N549">
        <v>3</v>
      </c>
      <c r="O549" s="8">
        <f t="shared" si="24"/>
        <v>0</v>
      </c>
      <c r="P549" t="str">
        <f t="shared" si="25"/>
        <v>Low Risk</v>
      </c>
      <c r="Q549" t="str">
        <f t="shared" si="26"/>
        <v>850-899</v>
      </c>
      <c r="R549" t="str">
        <f>IF(Tabela2[[#This Row],[current_age]]&gt;=100,"100+",FLOOR(Tabela2[[#This Row],[current_age]],10)&amp;"-"&amp;FLOOR(Tabela2[[#This Row],[current_age]],10)+9)</f>
        <v>40-49</v>
      </c>
    </row>
    <row r="550" spans="1:18" x14ac:dyDescent="0.3">
      <c r="A550">
        <v>273</v>
      </c>
      <c r="B550">
        <v>42</v>
      </c>
      <c r="C550">
        <v>72</v>
      </c>
      <c r="D550">
        <v>1977</v>
      </c>
      <c r="E550">
        <v>4</v>
      </c>
      <c r="F550" t="s">
        <v>36</v>
      </c>
      <c r="G550" t="s">
        <v>586</v>
      </c>
      <c r="H550">
        <v>41.16</v>
      </c>
      <c r="I550">
        <v>-80.56</v>
      </c>
      <c r="J550" s="3">
        <v>18351</v>
      </c>
      <c r="K550" s="3">
        <v>37415</v>
      </c>
      <c r="L550" s="3">
        <v>66403</v>
      </c>
      <c r="M550">
        <v>665</v>
      </c>
      <c r="N550">
        <v>1</v>
      </c>
      <c r="O550" s="8">
        <f t="shared" si="24"/>
        <v>1.7747694774822933</v>
      </c>
      <c r="P550" t="str">
        <f t="shared" si="25"/>
        <v>High Risk</v>
      </c>
      <c r="Q550" t="str">
        <f t="shared" si="26"/>
        <v>650-699</v>
      </c>
      <c r="R550" t="str">
        <f>IF(Tabela2[[#This Row],[current_age]]&gt;=100,"100+",FLOOR(Tabela2[[#This Row],[current_age]],10)&amp;"-"&amp;FLOOR(Tabela2[[#This Row],[current_age]],10)+9)</f>
        <v>40-49</v>
      </c>
    </row>
    <row r="551" spans="1:18" x14ac:dyDescent="0.3">
      <c r="A551">
        <v>63</v>
      </c>
      <c r="B551">
        <v>40</v>
      </c>
      <c r="C551">
        <v>64</v>
      </c>
      <c r="D551">
        <v>1979</v>
      </c>
      <c r="E551">
        <v>12</v>
      </c>
      <c r="F551" t="s">
        <v>41</v>
      </c>
      <c r="G551" t="s">
        <v>587</v>
      </c>
      <c r="H551">
        <v>40.72</v>
      </c>
      <c r="I551">
        <v>-74.17</v>
      </c>
      <c r="J551" s="3">
        <v>17370</v>
      </c>
      <c r="K551" s="3">
        <v>35418</v>
      </c>
      <c r="L551" s="3">
        <v>51741</v>
      </c>
      <c r="M551">
        <v>660</v>
      </c>
      <c r="N551">
        <v>6</v>
      </c>
      <c r="O551" s="8">
        <f t="shared" si="24"/>
        <v>1.4608673555819076</v>
      </c>
      <c r="P551" t="str">
        <f t="shared" si="25"/>
        <v>High Risk</v>
      </c>
      <c r="Q551" t="str">
        <f t="shared" si="26"/>
        <v>650-699</v>
      </c>
      <c r="R551" t="str">
        <f>IF(Tabela2[[#This Row],[current_age]]&gt;=100,"100+",FLOOR(Tabela2[[#This Row],[current_age]],10)&amp;"-"&amp;FLOOR(Tabela2[[#This Row],[current_age]],10)+9)</f>
        <v>40-49</v>
      </c>
    </row>
    <row r="552" spans="1:18" x14ac:dyDescent="0.3">
      <c r="A552">
        <v>786</v>
      </c>
      <c r="B552">
        <v>18</v>
      </c>
      <c r="C552">
        <v>62</v>
      </c>
      <c r="D552">
        <v>2002</v>
      </c>
      <c r="E552">
        <v>2</v>
      </c>
      <c r="F552" t="s">
        <v>41</v>
      </c>
      <c r="G552" t="s">
        <v>588</v>
      </c>
      <c r="H552">
        <v>34.9</v>
      </c>
      <c r="I552">
        <v>-79.010000000000005</v>
      </c>
      <c r="J552" s="3">
        <v>15331</v>
      </c>
      <c r="K552" s="3">
        <v>31259</v>
      </c>
      <c r="L552" s="3">
        <v>40701</v>
      </c>
      <c r="M552">
        <v>798</v>
      </c>
      <c r="N552">
        <v>2</v>
      </c>
      <c r="O552" s="8">
        <f t="shared" si="24"/>
        <v>1.3020570075818165</v>
      </c>
      <c r="P552" t="str">
        <f t="shared" si="25"/>
        <v>High Risk</v>
      </c>
      <c r="Q552" t="str">
        <f t="shared" si="26"/>
        <v>750-799</v>
      </c>
      <c r="R552" t="str">
        <f>IF(Tabela2[[#This Row],[current_age]]&gt;=100,"100+",FLOOR(Tabela2[[#This Row],[current_age]],10)&amp;"-"&amp;FLOOR(Tabela2[[#This Row],[current_age]],10)+9)</f>
        <v>10-19</v>
      </c>
    </row>
    <row r="553" spans="1:18" x14ac:dyDescent="0.3">
      <c r="A553">
        <v>1886</v>
      </c>
      <c r="B553">
        <v>26</v>
      </c>
      <c r="C553">
        <v>66</v>
      </c>
      <c r="D553">
        <v>1993</v>
      </c>
      <c r="E553">
        <v>12</v>
      </c>
      <c r="F553" t="s">
        <v>41</v>
      </c>
      <c r="G553" t="s">
        <v>589</v>
      </c>
      <c r="H553">
        <v>47.44</v>
      </c>
      <c r="I553">
        <v>-122.28</v>
      </c>
      <c r="J553" s="3">
        <v>20233</v>
      </c>
      <c r="K553" s="3">
        <v>41255</v>
      </c>
      <c r="L553" s="3">
        <v>85439</v>
      </c>
      <c r="M553">
        <v>683</v>
      </c>
      <c r="N553">
        <v>2</v>
      </c>
      <c r="O553" s="8">
        <f t="shared" si="24"/>
        <v>2.0709974548539569</v>
      </c>
      <c r="P553" t="str">
        <f t="shared" si="25"/>
        <v>High Risk</v>
      </c>
      <c r="Q553" t="str">
        <f t="shared" si="26"/>
        <v>650-699</v>
      </c>
      <c r="R553" t="str">
        <f>IF(Tabela2[[#This Row],[current_age]]&gt;=100,"100+",FLOOR(Tabela2[[#This Row],[current_age]],10)&amp;"-"&amp;FLOOR(Tabela2[[#This Row],[current_age]],10)+9)</f>
        <v>20-29</v>
      </c>
    </row>
    <row r="554" spans="1:18" x14ac:dyDescent="0.3">
      <c r="A554">
        <v>103</v>
      </c>
      <c r="B554">
        <v>41</v>
      </c>
      <c r="C554">
        <v>71</v>
      </c>
      <c r="D554">
        <v>1978</v>
      </c>
      <c r="E554">
        <v>3</v>
      </c>
      <c r="F554" t="s">
        <v>36</v>
      </c>
      <c r="G554" t="s">
        <v>590</v>
      </c>
      <c r="H554">
        <v>35.82</v>
      </c>
      <c r="I554">
        <v>-78.650000000000006</v>
      </c>
      <c r="J554" s="3">
        <v>17056</v>
      </c>
      <c r="K554" s="3">
        <v>34774</v>
      </c>
      <c r="L554" s="3">
        <v>78060</v>
      </c>
      <c r="M554">
        <v>850</v>
      </c>
      <c r="N554">
        <v>5</v>
      </c>
      <c r="O554" s="8">
        <f t="shared" si="24"/>
        <v>2.2447805831943408</v>
      </c>
      <c r="P554" t="str">
        <f t="shared" si="25"/>
        <v>High Risk</v>
      </c>
      <c r="Q554" t="str">
        <f t="shared" si="26"/>
        <v>850-899</v>
      </c>
      <c r="R554" t="str">
        <f>IF(Tabela2[[#This Row],[current_age]]&gt;=100,"100+",FLOOR(Tabela2[[#This Row],[current_age]],10)&amp;"-"&amp;FLOOR(Tabela2[[#This Row],[current_age]],10)+9)</f>
        <v>40-49</v>
      </c>
    </row>
    <row r="555" spans="1:18" x14ac:dyDescent="0.3">
      <c r="A555">
        <v>1193</v>
      </c>
      <c r="B555">
        <v>90</v>
      </c>
      <c r="C555">
        <v>75</v>
      </c>
      <c r="D555">
        <v>1929</v>
      </c>
      <c r="E555">
        <v>11</v>
      </c>
      <c r="F555" t="s">
        <v>36</v>
      </c>
      <c r="G555" t="s">
        <v>591</v>
      </c>
      <c r="H555">
        <v>41.69</v>
      </c>
      <c r="I555">
        <v>-73.92</v>
      </c>
      <c r="J555" s="3">
        <v>27934</v>
      </c>
      <c r="K555" s="3">
        <v>51717</v>
      </c>
      <c r="L555" s="3">
        <v>418</v>
      </c>
      <c r="M555">
        <v>717</v>
      </c>
      <c r="N555">
        <v>5</v>
      </c>
      <c r="O555" s="8">
        <f t="shared" si="24"/>
        <v>8.0824487112554858E-3</v>
      </c>
      <c r="P555" t="str">
        <f t="shared" si="25"/>
        <v>Medium Risk</v>
      </c>
      <c r="Q555" t="str">
        <f t="shared" si="26"/>
        <v>700-749</v>
      </c>
      <c r="R555" t="str">
        <f>IF(Tabela2[[#This Row],[current_age]]&gt;=100,"100+",FLOOR(Tabela2[[#This Row],[current_age]],10)&amp;"-"&amp;FLOOR(Tabela2[[#This Row],[current_age]],10)+9)</f>
        <v>90-99</v>
      </c>
    </row>
    <row r="556" spans="1:18" x14ac:dyDescent="0.3">
      <c r="A556">
        <v>585</v>
      </c>
      <c r="B556">
        <v>52</v>
      </c>
      <c r="C556">
        <v>62</v>
      </c>
      <c r="D556">
        <v>1967</v>
      </c>
      <c r="E556">
        <v>9</v>
      </c>
      <c r="F556" t="s">
        <v>41</v>
      </c>
      <c r="G556" t="s">
        <v>592</v>
      </c>
      <c r="H556">
        <v>30.11</v>
      </c>
      <c r="I556">
        <v>-97.3</v>
      </c>
      <c r="J556" s="3">
        <v>20346</v>
      </c>
      <c r="K556" s="3">
        <v>41483</v>
      </c>
      <c r="L556" s="3">
        <v>64715</v>
      </c>
      <c r="M556">
        <v>584</v>
      </c>
      <c r="N556">
        <v>1</v>
      </c>
      <c r="O556" s="8">
        <f t="shared" si="24"/>
        <v>1.5600366415158016</v>
      </c>
      <c r="P556" t="str">
        <f t="shared" si="25"/>
        <v>High Risk</v>
      </c>
      <c r="Q556" t="str">
        <f t="shared" si="26"/>
        <v>550-599</v>
      </c>
      <c r="R556" t="str">
        <f>IF(Tabela2[[#This Row],[current_age]]&gt;=100,"100+",FLOOR(Tabela2[[#This Row],[current_age]],10)&amp;"-"&amp;FLOOR(Tabela2[[#This Row],[current_age]],10)+9)</f>
        <v>50-59</v>
      </c>
    </row>
    <row r="557" spans="1:18" x14ac:dyDescent="0.3">
      <c r="A557">
        <v>1532</v>
      </c>
      <c r="B557">
        <v>28</v>
      </c>
      <c r="C557">
        <v>65</v>
      </c>
      <c r="D557">
        <v>1991</v>
      </c>
      <c r="E557">
        <v>3</v>
      </c>
      <c r="F557" t="s">
        <v>36</v>
      </c>
      <c r="G557" t="s">
        <v>593</v>
      </c>
      <c r="H557">
        <v>39.53</v>
      </c>
      <c r="I557">
        <v>-79.010000000000005</v>
      </c>
      <c r="J557" s="3">
        <v>17079</v>
      </c>
      <c r="K557" s="3">
        <v>34825</v>
      </c>
      <c r="L557" s="3">
        <v>65082</v>
      </c>
      <c r="M557">
        <v>759</v>
      </c>
      <c r="N557">
        <v>1</v>
      </c>
      <c r="O557" s="8">
        <f t="shared" si="24"/>
        <v>1.868829863603733</v>
      </c>
      <c r="P557" t="str">
        <f t="shared" si="25"/>
        <v>High Risk</v>
      </c>
      <c r="Q557" t="str">
        <f t="shared" si="26"/>
        <v>750-799</v>
      </c>
      <c r="R557" t="str">
        <f>IF(Tabela2[[#This Row],[current_age]]&gt;=100,"100+",FLOOR(Tabela2[[#This Row],[current_age]],10)&amp;"-"&amp;FLOOR(Tabela2[[#This Row],[current_age]],10)+9)</f>
        <v>20-29</v>
      </c>
    </row>
    <row r="558" spans="1:18" x14ac:dyDescent="0.3">
      <c r="A558">
        <v>1958</v>
      </c>
      <c r="B558">
        <v>51</v>
      </c>
      <c r="C558">
        <v>72</v>
      </c>
      <c r="D558">
        <v>1969</v>
      </c>
      <c r="E558">
        <v>2</v>
      </c>
      <c r="F558" t="s">
        <v>41</v>
      </c>
      <c r="G558" t="s">
        <v>594</v>
      </c>
      <c r="H558">
        <v>35.049999999999997</v>
      </c>
      <c r="I558">
        <v>-78.87</v>
      </c>
      <c r="J558" s="3">
        <v>18316</v>
      </c>
      <c r="K558" s="3">
        <v>37346</v>
      </c>
      <c r="L558" s="3">
        <v>64030</v>
      </c>
      <c r="M558">
        <v>680</v>
      </c>
      <c r="N558">
        <v>5</v>
      </c>
      <c r="O558" s="8">
        <f t="shared" si="24"/>
        <v>1.7145075777861083</v>
      </c>
      <c r="P558" t="str">
        <f t="shared" si="25"/>
        <v>High Risk</v>
      </c>
      <c r="Q558" t="str">
        <f t="shared" si="26"/>
        <v>650-699</v>
      </c>
      <c r="R558" t="str">
        <f>IF(Tabela2[[#This Row],[current_age]]&gt;=100,"100+",FLOOR(Tabela2[[#This Row],[current_age]],10)&amp;"-"&amp;FLOOR(Tabela2[[#This Row],[current_age]],10)+9)</f>
        <v>50-59</v>
      </c>
    </row>
    <row r="559" spans="1:18" x14ac:dyDescent="0.3">
      <c r="A559">
        <v>744</v>
      </c>
      <c r="B559">
        <v>58</v>
      </c>
      <c r="C559">
        <v>67</v>
      </c>
      <c r="D559">
        <v>1961</v>
      </c>
      <c r="E559">
        <v>10</v>
      </c>
      <c r="F559" t="s">
        <v>36</v>
      </c>
      <c r="G559" t="s">
        <v>595</v>
      </c>
      <c r="H559">
        <v>25.77</v>
      </c>
      <c r="I559">
        <v>-80.2</v>
      </c>
      <c r="J559" s="3">
        <v>21923</v>
      </c>
      <c r="K559" s="3">
        <v>44699</v>
      </c>
      <c r="L559" s="3">
        <v>21685</v>
      </c>
      <c r="M559">
        <v>842</v>
      </c>
      <c r="N559">
        <v>5</v>
      </c>
      <c r="O559" s="8">
        <f t="shared" si="24"/>
        <v>0.48513389561287723</v>
      </c>
      <c r="P559" t="str">
        <f t="shared" si="25"/>
        <v>Low Risk</v>
      </c>
      <c r="Q559" t="str">
        <f t="shared" si="26"/>
        <v>800-849</v>
      </c>
      <c r="R559" t="str">
        <f>IF(Tabela2[[#This Row],[current_age]]&gt;=100,"100+",FLOOR(Tabela2[[#This Row],[current_age]],10)&amp;"-"&amp;FLOOR(Tabela2[[#This Row],[current_age]],10)+9)</f>
        <v>50-59</v>
      </c>
    </row>
    <row r="560" spans="1:18" x14ac:dyDescent="0.3">
      <c r="A560">
        <v>1836</v>
      </c>
      <c r="B560">
        <v>35</v>
      </c>
      <c r="C560">
        <v>73</v>
      </c>
      <c r="D560">
        <v>1984</v>
      </c>
      <c r="E560">
        <v>10</v>
      </c>
      <c r="F560" t="s">
        <v>41</v>
      </c>
      <c r="G560" t="s">
        <v>596</v>
      </c>
      <c r="H560">
        <v>28.92</v>
      </c>
      <c r="I560">
        <v>-81.92</v>
      </c>
      <c r="J560" s="3">
        <v>8491</v>
      </c>
      <c r="K560" s="3">
        <v>17316</v>
      </c>
      <c r="L560" s="3">
        <v>26872</v>
      </c>
      <c r="M560">
        <v>748</v>
      </c>
      <c r="N560">
        <v>1</v>
      </c>
      <c r="O560" s="8">
        <f t="shared" si="24"/>
        <v>1.5518595518595519</v>
      </c>
      <c r="P560" t="str">
        <f t="shared" si="25"/>
        <v>High Risk</v>
      </c>
      <c r="Q560" t="str">
        <f t="shared" si="26"/>
        <v>700-749</v>
      </c>
      <c r="R560" t="str">
        <f>IF(Tabela2[[#This Row],[current_age]]&gt;=100,"100+",FLOOR(Tabela2[[#This Row],[current_age]],10)&amp;"-"&amp;FLOOR(Tabela2[[#This Row],[current_age]],10)+9)</f>
        <v>30-39</v>
      </c>
    </row>
    <row r="561" spans="1:18" x14ac:dyDescent="0.3">
      <c r="A561">
        <v>477</v>
      </c>
      <c r="B561">
        <v>57</v>
      </c>
      <c r="C561">
        <v>67</v>
      </c>
      <c r="D561">
        <v>1962</v>
      </c>
      <c r="E561">
        <v>3</v>
      </c>
      <c r="F561" t="s">
        <v>41</v>
      </c>
      <c r="G561" t="s">
        <v>597</v>
      </c>
      <c r="H561">
        <v>44.75</v>
      </c>
      <c r="I561">
        <v>-68.67</v>
      </c>
      <c r="J561" s="3">
        <v>24259</v>
      </c>
      <c r="K561" s="3">
        <v>49467</v>
      </c>
      <c r="L561" s="3">
        <v>77465</v>
      </c>
      <c r="M561">
        <v>697</v>
      </c>
      <c r="N561">
        <v>5</v>
      </c>
      <c r="O561" s="8">
        <f t="shared" si="24"/>
        <v>1.5659934906099016</v>
      </c>
      <c r="P561" t="str">
        <f t="shared" si="25"/>
        <v>High Risk</v>
      </c>
      <c r="Q561" t="str">
        <f t="shared" si="26"/>
        <v>650-699</v>
      </c>
      <c r="R561" t="str">
        <f>IF(Tabela2[[#This Row],[current_age]]&gt;=100,"100+",FLOOR(Tabela2[[#This Row],[current_age]],10)&amp;"-"&amp;FLOOR(Tabela2[[#This Row],[current_age]],10)+9)</f>
        <v>50-59</v>
      </c>
    </row>
    <row r="562" spans="1:18" x14ac:dyDescent="0.3">
      <c r="A562">
        <v>1713</v>
      </c>
      <c r="B562">
        <v>18</v>
      </c>
      <c r="C562">
        <v>68</v>
      </c>
      <c r="D562">
        <v>2001</v>
      </c>
      <c r="E562">
        <v>11</v>
      </c>
      <c r="F562" t="s">
        <v>36</v>
      </c>
      <c r="G562" t="s">
        <v>598</v>
      </c>
      <c r="H562">
        <v>39.1</v>
      </c>
      <c r="I562">
        <v>-94.62</v>
      </c>
      <c r="J562" s="3">
        <v>16795</v>
      </c>
      <c r="K562" s="3">
        <v>34242</v>
      </c>
      <c r="L562" s="3">
        <v>0</v>
      </c>
      <c r="M562">
        <v>837</v>
      </c>
      <c r="N562">
        <v>1</v>
      </c>
      <c r="O562" s="8">
        <f t="shared" si="24"/>
        <v>0</v>
      </c>
      <c r="P562" t="str">
        <f t="shared" si="25"/>
        <v>Low Risk</v>
      </c>
      <c r="Q562" t="str">
        <f t="shared" si="26"/>
        <v>800-849</v>
      </c>
      <c r="R562" t="str">
        <f>IF(Tabela2[[#This Row],[current_age]]&gt;=100,"100+",FLOOR(Tabela2[[#This Row],[current_age]],10)&amp;"-"&amp;FLOOR(Tabela2[[#This Row],[current_age]],10)+9)</f>
        <v>10-19</v>
      </c>
    </row>
    <row r="563" spans="1:18" x14ac:dyDescent="0.3">
      <c r="A563">
        <v>1506</v>
      </c>
      <c r="B563">
        <v>25</v>
      </c>
      <c r="C563">
        <v>63</v>
      </c>
      <c r="D563">
        <v>1994</v>
      </c>
      <c r="E563">
        <v>10</v>
      </c>
      <c r="F563" t="s">
        <v>41</v>
      </c>
      <c r="G563" t="s">
        <v>599</v>
      </c>
      <c r="H563">
        <v>33.520000000000003</v>
      </c>
      <c r="I563">
        <v>-86.79</v>
      </c>
      <c r="J563" s="3">
        <v>34578</v>
      </c>
      <c r="K563" s="3">
        <v>70502</v>
      </c>
      <c r="L563" s="3">
        <v>90003</v>
      </c>
      <c r="M563">
        <v>614</v>
      </c>
      <c r="N563">
        <v>2</v>
      </c>
      <c r="O563" s="8">
        <f t="shared" si="24"/>
        <v>1.2766020822104338</v>
      </c>
      <c r="P563" t="str">
        <f t="shared" si="25"/>
        <v>High Risk</v>
      </c>
      <c r="Q563" t="str">
        <f t="shared" si="26"/>
        <v>600-649</v>
      </c>
      <c r="R563" t="str">
        <f>IF(Tabela2[[#This Row],[current_age]]&gt;=100,"100+",FLOOR(Tabela2[[#This Row],[current_age]],10)&amp;"-"&amp;FLOOR(Tabela2[[#This Row],[current_age]],10)+9)</f>
        <v>20-29</v>
      </c>
    </row>
    <row r="564" spans="1:18" x14ac:dyDescent="0.3">
      <c r="A564">
        <v>357</v>
      </c>
      <c r="B564">
        <v>59</v>
      </c>
      <c r="C564">
        <v>67</v>
      </c>
      <c r="D564">
        <v>1960</v>
      </c>
      <c r="E564">
        <v>9</v>
      </c>
      <c r="F564" t="s">
        <v>36</v>
      </c>
      <c r="G564" t="s">
        <v>600</v>
      </c>
      <c r="H564">
        <v>42.35</v>
      </c>
      <c r="I564">
        <v>-71.06</v>
      </c>
      <c r="J564" s="3">
        <v>39312</v>
      </c>
      <c r="K564" s="3">
        <v>80156</v>
      </c>
      <c r="L564" s="3">
        <v>61817</v>
      </c>
      <c r="M564">
        <v>735</v>
      </c>
      <c r="N564">
        <v>4</v>
      </c>
      <c r="O564" s="8">
        <f t="shared" si="24"/>
        <v>0.77120864314586557</v>
      </c>
      <c r="P564" t="str">
        <f t="shared" si="25"/>
        <v>High Risk</v>
      </c>
      <c r="Q564" t="str">
        <f t="shared" si="26"/>
        <v>700-749</v>
      </c>
      <c r="R564" t="str">
        <f>IF(Tabela2[[#This Row],[current_age]]&gt;=100,"100+",FLOOR(Tabela2[[#This Row],[current_age]],10)&amp;"-"&amp;FLOOR(Tabela2[[#This Row],[current_age]],10)+9)</f>
        <v>50-59</v>
      </c>
    </row>
    <row r="565" spans="1:18" x14ac:dyDescent="0.3">
      <c r="A565">
        <v>535</v>
      </c>
      <c r="B565">
        <v>51</v>
      </c>
      <c r="C565">
        <v>63</v>
      </c>
      <c r="D565">
        <v>1968</v>
      </c>
      <c r="E565">
        <v>12</v>
      </c>
      <c r="F565" t="s">
        <v>36</v>
      </c>
      <c r="G565" t="s">
        <v>601</v>
      </c>
      <c r="H565">
        <v>41.53</v>
      </c>
      <c r="I565">
        <v>-72.790000000000006</v>
      </c>
      <c r="J565" s="3">
        <v>24393</v>
      </c>
      <c r="K565" s="3">
        <v>49737</v>
      </c>
      <c r="L565" s="3">
        <v>136056</v>
      </c>
      <c r="M565">
        <v>643</v>
      </c>
      <c r="N565">
        <v>1</v>
      </c>
      <c r="O565" s="8">
        <f t="shared" si="24"/>
        <v>2.7355087761626153</v>
      </c>
      <c r="P565" t="str">
        <f t="shared" si="25"/>
        <v>High Risk</v>
      </c>
      <c r="Q565" t="str">
        <f t="shared" si="26"/>
        <v>600-649</v>
      </c>
      <c r="R565" t="str">
        <f>IF(Tabela2[[#This Row],[current_age]]&gt;=100,"100+",FLOOR(Tabela2[[#This Row],[current_age]],10)&amp;"-"&amp;FLOOR(Tabela2[[#This Row],[current_age]],10)+9)</f>
        <v>50-59</v>
      </c>
    </row>
    <row r="566" spans="1:18" x14ac:dyDescent="0.3">
      <c r="A566">
        <v>778</v>
      </c>
      <c r="B566">
        <v>60</v>
      </c>
      <c r="C566">
        <v>60</v>
      </c>
      <c r="D566">
        <v>1959</v>
      </c>
      <c r="E566">
        <v>12</v>
      </c>
      <c r="F566" t="s">
        <v>41</v>
      </c>
      <c r="G566" t="s">
        <v>602</v>
      </c>
      <c r="H566">
        <v>40.520000000000003</v>
      </c>
      <c r="I566">
        <v>-81.47</v>
      </c>
      <c r="J566" s="3">
        <v>18794</v>
      </c>
      <c r="K566" s="3">
        <v>31003</v>
      </c>
      <c r="L566" s="3">
        <v>23000</v>
      </c>
      <c r="M566">
        <v>699</v>
      </c>
      <c r="N566">
        <v>3</v>
      </c>
      <c r="O566" s="8">
        <f t="shared" si="24"/>
        <v>0.7418636906105861</v>
      </c>
      <c r="P566" t="str">
        <f t="shared" si="25"/>
        <v>High Risk</v>
      </c>
      <c r="Q566" t="str">
        <f t="shared" si="26"/>
        <v>650-699</v>
      </c>
      <c r="R566" t="str">
        <f>IF(Tabela2[[#This Row],[current_age]]&gt;=100,"100+",FLOOR(Tabela2[[#This Row],[current_age]],10)&amp;"-"&amp;FLOOR(Tabela2[[#This Row],[current_age]],10)+9)</f>
        <v>60-69</v>
      </c>
    </row>
    <row r="567" spans="1:18" x14ac:dyDescent="0.3">
      <c r="A567">
        <v>950</v>
      </c>
      <c r="B567">
        <v>23</v>
      </c>
      <c r="C567">
        <v>66</v>
      </c>
      <c r="D567">
        <v>1996</v>
      </c>
      <c r="E567">
        <v>9</v>
      </c>
      <c r="F567" t="s">
        <v>36</v>
      </c>
      <c r="G567" t="s">
        <v>603</v>
      </c>
      <c r="H567">
        <v>28.5</v>
      </c>
      <c r="I567">
        <v>-81.37</v>
      </c>
      <c r="J567" s="3">
        <v>14405</v>
      </c>
      <c r="K567" s="3">
        <v>29376</v>
      </c>
      <c r="L567" s="3">
        <v>51428</v>
      </c>
      <c r="M567">
        <v>629</v>
      </c>
      <c r="N567">
        <v>1</v>
      </c>
      <c r="O567" s="8">
        <f t="shared" si="24"/>
        <v>1.7506808278867103</v>
      </c>
      <c r="P567" t="str">
        <f t="shared" si="25"/>
        <v>High Risk</v>
      </c>
      <c r="Q567" t="str">
        <f t="shared" si="26"/>
        <v>600-649</v>
      </c>
      <c r="R567" t="str">
        <f>IF(Tabela2[[#This Row],[current_age]]&gt;=100,"100+",FLOOR(Tabela2[[#This Row],[current_age]],10)&amp;"-"&amp;FLOOR(Tabela2[[#This Row],[current_age]],10)+9)</f>
        <v>20-29</v>
      </c>
    </row>
    <row r="568" spans="1:18" x14ac:dyDescent="0.3">
      <c r="A568">
        <v>1080</v>
      </c>
      <c r="B568">
        <v>56</v>
      </c>
      <c r="C568">
        <v>63</v>
      </c>
      <c r="D568">
        <v>1963</v>
      </c>
      <c r="E568">
        <v>11</v>
      </c>
      <c r="F568" t="s">
        <v>36</v>
      </c>
      <c r="G568" t="s">
        <v>604</v>
      </c>
      <c r="H568">
        <v>32.19</v>
      </c>
      <c r="I568">
        <v>-83.17</v>
      </c>
      <c r="J568" s="3">
        <v>14425</v>
      </c>
      <c r="K568" s="3">
        <v>29413</v>
      </c>
      <c r="L568" s="3">
        <v>46043</v>
      </c>
      <c r="M568">
        <v>703</v>
      </c>
      <c r="N568">
        <v>2</v>
      </c>
      <c r="O568" s="8">
        <f t="shared" si="24"/>
        <v>1.5653962533573589</v>
      </c>
      <c r="P568" t="str">
        <f t="shared" si="25"/>
        <v>High Risk</v>
      </c>
      <c r="Q568" t="str">
        <f t="shared" si="26"/>
        <v>700-749</v>
      </c>
      <c r="R568" t="str">
        <f>IF(Tabela2[[#This Row],[current_age]]&gt;=100,"100+",FLOOR(Tabela2[[#This Row],[current_age]],10)&amp;"-"&amp;FLOOR(Tabela2[[#This Row],[current_age]],10)+9)</f>
        <v>50-59</v>
      </c>
    </row>
    <row r="569" spans="1:18" x14ac:dyDescent="0.3">
      <c r="A569">
        <v>1197</v>
      </c>
      <c r="B569">
        <v>28</v>
      </c>
      <c r="C569">
        <v>64</v>
      </c>
      <c r="D569">
        <v>1992</v>
      </c>
      <c r="E569">
        <v>1</v>
      </c>
      <c r="F569" t="s">
        <v>36</v>
      </c>
      <c r="G569" t="s">
        <v>605</v>
      </c>
      <c r="H569">
        <v>45.79</v>
      </c>
      <c r="I569">
        <v>-122.69</v>
      </c>
      <c r="J569" s="3">
        <v>27308</v>
      </c>
      <c r="K569" s="3">
        <v>55684</v>
      </c>
      <c r="L569" s="3">
        <v>114269</v>
      </c>
      <c r="M569">
        <v>722</v>
      </c>
      <c r="N569">
        <v>3</v>
      </c>
      <c r="O569" s="8">
        <f t="shared" si="24"/>
        <v>2.052097550463329</v>
      </c>
      <c r="P569" t="str">
        <f t="shared" si="25"/>
        <v>High Risk</v>
      </c>
      <c r="Q569" t="str">
        <f t="shared" si="26"/>
        <v>700-749</v>
      </c>
      <c r="R569" t="str">
        <f>IF(Tabela2[[#This Row],[current_age]]&gt;=100,"100+",FLOOR(Tabela2[[#This Row],[current_age]],10)&amp;"-"&amp;FLOOR(Tabela2[[#This Row],[current_age]],10)+9)</f>
        <v>20-29</v>
      </c>
    </row>
    <row r="570" spans="1:18" x14ac:dyDescent="0.3">
      <c r="A570">
        <v>711</v>
      </c>
      <c r="B570">
        <v>39</v>
      </c>
      <c r="C570">
        <v>60</v>
      </c>
      <c r="D570">
        <v>1980</v>
      </c>
      <c r="E570">
        <v>10</v>
      </c>
      <c r="F570" t="s">
        <v>41</v>
      </c>
      <c r="G570" t="s">
        <v>606</v>
      </c>
      <c r="H570">
        <v>39.01</v>
      </c>
      <c r="I570">
        <v>-89.78</v>
      </c>
      <c r="J570" s="3">
        <v>20056</v>
      </c>
      <c r="K570" s="3">
        <v>40894</v>
      </c>
      <c r="L570" s="3">
        <v>51844</v>
      </c>
      <c r="M570">
        <v>657</v>
      </c>
      <c r="N570">
        <v>1</v>
      </c>
      <c r="O570" s="8">
        <f t="shared" si="24"/>
        <v>1.2677654423631828</v>
      </c>
      <c r="P570" t="str">
        <f t="shared" si="25"/>
        <v>High Risk</v>
      </c>
      <c r="Q570" t="str">
        <f t="shared" si="26"/>
        <v>650-699</v>
      </c>
      <c r="R570" t="str">
        <f>IF(Tabela2[[#This Row],[current_age]]&gt;=100,"100+",FLOOR(Tabela2[[#This Row],[current_age]],10)&amp;"-"&amp;FLOOR(Tabela2[[#This Row],[current_age]],10)+9)</f>
        <v>30-39</v>
      </c>
    </row>
    <row r="571" spans="1:18" x14ac:dyDescent="0.3">
      <c r="A571">
        <v>1731</v>
      </c>
      <c r="B571">
        <v>64</v>
      </c>
      <c r="C571">
        <v>66</v>
      </c>
      <c r="D571">
        <v>1956</v>
      </c>
      <c r="E571">
        <v>1</v>
      </c>
      <c r="F571" t="s">
        <v>36</v>
      </c>
      <c r="G571" t="s">
        <v>607</v>
      </c>
      <c r="H571">
        <v>34.14</v>
      </c>
      <c r="I571">
        <v>-117.45</v>
      </c>
      <c r="J571" s="3">
        <v>23172</v>
      </c>
      <c r="K571" s="3">
        <v>47242</v>
      </c>
      <c r="L571" s="3">
        <v>62224</v>
      </c>
      <c r="M571">
        <v>704</v>
      </c>
      <c r="N571">
        <v>6</v>
      </c>
      <c r="O571" s="8">
        <f t="shared" si="24"/>
        <v>1.3171330595656408</v>
      </c>
      <c r="P571" t="str">
        <f t="shared" si="25"/>
        <v>High Risk</v>
      </c>
      <c r="Q571" t="str">
        <f t="shared" si="26"/>
        <v>700-749</v>
      </c>
      <c r="R571" t="str">
        <f>IF(Tabela2[[#This Row],[current_age]]&gt;=100,"100+",FLOOR(Tabela2[[#This Row],[current_age]],10)&amp;"-"&amp;FLOOR(Tabela2[[#This Row],[current_age]],10)+9)</f>
        <v>60-69</v>
      </c>
    </row>
    <row r="572" spans="1:18" x14ac:dyDescent="0.3">
      <c r="A572">
        <v>451</v>
      </c>
      <c r="B572">
        <v>65</v>
      </c>
      <c r="C572">
        <v>67</v>
      </c>
      <c r="D572">
        <v>1954</v>
      </c>
      <c r="E572">
        <v>12</v>
      </c>
      <c r="F572" t="s">
        <v>41</v>
      </c>
      <c r="G572" t="s">
        <v>608</v>
      </c>
      <c r="H572">
        <v>41.26</v>
      </c>
      <c r="I572">
        <v>-96.01</v>
      </c>
      <c r="J572" s="3">
        <v>14199</v>
      </c>
      <c r="K572" s="3">
        <v>28951</v>
      </c>
      <c r="L572" s="3">
        <v>56777</v>
      </c>
      <c r="M572">
        <v>711</v>
      </c>
      <c r="N572">
        <v>2</v>
      </c>
      <c r="O572" s="8">
        <f t="shared" si="24"/>
        <v>1.9611412386446063</v>
      </c>
      <c r="P572" t="str">
        <f t="shared" si="25"/>
        <v>High Risk</v>
      </c>
      <c r="Q572" t="str">
        <f t="shared" si="26"/>
        <v>700-749</v>
      </c>
      <c r="R572" t="str">
        <f>IF(Tabela2[[#This Row],[current_age]]&gt;=100,"100+",FLOOR(Tabela2[[#This Row],[current_age]],10)&amp;"-"&amp;FLOOR(Tabela2[[#This Row],[current_age]],10)+9)</f>
        <v>60-69</v>
      </c>
    </row>
    <row r="573" spans="1:18" x14ac:dyDescent="0.3">
      <c r="A573">
        <v>1290</v>
      </c>
      <c r="B573">
        <v>53</v>
      </c>
      <c r="C573">
        <v>68</v>
      </c>
      <c r="D573">
        <v>1966</v>
      </c>
      <c r="E573">
        <v>6</v>
      </c>
      <c r="F573" t="s">
        <v>41</v>
      </c>
      <c r="G573" t="s">
        <v>609</v>
      </c>
      <c r="H573">
        <v>33.1</v>
      </c>
      <c r="I573">
        <v>-96.66</v>
      </c>
      <c r="J573" s="3">
        <v>32580</v>
      </c>
      <c r="K573" s="3">
        <v>66428</v>
      </c>
      <c r="L573" s="3">
        <v>197102</v>
      </c>
      <c r="M573">
        <v>669</v>
      </c>
      <c r="N573">
        <v>2</v>
      </c>
      <c r="O573" s="8">
        <f t="shared" si="24"/>
        <v>2.9671524056120915</v>
      </c>
      <c r="P573" t="str">
        <f t="shared" si="25"/>
        <v>High Risk</v>
      </c>
      <c r="Q573" t="str">
        <f t="shared" si="26"/>
        <v>650-699</v>
      </c>
      <c r="R573" t="str">
        <f>IF(Tabela2[[#This Row],[current_age]]&gt;=100,"100+",FLOOR(Tabela2[[#This Row],[current_age]],10)&amp;"-"&amp;FLOOR(Tabela2[[#This Row],[current_age]],10)+9)</f>
        <v>50-59</v>
      </c>
    </row>
    <row r="574" spans="1:18" x14ac:dyDescent="0.3">
      <c r="A574">
        <v>1817</v>
      </c>
      <c r="B574">
        <v>52</v>
      </c>
      <c r="C574">
        <v>64</v>
      </c>
      <c r="D574">
        <v>1968</v>
      </c>
      <c r="E574">
        <v>2</v>
      </c>
      <c r="F574" t="s">
        <v>36</v>
      </c>
      <c r="G574" t="s">
        <v>610</v>
      </c>
      <c r="H574">
        <v>29.55</v>
      </c>
      <c r="I574">
        <v>-95.27</v>
      </c>
      <c r="J574" s="3">
        <v>36253</v>
      </c>
      <c r="K574" s="3">
        <v>73920</v>
      </c>
      <c r="L574" s="3">
        <v>166395</v>
      </c>
      <c r="M574">
        <v>683</v>
      </c>
      <c r="N574">
        <v>1</v>
      </c>
      <c r="O574" s="8">
        <f t="shared" si="24"/>
        <v>2.2510146103896105</v>
      </c>
      <c r="P574" t="str">
        <f t="shared" si="25"/>
        <v>High Risk</v>
      </c>
      <c r="Q574" t="str">
        <f t="shared" si="26"/>
        <v>650-699</v>
      </c>
      <c r="R574" t="str">
        <f>IF(Tabela2[[#This Row],[current_age]]&gt;=100,"100+",FLOOR(Tabela2[[#This Row],[current_age]],10)&amp;"-"&amp;FLOOR(Tabela2[[#This Row],[current_age]],10)+9)</f>
        <v>50-59</v>
      </c>
    </row>
    <row r="575" spans="1:18" x14ac:dyDescent="0.3">
      <c r="A575">
        <v>56</v>
      </c>
      <c r="B575">
        <v>22</v>
      </c>
      <c r="C575">
        <v>73</v>
      </c>
      <c r="D575">
        <v>1998</v>
      </c>
      <c r="E575">
        <v>2</v>
      </c>
      <c r="F575" t="s">
        <v>36</v>
      </c>
      <c r="G575" t="s">
        <v>611</v>
      </c>
      <c r="H575">
        <v>40.76</v>
      </c>
      <c r="I575">
        <v>-111.84</v>
      </c>
      <c r="J575" s="3">
        <v>10539</v>
      </c>
      <c r="K575" s="3">
        <v>21490</v>
      </c>
      <c r="L575" s="3">
        <v>32587</v>
      </c>
      <c r="M575">
        <v>682</v>
      </c>
      <c r="N575">
        <v>2</v>
      </c>
      <c r="O575" s="8">
        <f t="shared" si="24"/>
        <v>1.5163797114937181</v>
      </c>
      <c r="P575" t="str">
        <f t="shared" si="25"/>
        <v>High Risk</v>
      </c>
      <c r="Q575" t="str">
        <f t="shared" si="26"/>
        <v>650-699</v>
      </c>
      <c r="R575" t="str">
        <f>IF(Tabela2[[#This Row],[current_age]]&gt;=100,"100+",FLOOR(Tabela2[[#This Row],[current_age]],10)&amp;"-"&amp;FLOOR(Tabela2[[#This Row],[current_age]],10)+9)</f>
        <v>20-29</v>
      </c>
    </row>
    <row r="576" spans="1:18" x14ac:dyDescent="0.3">
      <c r="A576">
        <v>1383</v>
      </c>
      <c r="B576">
        <v>68</v>
      </c>
      <c r="C576">
        <v>64</v>
      </c>
      <c r="D576">
        <v>1951</v>
      </c>
      <c r="E576">
        <v>4</v>
      </c>
      <c r="F576" t="s">
        <v>36</v>
      </c>
      <c r="G576" t="s">
        <v>612</v>
      </c>
      <c r="H576">
        <v>42.39</v>
      </c>
      <c r="I576">
        <v>-71.099999999999994</v>
      </c>
      <c r="J576" s="3">
        <v>31849</v>
      </c>
      <c r="K576" s="3">
        <v>59938</v>
      </c>
      <c r="L576" s="3">
        <v>36978</v>
      </c>
      <c r="M576">
        <v>670</v>
      </c>
      <c r="N576">
        <v>1</v>
      </c>
      <c r="O576" s="8">
        <f t="shared" si="24"/>
        <v>0.61693750208548837</v>
      </c>
      <c r="P576" t="str">
        <f t="shared" si="25"/>
        <v>Medium Risk</v>
      </c>
      <c r="Q576" t="str">
        <f t="shared" si="26"/>
        <v>650-699</v>
      </c>
      <c r="R576" t="str">
        <f>IF(Tabela2[[#This Row],[current_age]]&gt;=100,"100+",FLOOR(Tabela2[[#This Row],[current_age]],10)&amp;"-"&amp;FLOOR(Tabela2[[#This Row],[current_age]],10)+9)</f>
        <v>60-69</v>
      </c>
    </row>
    <row r="577" spans="1:18" x14ac:dyDescent="0.3">
      <c r="A577">
        <v>1915</v>
      </c>
      <c r="B577">
        <v>54</v>
      </c>
      <c r="C577">
        <v>65</v>
      </c>
      <c r="D577">
        <v>1965</v>
      </c>
      <c r="E577">
        <v>6</v>
      </c>
      <c r="F577" t="s">
        <v>41</v>
      </c>
      <c r="G577" t="s">
        <v>613</v>
      </c>
      <c r="H577">
        <v>41.32</v>
      </c>
      <c r="I577">
        <v>-74.180000000000007</v>
      </c>
      <c r="J577" s="3">
        <v>25534</v>
      </c>
      <c r="K577" s="3">
        <v>52062</v>
      </c>
      <c r="L577" s="3">
        <v>97881</v>
      </c>
      <c r="M577">
        <v>775</v>
      </c>
      <c r="N577">
        <v>4</v>
      </c>
      <c r="O577" s="8">
        <f t="shared" si="24"/>
        <v>1.8800852829318888</v>
      </c>
      <c r="P577" t="str">
        <f t="shared" si="25"/>
        <v>High Risk</v>
      </c>
      <c r="Q577" t="str">
        <f t="shared" si="26"/>
        <v>750-799</v>
      </c>
      <c r="R577" t="str">
        <f>IF(Tabela2[[#This Row],[current_age]]&gt;=100,"100+",FLOOR(Tabela2[[#This Row],[current_age]],10)&amp;"-"&amp;FLOOR(Tabela2[[#This Row],[current_age]],10)+9)</f>
        <v>50-59</v>
      </c>
    </row>
    <row r="578" spans="1:18" x14ac:dyDescent="0.3">
      <c r="A578">
        <v>1882</v>
      </c>
      <c r="B578">
        <v>58</v>
      </c>
      <c r="C578">
        <v>65</v>
      </c>
      <c r="D578">
        <v>1961</v>
      </c>
      <c r="E578">
        <v>10</v>
      </c>
      <c r="F578" t="s">
        <v>41</v>
      </c>
      <c r="G578" t="s">
        <v>614</v>
      </c>
      <c r="H578">
        <v>37.590000000000003</v>
      </c>
      <c r="I578">
        <v>-122.06</v>
      </c>
      <c r="J578" s="3">
        <v>29097</v>
      </c>
      <c r="K578" s="3">
        <v>59322</v>
      </c>
      <c r="L578" s="3">
        <v>145137</v>
      </c>
      <c r="M578">
        <v>694</v>
      </c>
      <c r="N578">
        <v>3</v>
      </c>
      <c r="O578" s="8">
        <f t="shared" si="24"/>
        <v>2.4465965409123092</v>
      </c>
      <c r="P578" t="str">
        <f t="shared" si="25"/>
        <v>High Risk</v>
      </c>
      <c r="Q578" t="str">
        <f t="shared" si="26"/>
        <v>650-699</v>
      </c>
      <c r="R578" t="str">
        <f>IF(Tabela2[[#This Row],[current_age]]&gt;=100,"100+",FLOOR(Tabela2[[#This Row],[current_age]],10)&amp;"-"&amp;FLOOR(Tabela2[[#This Row],[current_age]],10)+9)</f>
        <v>50-59</v>
      </c>
    </row>
    <row r="579" spans="1:18" x14ac:dyDescent="0.3">
      <c r="A579">
        <v>1467</v>
      </c>
      <c r="B579">
        <v>26</v>
      </c>
      <c r="C579">
        <v>69</v>
      </c>
      <c r="D579">
        <v>1993</v>
      </c>
      <c r="E579">
        <v>9</v>
      </c>
      <c r="F579" t="s">
        <v>36</v>
      </c>
      <c r="G579" t="s">
        <v>615</v>
      </c>
      <c r="H579">
        <v>42.58</v>
      </c>
      <c r="I579">
        <v>-83.14</v>
      </c>
      <c r="J579" s="3">
        <v>26120</v>
      </c>
      <c r="K579" s="3">
        <v>53254</v>
      </c>
      <c r="L579" s="3">
        <v>131334</v>
      </c>
      <c r="M579">
        <v>736</v>
      </c>
      <c r="N579">
        <v>1</v>
      </c>
      <c r="O579" s="8">
        <f t="shared" ref="O579:O642" si="27">L579/K579</f>
        <v>2.4661809441544298</v>
      </c>
      <c r="P579" t="str">
        <f t="shared" ref="P579:P642" si="28">IF(OR(M579&lt;600,O579&gt;0.7),"High Risk",
IF(AND(M579&gt;=600,M579&lt;=750),"Medium Risk",
"Low Risk"))</f>
        <v>High Risk</v>
      </c>
      <c r="Q579" t="str">
        <f t="shared" ref="Q579:Q642" si="29">FLOOR(M579,50)&amp;"-"&amp;FLOOR(M579,50)+49</f>
        <v>700-749</v>
      </c>
      <c r="R579" t="str">
        <f>IF(Tabela2[[#This Row],[current_age]]&gt;=100,"100+",FLOOR(Tabela2[[#This Row],[current_age]],10)&amp;"-"&amp;FLOOR(Tabela2[[#This Row],[current_age]],10)+9)</f>
        <v>20-29</v>
      </c>
    </row>
    <row r="580" spans="1:18" x14ac:dyDescent="0.3">
      <c r="A580">
        <v>1791</v>
      </c>
      <c r="B580">
        <v>61</v>
      </c>
      <c r="C580">
        <v>67</v>
      </c>
      <c r="D580">
        <v>1958</v>
      </c>
      <c r="E580">
        <v>11</v>
      </c>
      <c r="F580" t="s">
        <v>41</v>
      </c>
      <c r="G580" t="s">
        <v>616</v>
      </c>
      <c r="H580">
        <v>39.770000000000003</v>
      </c>
      <c r="I580">
        <v>-86.14</v>
      </c>
      <c r="J580" s="3">
        <v>16045</v>
      </c>
      <c r="K580" s="3">
        <v>32716</v>
      </c>
      <c r="L580" s="3">
        <v>46919</v>
      </c>
      <c r="M580">
        <v>593</v>
      </c>
      <c r="N580">
        <v>3</v>
      </c>
      <c r="O580" s="8">
        <f t="shared" si="27"/>
        <v>1.4341300892529649</v>
      </c>
      <c r="P580" t="str">
        <f t="shared" si="28"/>
        <v>High Risk</v>
      </c>
      <c r="Q580" t="str">
        <f t="shared" si="29"/>
        <v>550-599</v>
      </c>
      <c r="R580" t="str">
        <f>IF(Tabela2[[#This Row],[current_age]]&gt;=100,"100+",FLOOR(Tabela2[[#This Row],[current_age]],10)&amp;"-"&amp;FLOOR(Tabela2[[#This Row],[current_age]],10)+9)</f>
        <v>60-69</v>
      </c>
    </row>
    <row r="581" spans="1:18" x14ac:dyDescent="0.3">
      <c r="A581">
        <v>447</v>
      </c>
      <c r="B581">
        <v>79</v>
      </c>
      <c r="C581">
        <v>68</v>
      </c>
      <c r="D581">
        <v>1940</v>
      </c>
      <c r="E581">
        <v>3</v>
      </c>
      <c r="F581" t="s">
        <v>41</v>
      </c>
      <c r="G581" t="s">
        <v>617</v>
      </c>
      <c r="H581">
        <v>43.22</v>
      </c>
      <c r="I581">
        <v>-86.25</v>
      </c>
      <c r="J581" s="3">
        <v>19131</v>
      </c>
      <c r="K581" s="3">
        <v>30977</v>
      </c>
      <c r="L581" s="3">
        <v>21507</v>
      </c>
      <c r="M581">
        <v>796</v>
      </c>
      <c r="N581">
        <v>5</v>
      </c>
      <c r="O581" s="8">
        <f t="shared" si="27"/>
        <v>0.69428931142460537</v>
      </c>
      <c r="P581" t="str">
        <f t="shared" si="28"/>
        <v>Low Risk</v>
      </c>
      <c r="Q581" t="str">
        <f t="shared" si="29"/>
        <v>750-799</v>
      </c>
      <c r="R581" t="str">
        <f>IF(Tabela2[[#This Row],[current_age]]&gt;=100,"100+",FLOOR(Tabela2[[#This Row],[current_age]],10)&amp;"-"&amp;FLOOR(Tabela2[[#This Row],[current_age]],10)+9)</f>
        <v>70-79</v>
      </c>
    </row>
    <row r="582" spans="1:18" x14ac:dyDescent="0.3">
      <c r="A582">
        <v>1640</v>
      </c>
      <c r="B582">
        <v>67</v>
      </c>
      <c r="C582">
        <v>71</v>
      </c>
      <c r="D582">
        <v>1952</v>
      </c>
      <c r="E582">
        <v>10</v>
      </c>
      <c r="F582" t="s">
        <v>36</v>
      </c>
      <c r="G582" t="s">
        <v>618</v>
      </c>
      <c r="H582">
        <v>41.89</v>
      </c>
      <c r="I582">
        <v>-84.04</v>
      </c>
      <c r="J582" s="3">
        <v>17144</v>
      </c>
      <c r="K582" s="3">
        <v>34954</v>
      </c>
      <c r="L582" s="3">
        <v>5942</v>
      </c>
      <c r="M582">
        <v>729</v>
      </c>
      <c r="N582">
        <v>3</v>
      </c>
      <c r="O582" s="8">
        <f t="shared" si="27"/>
        <v>0.16999485037477827</v>
      </c>
      <c r="P582" t="str">
        <f t="shared" si="28"/>
        <v>Medium Risk</v>
      </c>
      <c r="Q582" t="str">
        <f t="shared" si="29"/>
        <v>700-749</v>
      </c>
      <c r="R582" t="str">
        <f>IF(Tabela2[[#This Row],[current_age]]&gt;=100,"100+",FLOOR(Tabela2[[#This Row],[current_age]],10)&amp;"-"&amp;FLOOR(Tabela2[[#This Row],[current_age]],10)+9)</f>
        <v>60-69</v>
      </c>
    </row>
    <row r="583" spans="1:18" x14ac:dyDescent="0.3">
      <c r="A583">
        <v>636</v>
      </c>
      <c r="B583">
        <v>47</v>
      </c>
      <c r="C583">
        <v>69</v>
      </c>
      <c r="D583">
        <v>1973</v>
      </c>
      <c r="E583">
        <v>2</v>
      </c>
      <c r="F583" t="s">
        <v>36</v>
      </c>
      <c r="G583" t="s">
        <v>619</v>
      </c>
      <c r="H583">
        <v>41.83</v>
      </c>
      <c r="I583">
        <v>-87.68</v>
      </c>
      <c r="J583" s="3">
        <v>11951</v>
      </c>
      <c r="K583" s="3">
        <v>24372</v>
      </c>
      <c r="L583" s="3">
        <v>63295</v>
      </c>
      <c r="M583">
        <v>793</v>
      </c>
      <c r="N583">
        <v>4</v>
      </c>
      <c r="O583" s="8">
        <f t="shared" si="27"/>
        <v>2.5970375841129165</v>
      </c>
      <c r="P583" t="str">
        <f t="shared" si="28"/>
        <v>High Risk</v>
      </c>
      <c r="Q583" t="str">
        <f t="shared" si="29"/>
        <v>750-799</v>
      </c>
      <c r="R583" t="str">
        <f>IF(Tabela2[[#This Row],[current_age]]&gt;=100,"100+",FLOOR(Tabela2[[#This Row],[current_age]],10)&amp;"-"&amp;FLOOR(Tabela2[[#This Row],[current_age]],10)+9)</f>
        <v>40-49</v>
      </c>
    </row>
    <row r="584" spans="1:18" x14ac:dyDescent="0.3">
      <c r="A584">
        <v>782</v>
      </c>
      <c r="B584">
        <v>51</v>
      </c>
      <c r="C584">
        <v>66</v>
      </c>
      <c r="D584">
        <v>1968</v>
      </c>
      <c r="E584">
        <v>7</v>
      </c>
      <c r="F584" t="s">
        <v>36</v>
      </c>
      <c r="G584" t="s">
        <v>620</v>
      </c>
      <c r="H584">
        <v>41.28</v>
      </c>
      <c r="I584">
        <v>-84.36</v>
      </c>
      <c r="J584" s="3">
        <v>18229</v>
      </c>
      <c r="K584" s="3">
        <v>37169</v>
      </c>
      <c r="L584" s="3">
        <v>93844</v>
      </c>
      <c r="M584">
        <v>722</v>
      </c>
      <c r="N584">
        <v>3</v>
      </c>
      <c r="O584" s="8">
        <f t="shared" si="27"/>
        <v>2.5247921655142727</v>
      </c>
      <c r="P584" t="str">
        <f t="shared" si="28"/>
        <v>High Risk</v>
      </c>
      <c r="Q584" t="str">
        <f t="shared" si="29"/>
        <v>700-749</v>
      </c>
      <c r="R584" t="str">
        <f>IF(Tabela2[[#This Row],[current_age]]&gt;=100,"100+",FLOOR(Tabela2[[#This Row],[current_age]],10)&amp;"-"&amp;FLOOR(Tabela2[[#This Row],[current_age]],10)+9)</f>
        <v>50-59</v>
      </c>
    </row>
    <row r="585" spans="1:18" x14ac:dyDescent="0.3">
      <c r="A585">
        <v>316</v>
      </c>
      <c r="B585">
        <v>36</v>
      </c>
      <c r="C585">
        <v>69</v>
      </c>
      <c r="D585">
        <v>1983</v>
      </c>
      <c r="E585">
        <v>8</v>
      </c>
      <c r="F585" t="s">
        <v>41</v>
      </c>
      <c r="G585" t="s">
        <v>621</v>
      </c>
      <c r="H585">
        <v>29.76</v>
      </c>
      <c r="I585">
        <v>-95.38</v>
      </c>
      <c r="J585" s="3">
        <v>19554</v>
      </c>
      <c r="K585" s="3">
        <v>39871</v>
      </c>
      <c r="L585" s="3">
        <v>73726</v>
      </c>
      <c r="M585">
        <v>719</v>
      </c>
      <c r="N585">
        <v>4</v>
      </c>
      <c r="O585" s="8">
        <f t="shared" si="27"/>
        <v>1.8491133906849591</v>
      </c>
      <c r="P585" t="str">
        <f t="shared" si="28"/>
        <v>High Risk</v>
      </c>
      <c r="Q585" t="str">
        <f t="shared" si="29"/>
        <v>700-749</v>
      </c>
      <c r="R585" t="str">
        <f>IF(Tabela2[[#This Row],[current_age]]&gt;=100,"100+",FLOOR(Tabela2[[#This Row],[current_age]],10)&amp;"-"&amp;FLOOR(Tabela2[[#This Row],[current_age]],10)+9)</f>
        <v>30-39</v>
      </c>
    </row>
    <row r="586" spans="1:18" x14ac:dyDescent="0.3">
      <c r="A586">
        <v>1192</v>
      </c>
      <c r="B586">
        <v>44</v>
      </c>
      <c r="C586">
        <v>68</v>
      </c>
      <c r="D586">
        <v>1976</v>
      </c>
      <c r="E586">
        <v>2</v>
      </c>
      <c r="F586" t="s">
        <v>36</v>
      </c>
      <c r="G586" t="s">
        <v>622</v>
      </c>
      <c r="H586">
        <v>44.22</v>
      </c>
      <c r="I586">
        <v>-93.44</v>
      </c>
      <c r="J586" s="3">
        <v>19630</v>
      </c>
      <c r="K586" s="3">
        <v>40026</v>
      </c>
      <c r="L586" s="3">
        <v>70877</v>
      </c>
      <c r="M586">
        <v>768</v>
      </c>
      <c r="N586">
        <v>1</v>
      </c>
      <c r="O586" s="8">
        <f t="shared" si="27"/>
        <v>1.7707739969020138</v>
      </c>
      <c r="P586" t="str">
        <f t="shared" si="28"/>
        <v>High Risk</v>
      </c>
      <c r="Q586" t="str">
        <f t="shared" si="29"/>
        <v>750-799</v>
      </c>
      <c r="R586" t="str">
        <f>IF(Tabela2[[#This Row],[current_age]]&gt;=100,"100+",FLOOR(Tabela2[[#This Row],[current_age]],10)&amp;"-"&amp;FLOOR(Tabela2[[#This Row],[current_age]],10)+9)</f>
        <v>40-49</v>
      </c>
    </row>
    <row r="587" spans="1:18" x14ac:dyDescent="0.3">
      <c r="A587">
        <v>787</v>
      </c>
      <c r="B587">
        <v>19</v>
      </c>
      <c r="C587">
        <v>67</v>
      </c>
      <c r="D587">
        <v>2000</v>
      </c>
      <c r="E587">
        <v>3</v>
      </c>
      <c r="F587" t="s">
        <v>36</v>
      </c>
      <c r="G587" t="s">
        <v>623</v>
      </c>
      <c r="H587">
        <v>29.61</v>
      </c>
      <c r="I587">
        <v>-95.61</v>
      </c>
      <c r="J587" s="3">
        <v>35183</v>
      </c>
      <c r="K587" s="3">
        <v>71740</v>
      </c>
      <c r="L587" s="3">
        <v>38238</v>
      </c>
      <c r="M587">
        <v>767</v>
      </c>
      <c r="N587">
        <v>2</v>
      </c>
      <c r="O587" s="8">
        <f t="shared" si="27"/>
        <v>0.53300808475048789</v>
      </c>
      <c r="P587" t="str">
        <f t="shared" si="28"/>
        <v>Low Risk</v>
      </c>
      <c r="Q587" t="str">
        <f t="shared" si="29"/>
        <v>750-799</v>
      </c>
      <c r="R587" t="str">
        <f>IF(Tabela2[[#This Row],[current_age]]&gt;=100,"100+",FLOOR(Tabela2[[#This Row],[current_age]],10)&amp;"-"&amp;FLOOR(Tabela2[[#This Row],[current_age]],10)+9)</f>
        <v>10-19</v>
      </c>
    </row>
    <row r="588" spans="1:18" x14ac:dyDescent="0.3">
      <c r="A588">
        <v>251</v>
      </c>
      <c r="B588">
        <v>21</v>
      </c>
      <c r="C588">
        <v>66</v>
      </c>
      <c r="D588">
        <v>1998</v>
      </c>
      <c r="E588">
        <v>8</v>
      </c>
      <c r="F588" t="s">
        <v>41</v>
      </c>
      <c r="G588" t="s">
        <v>624</v>
      </c>
      <c r="H588">
        <v>40.700000000000003</v>
      </c>
      <c r="I588">
        <v>-73.61</v>
      </c>
      <c r="J588" s="3">
        <v>20152</v>
      </c>
      <c r="K588" s="3">
        <v>41087</v>
      </c>
      <c r="L588" s="3">
        <v>22720</v>
      </c>
      <c r="M588">
        <v>695</v>
      </c>
      <c r="N588">
        <v>2</v>
      </c>
      <c r="O588" s="8">
        <f t="shared" si="27"/>
        <v>0.5529729598169737</v>
      </c>
      <c r="P588" t="str">
        <f t="shared" si="28"/>
        <v>Medium Risk</v>
      </c>
      <c r="Q588" t="str">
        <f t="shared" si="29"/>
        <v>650-699</v>
      </c>
      <c r="R588" t="str">
        <f>IF(Tabela2[[#This Row],[current_age]]&gt;=100,"100+",FLOOR(Tabela2[[#This Row],[current_age]],10)&amp;"-"&amp;FLOOR(Tabela2[[#This Row],[current_age]],10)+9)</f>
        <v>20-29</v>
      </c>
    </row>
    <row r="589" spans="1:18" x14ac:dyDescent="0.3">
      <c r="A589">
        <v>1351</v>
      </c>
      <c r="B589">
        <v>18</v>
      </c>
      <c r="C589">
        <v>55</v>
      </c>
      <c r="D589">
        <v>2001</v>
      </c>
      <c r="E589">
        <v>12</v>
      </c>
      <c r="F589" t="s">
        <v>36</v>
      </c>
      <c r="G589" t="s">
        <v>625</v>
      </c>
      <c r="H589">
        <v>61.14</v>
      </c>
      <c r="I589">
        <v>-149.76</v>
      </c>
      <c r="J589" s="3">
        <v>28730</v>
      </c>
      <c r="K589" s="3">
        <v>58579</v>
      </c>
      <c r="L589" s="3">
        <v>94998</v>
      </c>
      <c r="M589">
        <v>808</v>
      </c>
      <c r="N589">
        <v>1</v>
      </c>
      <c r="O589" s="8">
        <f t="shared" si="27"/>
        <v>1.6217074378190137</v>
      </c>
      <c r="P589" t="str">
        <f t="shared" si="28"/>
        <v>High Risk</v>
      </c>
      <c r="Q589" t="str">
        <f t="shared" si="29"/>
        <v>800-849</v>
      </c>
      <c r="R589" t="str">
        <f>IF(Tabela2[[#This Row],[current_age]]&gt;=100,"100+",FLOOR(Tabela2[[#This Row],[current_age]],10)&amp;"-"&amp;FLOOR(Tabela2[[#This Row],[current_age]],10)+9)</f>
        <v>10-19</v>
      </c>
    </row>
    <row r="590" spans="1:18" x14ac:dyDescent="0.3">
      <c r="A590">
        <v>490</v>
      </c>
      <c r="B590">
        <v>86</v>
      </c>
      <c r="C590">
        <v>68</v>
      </c>
      <c r="D590">
        <v>1933</v>
      </c>
      <c r="E590">
        <v>9</v>
      </c>
      <c r="F590" t="s">
        <v>41</v>
      </c>
      <c r="G590" t="s">
        <v>626</v>
      </c>
      <c r="H590">
        <v>29.45</v>
      </c>
      <c r="I590">
        <v>-98.5</v>
      </c>
      <c r="J590" s="3">
        <v>29557</v>
      </c>
      <c r="K590" s="3">
        <v>33426</v>
      </c>
      <c r="L590" s="3">
        <v>1852</v>
      </c>
      <c r="M590">
        <v>699</v>
      </c>
      <c r="N590">
        <v>4</v>
      </c>
      <c r="O590" s="8">
        <f t="shared" si="27"/>
        <v>5.5405971399509361E-2</v>
      </c>
      <c r="P590" t="str">
        <f t="shared" si="28"/>
        <v>Medium Risk</v>
      </c>
      <c r="Q590" t="str">
        <f t="shared" si="29"/>
        <v>650-699</v>
      </c>
      <c r="R590" t="str">
        <f>IF(Tabela2[[#This Row],[current_age]]&gt;=100,"100+",FLOOR(Tabela2[[#This Row],[current_age]],10)&amp;"-"&amp;FLOOR(Tabela2[[#This Row],[current_age]],10)+9)</f>
        <v>80-89</v>
      </c>
    </row>
    <row r="591" spans="1:18" x14ac:dyDescent="0.3">
      <c r="A591">
        <v>1935</v>
      </c>
      <c r="B591">
        <v>23</v>
      </c>
      <c r="C591">
        <v>65</v>
      </c>
      <c r="D591">
        <v>1997</v>
      </c>
      <c r="E591">
        <v>2</v>
      </c>
      <c r="F591" t="s">
        <v>36</v>
      </c>
      <c r="G591" t="s">
        <v>627</v>
      </c>
      <c r="H591">
        <v>30.21</v>
      </c>
      <c r="I591">
        <v>-92.02</v>
      </c>
      <c r="J591" s="3">
        <v>22001</v>
      </c>
      <c r="K591" s="3">
        <v>44862</v>
      </c>
      <c r="L591" s="3">
        <v>78350</v>
      </c>
      <c r="M591">
        <v>750</v>
      </c>
      <c r="N591">
        <v>3</v>
      </c>
      <c r="O591" s="8">
        <f t="shared" si="27"/>
        <v>1.7464669430698587</v>
      </c>
      <c r="P591" t="str">
        <f t="shared" si="28"/>
        <v>High Risk</v>
      </c>
      <c r="Q591" t="str">
        <f t="shared" si="29"/>
        <v>750-799</v>
      </c>
      <c r="R591" t="str">
        <f>IF(Tabela2[[#This Row],[current_age]]&gt;=100,"100+",FLOOR(Tabela2[[#This Row],[current_age]],10)&amp;"-"&amp;FLOOR(Tabela2[[#This Row],[current_age]],10)+9)</f>
        <v>20-29</v>
      </c>
    </row>
    <row r="592" spans="1:18" x14ac:dyDescent="0.3">
      <c r="A592">
        <v>387</v>
      </c>
      <c r="B592">
        <v>34</v>
      </c>
      <c r="C592">
        <v>65</v>
      </c>
      <c r="D592">
        <v>1985</v>
      </c>
      <c r="E592">
        <v>10</v>
      </c>
      <c r="F592" t="s">
        <v>41</v>
      </c>
      <c r="G592" t="s">
        <v>628</v>
      </c>
      <c r="H592">
        <v>41.4</v>
      </c>
      <c r="I592">
        <v>-82.23</v>
      </c>
      <c r="J592" s="3">
        <v>22261</v>
      </c>
      <c r="K592" s="3">
        <v>45388</v>
      </c>
      <c r="L592" s="3">
        <v>64749</v>
      </c>
      <c r="M592">
        <v>723</v>
      </c>
      <c r="N592">
        <v>1</v>
      </c>
      <c r="O592" s="8">
        <f t="shared" si="27"/>
        <v>1.426566493346259</v>
      </c>
      <c r="P592" t="str">
        <f t="shared" si="28"/>
        <v>High Risk</v>
      </c>
      <c r="Q592" t="str">
        <f t="shared" si="29"/>
        <v>700-749</v>
      </c>
      <c r="R592" t="str">
        <f>IF(Tabela2[[#This Row],[current_age]]&gt;=100,"100+",FLOOR(Tabela2[[#This Row],[current_age]],10)&amp;"-"&amp;FLOOR(Tabela2[[#This Row],[current_age]],10)+9)</f>
        <v>30-39</v>
      </c>
    </row>
    <row r="593" spans="1:18" x14ac:dyDescent="0.3">
      <c r="A593">
        <v>869</v>
      </c>
      <c r="B593">
        <v>73</v>
      </c>
      <c r="C593">
        <v>68</v>
      </c>
      <c r="D593">
        <v>1946</v>
      </c>
      <c r="E593">
        <v>9</v>
      </c>
      <c r="F593" t="s">
        <v>41</v>
      </c>
      <c r="G593" t="s">
        <v>629</v>
      </c>
      <c r="H593">
        <v>33.85</v>
      </c>
      <c r="I593">
        <v>-84.22</v>
      </c>
      <c r="J593" s="3">
        <v>22682</v>
      </c>
      <c r="K593" s="3">
        <v>34220</v>
      </c>
      <c r="L593" s="3">
        <v>0</v>
      </c>
      <c r="M593">
        <v>745</v>
      </c>
      <c r="N593">
        <v>5</v>
      </c>
      <c r="O593" s="8">
        <f t="shared" si="27"/>
        <v>0</v>
      </c>
      <c r="P593" t="str">
        <f t="shared" si="28"/>
        <v>Medium Risk</v>
      </c>
      <c r="Q593" t="str">
        <f t="shared" si="29"/>
        <v>700-749</v>
      </c>
      <c r="R593" t="str">
        <f>IF(Tabela2[[#This Row],[current_age]]&gt;=100,"100+",FLOOR(Tabela2[[#This Row],[current_age]],10)&amp;"-"&amp;FLOOR(Tabela2[[#This Row],[current_age]],10)+9)</f>
        <v>70-79</v>
      </c>
    </row>
    <row r="594" spans="1:18" x14ac:dyDescent="0.3">
      <c r="A594">
        <v>1865</v>
      </c>
      <c r="B594">
        <v>19</v>
      </c>
      <c r="C594">
        <v>66</v>
      </c>
      <c r="D594">
        <v>2000</v>
      </c>
      <c r="E594">
        <v>9</v>
      </c>
      <c r="F594" t="s">
        <v>41</v>
      </c>
      <c r="G594" t="s">
        <v>630</v>
      </c>
      <c r="H594">
        <v>40.04</v>
      </c>
      <c r="I594">
        <v>-75.42</v>
      </c>
      <c r="J594" s="3">
        <v>58297</v>
      </c>
      <c r="K594" s="3">
        <v>118862</v>
      </c>
      <c r="L594" s="3">
        <v>276156</v>
      </c>
      <c r="M594">
        <v>782</v>
      </c>
      <c r="N594">
        <v>1</v>
      </c>
      <c r="O594" s="8">
        <f t="shared" si="27"/>
        <v>2.3233329407211722</v>
      </c>
      <c r="P594" t="str">
        <f t="shared" si="28"/>
        <v>High Risk</v>
      </c>
      <c r="Q594" t="str">
        <f t="shared" si="29"/>
        <v>750-799</v>
      </c>
      <c r="R594" t="str">
        <f>IF(Tabela2[[#This Row],[current_age]]&gt;=100,"100+",FLOOR(Tabela2[[#This Row],[current_age]],10)&amp;"-"&amp;FLOOR(Tabela2[[#This Row],[current_age]],10)+9)</f>
        <v>10-19</v>
      </c>
    </row>
    <row r="595" spans="1:18" x14ac:dyDescent="0.3">
      <c r="A595">
        <v>268</v>
      </c>
      <c r="B595">
        <v>20</v>
      </c>
      <c r="C595">
        <v>62</v>
      </c>
      <c r="D595">
        <v>1999</v>
      </c>
      <c r="E595">
        <v>9</v>
      </c>
      <c r="F595" t="s">
        <v>36</v>
      </c>
      <c r="G595" t="s">
        <v>631</v>
      </c>
      <c r="H595">
        <v>43.02</v>
      </c>
      <c r="I595">
        <v>-78.75</v>
      </c>
      <c r="J595" s="3">
        <v>29558</v>
      </c>
      <c r="K595" s="3">
        <v>60265</v>
      </c>
      <c r="L595" s="3">
        <v>80939</v>
      </c>
      <c r="M595">
        <v>582</v>
      </c>
      <c r="N595">
        <v>3</v>
      </c>
      <c r="O595" s="8">
        <f t="shared" si="27"/>
        <v>1.3430515224425454</v>
      </c>
      <c r="P595" t="str">
        <f t="shared" si="28"/>
        <v>High Risk</v>
      </c>
      <c r="Q595" t="str">
        <f t="shared" si="29"/>
        <v>550-599</v>
      </c>
      <c r="R595" t="str">
        <f>IF(Tabela2[[#This Row],[current_age]]&gt;=100,"100+",FLOOR(Tabela2[[#This Row],[current_age]],10)&amp;"-"&amp;FLOOR(Tabela2[[#This Row],[current_age]],10)+9)</f>
        <v>20-29</v>
      </c>
    </row>
    <row r="596" spans="1:18" x14ac:dyDescent="0.3">
      <c r="A596">
        <v>1124</v>
      </c>
      <c r="B596">
        <v>45</v>
      </c>
      <c r="C596">
        <v>66</v>
      </c>
      <c r="D596">
        <v>1974</v>
      </c>
      <c r="E596">
        <v>3</v>
      </c>
      <c r="F596" t="s">
        <v>41</v>
      </c>
      <c r="G596" t="s">
        <v>632</v>
      </c>
      <c r="H596">
        <v>37.619999999999997</v>
      </c>
      <c r="I596">
        <v>-83.41</v>
      </c>
      <c r="J596" s="3">
        <v>11644</v>
      </c>
      <c r="K596" s="3">
        <v>23740</v>
      </c>
      <c r="L596" s="3">
        <v>4313</v>
      </c>
      <c r="M596">
        <v>841</v>
      </c>
      <c r="N596">
        <v>3</v>
      </c>
      <c r="O596" s="8">
        <f t="shared" si="27"/>
        <v>0.1816764953664701</v>
      </c>
      <c r="P596" t="str">
        <f t="shared" si="28"/>
        <v>Low Risk</v>
      </c>
      <c r="Q596" t="str">
        <f t="shared" si="29"/>
        <v>800-849</v>
      </c>
      <c r="R596" t="str">
        <f>IF(Tabela2[[#This Row],[current_age]]&gt;=100,"100+",FLOOR(Tabela2[[#This Row],[current_age]],10)&amp;"-"&amp;FLOOR(Tabela2[[#This Row],[current_age]],10)+9)</f>
        <v>40-49</v>
      </c>
    </row>
    <row r="597" spans="1:18" x14ac:dyDescent="0.3">
      <c r="A597">
        <v>721</v>
      </c>
      <c r="B597">
        <v>39</v>
      </c>
      <c r="C597">
        <v>67</v>
      </c>
      <c r="D597">
        <v>1980</v>
      </c>
      <c r="E597">
        <v>5</v>
      </c>
      <c r="F597" t="s">
        <v>41</v>
      </c>
      <c r="G597" t="s">
        <v>633</v>
      </c>
      <c r="H597">
        <v>25.77</v>
      </c>
      <c r="I597">
        <v>-80.2</v>
      </c>
      <c r="J597" s="3">
        <v>18828</v>
      </c>
      <c r="K597" s="3">
        <v>38386</v>
      </c>
      <c r="L597" s="3">
        <v>74820</v>
      </c>
      <c r="M597">
        <v>850</v>
      </c>
      <c r="N597">
        <v>6</v>
      </c>
      <c r="O597" s="8">
        <f t="shared" si="27"/>
        <v>1.9491481269212734</v>
      </c>
      <c r="P597" t="str">
        <f t="shared" si="28"/>
        <v>High Risk</v>
      </c>
      <c r="Q597" t="str">
        <f t="shared" si="29"/>
        <v>850-899</v>
      </c>
      <c r="R597" t="str">
        <f>IF(Tabela2[[#This Row],[current_age]]&gt;=100,"100+",FLOOR(Tabela2[[#This Row],[current_age]],10)&amp;"-"&amp;FLOOR(Tabela2[[#This Row],[current_age]],10)+9)</f>
        <v>30-39</v>
      </c>
    </row>
    <row r="598" spans="1:18" x14ac:dyDescent="0.3">
      <c r="A598">
        <v>813</v>
      </c>
      <c r="B598">
        <v>46</v>
      </c>
      <c r="C598">
        <v>70</v>
      </c>
      <c r="D598">
        <v>1973</v>
      </c>
      <c r="E598">
        <v>6</v>
      </c>
      <c r="F598" t="s">
        <v>41</v>
      </c>
      <c r="G598" t="s">
        <v>634</v>
      </c>
      <c r="H598">
        <v>41.99</v>
      </c>
      <c r="I598">
        <v>-71.5</v>
      </c>
      <c r="J598" s="3">
        <v>19065</v>
      </c>
      <c r="K598" s="3">
        <v>38872</v>
      </c>
      <c r="L598" s="3">
        <v>86648</v>
      </c>
      <c r="M598">
        <v>585</v>
      </c>
      <c r="N598">
        <v>1</v>
      </c>
      <c r="O598" s="8">
        <f t="shared" si="27"/>
        <v>2.2290594772586951</v>
      </c>
      <c r="P598" t="str">
        <f t="shared" si="28"/>
        <v>High Risk</v>
      </c>
      <c r="Q598" t="str">
        <f t="shared" si="29"/>
        <v>550-599</v>
      </c>
      <c r="R598" t="str">
        <f>IF(Tabela2[[#This Row],[current_age]]&gt;=100,"100+",FLOOR(Tabela2[[#This Row],[current_age]],10)&amp;"-"&amp;FLOOR(Tabela2[[#This Row],[current_age]],10)+9)</f>
        <v>40-49</v>
      </c>
    </row>
    <row r="599" spans="1:18" x14ac:dyDescent="0.3">
      <c r="A599">
        <v>152</v>
      </c>
      <c r="B599">
        <v>37</v>
      </c>
      <c r="C599">
        <v>68</v>
      </c>
      <c r="D599">
        <v>1982</v>
      </c>
      <c r="E599">
        <v>3</v>
      </c>
      <c r="F599" t="s">
        <v>36</v>
      </c>
      <c r="G599" t="s">
        <v>635</v>
      </c>
      <c r="H599">
        <v>33.72</v>
      </c>
      <c r="I599">
        <v>-84.32</v>
      </c>
      <c r="J599" s="3">
        <v>24196</v>
      </c>
      <c r="K599" s="3">
        <v>49335</v>
      </c>
      <c r="L599" s="3">
        <v>51520</v>
      </c>
      <c r="M599">
        <v>773</v>
      </c>
      <c r="N599">
        <v>3</v>
      </c>
      <c r="O599" s="8">
        <f t="shared" si="27"/>
        <v>1.0442890442890442</v>
      </c>
      <c r="P599" t="str">
        <f t="shared" si="28"/>
        <v>High Risk</v>
      </c>
      <c r="Q599" t="str">
        <f t="shared" si="29"/>
        <v>750-799</v>
      </c>
      <c r="R599" t="str">
        <f>IF(Tabela2[[#This Row],[current_age]]&gt;=100,"100+",FLOOR(Tabela2[[#This Row],[current_age]],10)&amp;"-"&amp;FLOOR(Tabela2[[#This Row],[current_age]],10)+9)</f>
        <v>30-39</v>
      </c>
    </row>
    <row r="600" spans="1:18" x14ac:dyDescent="0.3">
      <c r="A600">
        <v>1896</v>
      </c>
      <c r="B600">
        <v>50</v>
      </c>
      <c r="C600">
        <v>79</v>
      </c>
      <c r="D600">
        <v>1969</v>
      </c>
      <c r="E600">
        <v>9</v>
      </c>
      <c r="F600" t="s">
        <v>36</v>
      </c>
      <c r="G600" t="s">
        <v>636</v>
      </c>
      <c r="H600">
        <v>41.91</v>
      </c>
      <c r="I600">
        <v>-83.38</v>
      </c>
      <c r="J600" s="3">
        <v>19736</v>
      </c>
      <c r="K600" s="3">
        <v>40246</v>
      </c>
      <c r="L600" s="3">
        <v>74352</v>
      </c>
      <c r="M600">
        <v>641</v>
      </c>
      <c r="N600">
        <v>5</v>
      </c>
      <c r="O600" s="8">
        <f t="shared" si="27"/>
        <v>1.8474382547333896</v>
      </c>
      <c r="P600" t="str">
        <f t="shared" si="28"/>
        <v>High Risk</v>
      </c>
      <c r="Q600" t="str">
        <f t="shared" si="29"/>
        <v>600-649</v>
      </c>
      <c r="R600" t="str">
        <f>IF(Tabela2[[#This Row],[current_age]]&gt;=100,"100+",FLOOR(Tabela2[[#This Row],[current_age]],10)&amp;"-"&amp;FLOOR(Tabela2[[#This Row],[current_age]],10)+9)</f>
        <v>50-59</v>
      </c>
    </row>
    <row r="601" spans="1:18" x14ac:dyDescent="0.3">
      <c r="A601">
        <v>1028</v>
      </c>
      <c r="B601">
        <v>50</v>
      </c>
      <c r="C601">
        <v>66</v>
      </c>
      <c r="D601">
        <v>1970</v>
      </c>
      <c r="E601">
        <v>1</v>
      </c>
      <c r="F601" t="s">
        <v>41</v>
      </c>
      <c r="G601" t="s">
        <v>637</v>
      </c>
      <c r="H601">
        <v>41.83</v>
      </c>
      <c r="I601">
        <v>-87.68</v>
      </c>
      <c r="J601" s="3">
        <v>39789</v>
      </c>
      <c r="K601" s="3">
        <v>81122</v>
      </c>
      <c r="L601" s="3">
        <v>112394</v>
      </c>
      <c r="M601">
        <v>682</v>
      </c>
      <c r="N601">
        <v>5</v>
      </c>
      <c r="O601" s="8">
        <f t="shared" si="27"/>
        <v>1.385493454303395</v>
      </c>
      <c r="P601" t="str">
        <f t="shared" si="28"/>
        <v>High Risk</v>
      </c>
      <c r="Q601" t="str">
        <f t="shared" si="29"/>
        <v>650-699</v>
      </c>
      <c r="R601" t="str">
        <f>IF(Tabela2[[#This Row],[current_age]]&gt;=100,"100+",FLOOR(Tabela2[[#This Row],[current_age]],10)&amp;"-"&amp;FLOOR(Tabela2[[#This Row],[current_age]],10)+9)</f>
        <v>50-59</v>
      </c>
    </row>
    <row r="602" spans="1:18" x14ac:dyDescent="0.3">
      <c r="A602">
        <v>922</v>
      </c>
      <c r="B602">
        <v>18</v>
      </c>
      <c r="C602">
        <v>64</v>
      </c>
      <c r="D602">
        <v>2001</v>
      </c>
      <c r="E602">
        <v>4</v>
      </c>
      <c r="F602" t="s">
        <v>41</v>
      </c>
      <c r="G602" t="s">
        <v>638</v>
      </c>
      <c r="H602">
        <v>26.89</v>
      </c>
      <c r="I602">
        <v>-82.05</v>
      </c>
      <c r="J602" s="3">
        <v>14352</v>
      </c>
      <c r="K602" s="3">
        <v>29265</v>
      </c>
      <c r="L602" s="3">
        <v>37375</v>
      </c>
      <c r="M602">
        <v>647</v>
      </c>
      <c r="N602">
        <v>1</v>
      </c>
      <c r="O602" s="8">
        <f t="shared" si="27"/>
        <v>1.2771228429865027</v>
      </c>
      <c r="P602" t="str">
        <f t="shared" si="28"/>
        <v>High Risk</v>
      </c>
      <c r="Q602" t="str">
        <f t="shared" si="29"/>
        <v>600-649</v>
      </c>
      <c r="R602" t="str">
        <f>IF(Tabela2[[#This Row],[current_age]]&gt;=100,"100+",FLOOR(Tabela2[[#This Row],[current_age]],10)&amp;"-"&amp;FLOOR(Tabela2[[#This Row],[current_age]],10)+9)</f>
        <v>10-19</v>
      </c>
    </row>
    <row r="603" spans="1:18" x14ac:dyDescent="0.3">
      <c r="A603">
        <v>549</v>
      </c>
      <c r="B603">
        <v>51</v>
      </c>
      <c r="C603">
        <v>65</v>
      </c>
      <c r="D603">
        <v>1968</v>
      </c>
      <c r="E603">
        <v>4</v>
      </c>
      <c r="F603" t="s">
        <v>41</v>
      </c>
      <c r="G603" t="s">
        <v>639</v>
      </c>
      <c r="H603">
        <v>33.299999999999997</v>
      </c>
      <c r="I603">
        <v>-111.74</v>
      </c>
      <c r="J603" s="3">
        <v>30557</v>
      </c>
      <c r="K603" s="3">
        <v>62304</v>
      </c>
      <c r="L603" s="3">
        <v>113416</v>
      </c>
      <c r="M603">
        <v>719</v>
      </c>
      <c r="N603">
        <v>4</v>
      </c>
      <c r="O603" s="8">
        <f t="shared" si="27"/>
        <v>1.8203646635850026</v>
      </c>
      <c r="P603" t="str">
        <f t="shared" si="28"/>
        <v>High Risk</v>
      </c>
      <c r="Q603" t="str">
        <f t="shared" si="29"/>
        <v>700-749</v>
      </c>
      <c r="R603" t="str">
        <f>IF(Tabela2[[#This Row],[current_age]]&gt;=100,"100+",FLOOR(Tabela2[[#This Row],[current_age]],10)&amp;"-"&amp;FLOOR(Tabela2[[#This Row],[current_age]],10)+9)</f>
        <v>50-59</v>
      </c>
    </row>
    <row r="604" spans="1:18" x14ac:dyDescent="0.3">
      <c r="A604">
        <v>565</v>
      </c>
      <c r="B604">
        <v>54</v>
      </c>
      <c r="C604">
        <v>65</v>
      </c>
      <c r="D604">
        <v>1965</v>
      </c>
      <c r="E604">
        <v>10</v>
      </c>
      <c r="F604" t="s">
        <v>41</v>
      </c>
      <c r="G604" t="s">
        <v>640</v>
      </c>
      <c r="H604">
        <v>32.979999999999997</v>
      </c>
      <c r="I604">
        <v>-96.89</v>
      </c>
      <c r="J604" s="3">
        <v>21381</v>
      </c>
      <c r="K604" s="3">
        <v>43598</v>
      </c>
      <c r="L604" s="3">
        <v>15891</v>
      </c>
      <c r="M604">
        <v>757</v>
      </c>
      <c r="N604">
        <v>4</v>
      </c>
      <c r="O604" s="8">
        <f t="shared" si="27"/>
        <v>0.36448919675214458</v>
      </c>
      <c r="P604" t="str">
        <f t="shared" si="28"/>
        <v>Low Risk</v>
      </c>
      <c r="Q604" t="str">
        <f t="shared" si="29"/>
        <v>750-799</v>
      </c>
      <c r="R604" t="str">
        <f>IF(Tabela2[[#This Row],[current_age]]&gt;=100,"100+",FLOOR(Tabela2[[#This Row],[current_age]],10)&amp;"-"&amp;FLOOR(Tabela2[[#This Row],[current_age]],10)+9)</f>
        <v>50-59</v>
      </c>
    </row>
    <row r="605" spans="1:18" x14ac:dyDescent="0.3">
      <c r="A605">
        <v>1980</v>
      </c>
      <c r="B605">
        <v>54</v>
      </c>
      <c r="C605">
        <v>63</v>
      </c>
      <c r="D605">
        <v>1965</v>
      </c>
      <c r="E605">
        <v>5</v>
      </c>
      <c r="F605" t="s">
        <v>41</v>
      </c>
      <c r="G605" t="s">
        <v>641</v>
      </c>
      <c r="H605">
        <v>29.37</v>
      </c>
      <c r="I605">
        <v>-95.45</v>
      </c>
      <c r="J605" s="3">
        <v>22856</v>
      </c>
      <c r="K605" s="3">
        <v>46603</v>
      </c>
      <c r="L605" s="3">
        <v>57177</v>
      </c>
      <c r="M605">
        <v>612</v>
      </c>
      <c r="N605">
        <v>1</v>
      </c>
      <c r="O605" s="8">
        <f t="shared" si="27"/>
        <v>1.2268952642533741</v>
      </c>
      <c r="P605" t="str">
        <f t="shared" si="28"/>
        <v>High Risk</v>
      </c>
      <c r="Q605" t="str">
        <f t="shared" si="29"/>
        <v>600-649</v>
      </c>
      <c r="R605" t="str">
        <f>IF(Tabela2[[#This Row],[current_age]]&gt;=100,"100+",FLOOR(Tabela2[[#This Row],[current_age]],10)&amp;"-"&amp;FLOOR(Tabela2[[#This Row],[current_age]],10)+9)</f>
        <v>50-59</v>
      </c>
    </row>
    <row r="606" spans="1:18" x14ac:dyDescent="0.3">
      <c r="A606">
        <v>1494</v>
      </c>
      <c r="B606">
        <v>26</v>
      </c>
      <c r="C606">
        <v>71</v>
      </c>
      <c r="D606">
        <v>1993</v>
      </c>
      <c r="E606">
        <v>3</v>
      </c>
      <c r="F606" t="s">
        <v>41</v>
      </c>
      <c r="G606" t="s">
        <v>642</v>
      </c>
      <c r="H606">
        <v>26.14</v>
      </c>
      <c r="I606">
        <v>-80.13</v>
      </c>
      <c r="J606" s="3">
        <v>14191</v>
      </c>
      <c r="K606" s="3">
        <v>28931</v>
      </c>
      <c r="L606" s="3">
        <v>34511</v>
      </c>
      <c r="M606">
        <v>711</v>
      </c>
      <c r="N606">
        <v>4</v>
      </c>
      <c r="O606" s="8">
        <f t="shared" si="27"/>
        <v>1.1928726971069095</v>
      </c>
      <c r="P606" t="str">
        <f t="shared" si="28"/>
        <v>High Risk</v>
      </c>
      <c r="Q606" t="str">
        <f t="shared" si="29"/>
        <v>700-749</v>
      </c>
      <c r="R606" t="str">
        <f>IF(Tabela2[[#This Row],[current_age]]&gt;=100,"100+",FLOOR(Tabela2[[#This Row],[current_age]],10)&amp;"-"&amp;FLOOR(Tabela2[[#This Row],[current_age]],10)+9)</f>
        <v>20-29</v>
      </c>
    </row>
    <row r="607" spans="1:18" x14ac:dyDescent="0.3">
      <c r="A607">
        <v>1809</v>
      </c>
      <c r="B607">
        <v>42</v>
      </c>
      <c r="C607">
        <v>71</v>
      </c>
      <c r="D607">
        <v>1977</v>
      </c>
      <c r="E607">
        <v>9</v>
      </c>
      <c r="F607" t="s">
        <v>36</v>
      </c>
      <c r="G607" t="s">
        <v>643</v>
      </c>
      <c r="H607">
        <v>38.81</v>
      </c>
      <c r="I607">
        <v>-77.72</v>
      </c>
      <c r="J607" s="3">
        <v>35905</v>
      </c>
      <c r="K607" s="3">
        <v>73208</v>
      </c>
      <c r="L607" s="3">
        <v>115827</v>
      </c>
      <c r="M607">
        <v>664</v>
      </c>
      <c r="N607">
        <v>6</v>
      </c>
      <c r="O607" s="8">
        <f t="shared" si="27"/>
        <v>1.5821631515681347</v>
      </c>
      <c r="P607" t="str">
        <f t="shared" si="28"/>
        <v>High Risk</v>
      </c>
      <c r="Q607" t="str">
        <f t="shared" si="29"/>
        <v>650-699</v>
      </c>
      <c r="R607" t="str">
        <f>IF(Tabela2[[#This Row],[current_age]]&gt;=100,"100+",FLOOR(Tabela2[[#This Row],[current_age]],10)&amp;"-"&amp;FLOOR(Tabela2[[#This Row],[current_age]],10)+9)</f>
        <v>40-49</v>
      </c>
    </row>
    <row r="608" spans="1:18" x14ac:dyDescent="0.3">
      <c r="A608">
        <v>637</v>
      </c>
      <c r="B608">
        <v>42</v>
      </c>
      <c r="C608">
        <v>68</v>
      </c>
      <c r="D608">
        <v>1978</v>
      </c>
      <c r="E608">
        <v>2</v>
      </c>
      <c r="F608" t="s">
        <v>36</v>
      </c>
      <c r="G608" t="s">
        <v>644</v>
      </c>
      <c r="H608">
        <v>40.98</v>
      </c>
      <c r="I608">
        <v>-74.06</v>
      </c>
      <c r="J608" s="3">
        <v>37908</v>
      </c>
      <c r="K608" s="3">
        <v>77288</v>
      </c>
      <c r="L608" s="3">
        <v>46160</v>
      </c>
      <c r="M608">
        <v>771</v>
      </c>
      <c r="N608">
        <v>4</v>
      </c>
      <c r="O608" s="8">
        <f t="shared" si="27"/>
        <v>0.59724666183624886</v>
      </c>
      <c r="P608" t="str">
        <f t="shared" si="28"/>
        <v>Low Risk</v>
      </c>
      <c r="Q608" t="str">
        <f t="shared" si="29"/>
        <v>750-799</v>
      </c>
      <c r="R608" t="str">
        <f>IF(Tabela2[[#This Row],[current_age]]&gt;=100,"100+",FLOOR(Tabela2[[#This Row],[current_age]],10)&amp;"-"&amp;FLOOR(Tabela2[[#This Row],[current_age]],10)+9)</f>
        <v>40-49</v>
      </c>
    </row>
    <row r="609" spans="1:18" x14ac:dyDescent="0.3">
      <c r="A609">
        <v>1770</v>
      </c>
      <c r="B609">
        <v>30</v>
      </c>
      <c r="C609">
        <v>66</v>
      </c>
      <c r="D609">
        <v>1989</v>
      </c>
      <c r="E609">
        <v>9</v>
      </c>
      <c r="F609" t="s">
        <v>41</v>
      </c>
      <c r="G609" t="s">
        <v>645</v>
      </c>
      <c r="H609">
        <v>26.61</v>
      </c>
      <c r="I609">
        <v>-80.05</v>
      </c>
      <c r="J609" s="3">
        <v>18415</v>
      </c>
      <c r="K609" s="3">
        <v>37544</v>
      </c>
      <c r="L609" s="3">
        <v>15489</v>
      </c>
      <c r="M609">
        <v>703</v>
      </c>
      <c r="N609">
        <v>4</v>
      </c>
      <c r="O609" s="8">
        <f t="shared" si="27"/>
        <v>0.41255593437033883</v>
      </c>
      <c r="P609" t="str">
        <f t="shared" si="28"/>
        <v>Medium Risk</v>
      </c>
      <c r="Q609" t="str">
        <f t="shared" si="29"/>
        <v>700-749</v>
      </c>
      <c r="R609" t="str">
        <f>IF(Tabela2[[#This Row],[current_age]]&gt;=100,"100+",FLOOR(Tabela2[[#This Row],[current_age]],10)&amp;"-"&amp;FLOOR(Tabela2[[#This Row],[current_age]],10)+9)</f>
        <v>30-39</v>
      </c>
    </row>
    <row r="610" spans="1:18" x14ac:dyDescent="0.3">
      <c r="A610">
        <v>527</v>
      </c>
      <c r="B610">
        <v>58</v>
      </c>
      <c r="C610">
        <v>65</v>
      </c>
      <c r="D610">
        <v>1961</v>
      </c>
      <c r="E610">
        <v>11</v>
      </c>
      <c r="F610" t="s">
        <v>41</v>
      </c>
      <c r="G610" t="s">
        <v>646</v>
      </c>
      <c r="H610">
        <v>40.99</v>
      </c>
      <c r="I610">
        <v>-88.72</v>
      </c>
      <c r="J610" s="3">
        <v>19926</v>
      </c>
      <c r="K610" s="3">
        <v>40628</v>
      </c>
      <c r="L610" s="3">
        <v>66552</v>
      </c>
      <c r="M610">
        <v>636</v>
      </c>
      <c r="N610">
        <v>1</v>
      </c>
      <c r="O610" s="8">
        <f t="shared" si="27"/>
        <v>1.6380821108595058</v>
      </c>
      <c r="P610" t="str">
        <f t="shared" si="28"/>
        <v>High Risk</v>
      </c>
      <c r="Q610" t="str">
        <f t="shared" si="29"/>
        <v>600-649</v>
      </c>
      <c r="R610" t="str">
        <f>IF(Tabela2[[#This Row],[current_age]]&gt;=100,"100+",FLOOR(Tabela2[[#This Row],[current_age]],10)&amp;"-"&amp;FLOOR(Tabela2[[#This Row],[current_age]],10)+9)</f>
        <v>50-59</v>
      </c>
    </row>
    <row r="611" spans="1:18" x14ac:dyDescent="0.3">
      <c r="A611">
        <v>1139</v>
      </c>
      <c r="B611">
        <v>24</v>
      </c>
      <c r="C611">
        <v>68</v>
      </c>
      <c r="D611">
        <v>1995</v>
      </c>
      <c r="E611">
        <v>4</v>
      </c>
      <c r="F611" t="s">
        <v>36</v>
      </c>
      <c r="G611" t="s">
        <v>647</v>
      </c>
      <c r="H611">
        <v>32.880000000000003</v>
      </c>
      <c r="I611">
        <v>-84.67</v>
      </c>
      <c r="J611" s="3">
        <v>15433</v>
      </c>
      <c r="K611" s="3">
        <v>31469</v>
      </c>
      <c r="L611" s="3">
        <v>53555</v>
      </c>
      <c r="M611">
        <v>645</v>
      </c>
      <c r="N611">
        <v>1</v>
      </c>
      <c r="O611" s="8">
        <f t="shared" si="27"/>
        <v>1.7018335504782485</v>
      </c>
      <c r="P611" t="str">
        <f t="shared" si="28"/>
        <v>High Risk</v>
      </c>
      <c r="Q611" t="str">
        <f t="shared" si="29"/>
        <v>600-649</v>
      </c>
      <c r="R611" t="str">
        <f>IF(Tabela2[[#This Row],[current_age]]&gt;=100,"100+",FLOOR(Tabela2[[#This Row],[current_age]],10)&amp;"-"&amp;FLOOR(Tabela2[[#This Row],[current_age]],10)+9)</f>
        <v>20-29</v>
      </c>
    </row>
    <row r="612" spans="1:18" x14ac:dyDescent="0.3">
      <c r="A612">
        <v>1459</v>
      </c>
      <c r="B612">
        <v>53</v>
      </c>
      <c r="C612">
        <v>65</v>
      </c>
      <c r="D612">
        <v>1967</v>
      </c>
      <c r="E612">
        <v>2</v>
      </c>
      <c r="F612" t="s">
        <v>41</v>
      </c>
      <c r="G612" t="s">
        <v>648</v>
      </c>
      <c r="H612">
        <v>35.11</v>
      </c>
      <c r="I612">
        <v>-106.62</v>
      </c>
      <c r="J612" s="3">
        <v>15385</v>
      </c>
      <c r="K612" s="3">
        <v>31369</v>
      </c>
      <c r="L612" s="3">
        <v>0</v>
      </c>
      <c r="M612">
        <v>707</v>
      </c>
      <c r="N612">
        <v>3</v>
      </c>
      <c r="O612" s="8">
        <f t="shared" si="27"/>
        <v>0</v>
      </c>
      <c r="P612" t="str">
        <f t="shared" si="28"/>
        <v>Medium Risk</v>
      </c>
      <c r="Q612" t="str">
        <f t="shared" si="29"/>
        <v>700-749</v>
      </c>
      <c r="R612" t="str">
        <f>IF(Tabela2[[#This Row],[current_age]]&gt;=100,"100+",FLOOR(Tabela2[[#This Row],[current_age]],10)&amp;"-"&amp;FLOOR(Tabela2[[#This Row],[current_age]],10)+9)</f>
        <v>50-59</v>
      </c>
    </row>
    <row r="613" spans="1:18" x14ac:dyDescent="0.3">
      <c r="A613">
        <v>1544</v>
      </c>
      <c r="B613">
        <v>36</v>
      </c>
      <c r="C613">
        <v>65</v>
      </c>
      <c r="D613">
        <v>1983</v>
      </c>
      <c r="E613">
        <v>9</v>
      </c>
      <c r="F613" t="s">
        <v>36</v>
      </c>
      <c r="G613" t="s">
        <v>649</v>
      </c>
      <c r="H613">
        <v>40.1</v>
      </c>
      <c r="I613">
        <v>-84.62</v>
      </c>
      <c r="J613" s="3">
        <v>16351</v>
      </c>
      <c r="K613" s="3">
        <v>33339</v>
      </c>
      <c r="L613" s="3">
        <v>83353</v>
      </c>
      <c r="M613">
        <v>679</v>
      </c>
      <c r="N613">
        <v>2</v>
      </c>
      <c r="O613" s="8">
        <f t="shared" si="27"/>
        <v>2.5001649719547676</v>
      </c>
      <c r="P613" t="str">
        <f t="shared" si="28"/>
        <v>High Risk</v>
      </c>
      <c r="Q613" t="str">
        <f t="shared" si="29"/>
        <v>650-699</v>
      </c>
      <c r="R613" t="str">
        <f>IF(Tabela2[[#This Row],[current_age]]&gt;=100,"100+",FLOOR(Tabela2[[#This Row],[current_age]],10)&amp;"-"&amp;FLOOR(Tabela2[[#This Row],[current_age]],10)+9)</f>
        <v>30-39</v>
      </c>
    </row>
    <row r="614" spans="1:18" x14ac:dyDescent="0.3">
      <c r="A614">
        <v>1174</v>
      </c>
      <c r="B614">
        <v>25</v>
      </c>
      <c r="C614">
        <v>65</v>
      </c>
      <c r="D614">
        <v>1994</v>
      </c>
      <c r="E614">
        <v>11</v>
      </c>
      <c r="F614" t="s">
        <v>41</v>
      </c>
      <c r="G614" t="s">
        <v>650</v>
      </c>
      <c r="H614">
        <v>30.6</v>
      </c>
      <c r="I614">
        <v>-87.34</v>
      </c>
      <c r="J614" s="3">
        <v>20273</v>
      </c>
      <c r="K614" s="3">
        <v>41338</v>
      </c>
      <c r="L614" s="3">
        <v>90737</v>
      </c>
      <c r="M614">
        <v>772</v>
      </c>
      <c r="N614">
        <v>1</v>
      </c>
      <c r="O614" s="8">
        <f t="shared" si="27"/>
        <v>2.1950021771735448</v>
      </c>
      <c r="P614" t="str">
        <f t="shared" si="28"/>
        <v>High Risk</v>
      </c>
      <c r="Q614" t="str">
        <f t="shared" si="29"/>
        <v>750-799</v>
      </c>
      <c r="R614" t="str">
        <f>IF(Tabela2[[#This Row],[current_age]]&gt;=100,"100+",FLOOR(Tabela2[[#This Row],[current_age]],10)&amp;"-"&amp;FLOOR(Tabela2[[#This Row],[current_age]],10)+9)</f>
        <v>20-29</v>
      </c>
    </row>
    <row r="615" spans="1:18" x14ac:dyDescent="0.3">
      <c r="A615">
        <v>112</v>
      </c>
      <c r="B615">
        <v>54</v>
      </c>
      <c r="C615">
        <v>66</v>
      </c>
      <c r="D615">
        <v>1965</v>
      </c>
      <c r="E615">
        <v>12</v>
      </c>
      <c r="F615" t="s">
        <v>36</v>
      </c>
      <c r="G615" t="s">
        <v>651</v>
      </c>
      <c r="H615">
        <v>43.98</v>
      </c>
      <c r="I615">
        <v>-75.599999999999994</v>
      </c>
      <c r="J615" s="3">
        <v>17220</v>
      </c>
      <c r="K615" s="3">
        <v>35114</v>
      </c>
      <c r="L615" s="3">
        <v>24637</v>
      </c>
      <c r="M615">
        <v>686</v>
      </c>
      <c r="N615">
        <v>5</v>
      </c>
      <c r="O615" s="8">
        <f t="shared" si="27"/>
        <v>0.70162897989405937</v>
      </c>
      <c r="P615" t="str">
        <f t="shared" si="28"/>
        <v>High Risk</v>
      </c>
      <c r="Q615" t="str">
        <f t="shared" si="29"/>
        <v>650-699</v>
      </c>
      <c r="R615" t="str">
        <f>IF(Tabela2[[#This Row],[current_age]]&gt;=100,"100+",FLOOR(Tabela2[[#This Row],[current_age]],10)&amp;"-"&amp;FLOOR(Tabela2[[#This Row],[current_age]],10)+9)</f>
        <v>50-59</v>
      </c>
    </row>
    <row r="616" spans="1:18" x14ac:dyDescent="0.3">
      <c r="A616">
        <v>369</v>
      </c>
      <c r="B616">
        <v>39</v>
      </c>
      <c r="C616">
        <v>65</v>
      </c>
      <c r="D616">
        <v>1980</v>
      </c>
      <c r="E616">
        <v>9</v>
      </c>
      <c r="F616" t="s">
        <v>41</v>
      </c>
      <c r="G616" t="s">
        <v>652</v>
      </c>
      <c r="H616">
        <v>38.22</v>
      </c>
      <c r="I616">
        <v>-85.74</v>
      </c>
      <c r="J616" s="3">
        <v>25258</v>
      </c>
      <c r="K616" s="3">
        <v>51499</v>
      </c>
      <c r="L616" s="3">
        <v>7226</v>
      </c>
      <c r="M616">
        <v>788</v>
      </c>
      <c r="N616">
        <v>4</v>
      </c>
      <c r="O616" s="8">
        <f t="shared" si="27"/>
        <v>0.14031340414376978</v>
      </c>
      <c r="P616" t="str">
        <f t="shared" si="28"/>
        <v>Low Risk</v>
      </c>
      <c r="Q616" t="str">
        <f t="shared" si="29"/>
        <v>750-799</v>
      </c>
      <c r="R616" t="str">
        <f>IF(Tabela2[[#This Row],[current_age]]&gt;=100,"100+",FLOOR(Tabela2[[#This Row],[current_age]],10)&amp;"-"&amp;FLOOR(Tabela2[[#This Row],[current_age]],10)+9)</f>
        <v>30-39</v>
      </c>
    </row>
    <row r="617" spans="1:18" x14ac:dyDescent="0.3">
      <c r="A617">
        <v>994</v>
      </c>
      <c r="B617">
        <v>85</v>
      </c>
      <c r="C617">
        <v>67</v>
      </c>
      <c r="D617">
        <v>1934</v>
      </c>
      <c r="E617">
        <v>10</v>
      </c>
      <c r="F617" t="s">
        <v>36</v>
      </c>
      <c r="G617" t="s">
        <v>653</v>
      </c>
      <c r="H617">
        <v>40.090000000000003</v>
      </c>
      <c r="I617">
        <v>-74.209999999999994</v>
      </c>
      <c r="J617" s="3">
        <v>13006</v>
      </c>
      <c r="K617" s="3">
        <v>9795</v>
      </c>
      <c r="L617" s="3">
        <v>396</v>
      </c>
      <c r="M617">
        <v>771</v>
      </c>
      <c r="N617">
        <v>7</v>
      </c>
      <c r="O617" s="8">
        <f t="shared" si="27"/>
        <v>4.042879019908116E-2</v>
      </c>
      <c r="P617" t="str">
        <f t="shared" si="28"/>
        <v>Low Risk</v>
      </c>
      <c r="Q617" t="str">
        <f t="shared" si="29"/>
        <v>750-799</v>
      </c>
      <c r="R617" t="str">
        <f>IF(Tabela2[[#This Row],[current_age]]&gt;=100,"100+",FLOOR(Tabela2[[#This Row],[current_age]],10)&amp;"-"&amp;FLOOR(Tabela2[[#This Row],[current_age]],10)+9)</f>
        <v>80-89</v>
      </c>
    </row>
    <row r="618" spans="1:18" x14ac:dyDescent="0.3">
      <c r="A618">
        <v>1592</v>
      </c>
      <c r="B618">
        <v>19</v>
      </c>
      <c r="C618">
        <v>67</v>
      </c>
      <c r="D618">
        <v>2000</v>
      </c>
      <c r="E618">
        <v>9</v>
      </c>
      <c r="F618" t="s">
        <v>41</v>
      </c>
      <c r="G618" t="s">
        <v>654</v>
      </c>
      <c r="H618">
        <v>37.5</v>
      </c>
      <c r="I618">
        <v>-122.3</v>
      </c>
      <c r="J618" s="3">
        <v>46616</v>
      </c>
      <c r="K618" s="3">
        <v>95045</v>
      </c>
      <c r="L618" s="3">
        <v>132371</v>
      </c>
      <c r="M618">
        <v>708</v>
      </c>
      <c r="N618">
        <v>3</v>
      </c>
      <c r="O618" s="8">
        <f t="shared" si="27"/>
        <v>1.3927192382555631</v>
      </c>
      <c r="P618" t="str">
        <f t="shared" si="28"/>
        <v>High Risk</v>
      </c>
      <c r="Q618" t="str">
        <f t="shared" si="29"/>
        <v>700-749</v>
      </c>
      <c r="R618" t="str">
        <f>IF(Tabela2[[#This Row],[current_age]]&gt;=100,"100+",FLOOR(Tabela2[[#This Row],[current_age]],10)&amp;"-"&amp;FLOOR(Tabela2[[#This Row],[current_age]],10)+9)</f>
        <v>10-19</v>
      </c>
    </row>
    <row r="619" spans="1:18" x14ac:dyDescent="0.3">
      <c r="A619">
        <v>1029</v>
      </c>
      <c r="B619">
        <v>66</v>
      </c>
      <c r="C619">
        <v>72</v>
      </c>
      <c r="D619">
        <v>1953</v>
      </c>
      <c r="E619">
        <v>3</v>
      </c>
      <c r="F619" t="s">
        <v>41</v>
      </c>
      <c r="G619" t="s">
        <v>655</v>
      </c>
      <c r="H619">
        <v>27.9</v>
      </c>
      <c r="I619">
        <v>-81.97</v>
      </c>
      <c r="J619" s="3">
        <v>17944</v>
      </c>
      <c r="K619" s="3">
        <v>36589</v>
      </c>
      <c r="L619" s="3">
        <v>86573</v>
      </c>
      <c r="M619">
        <v>676</v>
      </c>
      <c r="N619">
        <v>3</v>
      </c>
      <c r="O619" s="8">
        <f t="shared" si="27"/>
        <v>2.3660936346989532</v>
      </c>
      <c r="P619" t="str">
        <f t="shared" si="28"/>
        <v>High Risk</v>
      </c>
      <c r="Q619" t="str">
        <f t="shared" si="29"/>
        <v>650-699</v>
      </c>
      <c r="R619" t="str">
        <f>IF(Tabela2[[#This Row],[current_age]]&gt;=100,"100+",FLOOR(Tabela2[[#This Row],[current_age]],10)&amp;"-"&amp;FLOOR(Tabela2[[#This Row],[current_age]],10)+9)</f>
        <v>60-69</v>
      </c>
    </row>
    <row r="620" spans="1:18" x14ac:dyDescent="0.3">
      <c r="A620">
        <v>1680</v>
      </c>
      <c r="B620">
        <v>59</v>
      </c>
      <c r="C620">
        <v>63</v>
      </c>
      <c r="D620">
        <v>1960</v>
      </c>
      <c r="E620">
        <v>11</v>
      </c>
      <c r="F620" t="s">
        <v>36</v>
      </c>
      <c r="G620" t="s">
        <v>656</v>
      </c>
      <c r="H620">
        <v>27.95</v>
      </c>
      <c r="I620">
        <v>-82.48</v>
      </c>
      <c r="J620" s="3">
        <v>28916</v>
      </c>
      <c r="K620" s="3">
        <v>58959</v>
      </c>
      <c r="L620" s="3">
        <v>109358</v>
      </c>
      <c r="M620">
        <v>598</v>
      </c>
      <c r="N620">
        <v>2</v>
      </c>
      <c r="O620" s="8">
        <f t="shared" si="27"/>
        <v>1.8548143625231093</v>
      </c>
      <c r="P620" t="str">
        <f t="shared" si="28"/>
        <v>High Risk</v>
      </c>
      <c r="Q620" t="str">
        <f t="shared" si="29"/>
        <v>550-599</v>
      </c>
      <c r="R620" t="str">
        <f>IF(Tabela2[[#This Row],[current_age]]&gt;=100,"100+",FLOOR(Tabela2[[#This Row],[current_age]],10)&amp;"-"&amp;FLOOR(Tabela2[[#This Row],[current_age]],10)+9)</f>
        <v>50-59</v>
      </c>
    </row>
    <row r="621" spans="1:18" x14ac:dyDescent="0.3">
      <c r="A621">
        <v>1052</v>
      </c>
      <c r="B621">
        <v>61</v>
      </c>
      <c r="C621">
        <v>61</v>
      </c>
      <c r="D621">
        <v>1958</v>
      </c>
      <c r="E621">
        <v>12</v>
      </c>
      <c r="F621" t="s">
        <v>41</v>
      </c>
      <c r="G621" t="s">
        <v>657</v>
      </c>
      <c r="H621">
        <v>37.99</v>
      </c>
      <c r="I621">
        <v>-122.27</v>
      </c>
      <c r="J621" s="3">
        <v>25849</v>
      </c>
      <c r="K621" s="3">
        <v>28210</v>
      </c>
      <c r="L621" s="3">
        <v>22961</v>
      </c>
      <c r="M621">
        <v>655</v>
      </c>
      <c r="N621">
        <v>2</v>
      </c>
      <c r="O621" s="8">
        <f t="shared" si="27"/>
        <v>0.81393123006026236</v>
      </c>
      <c r="P621" t="str">
        <f t="shared" si="28"/>
        <v>High Risk</v>
      </c>
      <c r="Q621" t="str">
        <f t="shared" si="29"/>
        <v>650-699</v>
      </c>
      <c r="R621" t="str">
        <f>IF(Tabela2[[#This Row],[current_age]]&gt;=100,"100+",FLOOR(Tabela2[[#This Row],[current_age]],10)&amp;"-"&amp;FLOOR(Tabela2[[#This Row],[current_age]],10)+9)</f>
        <v>60-69</v>
      </c>
    </row>
    <row r="622" spans="1:18" x14ac:dyDescent="0.3">
      <c r="A622">
        <v>494</v>
      </c>
      <c r="B622">
        <v>39</v>
      </c>
      <c r="C622">
        <v>68</v>
      </c>
      <c r="D622">
        <v>1980</v>
      </c>
      <c r="E622">
        <v>5</v>
      </c>
      <c r="F622" t="s">
        <v>41</v>
      </c>
      <c r="G622" t="s">
        <v>658</v>
      </c>
      <c r="H622">
        <v>39.090000000000003</v>
      </c>
      <c r="I622">
        <v>-76.849999999999994</v>
      </c>
      <c r="J622" s="3">
        <v>27635</v>
      </c>
      <c r="K622" s="3">
        <v>56347</v>
      </c>
      <c r="L622" s="3">
        <v>32530</v>
      </c>
      <c r="M622">
        <v>779</v>
      </c>
      <c r="N622">
        <v>3</v>
      </c>
      <c r="O622" s="8">
        <f t="shared" si="27"/>
        <v>0.57731556249667237</v>
      </c>
      <c r="P622" t="str">
        <f t="shared" si="28"/>
        <v>Low Risk</v>
      </c>
      <c r="Q622" t="str">
        <f t="shared" si="29"/>
        <v>750-799</v>
      </c>
      <c r="R622" t="str">
        <f>IF(Tabela2[[#This Row],[current_age]]&gt;=100,"100+",FLOOR(Tabela2[[#This Row],[current_age]],10)&amp;"-"&amp;FLOOR(Tabela2[[#This Row],[current_age]],10)+9)</f>
        <v>30-39</v>
      </c>
    </row>
    <row r="623" spans="1:18" x14ac:dyDescent="0.3">
      <c r="A623">
        <v>94</v>
      </c>
      <c r="B623">
        <v>59</v>
      </c>
      <c r="C623">
        <v>72</v>
      </c>
      <c r="D623">
        <v>1961</v>
      </c>
      <c r="E623">
        <v>1</v>
      </c>
      <c r="F623" t="s">
        <v>36</v>
      </c>
      <c r="G623" t="s">
        <v>659</v>
      </c>
      <c r="H623">
        <v>35.71</v>
      </c>
      <c r="I623">
        <v>-81.150000000000006</v>
      </c>
      <c r="J623" s="3">
        <v>18029</v>
      </c>
      <c r="K623" s="3">
        <v>36760</v>
      </c>
      <c r="L623" s="3">
        <v>95755</v>
      </c>
      <c r="M623">
        <v>593</v>
      </c>
      <c r="N623">
        <v>2</v>
      </c>
      <c r="O623" s="8">
        <f t="shared" si="27"/>
        <v>2.6048694232861807</v>
      </c>
      <c r="P623" t="str">
        <f t="shared" si="28"/>
        <v>High Risk</v>
      </c>
      <c r="Q623" t="str">
        <f t="shared" si="29"/>
        <v>550-599</v>
      </c>
      <c r="R623" t="str">
        <f>IF(Tabela2[[#This Row],[current_age]]&gt;=100,"100+",FLOOR(Tabela2[[#This Row],[current_age]],10)&amp;"-"&amp;FLOOR(Tabela2[[#This Row],[current_age]],10)+9)</f>
        <v>50-59</v>
      </c>
    </row>
    <row r="624" spans="1:18" x14ac:dyDescent="0.3">
      <c r="A624">
        <v>425</v>
      </c>
      <c r="B624">
        <v>38</v>
      </c>
      <c r="C624">
        <v>67</v>
      </c>
      <c r="D624">
        <v>1981</v>
      </c>
      <c r="E624">
        <v>11</v>
      </c>
      <c r="F624" t="s">
        <v>41</v>
      </c>
      <c r="G624" t="s">
        <v>660</v>
      </c>
      <c r="H624">
        <v>36.46</v>
      </c>
      <c r="I624">
        <v>-121.82</v>
      </c>
      <c r="J624" s="3">
        <v>29174</v>
      </c>
      <c r="K624" s="3">
        <v>59482</v>
      </c>
      <c r="L624" s="3">
        <v>130605</v>
      </c>
      <c r="M624">
        <v>688</v>
      </c>
      <c r="N624">
        <v>4</v>
      </c>
      <c r="O624" s="8">
        <f t="shared" si="27"/>
        <v>2.1957062640798899</v>
      </c>
      <c r="P624" t="str">
        <f t="shared" si="28"/>
        <v>High Risk</v>
      </c>
      <c r="Q624" t="str">
        <f t="shared" si="29"/>
        <v>650-699</v>
      </c>
      <c r="R624" t="str">
        <f>IF(Tabela2[[#This Row],[current_age]]&gt;=100,"100+",FLOOR(Tabela2[[#This Row],[current_age]],10)&amp;"-"&amp;FLOOR(Tabela2[[#This Row],[current_age]],10)+9)</f>
        <v>30-39</v>
      </c>
    </row>
    <row r="625" spans="1:18" x14ac:dyDescent="0.3">
      <c r="A625">
        <v>1720</v>
      </c>
      <c r="B625">
        <v>55</v>
      </c>
      <c r="C625">
        <v>60</v>
      </c>
      <c r="D625">
        <v>1964</v>
      </c>
      <c r="E625">
        <v>5</v>
      </c>
      <c r="F625" t="s">
        <v>36</v>
      </c>
      <c r="G625" t="s">
        <v>661</v>
      </c>
      <c r="H625">
        <v>32.75</v>
      </c>
      <c r="I625">
        <v>-97.33</v>
      </c>
      <c r="J625" s="3">
        <v>12175</v>
      </c>
      <c r="K625" s="3">
        <v>24827</v>
      </c>
      <c r="L625" s="3">
        <v>60261</v>
      </c>
      <c r="M625">
        <v>590</v>
      </c>
      <c r="N625">
        <v>1</v>
      </c>
      <c r="O625" s="8">
        <f t="shared" si="27"/>
        <v>2.4272364764168044</v>
      </c>
      <c r="P625" t="str">
        <f t="shared" si="28"/>
        <v>High Risk</v>
      </c>
      <c r="Q625" t="str">
        <f t="shared" si="29"/>
        <v>550-599</v>
      </c>
      <c r="R625" t="str">
        <f>IF(Tabela2[[#This Row],[current_age]]&gt;=100,"100+",FLOOR(Tabela2[[#This Row],[current_age]],10)&amp;"-"&amp;FLOOR(Tabela2[[#This Row],[current_age]],10)+9)</f>
        <v>50-59</v>
      </c>
    </row>
    <row r="626" spans="1:18" x14ac:dyDescent="0.3">
      <c r="A626">
        <v>1699</v>
      </c>
      <c r="B626">
        <v>67</v>
      </c>
      <c r="C626">
        <v>65</v>
      </c>
      <c r="D626">
        <v>1953</v>
      </c>
      <c r="E626">
        <v>1</v>
      </c>
      <c r="F626" t="s">
        <v>36</v>
      </c>
      <c r="G626" t="s">
        <v>662</v>
      </c>
      <c r="H626">
        <v>37.42</v>
      </c>
      <c r="I626">
        <v>-121.94</v>
      </c>
      <c r="J626" s="3">
        <v>51631</v>
      </c>
      <c r="K626" s="3">
        <v>52929</v>
      </c>
      <c r="L626" s="3">
        <v>37514</v>
      </c>
      <c r="M626">
        <v>737</v>
      </c>
      <c r="N626">
        <v>7</v>
      </c>
      <c r="O626" s="8">
        <f t="shared" si="27"/>
        <v>0.70876079276011261</v>
      </c>
      <c r="P626" t="str">
        <f t="shared" si="28"/>
        <v>High Risk</v>
      </c>
      <c r="Q626" t="str">
        <f t="shared" si="29"/>
        <v>700-749</v>
      </c>
      <c r="R626" t="str">
        <f>IF(Tabela2[[#This Row],[current_age]]&gt;=100,"100+",FLOOR(Tabela2[[#This Row],[current_age]],10)&amp;"-"&amp;FLOOR(Tabela2[[#This Row],[current_age]],10)+9)</f>
        <v>60-69</v>
      </c>
    </row>
    <row r="627" spans="1:18" x14ac:dyDescent="0.3">
      <c r="A627">
        <v>1495</v>
      </c>
      <c r="B627">
        <v>52</v>
      </c>
      <c r="C627">
        <v>70</v>
      </c>
      <c r="D627">
        <v>1967</v>
      </c>
      <c r="E627">
        <v>12</v>
      </c>
      <c r="F627" t="s">
        <v>41</v>
      </c>
      <c r="G627" t="s">
        <v>663</v>
      </c>
      <c r="H627">
        <v>39.770000000000003</v>
      </c>
      <c r="I627">
        <v>-86.14</v>
      </c>
      <c r="J627" s="3">
        <v>31114</v>
      </c>
      <c r="K627" s="3">
        <v>63433</v>
      </c>
      <c r="L627" s="3">
        <v>122550</v>
      </c>
      <c r="M627">
        <v>770</v>
      </c>
      <c r="N627">
        <v>7</v>
      </c>
      <c r="O627" s="8">
        <f t="shared" si="27"/>
        <v>1.9319597055160562</v>
      </c>
      <c r="P627" t="str">
        <f t="shared" si="28"/>
        <v>High Risk</v>
      </c>
      <c r="Q627" t="str">
        <f t="shared" si="29"/>
        <v>750-799</v>
      </c>
      <c r="R627" t="str">
        <f>IF(Tabela2[[#This Row],[current_age]]&gt;=100,"100+",FLOOR(Tabela2[[#This Row],[current_age]],10)&amp;"-"&amp;FLOOR(Tabela2[[#This Row],[current_age]],10)+9)</f>
        <v>50-59</v>
      </c>
    </row>
    <row r="628" spans="1:18" x14ac:dyDescent="0.3">
      <c r="A628">
        <v>1005</v>
      </c>
      <c r="B628">
        <v>21</v>
      </c>
      <c r="C628">
        <v>67</v>
      </c>
      <c r="D628">
        <v>1998</v>
      </c>
      <c r="E628">
        <v>11</v>
      </c>
      <c r="F628" t="s">
        <v>41</v>
      </c>
      <c r="G628" t="s">
        <v>664</v>
      </c>
      <c r="H628">
        <v>29.76</v>
      </c>
      <c r="I628">
        <v>-95.38</v>
      </c>
      <c r="J628" s="3">
        <v>19364</v>
      </c>
      <c r="K628" s="3">
        <v>39485</v>
      </c>
      <c r="L628" s="3">
        <v>144101</v>
      </c>
      <c r="M628">
        <v>685</v>
      </c>
      <c r="N628">
        <v>1</v>
      </c>
      <c r="O628" s="8">
        <f t="shared" si="27"/>
        <v>3.6495124730910473</v>
      </c>
      <c r="P628" t="str">
        <f t="shared" si="28"/>
        <v>High Risk</v>
      </c>
      <c r="Q628" t="str">
        <f t="shared" si="29"/>
        <v>650-699</v>
      </c>
      <c r="R628" t="str">
        <f>IF(Tabela2[[#This Row],[current_age]]&gt;=100,"100+",FLOOR(Tabela2[[#This Row],[current_age]],10)&amp;"-"&amp;FLOOR(Tabela2[[#This Row],[current_age]],10)+9)</f>
        <v>20-29</v>
      </c>
    </row>
    <row r="629" spans="1:18" x14ac:dyDescent="0.3">
      <c r="A629">
        <v>439</v>
      </c>
      <c r="B629">
        <v>33</v>
      </c>
      <c r="C629">
        <v>59</v>
      </c>
      <c r="D629">
        <v>1986</v>
      </c>
      <c r="E629">
        <v>8</v>
      </c>
      <c r="F629" t="s">
        <v>36</v>
      </c>
      <c r="G629" t="s">
        <v>665</v>
      </c>
      <c r="H629">
        <v>41.47</v>
      </c>
      <c r="I629">
        <v>-87.05</v>
      </c>
      <c r="J629" s="3">
        <v>25472</v>
      </c>
      <c r="K629" s="3">
        <v>51938</v>
      </c>
      <c r="L629" s="3">
        <v>97252</v>
      </c>
      <c r="M629">
        <v>697</v>
      </c>
      <c r="N629">
        <v>2</v>
      </c>
      <c r="O629" s="8">
        <f t="shared" si="27"/>
        <v>1.8724633216527398</v>
      </c>
      <c r="P629" t="str">
        <f t="shared" si="28"/>
        <v>High Risk</v>
      </c>
      <c r="Q629" t="str">
        <f t="shared" si="29"/>
        <v>650-699</v>
      </c>
      <c r="R629" t="str">
        <f>IF(Tabela2[[#This Row],[current_age]]&gt;=100,"100+",FLOOR(Tabela2[[#This Row],[current_age]],10)&amp;"-"&amp;FLOOR(Tabela2[[#This Row],[current_age]],10)+9)</f>
        <v>30-39</v>
      </c>
    </row>
    <row r="630" spans="1:18" x14ac:dyDescent="0.3">
      <c r="A630">
        <v>1285</v>
      </c>
      <c r="B630">
        <v>68</v>
      </c>
      <c r="C630">
        <v>53</v>
      </c>
      <c r="D630">
        <v>1951</v>
      </c>
      <c r="E630">
        <v>12</v>
      </c>
      <c r="F630" t="s">
        <v>36</v>
      </c>
      <c r="G630" t="s">
        <v>666</v>
      </c>
      <c r="H630">
        <v>38.83</v>
      </c>
      <c r="I630">
        <v>-77.209999999999994</v>
      </c>
      <c r="J630" s="3">
        <v>30622</v>
      </c>
      <c r="K630" s="3">
        <v>65298</v>
      </c>
      <c r="L630" s="3">
        <v>18684</v>
      </c>
      <c r="M630">
        <v>524</v>
      </c>
      <c r="N630">
        <v>2</v>
      </c>
      <c r="O630" s="8">
        <f t="shared" si="27"/>
        <v>0.28613433795828358</v>
      </c>
      <c r="P630" t="str">
        <f t="shared" si="28"/>
        <v>High Risk</v>
      </c>
      <c r="Q630" t="str">
        <f t="shared" si="29"/>
        <v>500-549</v>
      </c>
      <c r="R630" t="str">
        <f>IF(Tabela2[[#This Row],[current_age]]&gt;=100,"100+",FLOOR(Tabela2[[#This Row],[current_age]],10)&amp;"-"&amp;FLOOR(Tabela2[[#This Row],[current_age]],10)+9)</f>
        <v>60-69</v>
      </c>
    </row>
    <row r="631" spans="1:18" x14ac:dyDescent="0.3">
      <c r="A631">
        <v>1973</v>
      </c>
      <c r="B631">
        <v>58</v>
      </c>
      <c r="C631">
        <v>65</v>
      </c>
      <c r="D631">
        <v>1962</v>
      </c>
      <c r="E631">
        <v>1</v>
      </c>
      <c r="F631" t="s">
        <v>36</v>
      </c>
      <c r="G631" t="s">
        <v>667</v>
      </c>
      <c r="H631">
        <v>34.869999999999997</v>
      </c>
      <c r="I631">
        <v>-85.5</v>
      </c>
      <c r="J631" s="3">
        <v>15950</v>
      </c>
      <c r="K631" s="3">
        <v>32520</v>
      </c>
      <c r="L631" s="3">
        <v>29433</v>
      </c>
      <c r="M631">
        <v>731</v>
      </c>
      <c r="N631">
        <v>4</v>
      </c>
      <c r="O631" s="8">
        <f t="shared" si="27"/>
        <v>0.90507380073800736</v>
      </c>
      <c r="P631" t="str">
        <f t="shared" si="28"/>
        <v>High Risk</v>
      </c>
      <c r="Q631" t="str">
        <f t="shared" si="29"/>
        <v>700-749</v>
      </c>
      <c r="R631" t="str">
        <f>IF(Tabela2[[#This Row],[current_age]]&gt;=100,"100+",FLOOR(Tabela2[[#This Row],[current_age]],10)&amp;"-"&amp;FLOOR(Tabela2[[#This Row],[current_age]],10)+9)</f>
        <v>50-59</v>
      </c>
    </row>
    <row r="632" spans="1:18" x14ac:dyDescent="0.3">
      <c r="A632">
        <v>448</v>
      </c>
      <c r="B632">
        <v>41</v>
      </c>
      <c r="C632">
        <v>63</v>
      </c>
      <c r="D632">
        <v>1978</v>
      </c>
      <c r="E632">
        <v>8</v>
      </c>
      <c r="F632" t="s">
        <v>41</v>
      </c>
      <c r="G632" t="s">
        <v>668</v>
      </c>
      <c r="H632">
        <v>41.48</v>
      </c>
      <c r="I632">
        <v>-87.68</v>
      </c>
      <c r="J632" s="3">
        <v>19359</v>
      </c>
      <c r="K632" s="3">
        <v>39472</v>
      </c>
      <c r="L632" s="3">
        <v>82626</v>
      </c>
      <c r="M632">
        <v>698</v>
      </c>
      <c r="N632">
        <v>1</v>
      </c>
      <c r="O632" s="8">
        <f t="shared" si="27"/>
        <v>2.0932813133360355</v>
      </c>
      <c r="P632" t="str">
        <f t="shared" si="28"/>
        <v>High Risk</v>
      </c>
      <c r="Q632" t="str">
        <f t="shared" si="29"/>
        <v>650-699</v>
      </c>
      <c r="R632" t="str">
        <f>IF(Tabela2[[#This Row],[current_age]]&gt;=100,"100+",FLOOR(Tabela2[[#This Row],[current_age]],10)&amp;"-"&amp;FLOOR(Tabela2[[#This Row],[current_age]],10)+9)</f>
        <v>40-49</v>
      </c>
    </row>
    <row r="633" spans="1:18" x14ac:dyDescent="0.3">
      <c r="A633">
        <v>1907</v>
      </c>
      <c r="B633">
        <v>37</v>
      </c>
      <c r="C633">
        <v>66</v>
      </c>
      <c r="D633">
        <v>1982</v>
      </c>
      <c r="E633">
        <v>5</v>
      </c>
      <c r="F633" t="s">
        <v>36</v>
      </c>
      <c r="G633" t="s">
        <v>669</v>
      </c>
      <c r="H633">
        <v>22.21</v>
      </c>
      <c r="I633">
        <v>-159.41</v>
      </c>
      <c r="J633" s="3">
        <v>16898</v>
      </c>
      <c r="K633" s="3">
        <v>34457</v>
      </c>
      <c r="L633" s="3">
        <v>48966</v>
      </c>
      <c r="M633">
        <v>666</v>
      </c>
      <c r="N633">
        <v>2</v>
      </c>
      <c r="O633" s="8">
        <f t="shared" si="27"/>
        <v>1.421075543430943</v>
      </c>
      <c r="P633" t="str">
        <f t="shared" si="28"/>
        <v>High Risk</v>
      </c>
      <c r="Q633" t="str">
        <f t="shared" si="29"/>
        <v>650-699</v>
      </c>
      <c r="R633" t="str">
        <f>IF(Tabela2[[#This Row],[current_age]]&gt;=100,"100+",FLOOR(Tabela2[[#This Row],[current_age]],10)&amp;"-"&amp;FLOOR(Tabela2[[#This Row],[current_age]],10)+9)</f>
        <v>30-39</v>
      </c>
    </row>
    <row r="634" spans="1:18" x14ac:dyDescent="0.3">
      <c r="A634">
        <v>73</v>
      </c>
      <c r="B634">
        <v>48</v>
      </c>
      <c r="C634">
        <v>73</v>
      </c>
      <c r="D634">
        <v>1971</v>
      </c>
      <c r="E634">
        <v>12</v>
      </c>
      <c r="F634" t="s">
        <v>41</v>
      </c>
      <c r="G634" t="s">
        <v>670</v>
      </c>
      <c r="H634">
        <v>41.71</v>
      </c>
      <c r="I634">
        <v>-73.959999999999994</v>
      </c>
      <c r="J634" s="3">
        <v>26227</v>
      </c>
      <c r="K634" s="3">
        <v>53478</v>
      </c>
      <c r="L634" s="3">
        <v>73030</v>
      </c>
      <c r="M634">
        <v>674</v>
      </c>
      <c r="N634">
        <v>3</v>
      </c>
      <c r="O634" s="8">
        <f t="shared" si="27"/>
        <v>1.3656082875201017</v>
      </c>
      <c r="P634" t="str">
        <f t="shared" si="28"/>
        <v>High Risk</v>
      </c>
      <c r="Q634" t="str">
        <f t="shared" si="29"/>
        <v>650-699</v>
      </c>
      <c r="R634" t="str">
        <f>IF(Tabela2[[#This Row],[current_age]]&gt;=100,"100+",FLOOR(Tabela2[[#This Row],[current_age]],10)&amp;"-"&amp;FLOOR(Tabela2[[#This Row],[current_age]],10)+9)</f>
        <v>40-49</v>
      </c>
    </row>
    <row r="635" spans="1:18" x14ac:dyDescent="0.3">
      <c r="A635">
        <v>1097</v>
      </c>
      <c r="B635">
        <v>39</v>
      </c>
      <c r="C635">
        <v>68</v>
      </c>
      <c r="D635">
        <v>1980</v>
      </c>
      <c r="E635">
        <v>10</v>
      </c>
      <c r="F635" t="s">
        <v>41</v>
      </c>
      <c r="G635" t="s">
        <v>671</v>
      </c>
      <c r="H635">
        <v>43.95</v>
      </c>
      <c r="I635">
        <v>-86.44</v>
      </c>
      <c r="J635" s="3">
        <v>15863</v>
      </c>
      <c r="K635" s="3">
        <v>32343</v>
      </c>
      <c r="L635" s="3">
        <v>59006</v>
      </c>
      <c r="M635">
        <v>732</v>
      </c>
      <c r="N635">
        <v>3</v>
      </c>
      <c r="O635" s="8">
        <f t="shared" si="27"/>
        <v>1.8243824011378043</v>
      </c>
      <c r="P635" t="str">
        <f t="shared" si="28"/>
        <v>High Risk</v>
      </c>
      <c r="Q635" t="str">
        <f t="shared" si="29"/>
        <v>700-749</v>
      </c>
      <c r="R635" t="str">
        <f>IF(Tabela2[[#This Row],[current_age]]&gt;=100,"100+",FLOOR(Tabela2[[#This Row],[current_age]],10)&amp;"-"&amp;FLOOR(Tabela2[[#This Row],[current_age]],10)+9)</f>
        <v>30-39</v>
      </c>
    </row>
    <row r="636" spans="1:18" x14ac:dyDescent="0.3">
      <c r="A636">
        <v>1644</v>
      </c>
      <c r="B636">
        <v>83</v>
      </c>
      <c r="C636">
        <v>65</v>
      </c>
      <c r="D636">
        <v>1937</v>
      </c>
      <c r="E636">
        <v>1</v>
      </c>
      <c r="F636" t="s">
        <v>41</v>
      </c>
      <c r="G636" t="s">
        <v>672</v>
      </c>
      <c r="H636">
        <v>34.659999999999997</v>
      </c>
      <c r="I636">
        <v>-83.09</v>
      </c>
      <c r="J636" s="3">
        <v>15406</v>
      </c>
      <c r="K636" s="3">
        <v>31943</v>
      </c>
      <c r="L636" s="3">
        <v>1248</v>
      </c>
      <c r="M636">
        <v>686</v>
      </c>
      <c r="N636">
        <v>6</v>
      </c>
      <c r="O636" s="8">
        <f t="shared" si="27"/>
        <v>3.9069592712018285E-2</v>
      </c>
      <c r="P636" t="str">
        <f t="shared" si="28"/>
        <v>Medium Risk</v>
      </c>
      <c r="Q636" t="str">
        <f t="shared" si="29"/>
        <v>650-699</v>
      </c>
      <c r="R636" t="str">
        <f>IF(Tabela2[[#This Row],[current_age]]&gt;=100,"100+",FLOOR(Tabela2[[#This Row],[current_age]],10)&amp;"-"&amp;FLOOR(Tabela2[[#This Row],[current_age]],10)+9)</f>
        <v>80-89</v>
      </c>
    </row>
    <row r="637" spans="1:18" x14ac:dyDescent="0.3">
      <c r="A637">
        <v>967</v>
      </c>
      <c r="B637">
        <v>41</v>
      </c>
      <c r="C637">
        <v>56</v>
      </c>
      <c r="D637">
        <v>1978</v>
      </c>
      <c r="E637">
        <v>10</v>
      </c>
      <c r="F637" t="s">
        <v>36</v>
      </c>
      <c r="G637" t="s">
        <v>673</v>
      </c>
      <c r="H637">
        <v>43.28</v>
      </c>
      <c r="I637">
        <v>-93.2</v>
      </c>
      <c r="J637" s="3">
        <v>16081</v>
      </c>
      <c r="K637" s="3">
        <v>32789</v>
      </c>
      <c r="L637" s="3">
        <v>47679</v>
      </c>
      <c r="M637">
        <v>699</v>
      </c>
      <c r="N637">
        <v>2</v>
      </c>
      <c r="O637" s="8">
        <f t="shared" si="27"/>
        <v>1.454115709536735</v>
      </c>
      <c r="P637" t="str">
        <f t="shared" si="28"/>
        <v>High Risk</v>
      </c>
      <c r="Q637" t="str">
        <f t="shared" si="29"/>
        <v>650-699</v>
      </c>
      <c r="R637" t="str">
        <f>IF(Tabela2[[#This Row],[current_age]]&gt;=100,"100+",FLOOR(Tabela2[[#This Row],[current_age]],10)&amp;"-"&amp;FLOOR(Tabela2[[#This Row],[current_age]],10)+9)</f>
        <v>40-49</v>
      </c>
    </row>
    <row r="638" spans="1:18" x14ac:dyDescent="0.3">
      <c r="A638">
        <v>1929</v>
      </c>
      <c r="B638">
        <v>29</v>
      </c>
      <c r="C638">
        <v>64</v>
      </c>
      <c r="D638">
        <v>1990</v>
      </c>
      <c r="E638">
        <v>8</v>
      </c>
      <c r="F638" t="s">
        <v>41</v>
      </c>
      <c r="G638" t="s">
        <v>674</v>
      </c>
      <c r="H638">
        <v>37.72</v>
      </c>
      <c r="I638">
        <v>-122.41</v>
      </c>
      <c r="J638" s="3">
        <v>20536</v>
      </c>
      <c r="K638" s="3">
        <v>41873</v>
      </c>
      <c r="L638" s="3">
        <v>76725</v>
      </c>
      <c r="M638">
        <v>717</v>
      </c>
      <c r="N638">
        <v>1</v>
      </c>
      <c r="O638" s="8">
        <f t="shared" si="27"/>
        <v>1.8323263200630477</v>
      </c>
      <c r="P638" t="str">
        <f t="shared" si="28"/>
        <v>High Risk</v>
      </c>
      <c r="Q638" t="str">
        <f t="shared" si="29"/>
        <v>700-749</v>
      </c>
      <c r="R638" t="str">
        <f>IF(Tabela2[[#This Row],[current_age]]&gt;=100,"100+",FLOOR(Tabela2[[#This Row],[current_age]],10)&amp;"-"&amp;FLOOR(Tabela2[[#This Row],[current_age]],10)+9)</f>
        <v>20-29</v>
      </c>
    </row>
    <row r="639" spans="1:18" x14ac:dyDescent="0.3">
      <c r="A639">
        <v>1114</v>
      </c>
      <c r="B639">
        <v>44</v>
      </c>
      <c r="C639">
        <v>66</v>
      </c>
      <c r="D639">
        <v>1976</v>
      </c>
      <c r="E639">
        <v>1</v>
      </c>
      <c r="F639" t="s">
        <v>41</v>
      </c>
      <c r="G639" t="s">
        <v>675</v>
      </c>
      <c r="H639">
        <v>39.020000000000003</v>
      </c>
      <c r="I639">
        <v>-86.93</v>
      </c>
      <c r="J639" s="3">
        <v>18204</v>
      </c>
      <c r="K639" s="3">
        <v>37115</v>
      </c>
      <c r="L639" s="3">
        <v>58438</v>
      </c>
      <c r="M639">
        <v>685</v>
      </c>
      <c r="N639">
        <v>3</v>
      </c>
      <c r="O639" s="8">
        <f t="shared" si="27"/>
        <v>1.574511652970497</v>
      </c>
      <c r="P639" t="str">
        <f t="shared" si="28"/>
        <v>High Risk</v>
      </c>
      <c r="Q639" t="str">
        <f t="shared" si="29"/>
        <v>650-699</v>
      </c>
      <c r="R639" t="str">
        <f>IF(Tabela2[[#This Row],[current_age]]&gt;=100,"100+",FLOOR(Tabela2[[#This Row],[current_age]],10)&amp;"-"&amp;FLOOR(Tabela2[[#This Row],[current_age]],10)+9)</f>
        <v>40-49</v>
      </c>
    </row>
    <row r="640" spans="1:18" x14ac:dyDescent="0.3">
      <c r="A640">
        <v>1087</v>
      </c>
      <c r="B640">
        <v>40</v>
      </c>
      <c r="C640">
        <v>65</v>
      </c>
      <c r="D640">
        <v>1979</v>
      </c>
      <c r="E640">
        <v>12</v>
      </c>
      <c r="F640" t="s">
        <v>36</v>
      </c>
      <c r="G640" t="s">
        <v>676</v>
      </c>
      <c r="H640">
        <v>37.53</v>
      </c>
      <c r="I640">
        <v>-84.66</v>
      </c>
      <c r="J640" s="3">
        <v>15202</v>
      </c>
      <c r="K640" s="3">
        <v>30997</v>
      </c>
      <c r="L640" s="3">
        <v>81716</v>
      </c>
      <c r="M640">
        <v>722</v>
      </c>
      <c r="N640">
        <v>2</v>
      </c>
      <c r="O640" s="8">
        <f t="shared" si="27"/>
        <v>2.6362551214633676</v>
      </c>
      <c r="P640" t="str">
        <f t="shared" si="28"/>
        <v>High Risk</v>
      </c>
      <c r="Q640" t="str">
        <f t="shared" si="29"/>
        <v>700-749</v>
      </c>
      <c r="R640" t="str">
        <f>IF(Tabela2[[#This Row],[current_age]]&gt;=100,"100+",FLOOR(Tabela2[[#This Row],[current_age]],10)&amp;"-"&amp;FLOOR(Tabela2[[#This Row],[current_age]],10)+9)</f>
        <v>40-49</v>
      </c>
    </row>
    <row r="641" spans="1:18" x14ac:dyDescent="0.3">
      <c r="A641">
        <v>95</v>
      </c>
      <c r="B641">
        <v>25</v>
      </c>
      <c r="C641">
        <v>67</v>
      </c>
      <c r="D641">
        <v>1994</v>
      </c>
      <c r="E641">
        <v>8</v>
      </c>
      <c r="F641" t="s">
        <v>36</v>
      </c>
      <c r="G641" t="s">
        <v>677</v>
      </c>
      <c r="H641">
        <v>47.62</v>
      </c>
      <c r="I641">
        <v>-122.16</v>
      </c>
      <c r="J641" s="3">
        <v>43432</v>
      </c>
      <c r="K641" s="3">
        <v>88554</v>
      </c>
      <c r="L641" s="3">
        <v>142154</v>
      </c>
      <c r="M641">
        <v>701</v>
      </c>
      <c r="N641">
        <v>2</v>
      </c>
      <c r="O641" s="8">
        <f t="shared" si="27"/>
        <v>1.6052803938839577</v>
      </c>
      <c r="P641" t="str">
        <f t="shared" si="28"/>
        <v>High Risk</v>
      </c>
      <c r="Q641" t="str">
        <f t="shared" si="29"/>
        <v>700-749</v>
      </c>
      <c r="R641" t="str">
        <f>IF(Tabela2[[#This Row],[current_age]]&gt;=100,"100+",FLOOR(Tabela2[[#This Row],[current_age]],10)&amp;"-"&amp;FLOOR(Tabela2[[#This Row],[current_age]],10)+9)</f>
        <v>20-29</v>
      </c>
    </row>
    <row r="642" spans="1:18" x14ac:dyDescent="0.3">
      <c r="A642">
        <v>1778</v>
      </c>
      <c r="B642">
        <v>29</v>
      </c>
      <c r="C642">
        <v>63</v>
      </c>
      <c r="D642">
        <v>1990</v>
      </c>
      <c r="E642">
        <v>3</v>
      </c>
      <c r="F642" t="s">
        <v>41</v>
      </c>
      <c r="G642" t="s">
        <v>678</v>
      </c>
      <c r="H642">
        <v>35.49</v>
      </c>
      <c r="I642">
        <v>-119.3</v>
      </c>
      <c r="J642" s="3">
        <v>14556</v>
      </c>
      <c r="K642" s="3">
        <v>29682</v>
      </c>
      <c r="L642" s="3">
        <v>65845</v>
      </c>
      <c r="M642">
        <v>659</v>
      </c>
      <c r="N642">
        <v>2</v>
      </c>
      <c r="O642" s="8">
        <f t="shared" si="27"/>
        <v>2.2183478202277476</v>
      </c>
      <c r="P642" t="str">
        <f t="shared" si="28"/>
        <v>High Risk</v>
      </c>
      <c r="Q642" t="str">
        <f t="shared" si="29"/>
        <v>650-699</v>
      </c>
      <c r="R642" t="str">
        <f>IF(Tabela2[[#This Row],[current_age]]&gt;=100,"100+",FLOOR(Tabela2[[#This Row],[current_age]],10)&amp;"-"&amp;FLOOR(Tabela2[[#This Row],[current_age]],10)+9)</f>
        <v>20-29</v>
      </c>
    </row>
    <row r="643" spans="1:18" x14ac:dyDescent="0.3">
      <c r="A643">
        <v>1031</v>
      </c>
      <c r="B643">
        <v>61</v>
      </c>
      <c r="C643">
        <v>68</v>
      </c>
      <c r="D643">
        <v>1959</v>
      </c>
      <c r="E643">
        <v>1</v>
      </c>
      <c r="F643" t="s">
        <v>41</v>
      </c>
      <c r="G643" t="s">
        <v>679</v>
      </c>
      <c r="H643">
        <v>39.75</v>
      </c>
      <c r="I643">
        <v>-104.42</v>
      </c>
      <c r="J643" s="3">
        <v>26369</v>
      </c>
      <c r="K643" s="3">
        <v>53762</v>
      </c>
      <c r="L643" s="3">
        <v>37361</v>
      </c>
      <c r="M643">
        <v>689</v>
      </c>
      <c r="N643">
        <v>8</v>
      </c>
      <c r="O643" s="8">
        <f t="shared" ref="O643:O706" si="30">L643/K643</f>
        <v>0.69493322421040882</v>
      </c>
      <c r="P643" t="str">
        <f t="shared" ref="P643:P706" si="31">IF(OR(M643&lt;600,O643&gt;0.7),"High Risk",
IF(AND(M643&gt;=600,M643&lt;=750),"Medium Risk",
"Low Risk"))</f>
        <v>Medium Risk</v>
      </c>
      <c r="Q643" t="str">
        <f t="shared" ref="Q643:Q706" si="32">FLOOR(M643,50)&amp;"-"&amp;FLOOR(M643,50)+49</f>
        <v>650-699</v>
      </c>
      <c r="R643" t="str">
        <f>IF(Tabela2[[#This Row],[current_age]]&gt;=100,"100+",FLOOR(Tabela2[[#This Row],[current_age]],10)&amp;"-"&amp;FLOOR(Tabela2[[#This Row],[current_age]],10)+9)</f>
        <v>60-69</v>
      </c>
    </row>
    <row r="644" spans="1:18" x14ac:dyDescent="0.3">
      <c r="A644">
        <v>788</v>
      </c>
      <c r="B644">
        <v>19</v>
      </c>
      <c r="C644">
        <v>66</v>
      </c>
      <c r="D644">
        <v>2001</v>
      </c>
      <c r="E644">
        <v>1</v>
      </c>
      <c r="F644" t="s">
        <v>36</v>
      </c>
      <c r="G644" t="s">
        <v>680</v>
      </c>
      <c r="H644">
        <v>40.71</v>
      </c>
      <c r="I644">
        <v>-73.989999999999995</v>
      </c>
      <c r="J644" s="3">
        <v>26718</v>
      </c>
      <c r="K644" s="3">
        <v>54477</v>
      </c>
      <c r="L644" s="3">
        <v>72241</v>
      </c>
      <c r="M644">
        <v>802</v>
      </c>
      <c r="N644">
        <v>2</v>
      </c>
      <c r="O644" s="8">
        <f t="shared" si="30"/>
        <v>1.3260825669548617</v>
      </c>
      <c r="P644" t="str">
        <f t="shared" si="31"/>
        <v>High Risk</v>
      </c>
      <c r="Q644" t="str">
        <f t="shared" si="32"/>
        <v>800-849</v>
      </c>
      <c r="R644" t="str">
        <f>IF(Tabela2[[#This Row],[current_age]]&gt;=100,"100+",FLOOR(Tabela2[[#This Row],[current_age]],10)&amp;"-"&amp;FLOOR(Tabela2[[#This Row],[current_age]],10)+9)</f>
        <v>10-19</v>
      </c>
    </row>
    <row r="645" spans="1:18" x14ac:dyDescent="0.3">
      <c r="A645">
        <v>728</v>
      </c>
      <c r="B645">
        <v>30</v>
      </c>
      <c r="C645">
        <v>67</v>
      </c>
      <c r="D645">
        <v>1989</v>
      </c>
      <c r="E645">
        <v>7</v>
      </c>
      <c r="F645" t="s">
        <v>36</v>
      </c>
      <c r="G645" t="s">
        <v>681</v>
      </c>
      <c r="H645">
        <v>39.08</v>
      </c>
      <c r="I645">
        <v>-94.35</v>
      </c>
      <c r="J645" s="3">
        <v>16224</v>
      </c>
      <c r="K645" s="3">
        <v>33076</v>
      </c>
      <c r="L645" s="3">
        <v>50117</v>
      </c>
      <c r="M645">
        <v>721</v>
      </c>
      <c r="N645">
        <v>3</v>
      </c>
      <c r="O645" s="8">
        <f t="shared" si="30"/>
        <v>1.515207401136776</v>
      </c>
      <c r="P645" t="str">
        <f t="shared" si="31"/>
        <v>High Risk</v>
      </c>
      <c r="Q645" t="str">
        <f t="shared" si="32"/>
        <v>700-749</v>
      </c>
      <c r="R645" t="str">
        <f>IF(Tabela2[[#This Row],[current_age]]&gt;=100,"100+",FLOOR(Tabela2[[#This Row],[current_age]],10)&amp;"-"&amp;FLOOR(Tabela2[[#This Row],[current_age]],10)+9)</f>
        <v>30-39</v>
      </c>
    </row>
    <row r="646" spans="1:18" x14ac:dyDescent="0.3">
      <c r="A646">
        <v>1639</v>
      </c>
      <c r="B646">
        <v>58</v>
      </c>
      <c r="C646">
        <v>67</v>
      </c>
      <c r="D646">
        <v>1961</v>
      </c>
      <c r="E646">
        <v>5</v>
      </c>
      <c r="F646" t="s">
        <v>41</v>
      </c>
      <c r="G646" t="s">
        <v>682</v>
      </c>
      <c r="H646">
        <v>42.12</v>
      </c>
      <c r="I646">
        <v>-80.08</v>
      </c>
      <c r="J646" s="3">
        <v>24324</v>
      </c>
      <c r="K646" s="3">
        <v>49595</v>
      </c>
      <c r="L646" s="3">
        <v>68057</v>
      </c>
      <c r="M646">
        <v>676</v>
      </c>
      <c r="N646">
        <v>1</v>
      </c>
      <c r="O646" s="8">
        <f t="shared" si="30"/>
        <v>1.3722552676681117</v>
      </c>
      <c r="P646" t="str">
        <f t="shared" si="31"/>
        <v>High Risk</v>
      </c>
      <c r="Q646" t="str">
        <f t="shared" si="32"/>
        <v>650-699</v>
      </c>
      <c r="R646" t="str">
        <f>IF(Tabela2[[#This Row],[current_age]]&gt;=100,"100+",FLOOR(Tabela2[[#This Row],[current_age]],10)&amp;"-"&amp;FLOOR(Tabela2[[#This Row],[current_age]],10)+9)</f>
        <v>50-59</v>
      </c>
    </row>
    <row r="647" spans="1:18" x14ac:dyDescent="0.3">
      <c r="A647">
        <v>1587</v>
      </c>
      <c r="B647">
        <v>31</v>
      </c>
      <c r="C647">
        <v>67</v>
      </c>
      <c r="D647">
        <v>1988</v>
      </c>
      <c r="E647">
        <v>12</v>
      </c>
      <c r="F647" t="s">
        <v>41</v>
      </c>
      <c r="G647" t="s">
        <v>683</v>
      </c>
      <c r="H647">
        <v>42.18</v>
      </c>
      <c r="I647">
        <v>-70.73</v>
      </c>
      <c r="J647" s="3">
        <v>40226</v>
      </c>
      <c r="K647" s="3">
        <v>82019</v>
      </c>
      <c r="L647" s="3">
        <v>64583</v>
      </c>
      <c r="M647">
        <v>695</v>
      </c>
      <c r="N647">
        <v>3</v>
      </c>
      <c r="O647" s="8">
        <f t="shared" si="30"/>
        <v>0.78741511113278628</v>
      </c>
      <c r="P647" t="str">
        <f t="shared" si="31"/>
        <v>High Risk</v>
      </c>
      <c r="Q647" t="str">
        <f t="shared" si="32"/>
        <v>650-699</v>
      </c>
      <c r="R647" t="str">
        <f>IF(Tabela2[[#This Row],[current_age]]&gt;=100,"100+",FLOOR(Tabela2[[#This Row],[current_age]],10)&amp;"-"&amp;FLOOR(Tabela2[[#This Row],[current_age]],10)+9)</f>
        <v>30-39</v>
      </c>
    </row>
    <row r="648" spans="1:18" x14ac:dyDescent="0.3">
      <c r="A648">
        <v>1883</v>
      </c>
      <c r="B648">
        <v>76</v>
      </c>
      <c r="C648">
        <v>66</v>
      </c>
      <c r="D648">
        <v>1943</v>
      </c>
      <c r="E648">
        <v>5</v>
      </c>
      <c r="F648" t="s">
        <v>41</v>
      </c>
      <c r="G648" t="s">
        <v>684</v>
      </c>
      <c r="H648">
        <v>38.49</v>
      </c>
      <c r="I648">
        <v>-121.53</v>
      </c>
      <c r="J648" s="3">
        <v>26815</v>
      </c>
      <c r="K648" s="3">
        <v>51942</v>
      </c>
      <c r="L648" s="3">
        <v>22839</v>
      </c>
      <c r="M648">
        <v>723</v>
      </c>
      <c r="N648">
        <v>4</v>
      </c>
      <c r="O648" s="8">
        <f t="shared" si="30"/>
        <v>0.43970197528012012</v>
      </c>
      <c r="P648" t="str">
        <f t="shared" si="31"/>
        <v>Medium Risk</v>
      </c>
      <c r="Q648" t="str">
        <f t="shared" si="32"/>
        <v>700-749</v>
      </c>
      <c r="R648" t="str">
        <f>IF(Tabela2[[#This Row],[current_age]]&gt;=100,"100+",FLOOR(Tabela2[[#This Row],[current_age]],10)&amp;"-"&amp;FLOOR(Tabela2[[#This Row],[current_age]],10)+9)</f>
        <v>70-79</v>
      </c>
    </row>
    <row r="649" spans="1:18" x14ac:dyDescent="0.3">
      <c r="A649">
        <v>712</v>
      </c>
      <c r="B649">
        <v>74</v>
      </c>
      <c r="C649">
        <v>67</v>
      </c>
      <c r="D649">
        <v>1945</v>
      </c>
      <c r="E649">
        <v>3</v>
      </c>
      <c r="F649" t="s">
        <v>36</v>
      </c>
      <c r="G649" t="s">
        <v>685</v>
      </c>
      <c r="H649">
        <v>32.630000000000003</v>
      </c>
      <c r="I649">
        <v>-117.05</v>
      </c>
      <c r="J649" s="3">
        <v>20102</v>
      </c>
      <c r="K649" s="3">
        <v>29130</v>
      </c>
      <c r="L649" s="3">
        <v>8746</v>
      </c>
      <c r="M649">
        <v>720</v>
      </c>
      <c r="N649">
        <v>5</v>
      </c>
      <c r="O649" s="8">
        <f t="shared" si="30"/>
        <v>0.30024030209406111</v>
      </c>
      <c r="P649" t="str">
        <f t="shared" si="31"/>
        <v>Medium Risk</v>
      </c>
      <c r="Q649" t="str">
        <f t="shared" si="32"/>
        <v>700-749</v>
      </c>
      <c r="R649" t="str">
        <f>IF(Tabela2[[#This Row],[current_age]]&gt;=100,"100+",FLOOR(Tabela2[[#This Row],[current_age]],10)&amp;"-"&amp;FLOOR(Tabela2[[#This Row],[current_age]],10)+9)</f>
        <v>70-79</v>
      </c>
    </row>
    <row r="650" spans="1:18" x14ac:dyDescent="0.3">
      <c r="A650">
        <v>1414</v>
      </c>
      <c r="B650">
        <v>71</v>
      </c>
      <c r="C650">
        <v>66</v>
      </c>
      <c r="D650">
        <v>1948</v>
      </c>
      <c r="E650">
        <v>8</v>
      </c>
      <c r="F650" t="s">
        <v>36</v>
      </c>
      <c r="G650" t="s">
        <v>686</v>
      </c>
      <c r="H650">
        <v>38.35</v>
      </c>
      <c r="I650">
        <v>-81.63</v>
      </c>
      <c r="J650" s="3">
        <v>16835</v>
      </c>
      <c r="K650" s="3">
        <v>13937</v>
      </c>
      <c r="L650" s="3">
        <v>3854</v>
      </c>
      <c r="M650">
        <v>783</v>
      </c>
      <c r="N650">
        <v>4</v>
      </c>
      <c r="O650" s="8">
        <f t="shared" si="30"/>
        <v>0.27653009973451964</v>
      </c>
      <c r="P650" t="str">
        <f t="shared" si="31"/>
        <v>Low Risk</v>
      </c>
      <c r="Q650" t="str">
        <f t="shared" si="32"/>
        <v>750-799</v>
      </c>
      <c r="R650" t="str">
        <f>IF(Tabela2[[#This Row],[current_age]]&gt;=100,"100+",FLOOR(Tabela2[[#This Row],[current_age]],10)&amp;"-"&amp;FLOOR(Tabela2[[#This Row],[current_age]],10)+9)</f>
        <v>70-79</v>
      </c>
    </row>
    <row r="651" spans="1:18" x14ac:dyDescent="0.3">
      <c r="A651">
        <v>243</v>
      </c>
      <c r="B651">
        <v>20</v>
      </c>
      <c r="C651">
        <v>63</v>
      </c>
      <c r="D651">
        <v>1999</v>
      </c>
      <c r="E651">
        <v>3</v>
      </c>
      <c r="F651" t="s">
        <v>41</v>
      </c>
      <c r="G651" t="s">
        <v>687</v>
      </c>
      <c r="H651">
        <v>41.84</v>
      </c>
      <c r="I651">
        <v>-87.79</v>
      </c>
      <c r="J651" s="3">
        <v>18714</v>
      </c>
      <c r="K651" s="3">
        <v>38158</v>
      </c>
      <c r="L651" s="3">
        <v>80609</v>
      </c>
      <c r="M651">
        <v>666</v>
      </c>
      <c r="N651">
        <v>1</v>
      </c>
      <c r="O651" s="8">
        <f t="shared" si="30"/>
        <v>2.1125058965354579</v>
      </c>
      <c r="P651" t="str">
        <f t="shared" si="31"/>
        <v>High Risk</v>
      </c>
      <c r="Q651" t="str">
        <f t="shared" si="32"/>
        <v>650-699</v>
      </c>
      <c r="R651" t="str">
        <f>IF(Tabela2[[#This Row],[current_age]]&gt;=100,"100+",FLOOR(Tabela2[[#This Row],[current_age]],10)&amp;"-"&amp;FLOOR(Tabela2[[#This Row],[current_age]],10)+9)</f>
        <v>20-29</v>
      </c>
    </row>
    <row r="652" spans="1:18" x14ac:dyDescent="0.3">
      <c r="A652">
        <v>146</v>
      </c>
      <c r="B652">
        <v>47</v>
      </c>
      <c r="C652">
        <v>67</v>
      </c>
      <c r="D652">
        <v>1972</v>
      </c>
      <c r="E652">
        <v>7</v>
      </c>
      <c r="F652" t="s">
        <v>36</v>
      </c>
      <c r="G652" t="s">
        <v>688</v>
      </c>
      <c r="H652">
        <v>41.85</v>
      </c>
      <c r="I652">
        <v>-88.3</v>
      </c>
      <c r="J652" s="3">
        <v>33701</v>
      </c>
      <c r="K652" s="3">
        <v>68710</v>
      </c>
      <c r="L652" s="3">
        <v>201796</v>
      </c>
      <c r="M652">
        <v>717</v>
      </c>
      <c r="N652">
        <v>3</v>
      </c>
      <c r="O652" s="8">
        <f t="shared" si="30"/>
        <v>2.9369233008295734</v>
      </c>
      <c r="P652" t="str">
        <f t="shared" si="31"/>
        <v>High Risk</v>
      </c>
      <c r="Q652" t="str">
        <f t="shared" si="32"/>
        <v>700-749</v>
      </c>
      <c r="R652" t="str">
        <f>IF(Tabela2[[#This Row],[current_age]]&gt;=100,"100+",FLOOR(Tabela2[[#This Row],[current_age]],10)&amp;"-"&amp;FLOOR(Tabela2[[#This Row],[current_age]],10)+9)</f>
        <v>40-49</v>
      </c>
    </row>
    <row r="653" spans="1:18" x14ac:dyDescent="0.3">
      <c r="A653">
        <v>715</v>
      </c>
      <c r="B653">
        <v>37</v>
      </c>
      <c r="C653">
        <v>75</v>
      </c>
      <c r="D653">
        <v>1983</v>
      </c>
      <c r="E653">
        <v>1</v>
      </c>
      <c r="F653" t="s">
        <v>36</v>
      </c>
      <c r="G653" t="s">
        <v>689</v>
      </c>
      <c r="H653">
        <v>41.76</v>
      </c>
      <c r="I653">
        <v>-88.15</v>
      </c>
      <c r="J653" s="3">
        <v>49195</v>
      </c>
      <c r="K653" s="3">
        <v>100303</v>
      </c>
      <c r="L653" s="3">
        <v>53919</v>
      </c>
      <c r="M653">
        <v>821</v>
      </c>
      <c r="N653">
        <v>2</v>
      </c>
      <c r="O653" s="8">
        <f t="shared" si="30"/>
        <v>0.53756118959552557</v>
      </c>
      <c r="P653" t="str">
        <f t="shared" si="31"/>
        <v>Low Risk</v>
      </c>
      <c r="Q653" t="str">
        <f t="shared" si="32"/>
        <v>800-849</v>
      </c>
      <c r="R653" t="str">
        <f>IF(Tabela2[[#This Row],[current_age]]&gt;=100,"100+",FLOOR(Tabela2[[#This Row],[current_age]],10)&amp;"-"&amp;FLOOR(Tabela2[[#This Row],[current_age]],10)+9)</f>
        <v>30-39</v>
      </c>
    </row>
    <row r="654" spans="1:18" x14ac:dyDescent="0.3">
      <c r="A654">
        <v>1489</v>
      </c>
      <c r="B654">
        <v>58</v>
      </c>
      <c r="C654">
        <v>65</v>
      </c>
      <c r="D654">
        <v>1961</v>
      </c>
      <c r="E654">
        <v>11</v>
      </c>
      <c r="F654" t="s">
        <v>36</v>
      </c>
      <c r="G654" t="s">
        <v>690</v>
      </c>
      <c r="H654">
        <v>43.03</v>
      </c>
      <c r="I654">
        <v>-71.069999999999993</v>
      </c>
      <c r="J654" s="3">
        <v>25001</v>
      </c>
      <c r="K654" s="3">
        <v>50980</v>
      </c>
      <c r="L654" s="3">
        <v>87715</v>
      </c>
      <c r="M654">
        <v>691</v>
      </c>
      <c r="N654">
        <v>1</v>
      </c>
      <c r="O654" s="8">
        <f t="shared" si="30"/>
        <v>1.7205766967438212</v>
      </c>
      <c r="P654" t="str">
        <f t="shared" si="31"/>
        <v>High Risk</v>
      </c>
      <c r="Q654" t="str">
        <f t="shared" si="32"/>
        <v>650-699</v>
      </c>
      <c r="R654" t="str">
        <f>IF(Tabela2[[#This Row],[current_age]]&gt;=100,"100+",FLOOR(Tabela2[[#This Row],[current_age]],10)&amp;"-"&amp;FLOOR(Tabela2[[#This Row],[current_age]],10)+9)</f>
        <v>50-59</v>
      </c>
    </row>
    <row r="655" spans="1:18" x14ac:dyDescent="0.3">
      <c r="A655">
        <v>1232</v>
      </c>
      <c r="B655">
        <v>18</v>
      </c>
      <c r="C655">
        <v>69</v>
      </c>
      <c r="D655">
        <v>2002</v>
      </c>
      <c r="E655">
        <v>1</v>
      </c>
      <c r="F655" t="s">
        <v>41</v>
      </c>
      <c r="G655" t="s">
        <v>691</v>
      </c>
      <c r="H655">
        <v>42.4</v>
      </c>
      <c r="I655">
        <v>-96.35</v>
      </c>
      <c r="J655" s="3">
        <v>22958</v>
      </c>
      <c r="K655" s="3">
        <v>46810</v>
      </c>
      <c r="L655" s="3">
        <v>0</v>
      </c>
      <c r="M655">
        <v>747</v>
      </c>
      <c r="N655">
        <v>2</v>
      </c>
      <c r="O655" s="8">
        <f t="shared" si="30"/>
        <v>0</v>
      </c>
      <c r="P655" t="str">
        <f t="shared" si="31"/>
        <v>Medium Risk</v>
      </c>
      <c r="Q655" t="str">
        <f t="shared" si="32"/>
        <v>700-749</v>
      </c>
      <c r="R655" t="str">
        <f>IF(Tabela2[[#This Row],[current_age]]&gt;=100,"100+",FLOOR(Tabela2[[#This Row],[current_age]],10)&amp;"-"&amp;FLOOR(Tabela2[[#This Row],[current_age]],10)+9)</f>
        <v>10-19</v>
      </c>
    </row>
    <row r="656" spans="1:18" x14ac:dyDescent="0.3">
      <c r="A656">
        <v>842</v>
      </c>
      <c r="B656">
        <v>61</v>
      </c>
      <c r="C656">
        <v>65</v>
      </c>
      <c r="D656">
        <v>1959</v>
      </c>
      <c r="E656">
        <v>2</v>
      </c>
      <c r="F656" t="s">
        <v>41</v>
      </c>
      <c r="G656" t="s">
        <v>692</v>
      </c>
      <c r="H656">
        <v>47.58</v>
      </c>
      <c r="I656">
        <v>-122.03</v>
      </c>
      <c r="J656" s="3">
        <v>50607</v>
      </c>
      <c r="K656" s="3">
        <v>103185</v>
      </c>
      <c r="L656" s="3">
        <v>206422</v>
      </c>
      <c r="M656">
        <v>564</v>
      </c>
      <c r="N656">
        <v>1</v>
      </c>
      <c r="O656" s="8">
        <f t="shared" si="30"/>
        <v>2.0005039492174248</v>
      </c>
      <c r="P656" t="str">
        <f t="shared" si="31"/>
        <v>High Risk</v>
      </c>
      <c r="Q656" t="str">
        <f t="shared" si="32"/>
        <v>550-599</v>
      </c>
      <c r="R656" t="str">
        <f>IF(Tabela2[[#This Row],[current_age]]&gt;=100,"100+",FLOOR(Tabela2[[#This Row],[current_age]],10)&amp;"-"&amp;FLOOR(Tabela2[[#This Row],[current_age]],10)+9)</f>
        <v>60-69</v>
      </c>
    </row>
    <row r="657" spans="1:18" x14ac:dyDescent="0.3">
      <c r="A657">
        <v>486</v>
      </c>
      <c r="B657">
        <v>23</v>
      </c>
      <c r="C657">
        <v>71</v>
      </c>
      <c r="D657">
        <v>1996</v>
      </c>
      <c r="E657">
        <v>4</v>
      </c>
      <c r="F657" t="s">
        <v>41</v>
      </c>
      <c r="G657" t="s">
        <v>693</v>
      </c>
      <c r="H657">
        <v>36.25</v>
      </c>
      <c r="I657">
        <v>-115.08</v>
      </c>
      <c r="J657" s="3">
        <v>22907</v>
      </c>
      <c r="K657" s="3">
        <v>46704</v>
      </c>
      <c r="L657" s="3">
        <v>91946</v>
      </c>
      <c r="M657">
        <v>810</v>
      </c>
      <c r="N657">
        <v>1</v>
      </c>
      <c r="O657" s="8">
        <f t="shared" si="30"/>
        <v>1.9686964713943131</v>
      </c>
      <c r="P657" t="str">
        <f t="shared" si="31"/>
        <v>High Risk</v>
      </c>
      <c r="Q657" t="str">
        <f t="shared" si="32"/>
        <v>800-849</v>
      </c>
      <c r="R657" t="str">
        <f>IF(Tabela2[[#This Row],[current_age]]&gt;=100,"100+",FLOOR(Tabela2[[#This Row],[current_age]],10)&amp;"-"&amp;FLOOR(Tabela2[[#This Row],[current_age]],10)+9)</f>
        <v>20-29</v>
      </c>
    </row>
    <row r="658" spans="1:18" x14ac:dyDescent="0.3">
      <c r="A658">
        <v>763</v>
      </c>
      <c r="B658">
        <v>35</v>
      </c>
      <c r="C658">
        <v>61</v>
      </c>
      <c r="D658">
        <v>1985</v>
      </c>
      <c r="E658">
        <v>1</v>
      </c>
      <c r="F658" t="s">
        <v>41</v>
      </c>
      <c r="G658" t="s">
        <v>694</v>
      </c>
      <c r="H658">
        <v>39.99</v>
      </c>
      <c r="I658">
        <v>-75.27</v>
      </c>
      <c r="J658" s="3">
        <v>50579</v>
      </c>
      <c r="K658" s="3">
        <v>103126</v>
      </c>
      <c r="L658" s="3">
        <v>130160</v>
      </c>
      <c r="M658">
        <v>642</v>
      </c>
      <c r="N658">
        <v>1</v>
      </c>
      <c r="O658" s="8">
        <f t="shared" si="30"/>
        <v>1.262145336772492</v>
      </c>
      <c r="P658" t="str">
        <f t="shared" si="31"/>
        <v>High Risk</v>
      </c>
      <c r="Q658" t="str">
        <f t="shared" si="32"/>
        <v>600-649</v>
      </c>
      <c r="R658" t="str">
        <f>IF(Tabela2[[#This Row],[current_age]]&gt;=100,"100+",FLOOR(Tabela2[[#This Row],[current_age]],10)&amp;"-"&amp;FLOOR(Tabela2[[#This Row],[current_age]],10)+9)</f>
        <v>30-39</v>
      </c>
    </row>
    <row r="659" spans="1:18" x14ac:dyDescent="0.3">
      <c r="A659">
        <v>154</v>
      </c>
      <c r="B659">
        <v>48</v>
      </c>
      <c r="C659">
        <v>61</v>
      </c>
      <c r="D659">
        <v>1971</v>
      </c>
      <c r="E659">
        <v>6</v>
      </c>
      <c r="F659" t="s">
        <v>41</v>
      </c>
      <c r="G659" t="s">
        <v>695</v>
      </c>
      <c r="H659">
        <v>34.93</v>
      </c>
      <c r="I659">
        <v>-78.72</v>
      </c>
      <c r="J659" s="3">
        <v>18376</v>
      </c>
      <c r="K659" s="3">
        <v>37468</v>
      </c>
      <c r="L659" s="3">
        <v>73448</v>
      </c>
      <c r="M659">
        <v>666</v>
      </c>
      <c r="N659">
        <v>3</v>
      </c>
      <c r="O659" s="8">
        <f t="shared" si="30"/>
        <v>1.9602861108145617</v>
      </c>
      <c r="P659" t="str">
        <f t="shared" si="31"/>
        <v>High Risk</v>
      </c>
      <c r="Q659" t="str">
        <f t="shared" si="32"/>
        <v>650-699</v>
      </c>
      <c r="R659" t="str">
        <f>IF(Tabela2[[#This Row],[current_age]]&gt;=100,"100+",FLOOR(Tabela2[[#This Row],[current_age]],10)&amp;"-"&amp;FLOOR(Tabela2[[#This Row],[current_age]],10)+9)</f>
        <v>40-49</v>
      </c>
    </row>
    <row r="660" spans="1:18" x14ac:dyDescent="0.3">
      <c r="A660">
        <v>704</v>
      </c>
      <c r="B660">
        <v>51</v>
      </c>
      <c r="C660">
        <v>67</v>
      </c>
      <c r="D660">
        <v>1968</v>
      </c>
      <c r="E660">
        <v>7</v>
      </c>
      <c r="F660" t="s">
        <v>36</v>
      </c>
      <c r="G660" t="s">
        <v>696</v>
      </c>
      <c r="H660">
        <v>41.2</v>
      </c>
      <c r="I660">
        <v>-73.73</v>
      </c>
      <c r="J660" s="3">
        <v>55274</v>
      </c>
      <c r="K660" s="3">
        <v>112695</v>
      </c>
      <c r="L660" s="3">
        <v>35135</v>
      </c>
      <c r="M660">
        <v>840</v>
      </c>
      <c r="N660">
        <v>6</v>
      </c>
      <c r="O660" s="8">
        <f t="shared" si="30"/>
        <v>0.31177070854962508</v>
      </c>
      <c r="P660" t="str">
        <f t="shared" si="31"/>
        <v>Low Risk</v>
      </c>
      <c r="Q660" t="str">
        <f t="shared" si="32"/>
        <v>800-849</v>
      </c>
      <c r="R660" t="str">
        <f>IF(Tabela2[[#This Row],[current_age]]&gt;=100,"100+",FLOOR(Tabela2[[#This Row],[current_age]],10)&amp;"-"&amp;FLOOR(Tabela2[[#This Row],[current_age]],10)+9)</f>
        <v>50-59</v>
      </c>
    </row>
    <row r="661" spans="1:18" x14ac:dyDescent="0.3">
      <c r="A661">
        <v>1409</v>
      </c>
      <c r="B661">
        <v>23</v>
      </c>
      <c r="C661">
        <v>65</v>
      </c>
      <c r="D661">
        <v>1996</v>
      </c>
      <c r="E661">
        <v>5</v>
      </c>
      <c r="F661" t="s">
        <v>41</v>
      </c>
      <c r="G661" t="s">
        <v>697</v>
      </c>
      <c r="H661">
        <v>42.77</v>
      </c>
      <c r="I661">
        <v>-86.1</v>
      </c>
      <c r="J661" s="3">
        <v>21668</v>
      </c>
      <c r="K661" s="3">
        <v>44181</v>
      </c>
      <c r="L661" s="3">
        <v>82622</v>
      </c>
      <c r="M661">
        <v>701</v>
      </c>
      <c r="N661">
        <v>1</v>
      </c>
      <c r="O661" s="8">
        <f t="shared" si="30"/>
        <v>1.8700798985989453</v>
      </c>
      <c r="P661" t="str">
        <f t="shared" si="31"/>
        <v>High Risk</v>
      </c>
      <c r="Q661" t="str">
        <f t="shared" si="32"/>
        <v>700-749</v>
      </c>
      <c r="R661" t="str">
        <f>IF(Tabela2[[#This Row],[current_age]]&gt;=100,"100+",FLOOR(Tabela2[[#This Row],[current_age]],10)&amp;"-"&amp;FLOOR(Tabela2[[#This Row],[current_age]],10)+9)</f>
        <v>20-29</v>
      </c>
    </row>
    <row r="662" spans="1:18" x14ac:dyDescent="0.3">
      <c r="A662">
        <v>1601</v>
      </c>
      <c r="B662">
        <v>26</v>
      </c>
      <c r="C662">
        <v>65</v>
      </c>
      <c r="D662">
        <v>1993</v>
      </c>
      <c r="E662">
        <v>5</v>
      </c>
      <c r="F662" t="s">
        <v>36</v>
      </c>
      <c r="G662" t="s">
        <v>698</v>
      </c>
      <c r="H662">
        <v>41.31</v>
      </c>
      <c r="I662">
        <v>-73.84</v>
      </c>
      <c r="J662" s="3">
        <v>33263</v>
      </c>
      <c r="K662" s="3">
        <v>67820</v>
      </c>
      <c r="L662" s="3">
        <v>86177</v>
      </c>
      <c r="M662">
        <v>628</v>
      </c>
      <c r="N662">
        <v>2</v>
      </c>
      <c r="O662" s="8">
        <f t="shared" si="30"/>
        <v>1.2706723680330285</v>
      </c>
      <c r="P662" t="str">
        <f t="shared" si="31"/>
        <v>High Risk</v>
      </c>
      <c r="Q662" t="str">
        <f t="shared" si="32"/>
        <v>600-649</v>
      </c>
      <c r="R662" t="str">
        <f>IF(Tabela2[[#This Row],[current_age]]&gt;=100,"100+",FLOOR(Tabela2[[#This Row],[current_age]],10)&amp;"-"&amp;FLOOR(Tabela2[[#This Row],[current_age]],10)+9)</f>
        <v>20-29</v>
      </c>
    </row>
    <row r="663" spans="1:18" x14ac:dyDescent="0.3">
      <c r="A663">
        <v>729</v>
      </c>
      <c r="B663">
        <v>80</v>
      </c>
      <c r="C663">
        <v>67</v>
      </c>
      <c r="D663">
        <v>1939</v>
      </c>
      <c r="E663">
        <v>4</v>
      </c>
      <c r="F663" t="s">
        <v>36</v>
      </c>
      <c r="G663" t="s">
        <v>699</v>
      </c>
      <c r="H663">
        <v>40.28</v>
      </c>
      <c r="I663">
        <v>-86.51</v>
      </c>
      <c r="J663" s="3">
        <v>16421</v>
      </c>
      <c r="K663" s="3">
        <v>24884</v>
      </c>
      <c r="L663" s="3">
        <v>1828</v>
      </c>
      <c r="M663">
        <v>850</v>
      </c>
      <c r="N663">
        <v>6</v>
      </c>
      <c r="O663" s="8">
        <f t="shared" si="30"/>
        <v>7.3460858382896635E-2</v>
      </c>
      <c r="P663" t="str">
        <f t="shared" si="31"/>
        <v>Low Risk</v>
      </c>
      <c r="Q663" t="str">
        <f t="shared" si="32"/>
        <v>850-899</v>
      </c>
      <c r="R663" t="str">
        <f>IF(Tabela2[[#This Row],[current_age]]&gt;=100,"100+",FLOOR(Tabela2[[#This Row],[current_age]],10)&amp;"-"&amp;FLOOR(Tabela2[[#This Row],[current_age]],10)+9)</f>
        <v>80-89</v>
      </c>
    </row>
    <row r="664" spans="1:18" x14ac:dyDescent="0.3">
      <c r="A664">
        <v>1016</v>
      </c>
      <c r="B664">
        <v>41</v>
      </c>
      <c r="C664">
        <v>53</v>
      </c>
      <c r="D664">
        <v>1978</v>
      </c>
      <c r="E664">
        <v>8</v>
      </c>
      <c r="F664" t="s">
        <v>36</v>
      </c>
      <c r="G664" t="s">
        <v>700</v>
      </c>
      <c r="H664">
        <v>32.950000000000003</v>
      </c>
      <c r="I664">
        <v>-117.19</v>
      </c>
      <c r="J664" s="3">
        <v>0</v>
      </c>
      <c r="K664" s="3">
        <v>553</v>
      </c>
      <c r="L664" s="3">
        <v>740</v>
      </c>
      <c r="M664">
        <v>719</v>
      </c>
      <c r="N664">
        <v>3</v>
      </c>
      <c r="O664" s="8">
        <f t="shared" si="30"/>
        <v>1.3381555153707052</v>
      </c>
      <c r="P664" t="str">
        <f t="shared" si="31"/>
        <v>High Risk</v>
      </c>
      <c r="Q664" t="str">
        <f t="shared" si="32"/>
        <v>700-749</v>
      </c>
      <c r="R664" t="str">
        <f>IF(Tabela2[[#This Row],[current_age]]&gt;=100,"100+",FLOOR(Tabela2[[#This Row],[current_age]],10)&amp;"-"&amp;FLOOR(Tabela2[[#This Row],[current_age]],10)+9)</f>
        <v>40-49</v>
      </c>
    </row>
    <row r="665" spans="1:18" x14ac:dyDescent="0.3">
      <c r="A665">
        <v>1214</v>
      </c>
      <c r="B665">
        <v>40</v>
      </c>
      <c r="C665">
        <v>64</v>
      </c>
      <c r="D665">
        <v>1979</v>
      </c>
      <c r="E665">
        <v>11</v>
      </c>
      <c r="F665" t="s">
        <v>41</v>
      </c>
      <c r="G665" t="s">
        <v>701</v>
      </c>
      <c r="H665">
        <v>42.06</v>
      </c>
      <c r="I665">
        <v>-71.239999999999995</v>
      </c>
      <c r="J665" s="3">
        <v>35544</v>
      </c>
      <c r="K665" s="3">
        <v>72470</v>
      </c>
      <c r="L665" s="3">
        <v>133421</v>
      </c>
      <c r="M665">
        <v>711</v>
      </c>
      <c r="N665">
        <v>2</v>
      </c>
      <c r="O665" s="8">
        <f t="shared" si="30"/>
        <v>1.8410514695736167</v>
      </c>
      <c r="P665" t="str">
        <f t="shared" si="31"/>
        <v>High Risk</v>
      </c>
      <c r="Q665" t="str">
        <f t="shared" si="32"/>
        <v>700-749</v>
      </c>
      <c r="R665" t="str">
        <f>IF(Tabela2[[#This Row],[current_age]]&gt;=100,"100+",FLOOR(Tabela2[[#This Row],[current_age]],10)&amp;"-"&amp;FLOOR(Tabela2[[#This Row],[current_age]],10)+9)</f>
        <v>40-49</v>
      </c>
    </row>
    <row r="666" spans="1:18" x14ac:dyDescent="0.3">
      <c r="A666">
        <v>1760</v>
      </c>
      <c r="B666">
        <v>35</v>
      </c>
      <c r="C666">
        <v>66</v>
      </c>
      <c r="D666">
        <v>1984</v>
      </c>
      <c r="E666">
        <v>11</v>
      </c>
      <c r="F666" t="s">
        <v>36</v>
      </c>
      <c r="G666" t="s">
        <v>702</v>
      </c>
      <c r="H666">
        <v>39.159999999999997</v>
      </c>
      <c r="I666">
        <v>-89.48</v>
      </c>
      <c r="J666" s="3">
        <v>17696</v>
      </c>
      <c r="K666" s="3">
        <v>36081</v>
      </c>
      <c r="L666" s="3">
        <v>118151</v>
      </c>
      <c r="M666">
        <v>682</v>
      </c>
      <c r="N666">
        <v>2</v>
      </c>
      <c r="O666" s="8">
        <f t="shared" si="30"/>
        <v>3.2746043624068069</v>
      </c>
      <c r="P666" t="str">
        <f t="shared" si="31"/>
        <v>High Risk</v>
      </c>
      <c r="Q666" t="str">
        <f t="shared" si="32"/>
        <v>650-699</v>
      </c>
      <c r="R666" t="str">
        <f>IF(Tabela2[[#This Row],[current_age]]&gt;=100,"100+",FLOOR(Tabela2[[#This Row],[current_age]],10)&amp;"-"&amp;FLOOR(Tabela2[[#This Row],[current_age]],10)+9)</f>
        <v>30-39</v>
      </c>
    </row>
    <row r="667" spans="1:18" x14ac:dyDescent="0.3">
      <c r="A667">
        <v>927</v>
      </c>
      <c r="B667">
        <v>37</v>
      </c>
      <c r="C667">
        <v>68</v>
      </c>
      <c r="D667">
        <v>1982</v>
      </c>
      <c r="E667">
        <v>6</v>
      </c>
      <c r="F667" t="s">
        <v>41</v>
      </c>
      <c r="G667" t="s">
        <v>703</v>
      </c>
      <c r="H667">
        <v>42.48</v>
      </c>
      <c r="I667">
        <v>-71.150000000000006</v>
      </c>
      <c r="J667" s="3">
        <v>29122</v>
      </c>
      <c r="K667" s="3">
        <v>59375</v>
      </c>
      <c r="L667" s="3">
        <v>0</v>
      </c>
      <c r="M667">
        <v>729</v>
      </c>
      <c r="N667">
        <v>2</v>
      </c>
      <c r="O667" s="8">
        <f t="shared" si="30"/>
        <v>0</v>
      </c>
      <c r="P667" t="str">
        <f t="shared" si="31"/>
        <v>Medium Risk</v>
      </c>
      <c r="Q667" t="str">
        <f t="shared" si="32"/>
        <v>700-749</v>
      </c>
      <c r="R667" t="str">
        <f>IF(Tabela2[[#This Row],[current_age]]&gt;=100,"100+",FLOOR(Tabela2[[#This Row],[current_age]],10)&amp;"-"&amp;FLOOR(Tabela2[[#This Row],[current_age]],10)+9)</f>
        <v>30-39</v>
      </c>
    </row>
    <row r="668" spans="1:18" x14ac:dyDescent="0.3">
      <c r="A668">
        <v>1667</v>
      </c>
      <c r="B668">
        <v>18</v>
      </c>
      <c r="C668">
        <v>70</v>
      </c>
      <c r="D668">
        <v>2002</v>
      </c>
      <c r="E668">
        <v>2</v>
      </c>
      <c r="F668" t="s">
        <v>41</v>
      </c>
      <c r="G668" t="s">
        <v>704</v>
      </c>
      <c r="H668">
        <v>34.82</v>
      </c>
      <c r="I668">
        <v>-89.98</v>
      </c>
      <c r="J668" s="3">
        <v>23782</v>
      </c>
      <c r="K668" s="3">
        <v>48491</v>
      </c>
      <c r="L668" s="3">
        <v>158871</v>
      </c>
      <c r="M668">
        <v>588</v>
      </c>
      <c r="N668">
        <v>1</v>
      </c>
      <c r="O668" s="8">
        <f t="shared" si="30"/>
        <v>3.2762986946031223</v>
      </c>
      <c r="P668" t="str">
        <f t="shared" si="31"/>
        <v>High Risk</v>
      </c>
      <c r="Q668" t="str">
        <f t="shared" si="32"/>
        <v>550-599</v>
      </c>
      <c r="R668" t="str">
        <f>IF(Tabela2[[#This Row],[current_age]]&gt;=100,"100+",FLOOR(Tabela2[[#This Row],[current_age]],10)&amp;"-"&amp;FLOOR(Tabela2[[#This Row],[current_age]],10)+9)</f>
        <v>10-19</v>
      </c>
    </row>
    <row r="669" spans="1:18" x14ac:dyDescent="0.3">
      <c r="A669">
        <v>1796</v>
      </c>
      <c r="B669">
        <v>60</v>
      </c>
      <c r="C669">
        <v>67</v>
      </c>
      <c r="D669">
        <v>1959</v>
      </c>
      <c r="E669">
        <v>4</v>
      </c>
      <c r="F669" t="s">
        <v>36</v>
      </c>
      <c r="G669" t="s">
        <v>705</v>
      </c>
      <c r="H669">
        <v>38.56</v>
      </c>
      <c r="I669">
        <v>-86.61</v>
      </c>
      <c r="J669" s="3">
        <v>15138</v>
      </c>
      <c r="K669" s="3">
        <v>30867</v>
      </c>
      <c r="L669" s="3">
        <v>12686</v>
      </c>
      <c r="M669">
        <v>794</v>
      </c>
      <c r="N669">
        <v>3</v>
      </c>
      <c r="O669" s="8">
        <f t="shared" si="30"/>
        <v>0.41098908219133701</v>
      </c>
      <c r="P669" t="str">
        <f t="shared" si="31"/>
        <v>Low Risk</v>
      </c>
      <c r="Q669" t="str">
        <f t="shared" si="32"/>
        <v>750-799</v>
      </c>
      <c r="R669" t="str">
        <f>IF(Tabela2[[#This Row],[current_age]]&gt;=100,"100+",FLOOR(Tabela2[[#This Row],[current_age]],10)&amp;"-"&amp;FLOOR(Tabela2[[#This Row],[current_age]],10)+9)</f>
        <v>60-69</v>
      </c>
    </row>
    <row r="670" spans="1:18" x14ac:dyDescent="0.3">
      <c r="A670">
        <v>179</v>
      </c>
      <c r="B670">
        <v>33</v>
      </c>
      <c r="C670">
        <v>67</v>
      </c>
      <c r="D670">
        <v>1986</v>
      </c>
      <c r="E670">
        <v>5</v>
      </c>
      <c r="F670" t="s">
        <v>36</v>
      </c>
      <c r="G670" t="s">
        <v>706</v>
      </c>
      <c r="H670">
        <v>34.979999999999997</v>
      </c>
      <c r="I670">
        <v>-80.540000000000006</v>
      </c>
      <c r="J670" s="3">
        <v>19605</v>
      </c>
      <c r="K670" s="3">
        <v>39974</v>
      </c>
      <c r="L670" s="3">
        <v>64403</v>
      </c>
      <c r="M670">
        <v>652</v>
      </c>
      <c r="N670">
        <v>2</v>
      </c>
      <c r="O670" s="8">
        <f t="shared" si="30"/>
        <v>1.6111222294491419</v>
      </c>
      <c r="P670" t="str">
        <f t="shared" si="31"/>
        <v>High Risk</v>
      </c>
      <c r="Q670" t="str">
        <f t="shared" si="32"/>
        <v>650-699</v>
      </c>
      <c r="R670" t="str">
        <f>IF(Tabela2[[#This Row],[current_age]]&gt;=100,"100+",FLOOR(Tabela2[[#This Row],[current_age]],10)&amp;"-"&amp;FLOOR(Tabela2[[#This Row],[current_age]],10)+9)</f>
        <v>30-39</v>
      </c>
    </row>
    <row r="671" spans="1:18" x14ac:dyDescent="0.3">
      <c r="A671">
        <v>395</v>
      </c>
      <c r="B671">
        <v>39</v>
      </c>
      <c r="C671">
        <v>72</v>
      </c>
      <c r="D671">
        <v>1981</v>
      </c>
      <c r="E671">
        <v>2</v>
      </c>
      <c r="F671" t="s">
        <v>41</v>
      </c>
      <c r="G671" t="s">
        <v>707</v>
      </c>
      <c r="H671">
        <v>32.69</v>
      </c>
      <c r="I671">
        <v>-97.12</v>
      </c>
      <c r="J671" s="3">
        <v>24331</v>
      </c>
      <c r="K671" s="3">
        <v>49611</v>
      </c>
      <c r="L671" s="3">
        <v>110543</v>
      </c>
      <c r="M671">
        <v>739</v>
      </c>
      <c r="N671">
        <v>4</v>
      </c>
      <c r="O671" s="8">
        <f t="shared" si="30"/>
        <v>2.2281953599000222</v>
      </c>
      <c r="P671" t="str">
        <f t="shared" si="31"/>
        <v>High Risk</v>
      </c>
      <c r="Q671" t="str">
        <f t="shared" si="32"/>
        <v>700-749</v>
      </c>
      <c r="R671" t="str">
        <f>IF(Tabela2[[#This Row],[current_age]]&gt;=100,"100+",FLOOR(Tabela2[[#This Row],[current_age]],10)&amp;"-"&amp;FLOOR(Tabela2[[#This Row],[current_age]],10)+9)</f>
        <v>30-39</v>
      </c>
    </row>
    <row r="672" spans="1:18" x14ac:dyDescent="0.3">
      <c r="A672">
        <v>513</v>
      </c>
      <c r="B672">
        <v>24</v>
      </c>
      <c r="C672">
        <v>69</v>
      </c>
      <c r="D672">
        <v>1995</v>
      </c>
      <c r="E672">
        <v>10</v>
      </c>
      <c r="F672" t="s">
        <v>41</v>
      </c>
      <c r="G672" t="s">
        <v>708</v>
      </c>
      <c r="H672">
        <v>30.5</v>
      </c>
      <c r="I672">
        <v>-90.46</v>
      </c>
      <c r="J672" s="3">
        <v>17584</v>
      </c>
      <c r="K672" s="3">
        <v>35856</v>
      </c>
      <c r="L672" s="3">
        <v>73257</v>
      </c>
      <c r="M672">
        <v>712</v>
      </c>
      <c r="N672">
        <v>4</v>
      </c>
      <c r="O672" s="8">
        <f t="shared" si="30"/>
        <v>2.0430890227576977</v>
      </c>
      <c r="P672" t="str">
        <f t="shared" si="31"/>
        <v>High Risk</v>
      </c>
      <c r="Q672" t="str">
        <f t="shared" si="32"/>
        <v>700-749</v>
      </c>
      <c r="R672" t="str">
        <f>IF(Tabela2[[#This Row],[current_age]]&gt;=100,"100+",FLOOR(Tabela2[[#This Row],[current_age]],10)&amp;"-"&amp;FLOOR(Tabela2[[#This Row],[current_age]],10)+9)</f>
        <v>20-29</v>
      </c>
    </row>
    <row r="673" spans="1:18" x14ac:dyDescent="0.3">
      <c r="A673">
        <v>187</v>
      </c>
      <c r="B673">
        <v>35</v>
      </c>
      <c r="C673">
        <v>72</v>
      </c>
      <c r="D673">
        <v>1984</v>
      </c>
      <c r="E673">
        <v>9</v>
      </c>
      <c r="F673" t="s">
        <v>36</v>
      </c>
      <c r="G673" t="s">
        <v>709</v>
      </c>
      <c r="H673">
        <v>37.770000000000003</v>
      </c>
      <c r="I673">
        <v>-79.989999999999995</v>
      </c>
      <c r="J673" s="3">
        <v>17537</v>
      </c>
      <c r="K673" s="3">
        <v>35760</v>
      </c>
      <c r="L673" s="3">
        <v>62768</v>
      </c>
      <c r="M673">
        <v>830</v>
      </c>
      <c r="N673">
        <v>1</v>
      </c>
      <c r="O673" s="8">
        <f t="shared" si="30"/>
        <v>1.7552572706935123</v>
      </c>
      <c r="P673" t="str">
        <f t="shared" si="31"/>
        <v>High Risk</v>
      </c>
      <c r="Q673" t="str">
        <f t="shared" si="32"/>
        <v>800-849</v>
      </c>
      <c r="R673" t="str">
        <f>IF(Tabela2[[#This Row],[current_age]]&gt;=100,"100+",FLOOR(Tabela2[[#This Row],[current_age]],10)&amp;"-"&amp;FLOOR(Tabela2[[#This Row],[current_age]],10)+9)</f>
        <v>30-39</v>
      </c>
    </row>
    <row r="674" spans="1:18" x14ac:dyDescent="0.3">
      <c r="A674">
        <v>491</v>
      </c>
      <c r="B674">
        <v>40</v>
      </c>
      <c r="C674">
        <v>69</v>
      </c>
      <c r="D674">
        <v>1979</v>
      </c>
      <c r="E674">
        <v>6</v>
      </c>
      <c r="F674" t="s">
        <v>41</v>
      </c>
      <c r="G674" t="s">
        <v>710</v>
      </c>
      <c r="H674">
        <v>34.83</v>
      </c>
      <c r="I674">
        <v>-82.37</v>
      </c>
      <c r="J674" s="3">
        <v>13249</v>
      </c>
      <c r="K674" s="3">
        <v>27013</v>
      </c>
      <c r="L674" s="3">
        <v>58806</v>
      </c>
      <c r="M674">
        <v>651</v>
      </c>
      <c r="N674">
        <v>3</v>
      </c>
      <c r="O674" s="8">
        <f t="shared" si="30"/>
        <v>2.1769518380039239</v>
      </c>
      <c r="P674" t="str">
        <f t="shared" si="31"/>
        <v>High Risk</v>
      </c>
      <c r="Q674" t="str">
        <f t="shared" si="32"/>
        <v>650-699</v>
      </c>
      <c r="R674" t="str">
        <f>IF(Tabela2[[#This Row],[current_age]]&gt;=100,"100+",FLOOR(Tabela2[[#This Row],[current_age]],10)&amp;"-"&amp;FLOOR(Tabela2[[#This Row],[current_age]],10)+9)</f>
        <v>40-49</v>
      </c>
    </row>
    <row r="675" spans="1:18" x14ac:dyDescent="0.3">
      <c r="A675">
        <v>1153</v>
      </c>
      <c r="B675">
        <v>63</v>
      </c>
      <c r="C675">
        <v>62</v>
      </c>
      <c r="D675">
        <v>1956</v>
      </c>
      <c r="E675">
        <v>4</v>
      </c>
      <c r="F675" t="s">
        <v>41</v>
      </c>
      <c r="G675" t="s">
        <v>711</v>
      </c>
      <c r="H675">
        <v>39.69</v>
      </c>
      <c r="I675">
        <v>-104.81</v>
      </c>
      <c r="J675" s="3">
        <v>24849</v>
      </c>
      <c r="K675" s="3">
        <v>58006</v>
      </c>
      <c r="L675" s="3">
        <v>20196</v>
      </c>
      <c r="M675">
        <v>774</v>
      </c>
      <c r="N675">
        <v>1</v>
      </c>
      <c r="O675" s="8">
        <f t="shared" si="30"/>
        <v>0.34817087887459919</v>
      </c>
      <c r="P675" t="str">
        <f t="shared" si="31"/>
        <v>Low Risk</v>
      </c>
      <c r="Q675" t="str">
        <f t="shared" si="32"/>
        <v>750-799</v>
      </c>
      <c r="R675" t="str">
        <f>IF(Tabela2[[#This Row],[current_age]]&gt;=100,"100+",FLOOR(Tabela2[[#This Row],[current_age]],10)&amp;"-"&amp;FLOOR(Tabela2[[#This Row],[current_age]],10)+9)</f>
        <v>60-69</v>
      </c>
    </row>
    <row r="676" spans="1:18" x14ac:dyDescent="0.3">
      <c r="A676">
        <v>377</v>
      </c>
      <c r="B676">
        <v>80</v>
      </c>
      <c r="C676">
        <v>67</v>
      </c>
      <c r="D676">
        <v>1940</v>
      </c>
      <c r="E676">
        <v>1</v>
      </c>
      <c r="F676" t="s">
        <v>36</v>
      </c>
      <c r="G676" t="s">
        <v>712</v>
      </c>
      <c r="H676">
        <v>47.39</v>
      </c>
      <c r="I676">
        <v>-122.26</v>
      </c>
      <c r="J676" s="3">
        <v>24884</v>
      </c>
      <c r="K676" s="3">
        <v>39110</v>
      </c>
      <c r="L676" s="3">
        <v>363</v>
      </c>
      <c r="M676">
        <v>750</v>
      </c>
      <c r="N676">
        <v>5</v>
      </c>
      <c r="O676" s="8">
        <f t="shared" si="30"/>
        <v>9.2815136793658916E-3</v>
      </c>
      <c r="P676" t="str">
        <f t="shared" si="31"/>
        <v>Medium Risk</v>
      </c>
      <c r="Q676" t="str">
        <f t="shared" si="32"/>
        <v>750-799</v>
      </c>
      <c r="R676" t="str">
        <f>IF(Tabela2[[#This Row],[current_age]]&gt;=100,"100+",FLOOR(Tabela2[[#This Row],[current_age]],10)&amp;"-"&amp;FLOOR(Tabela2[[#This Row],[current_age]],10)+9)</f>
        <v>80-89</v>
      </c>
    </row>
    <row r="677" spans="1:18" x14ac:dyDescent="0.3">
      <c r="A677">
        <v>850</v>
      </c>
      <c r="B677">
        <v>38</v>
      </c>
      <c r="C677">
        <v>66</v>
      </c>
      <c r="D677">
        <v>1981</v>
      </c>
      <c r="E677">
        <v>12</v>
      </c>
      <c r="F677" t="s">
        <v>36</v>
      </c>
      <c r="G677" t="s">
        <v>713</v>
      </c>
      <c r="H677">
        <v>37.979999999999997</v>
      </c>
      <c r="I677">
        <v>-85.71</v>
      </c>
      <c r="J677" s="3">
        <v>19661</v>
      </c>
      <c r="K677" s="3">
        <v>40087</v>
      </c>
      <c r="L677" s="3">
        <v>17392</v>
      </c>
      <c r="M677">
        <v>712</v>
      </c>
      <c r="N677">
        <v>2</v>
      </c>
      <c r="O677" s="8">
        <f t="shared" si="30"/>
        <v>0.43385636241175446</v>
      </c>
      <c r="P677" t="str">
        <f t="shared" si="31"/>
        <v>Medium Risk</v>
      </c>
      <c r="Q677" t="str">
        <f t="shared" si="32"/>
        <v>700-749</v>
      </c>
      <c r="R677" t="str">
        <f>IF(Tabela2[[#This Row],[current_age]]&gt;=100,"100+",FLOOR(Tabela2[[#This Row],[current_age]],10)&amp;"-"&amp;FLOOR(Tabela2[[#This Row],[current_age]],10)+9)</f>
        <v>30-39</v>
      </c>
    </row>
    <row r="678" spans="1:18" x14ac:dyDescent="0.3">
      <c r="A678">
        <v>1186</v>
      </c>
      <c r="B678">
        <v>46</v>
      </c>
      <c r="C678">
        <v>65</v>
      </c>
      <c r="D678">
        <v>1973</v>
      </c>
      <c r="E678">
        <v>10</v>
      </c>
      <c r="F678" t="s">
        <v>41</v>
      </c>
      <c r="G678" t="s">
        <v>714</v>
      </c>
      <c r="H678">
        <v>39.950000000000003</v>
      </c>
      <c r="I678">
        <v>-75.16</v>
      </c>
      <c r="J678" s="3">
        <v>17603</v>
      </c>
      <c r="K678" s="3">
        <v>35891</v>
      </c>
      <c r="L678" s="3">
        <v>87749</v>
      </c>
      <c r="M678">
        <v>577</v>
      </c>
      <c r="N678">
        <v>3</v>
      </c>
      <c r="O678" s="8">
        <f t="shared" si="30"/>
        <v>2.4448747596890583</v>
      </c>
      <c r="P678" t="str">
        <f t="shared" si="31"/>
        <v>High Risk</v>
      </c>
      <c r="Q678" t="str">
        <f t="shared" si="32"/>
        <v>550-599</v>
      </c>
      <c r="R678" t="str">
        <f>IF(Tabela2[[#This Row],[current_age]]&gt;=100,"100+",FLOOR(Tabela2[[#This Row],[current_age]],10)&amp;"-"&amp;FLOOR(Tabela2[[#This Row],[current_age]],10)+9)</f>
        <v>40-49</v>
      </c>
    </row>
    <row r="679" spans="1:18" x14ac:dyDescent="0.3">
      <c r="A679">
        <v>1694</v>
      </c>
      <c r="B679">
        <v>83</v>
      </c>
      <c r="C679">
        <v>65</v>
      </c>
      <c r="D679">
        <v>1936</v>
      </c>
      <c r="E679">
        <v>3</v>
      </c>
      <c r="F679" t="s">
        <v>36</v>
      </c>
      <c r="G679" t="s">
        <v>715</v>
      </c>
      <c r="H679">
        <v>41.09</v>
      </c>
      <c r="I679">
        <v>-73.55</v>
      </c>
      <c r="J679" s="3">
        <v>37213</v>
      </c>
      <c r="K679" s="3">
        <v>74753</v>
      </c>
      <c r="L679" s="3">
        <v>1585</v>
      </c>
      <c r="M679">
        <v>726</v>
      </c>
      <c r="N679">
        <v>5</v>
      </c>
      <c r="O679" s="8">
        <f t="shared" si="30"/>
        <v>2.1203162414886359E-2</v>
      </c>
      <c r="P679" t="str">
        <f t="shared" si="31"/>
        <v>Medium Risk</v>
      </c>
      <c r="Q679" t="str">
        <f t="shared" si="32"/>
        <v>700-749</v>
      </c>
      <c r="R679" t="str">
        <f>IF(Tabela2[[#This Row],[current_age]]&gt;=100,"100+",FLOOR(Tabela2[[#This Row],[current_age]],10)&amp;"-"&amp;FLOOR(Tabela2[[#This Row],[current_age]],10)+9)</f>
        <v>80-89</v>
      </c>
    </row>
    <row r="680" spans="1:18" x14ac:dyDescent="0.3">
      <c r="A680">
        <v>716</v>
      </c>
      <c r="B680">
        <v>31</v>
      </c>
      <c r="C680">
        <v>70</v>
      </c>
      <c r="D680">
        <v>1988</v>
      </c>
      <c r="E680">
        <v>5</v>
      </c>
      <c r="F680" t="s">
        <v>41</v>
      </c>
      <c r="G680" t="s">
        <v>716</v>
      </c>
      <c r="H680">
        <v>33.92</v>
      </c>
      <c r="I680">
        <v>-116.83</v>
      </c>
      <c r="J680" s="3">
        <v>13002</v>
      </c>
      <c r="K680" s="3">
        <v>26511</v>
      </c>
      <c r="L680" s="3">
        <v>21869</v>
      </c>
      <c r="M680">
        <v>769</v>
      </c>
      <c r="N680">
        <v>6</v>
      </c>
      <c r="O680" s="8">
        <f t="shared" si="30"/>
        <v>0.82490287050658218</v>
      </c>
      <c r="P680" t="str">
        <f t="shared" si="31"/>
        <v>High Risk</v>
      </c>
      <c r="Q680" t="str">
        <f t="shared" si="32"/>
        <v>750-799</v>
      </c>
      <c r="R680" t="str">
        <f>IF(Tabela2[[#This Row],[current_age]]&gt;=100,"100+",FLOOR(Tabela2[[#This Row],[current_age]],10)&amp;"-"&amp;FLOOR(Tabela2[[#This Row],[current_age]],10)+9)</f>
        <v>30-39</v>
      </c>
    </row>
    <row r="681" spans="1:18" x14ac:dyDescent="0.3">
      <c r="A681">
        <v>1131</v>
      </c>
      <c r="B681">
        <v>76</v>
      </c>
      <c r="C681">
        <v>69</v>
      </c>
      <c r="D681">
        <v>1943</v>
      </c>
      <c r="E681">
        <v>4</v>
      </c>
      <c r="F681" t="s">
        <v>41</v>
      </c>
      <c r="G681" t="s">
        <v>717</v>
      </c>
      <c r="H681">
        <v>38.880000000000003</v>
      </c>
      <c r="I681">
        <v>-94.81</v>
      </c>
      <c r="J681" s="3">
        <v>28490</v>
      </c>
      <c r="K681" s="3">
        <v>19682</v>
      </c>
      <c r="L681" s="3">
        <v>0</v>
      </c>
      <c r="M681">
        <v>683</v>
      </c>
      <c r="N681">
        <v>4</v>
      </c>
      <c r="O681" s="8">
        <f t="shared" si="30"/>
        <v>0</v>
      </c>
      <c r="P681" t="str">
        <f t="shared" si="31"/>
        <v>Medium Risk</v>
      </c>
      <c r="Q681" t="str">
        <f t="shared" si="32"/>
        <v>650-699</v>
      </c>
      <c r="R681" t="str">
        <f>IF(Tabela2[[#This Row],[current_age]]&gt;=100,"100+",FLOOR(Tabela2[[#This Row],[current_age]],10)&amp;"-"&amp;FLOOR(Tabela2[[#This Row],[current_age]],10)+9)</f>
        <v>70-79</v>
      </c>
    </row>
    <row r="682" spans="1:18" x14ac:dyDescent="0.3">
      <c r="A682">
        <v>1719</v>
      </c>
      <c r="B682">
        <v>81</v>
      </c>
      <c r="C682">
        <v>64</v>
      </c>
      <c r="D682">
        <v>1938</v>
      </c>
      <c r="E682">
        <v>9</v>
      </c>
      <c r="F682" t="s">
        <v>36</v>
      </c>
      <c r="G682" t="s">
        <v>718</v>
      </c>
      <c r="H682">
        <v>25.77</v>
      </c>
      <c r="I682">
        <v>-80.2</v>
      </c>
      <c r="J682" s="3">
        <v>19386</v>
      </c>
      <c r="K682" s="3">
        <v>23217</v>
      </c>
      <c r="L682" s="3">
        <v>2559</v>
      </c>
      <c r="M682">
        <v>616</v>
      </c>
      <c r="N682">
        <v>3</v>
      </c>
      <c r="O682" s="8">
        <f t="shared" si="30"/>
        <v>0.11022095878020416</v>
      </c>
      <c r="P682" t="str">
        <f t="shared" si="31"/>
        <v>Medium Risk</v>
      </c>
      <c r="Q682" t="str">
        <f t="shared" si="32"/>
        <v>600-649</v>
      </c>
      <c r="R682" t="str">
        <f>IF(Tabela2[[#This Row],[current_age]]&gt;=100,"100+",FLOOR(Tabela2[[#This Row],[current_age]],10)&amp;"-"&amp;FLOOR(Tabela2[[#This Row],[current_age]],10)+9)</f>
        <v>80-89</v>
      </c>
    </row>
    <row r="683" spans="1:18" x14ac:dyDescent="0.3">
      <c r="A683">
        <v>254</v>
      </c>
      <c r="B683">
        <v>30</v>
      </c>
      <c r="C683">
        <v>66</v>
      </c>
      <c r="D683">
        <v>1989</v>
      </c>
      <c r="E683">
        <v>5</v>
      </c>
      <c r="F683" t="s">
        <v>41</v>
      </c>
      <c r="G683" t="s">
        <v>719</v>
      </c>
      <c r="H683">
        <v>40.020000000000003</v>
      </c>
      <c r="I683">
        <v>-105.25</v>
      </c>
      <c r="J683" s="3">
        <v>33151</v>
      </c>
      <c r="K683" s="3">
        <v>67589</v>
      </c>
      <c r="L683" s="3">
        <v>0</v>
      </c>
      <c r="M683">
        <v>734</v>
      </c>
      <c r="N683">
        <v>3</v>
      </c>
      <c r="O683" s="8">
        <f t="shared" si="30"/>
        <v>0</v>
      </c>
      <c r="P683" t="str">
        <f t="shared" si="31"/>
        <v>Medium Risk</v>
      </c>
      <c r="Q683" t="str">
        <f t="shared" si="32"/>
        <v>700-749</v>
      </c>
      <c r="R683" t="str">
        <f>IF(Tabela2[[#This Row],[current_age]]&gt;=100,"100+",FLOOR(Tabela2[[#This Row],[current_age]],10)&amp;"-"&amp;FLOOR(Tabela2[[#This Row],[current_age]],10)+9)</f>
        <v>30-39</v>
      </c>
    </row>
    <row r="684" spans="1:18" x14ac:dyDescent="0.3">
      <c r="A684">
        <v>226</v>
      </c>
      <c r="B684">
        <v>30</v>
      </c>
      <c r="C684">
        <v>68</v>
      </c>
      <c r="D684">
        <v>1989</v>
      </c>
      <c r="E684">
        <v>8</v>
      </c>
      <c r="F684" t="s">
        <v>41</v>
      </c>
      <c r="G684" t="s">
        <v>720</v>
      </c>
      <c r="H684">
        <v>42.62</v>
      </c>
      <c r="I684">
        <v>-70.86</v>
      </c>
      <c r="J684" s="3">
        <v>45596</v>
      </c>
      <c r="K684" s="3">
        <v>92960</v>
      </c>
      <c r="L684" s="3">
        <v>64167</v>
      </c>
      <c r="M684">
        <v>724</v>
      </c>
      <c r="N684">
        <v>3</v>
      </c>
      <c r="O684" s="8">
        <f t="shared" si="30"/>
        <v>0.69026462994836491</v>
      </c>
      <c r="P684" t="str">
        <f t="shared" si="31"/>
        <v>Medium Risk</v>
      </c>
      <c r="Q684" t="str">
        <f t="shared" si="32"/>
        <v>700-749</v>
      </c>
      <c r="R684" t="str">
        <f>IF(Tabela2[[#This Row],[current_age]]&gt;=100,"100+",FLOOR(Tabela2[[#This Row],[current_age]],10)&amp;"-"&amp;FLOOR(Tabela2[[#This Row],[current_age]],10)+9)</f>
        <v>30-39</v>
      </c>
    </row>
    <row r="685" spans="1:18" x14ac:dyDescent="0.3">
      <c r="A685">
        <v>1307</v>
      </c>
      <c r="B685">
        <v>52</v>
      </c>
      <c r="C685">
        <v>61</v>
      </c>
      <c r="D685">
        <v>1967</v>
      </c>
      <c r="E685">
        <v>4</v>
      </c>
      <c r="F685" t="s">
        <v>36</v>
      </c>
      <c r="G685" t="s">
        <v>721</v>
      </c>
      <c r="H685">
        <v>37.89</v>
      </c>
      <c r="I685">
        <v>-122.03</v>
      </c>
      <c r="J685" s="3">
        <v>42685</v>
      </c>
      <c r="K685" s="3">
        <v>87030</v>
      </c>
      <c r="L685" s="3">
        <v>156474</v>
      </c>
      <c r="M685">
        <v>646</v>
      </c>
      <c r="N685">
        <v>5</v>
      </c>
      <c r="O685" s="8">
        <f t="shared" si="30"/>
        <v>1.7979317476732162</v>
      </c>
      <c r="P685" t="str">
        <f t="shared" si="31"/>
        <v>High Risk</v>
      </c>
      <c r="Q685" t="str">
        <f t="shared" si="32"/>
        <v>600-649</v>
      </c>
      <c r="R685" t="str">
        <f>IF(Tabela2[[#This Row],[current_age]]&gt;=100,"100+",FLOOR(Tabela2[[#This Row],[current_age]],10)&amp;"-"&amp;FLOOR(Tabela2[[#This Row],[current_age]],10)+9)</f>
        <v>50-59</v>
      </c>
    </row>
    <row r="686" spans="1:18" x14ac:dyDescent="0.3">
      <c r="A686">
        <v>1095</v>
      </c>
      <c r="B686">
        <v>72</v>
      </c>
      <c r="C686">
        <v>66</v>
      </c>
      <c r="D686">
        <v>1948</v>
      </c>
      <c r="E686">
        <v>2</v>
      </c>
      <c r="F686" t="s">
        <v>41</v>
      </c>
      <c r="G686" t="s">
        <v>722</v>
      </c>
      <c r="H686">
        <v>40.700000000000003</v>
      </c>
      <c r="I686">
        <v>-73.89</v>
      </c>
      <c r="J686" s="3">
        <v>19329</v>
      </c>
      <c r="K686" s="3">
        <v>22918</v>
      </c>
      <c r="L686" s="3">
        <v>11371</v>
      </c>
      <c r="M686">
        <v>750</v>
      </c>
      <c r="N686">
        <v>5</v>
      </c>
      <c r="O686" s="8">
        <f t="shared" si="30"/>
        <v>0.49616022340518368</v>
      </c>
      <c r="P686" t="str">
        <f t="shared" si="31"/>
        <v>Medium Risk</v>
      </c>
      <c r="Q686" t="str">
        <f t="shared" si="32"/>
        <v>750-799</v>
      </c>
      <c r="R686" t="str">
        <f>IF(Tabela2[[#This Row],[current_age]]&gt;=100,"100+",FLOOR(Tabela2[[#This Row],[current_age]],10)&amp;"-"&amp;FLOOR(Tabela2[[#This Row],[current_age]],10)+9)</f>
        <v>70-79</v>
      </c>
    </row>
    <row r="687" spans="1:18" x14ac:dyDescent="0.3">
      <c r="A687">
        <v>1729</v>
      </c>
      <c r="B687">
        <v>29</v>
      </c>
      <c r="C687">
        <v>56</v>
      </c>
      <c r="D687">
        <v>1990</v>
      </c>
      <c r="E687">
        <v>9</v>
      </c>
      <c r="F687" t="s">
        <v>36</v>
      </c>
      <c r="G687" t="s">
        <v>723</v>
      </c>
      <c r="H687">
        <v>40.299999999999997</v>
      </c>
      <c r="I687">
        <v>-112.3</v>
      </c>
      <c r="J687" s="3">
        <v>24445</v>
      </c>
      <c r="K687" s="3">
        <v>49842</v>
      </c>
      <c r="L687" s="3">
        <v>79750</v>
      </c>
      <c r="M687">
        <v>698</v>
      </c>
      <c r="N687">
        <v>1</v>
      </c>
      <c r="O687" s="8">
        <f t="shared" si="30"/>
        <v>1.6000561775209663</v>
      </c>
      <c r="P687" t="str">
        <f t="shared" si="31"/>
        <v>High Risk</v>
      </c>
      <c r="Q687" t="str">
        <f t="shared" si="32"/>
        <v>650-699</v>
      </c>
      <c r="R687" t="str">
        <f>IF(Tabela2[[#This Row],[current_age]]&gt;=100,"100+",FLOOR(Tabela2[[#This Row],[current_age]],10)&amp;"-"&amp;FLOOR(Tabela2[[#This Row],[current_age]],10)+9)</f>
        <v>20-29</v>
      </c>
    </row>
    <row r="688" spans="1:18" x14ac:dyDescent="0.3">
      <c r="A688">
        <v>1466</v>
      </c>
      <c r="B688">
        <v>36</v>
      </c>
      <c r="C688">
        <v>75</v>
      </c>
      <c r="D688">
        <v>1983</v>
      </c>
      <c r="E688">
        <v>4</v>
      </c>
      <c r="F688" t="s">
        <v>36</v>
      </c>
      <c r="G688" t="s">
        <v>724</v>
      </c>
      <c r="H688">
        <v>38.64</v>
      </c>
      <c r="I688">
        <v>-75.61</v>
      </c>
      <c r="J688" s="3">
        <v>17624</v>
      </c>
      <c r="K688" s="3">
        <v>35933</v>
      </c>
      <c r="L688" s="3">
        <v>23451</v>
      </c>
      <c r="M688">
        <v>812</v>
      </c>
      <c r="N688">
        <v>2</v>
      </c>
      <c r="O688" s="8">
        <f t="shared" si="30"/>
        <v>0.65263128600450837</v>
      </c>
      <c r="P688" t="str">
        <f t="shared" si="31"/>
        <v>Low Risk</v>
      </c>
      <c r="Q688" t="str">
        <f t="shared" si="32"/>
        <v>800-849</v>
      </c>
      <c r="R688" t="str">
        <f>IF(Tabela2[[#This Row],[current_age]]&gt;=100,"100+",FLOOR(Tabela2[[#This Row],[current_age]],10)&amp;"-"&amp;FLOOR(Tabela2[[#This Row],[current_age]],10)+9)</f>
        <v>30-39</v>
      </c>
    </row>
    <row r="689" spans="1:18" x14ac:dyDescent="0.3">
      <c r="A689">
        <v>1226</v>
      </c>
      <c r="B689">
        <v>42</v>
      </c>
      <c r="C689">
        <v>67</v>
      </c>
      <c r="D689">
        <v>1978</v>
      </c>
      <c r="E689">
        <v>2</v>
      </c>
      <c r="F689" t="s">
        <v>41</v>
      </c>
      <c r="G689" t="s">
        <v>725</v>
      </c>
      <c r="H689">
        <v>21.34</v>
      </c>
      <c r="I689">
        <v>-157.72</v>
      </c>
      <c r="J689" s="3">
        <v>18080</v>
      </c>
      <c r="K689" s="3">
        <v>36860</v>
      </c>
      <c r="L689" s="3">
        <v>65049</v>
      </c>
      <c r="M689">
        <v>714</v>
      </c>
      <c r="N689">
        <v>3</v>
      </c>
      <c r="O689" s="8">
        <f t="shared" si="30"/>
        <v>1.764758545849159</v>
      </c>
      <c r="P689" t="str">
        <f t="shared" si="31"/>
        <v>High Risk</v>
      </c>
      <c r="Q689" t="str">
        <f t="shared" si="32"/>
        <v>700-749</v>
      </c>
      <c r="R689" t="str">
        <f>IF(Tabela2[[#This Row],[current_age]]&gt;=100,"100+",FLOOR(Tabela2[[#This Row],[current_age]],10)&amp;"-"&amp;FLOOR(Tabela2[[#This Row],[current_age]],10)+9)</f>
        <v>40-49</v>
      </c>
    </row>
    <row r="690" spans="1:18" x14ac:dyDescent="0.3">
      <c r="A690">
        <v>1755</v>
      </c>
      <c r="B690">
        <v>53</v>
      </c>
      <c r="C690">
        <v>70</v>
      </c>
      <c r="D690">
        <v>1967</v>
      </c>
      <c r="E690">
        <v>2</v>
      </c>
      <c r="F690" t="s">
        <v>41</v>
      </c>
      <c r="G690" t="s">
        <v>726</v>
      </c>
      <c r="H690">
        <v>31.96</v>
      </c>
      <c r="I690">
        <v>-83.77</v>
      </c>
      <c r="J690" s="3">
        <v>13864</v>
      </c>
      <c r="K690" s="3">
        <v>28269</v>
      </c>
      <c r="L690" s="3">
        <v>66681</v>
      </c>
      <c r="M690">
        <v>734</v>
      </c>
      <c r="N690">
        <v>6</v>
      </c>
      <c r="O690" s="8">
        <f t="shared" si="30"/>
        <v>2.358802929003502</v>
      </c>
      <c r="P690" t="str">
        <f t="shared" si="31"/>
        <v>High Risk</v>
      </c>
      <c r="Q690" t="str">
        <f t="shared" si="32"/>
        <v>700-749</v>
      </c>
      <c r="R690" t="str">
        <f>IF(Tabela2[[#This Row],[current_age]]&gt;=100,"100+",FLOOR(Tabela2[[#This Row],[current_age]],10)&amp;"-"&amp;FLOOR(Tabela2[[#This Row],[current_age]],10)+9)</f>
        <v>50-59</v>
      </c>
    </row>
    <row r="691" spans="1:18" x14ac:dyDescent="0.3">
      <c r="A691">
        <v>475</v>
      </c>
      <c r="B691">
        <v>20</v>
      </c>
      <c r="C691">
        <v>66</v>
      </c>
      <c r="D691">
        <v>1999</v>
      </c>
      <c r="E691">
        <v>11</v>
      </c>
      <c r="F691" t="s">
        <v>41</v>
      </c>
      <c r="G691" t="s">
        <v>727</v>
      </c>
      <c r="H691">
        <v>41.02</v>
      </c>
      <c r="I691">
        <v>-84.04</v>
      </c>
      <c r="J691" s="3">
        <v>19827</v>
      </c>
      <c r="K691" s="3">
        <v>40426</v>
      </c>
      <c r="L691" s="3">
        <v>76199</v>
      </c>
      <c r="M691">
        <v>727</v>
      </c>
      <c r="N691">
        <v>1</v>
      </c>
      <c r="O691" s="8">
        <f t="shared" si="30"/>
        <v>1.8849008064117152</v>
      </c>
      <c r="P691" t="str">
        <f t="shared" si="31"/>
        <v>High Risk</v>
      </c>
      <c r="Q691" t="str">
        <f t="shared" si="32"/>
        <v>700-749</v>
      </c>
      <c r="R691" t="str">
        <f>IF(Tabela2[[#This Row],[current_age]]&gt;=100,"100+",FLOOR(Tabela2[[#This Row],[current_age]],10)&amp;"-"&amp;FLOOR(Tabela2[[#This Row],[current_age]],10)+9)</f>
        <v>20-29</v>
      </c>
    </row>
    <row r="692" spans="1:18" x14ac:dyDescent="0.3">
      <c r="A692">
        <v>1956</v>
      </c>
      <c r="B692">
        <v>43</v>
      </c>
      <c r="C692">
        <v>71</v>
      </c>
      <c r="D692">
        <v>1976</v>
      </c>
      <c r="E692">
        <v>8</v>
      </c>
      <c r="F692" t="s">
        <v>36</v>
      </c>
      <c r="G692" t="s">
        <v>728</v>
      </c>
      <c r="H692">
        <v>33.81</v>
      </c>
      <c r="I692">
        <v>-117.97</v>
      </c>
      <c r="J692" s="3">
        <v>18330</v>
      </c>
      <c r="K692" s="3">
        <v>37371</v>
      </c>
      <c r="L692" s="3">
        <v>3378</v>
      </c>
      <c r="M692">
        <v>739</v>
      </c>
      <c r="N692">
        <v>4</v>
      </c>
      <c r="O692" s="8">
        <f t="shared" si="30"/>
        <v>9.0390944850284982E-2</v>
      </c>
      <c r="P692" t="str">
        <f t="shared" si="31"/>
        <v>Medium Risk</v>
      </c>
      <c r="Q692" t="str">
        <f t="shared" si="32"/>
        <v>700-749</v>
      </c>
      <c r="R692" t="str">
        <f>IF(Tabela2[[#This Row],[current_age]]&gt;=100,"100+",FLOOR(Tabela2[[#This Row],[current_age]],10)&amp;"-"&amp;FLOOR(Tabela2[[#This Row],[current_age]],10)+9)</f>
        <v>40-49</v>
      </c>
    </row>
    <row r="693" spans="1:18" x14ac:dyDescent="0.3">
      <c r="A693">
        <v>706</v>
      </c>
      <c r="B693">
        <v>33</v>
      </c>
      <c r="C693">
        <v>68</v>
      </c>
      <c r="D693">
        <v>1986</v>
      </c>
      <c r="E693">
        <v>9</v>
      </c>
      <c r="F693" t="s">
        <v>36</v>
      </c>
      <c r="G693" t="s">
        <v>729</v>
      </c>
      <c r="H693">
        <v>38.020000000000003</v>
      </c>
      <c r="I693">
        <v>-122.54</v>
      </c>
      <c r="J693" s="3">
        <v>33148</v>
      </c>
      <c r="K693" s="3">
        <v>67589</v>
      </c>
      <c r="L693" s="3">
        <v>106072</v>
      </c>
      <c r="M693">
        <v>602</v>
      </c>
      <c r="N693">
        <v>2</v>
      </c>
      <c r="O693" s="8">
        <f t="shared" si="30"/>
        <v>1.5693677965349391</v>
      </c>
      <c r="P693" t="str">
        <f t="shared" si="31"/>
        <v>High Risk</v>
      </c>
      <c r="Q693" t="str">
        <f t="shared" si="32"/>
        <v>600-649</v>
      </c>
      <c r="R693" t="str">
        <f>IF(Tabela2[[#This Row],[current_age]]&gt;=100,"100+",FLOOR(Tabela2[[#This Row],[current_age]],10)&amp;"-"&amp;FLOOR(Tabela2[[#This Row],[current_age]],10)+9)</f>
        <v>30-39</v>
      </c>
    </row>
    <row r="694" spans="1:18" x14ac:dyDescent="0.3">
      <c r="A694">
        <v>474</v>
      </c>
      <c r="B694">
        <v>55</v>
      </c>
      <c r="C694">
        <v>66</v>
      </c>
      <c r="D694">
        <v>1964</v>
      </c>
      <c r="E694">
        <v>4</v>
      </c>
      <c r="F694" t="s">
        <v>41</v>
      </c>
      <c r="G694" t="s">
        <v>730</v>
      </c>
      <c r="H694">
        <v>40.75</v>
      </c>
      <c r="I694">
        <v>-73.64</v>
      </c>
      <c r="J694" s="3">
        <v>39705</v>
      </c>
      <c r="K694" s="3">
        <v>80957</v>
      </c>
      <c r="L694" s="3">
        <v>161166</v>
      </c>
      <c r="M694">
        <v>683</v>
      </c>
      <c r="N694">
        <v>6</v>
      </c>
      <c r="O694" s="8">
        <f t="shared" si="30"/>
        <v>1.9907605271934483</v>
      </c>
      <c r="P694" t="str">
        <f t="shared" si="31"/>
        <v>High Risk</v>
      </c>
      <c r="Q694" t="str">
        <f t="shared" si="32"/>
        <v>650-699</v>
      </c>
      <c r="R694" t="str">
        <f>IF(Tabela2[[#This Row],[current_age]]&gt;=100,"100+",FLOOR(Tabela2[[#This Row],[current_age]],10)&amp;"-"&amp;FLOOR(Tabela2[[#This Row],[current_age]],10)+9)</f>
        <v>50-59</v>
      </c>
    </row>
    <row r="695" spans="1:18" x14ac:dyDescent="0.3">
      <c r="A695">
        <v>1259</v>
      </c>
      <c r="B695">
        <v>64</v>
      </c>
      <c r="C695">
        <v>69</v>
      </c>
      <c r="D695">
        <v>1955</v>
      </c>
      <c r="E695">
        <v>7</v>
      </c>
      <c r="F695" t="s">
        <v>36</v>
      </c>
      <c r="G695" t="s">
        <v>731</v>
      </c>
      <c r="H695">
        <v>41.18</v>
      </c>
      <c r="I695">
        <v>-73.42</v>
      </c>
      <c r="J695" s="3">
        <v>94302</v>
      </c>
      <c r="K695" s="3">
        <v>192269</v>
      </c>
      <c r="L695" s="3">
        <v>100192</v>
      </c>
      <c r="M695">
        <v>700</v>
      </c>
      <c r="N695">
        <v>6</v>
      </c>
      <c r="O695" s="8">
        <f t="shared" si="30"/>
        <v>0.52110324597308977</v>
      </c>
      <c r="P695" t="str">
        <f t="shared" si="31"/>
        <v>Medium Risk</v>
      </c>
      <c r="Q695" t="str">
        <f t="shared" si="32"/>
        <v>700-749</v>
      </c>
      <c r="R695" t="str">
        <f>IF(Tabela2[[#This Row],[current_age]]&gt;=100,"100+",FLOOR(Tabela2[[#This Row],[current_age]],10)&amp;"-"&amp;FLOOR(Tabela2[[#This Row],[current_age]],10)+9)</f>
        <v>60-69</v>
      </c>
    </row>
    <row r="696" spans="1:18" x14ac:dyDescent="0.3">
      <c r="A696">
        <v>320</v>
      </c>
      <c r="B696">
        <v>34</v>
      </c>
      <c r="C696">
        <v>75</v>
      </c>
      <c r="D696">
        <v>1985</v>
      </c>
      <c r="E696">
        <v>8</v>
      </c>
      <c r="F696" t="s">
        <v>41</v>
      </c>
      <c r="G696" t="s">
        <v>732</v>
      </c>
      <c r="H696">
        <v>32.22</v>
      </c>
      <c r="I696">
        <v>-110.82</v>
      </c>
      <c r="J696" s="3">
        <v>17480</v>
      </c>
      <c r="K696" s="3">
        <v>35641</v>
      </c>
      <c r="L696" s="3">
        <v>64419</v>
      </c>
      <c r="M696">
        <v>625</v>
      </c>
      <c r="N696">
        <v>2</v>
      </c>
      <c r="O696" s="8">
        <f t="shared" si="30"/>
        <v>1.8074408686624954</v>
      </c>
      <c r="P696" t="str">
        <f t="shared" si="31"/>
        <v>High Risk</v>
      </c>
      <c r="Q696" t="str">
        <f t="shared" si="32"/>
        <v>600-649</v>
      </c>
      <c r="R696" t="str">
        <f>IF(Tabela2[[#This Row],[current_age]]&gt;=100,"100+",FLOOR(Tabela2[[#This Row],[current_age]],10)&amp;"-"&amp;FLOOR(Tabela2[[#This Row],[current_age]],10)+9)</f>
        <v>30-39</v>
      </c>
    </row>
    <row r="697" spans="1:18" x14ac:dyDescent="0.3">
      <c r="A697">
        <v>93</v>
      </c>
      <c r="B697">
        <v>33</v>
      </c>
      <c r="C697">
        <v>69</v>
      </c>
      <c r="D697">
        <v>1986</v>
      </c>
      <c r="E697">
        <v>8</v>
      </c>
      <c r="F697" t="s">
        <v>36</v>
      </c>
      <c r="G697" t="s">
        <v>733</v>
      </c>
      <c r="H697">
        <v>35.75</v>
      </c>
      <c r="I697">
        <v>-87.79</v>
      </c>
      <c r="J697" s="3">
        <v>14073</v>
      </c>
      <c r="K697" s="3">
        <v>28696</v>
      </c>
      <c r="L697" s="3">
        <v>52910</v>
      </c>
      <c r="M697">
        <v>686</v>
      </c>
      <c r="N697">
        <v>4</v>
      </c>
      <c r="O697" s="8">
        <f t="shared" si="30"/>
        <v>1.8438109841092836</v>
      </c>
      <c r="P697" t="str">
        <f t="shared" si="31"/>
        <v>High Risk</v>
      </c>
      <c r="Q697" t="str">
        <f t="shared" si="32"/>
        <v>650-699</v>
      </c>
      <c r="R697" t="str">
        <f>IF(Tabela2[[#This Row],[current_age]]&gt;=100,"100+",FLOOR(Tabela2[[#This Row],[current_age]],10)&amp;"-"&amp;FLOOR(Tabela2[[#This Row],[current_age]],10)+9)</f>
        <v>30-39</v>
      </c>
    </row>
    <row r="698" spans="1:18" x14ac:dyDescent="0.3">
      <c r="A698">
        <v>1182</v>
      </c>
      <c r="B698">
        <v>30</v>
      </c>
      <c r="C698">
        <v>65</v>
      </c>
      <c r="D698">
        <v>1989</v>
      </c>
      <c r="E698">
        <v>4</v>
      </c>
      <c r="F698" t="s">
        <v>41</v>
      </c>
      <c r="G698" t="s">
        <v>734</v>
      </c>
      <c r="H698">
        <v>43.21</v>
      </c>
      <c r="I698">
        <v>-75.47</v>
      </c>
      <c r="J698" s="3">
        <v>18712</v>
      </c>
      <c r="K698" s="3">
        <v>38153</v>
      </c>
      <c r="L698" s="3">
        <v>92466</v>
      </c>
      <c r="M698">
        <v>658</v>
      </c>
      <c r="N698">
        <v>1</v>
      </c>
      <c r="O698" s="8">
        <f t="shared" si="30"/>
        <v>2.4235577805152935</v>
      </c>
      <c r="P698" t="str">
        <f t="shared" si="31"/>
        <v>High Risk</v>
      </c>
      <c r="Q698" t="str">
        <f t="shared" si="32"/>
        <v>650-699</v>
      </c>
      <c r="R698" t="str">
        <f>IF(Tabela2[[#This Row],[current_age]]&gt;=100,"100+",FLOOR(Tabela2[[#This Row],[current_age]],10)&amp;"-"&amp;FLOOR(Tabela2[[#This Row],[current_age]],10)+9)</f>
        <v>30-39</v>
      </c>
    </row>
    <row r="699" spans="1:18" x14ac:dyDescent="0.3">
      <c r="A699">
        <v>150</v>
      </c>
      <c r="B699">
        <v>51</v>
      </c>
      <c r="C699">
        <v>73</v>
      </c>
      <c r="D699">
        <v>1968</v>
      </c>
      <c r="E699">
        <v>8</v>
      </c>
      <c r="F699" t="s">
        <v>36</v>
      </c>
      <c r="G699" t="s">
        <v>735</v>
      </c>
      <c r="H699">
        <v>38.700000000000003</v>
      </c>
      <c r="I699">
        <v>-77.239999999999995</v>
      </c>
      <c r="J699" s="3">
        <v>35062</v>
      </c>
      <c r="K699" s="3">
        <v>71490</v>
      </c>
      <c r="L699" s="3">
        <v>0</v>
      </c>
      <c r="M699">
        <v>782</v>
      </c>
      <c r="N699">
        <v>3</v>
      </c>
      <c r="O699" s="8">
        <f t="shared" si="30"/>
        <v>0</v>
      </c>
      <c r="P699" t="str">
        <f t="shared" si="31"/>
        <v>Low Risk</v>
      </c>
      <c r="Q699" t="str">
        <f t="shared" si="32"/>
        <v>750-799</v>
      </c>
      <c r="R699" t="str">
        <f>IF(Tabela2[[#This Row],[current_age]]&gt;=100,"100+",FLOOR(Tabela2[[#This Row],[current_age]],10)&amp;"-"&amp;FLOOR(Tabela2[[#This Row],[current_age]],10)+9)</f>
        <v>50-59</v>
      </c>
    </row>
    <row r="700" spans="1:18" x14ac:dyDescent="0.3">
      <c r="A700">
        <v>1327</v>
      </c>
      <c r="B700">
        <v>20</v>
      </c>
      <c r="C700">
        <v>67</v>
      </c>
      <c r="D700">
        <v>1999</v>
      </c>
      <c r="E700">
        <v>12</v>
      </c>
      <c r="F700" t="s">
        <v>36</v>
      </c>
      <c r="G700" t="s">
        <v>736</v>
      </c>
      <c r="H700">
        <v>45.94</v>
      </c>
      <c r="I700">
        <v>-122.67</v>
      </c>
      <c r="J700" s="3">
        <v>21093</v>
      </c>
      <c r="K700" s="3">
        <v>43006</v>
      </c>
      <c r="L700" s="3">
        <v>26144</v>
      </c>
      <c r="M700">
        <v>688</v>
      </c>
      <c r="N700">
        <v>2</v>
      </c>
      <c r="O700" s="8">
        <f t="shared" si="30"/>
        <v>0.60791517462679623</v>
      </c>
      <c r="P700" t="str">
        <f t="shared" si="31"/>
        <v>Medium Risk</v>
      </c>
      <c r="Q700" t="str">
        <f t="shared" si="32"/>
        <v>650-699</v>
      </c>
      <c r="R700" t="str">
        <f>IF(Tabela2[[#This Row],[current_age]]&gt;=100,"100+",FLOOR(Tabela2[[#This Row],[current_age]],10)&amp;"-"&amp;FLOOR(Tabela2[[#This Row],[current_age]],10)+9)</f>
        <v>20-29</v>
      </c>
    </row>
    <row r="701" spans="1:18" x14ac:dyDescent="0.3">
      <c r="A701">
        <v>784</v>
      </c>
      <c r="B701">
        <v>44</v>
      </c>
      <c r="C701">
        <v>67</v>
      </c>
      <c r="D701">
        <v>1975</v>
      </c>
      <c r="E701">
        <v>6</v>
      </c>
      <c r="F701" t="s">
        <v>41</v>
      </c>
      <c r="G701" t="s">
        <v>737</v>
      </c>
      <c r="H701">
        <v>30.19</v>
      </c>
      <c r="I701">
        <v>-90.78</v>
      </c>
      <c r="J701" s="3">
        <v>24289</v>
      </c>
      <c r="K701" s="3">
        <v>49523</v>
      </c>
      <c r="L701" s="3">
        <v>89129</v>
      </c>
      <c r="M701">
        <v>688</v>
      </c>
      <c r="N701">
        <v>4</v>
      </c>
      <c r="O701" s="8">
        <f t="shared" si="30"/>
        <v>1.7997496112917231</v>
      </c>
      <c r="P701" t="str">
        <f t="shared" si="31"/>
        <v>High Risk</v>
      </c>
      <c r="Q701" t="str">
        <f t="shared" si="32"/>
        <v>650-699</v>
      </c>
      <c r="R701" t="str">
        <f>IF(Tabela2[[#This Row],[current_age]]&gt;=100,"100+",FLOOR(Tabela2[[#This Row],[current_age]],10)&amp;"-"&amp;FLOOR(Tabela2[[#This Row],[current_age]],10)+9)</f>
        <v>40-49</v>
      </c>
    </row>
    <row r="702" spans="1:18" x14ac:dyDescent="0.3">
      <c r="A702">
        <v>1471</v>
      </c>
      <c r="B702">
        <v>31</v>
      </c>
      <c r="C702">
        <v>76</v>
      </c>
      <c r="D702">
        <v>1988</v>
      </c>
      <c r="E702">
        <v>11</v>
      </c>
      <c r="F702" t="s">
        <v>41</v>
      </c>
      <c r="G702" t="s">
        <v>738</v>
      </c>
      <c r="H702">
        <v>35.1</v>
      </c>
      <c r="I702">
        <v>-90</v>
      </c>
      <c r="J702" s="3">
        <v>10730</v>
      </c>
      <c r="K702" s="3">
        <v>21876</v>
      </c>
      <c r="L702" s="3">
        <v>20169</v>
      </c>
      <c r="M702">
        <v>786</v>
      </c>
      <c r="N702">
        <v>2</v>
      </c>
      <c r="O702" s="8">
        <f t="shared" si="30"/>
        <v>0.9219692814042787</v>
      </c>
      <c r="P702" t="str">
        <f t="shared" si="31"/>
        <v>High Risk</v>
      </c>
      <c r="Q702" t="str">
        <f t="shared" si="32"/>
        <v>750-799</v>
      </c>
      <c r="R702" t="str">
        <f>IF(Tabela2[[#This Row],[current_age]]&gt;=100,"100+",FLOOR(Tabela2[[#This Row],[current_age]],10)&amp;"-"&amp;FLOOR(Tabela2[[#This Row],[current_age]],10)+9)</f>
        <v>30-39</v>
      </c>
    </row>
    <row r="703" spans="1:18" x14ac:dyDescent="0.3">
      <c r="A703">
        <v>367</v>
      </c>
      <c r="B703">
        <v>27</v>
      </c>
      <c r="C703">
        <v>67</v>
      </c>
      <c r="D703">
        <v>1992</v>
      </c>
      <c r="E703">
        <v>8</v>
      </c>
      <c r="F703" t="s">
        <v>36</v>
      </c>
      <c r="G703" t="s">
        <v>739</v>
      </c>
      <c r="H703">
        <v>41.52</v>
      </c>
      <c r="I703">
        <v>-87.42</v>
      </c>
      <c r="J703" s="3">
        <v>21992</v>
      </c>
      <c r="K703" s="3">
        <v>44843</v>
      </c>
      <c r="L703" s="3">
        <v>67179</v>
      </c>
      <c r="M703">
        <v>756</v>
      </c>
      <c r="N703">
        <v>2</v>
      </c>
      <c r="O703" s="8">
        <f t="shared" si="30"/>
        <v>1.4980933479026828</v>
      </c>
      <c r="P703" t="str">
        <f t="shared" si="31"/>
        <v>High Risk</v>
      </c>
      <c r="Q703" t="str">
        <f t="shared" si="32"/>
        <v>750-799</v>
      </c>
      <c r="R703" t="str">
        <f>IF(Tabela2[[#This Row],[current_age]]&gt;=100,"100+",FLOOR(Tabela2[[#This Row],[current_age]],10)&amp;"-"&amp;FLOOR(Tabela2[[#This Row],[current_age]],10)+9)</f>
        <v>20-29</v>
      </c>
    </row>
    <row r="704" spans="1:18" x14ac:dyDescent="0.3">
      <c r="A704">
        <v>1050</v>
      </c>
      <c r="B704">
        <v>43</v>
      </c>
      <c r="C704">
        <v>65</v>
      </c>
      <c r="D704">
        <v>1976</v>
      </c>
      <c r="E704">
        <v>3</v>
      </c>
      <c r="F704" t="s">
        <v>36</v>
      </c>
      <c r="G704" t="s">
        <v>740</v>
      </c>
      <c r="H704">
        <v>35.979999999999997</v>
      </c>
      <c r="I704">
        <v>-78.91</v>
      </c>
      <c r="J704" s="3">
        <v>17625</v>
      </c>
      <c r="K704" s="3">
        <v>35938</v>
      </c>
      <c r="L704" s="3">
        <v>47204</v>
      </c>
      <c r="M704">
        <v>670</v>
      </c>
      <c r="N704">
        <v>3</v>
      </c>
      <c r="O704" s="8">
        <f t="shared" si="30"/>
        <v>1.3134843341310034</v>
      </c>
      <c r="P704" t="str">
        <f t="shared" si="31"/>
        <v>High Risk</v>
      </c>
      <c r="Q704" t="str">
        <f t="shared" si="32"/>
        <v>650-699</v>
      </c>
      <c r="R704" t="str">
        <f>IF(Tabela2[[#This Row],[current_age]]&gt;=100,"100+",FLOOR(Tabela2[[#This Row],[current_age]],10)&amp;"-"&amp;FLOOR(Tabela2[[#This Row],[current_age]],10)+9)</f>
        <v>40-49</v>
      </c>
    </row>
    <row r="705" spans="1:18" x14ac:dyDescent="0.3">
      <c r="A705">
        <v>207</v>
      </c>
      <c r="B705">
        <v>73</v>
      </c>
      <c r="C705">
        <v>65</v>
      </c>
      <c r="D705">
        <v>1946</v>
      </c>
      <c r="E705">
        <v>10</v>
      </c>
      <c r="F705" t="s">
        <v>36</v>
      </c>
      <c r="G705" t="s">
        <v>741</v>
      </c>
      <c r="H705">
        <v>36.58</v>
      </c>
      <c r="I705">
        <v>-79.400000000000006</v>
      </c>
      <c r="J705" s="3">
        <v>16745</v>
      </c>
      <c r="K705" s="3">
        <v>28553</v>
      </c>
      <c r="L705" s="3">
        <v>19507</v>
      </c>
      <c r="M705">
        <v>745</v>
      </c>
      <c r="N705">
        <v>5</v>
      </c>
      <c r="O705" s="8">
        <f t="shared" si="30"/>
        <v>0.68318565474731197</v>
      </c>
      <c r="P705" t="str">
        <f t="shared" si="31"/>
        <v>Medium Risk</v>
      </c>
      <c r="Q705" t="str">
        <f t="shared" si="32"/>
        <v>700-749</v>
      </c>
      <c r="R705" t="str">
        <f>IF(Tabela2[[#This Row],[current_age]]&gt;=100,"100+",FLOOR(Tabela2[[#This Row],[current_age]],10)&amp;"-"&amp;FLOOR(Tabela2[[#This Row],[current_age]],10)+9)</f>
        <v>70-79</v>
      </c>
    </row>
    <row r="706" spans="1:18" x14ac:dyDescent="0.3">
      <c r="A706">
        <v>1838</v>
      </c>
      <c r="B706">
        <v>18</v>
      </c>
      <c r="C706">
        <v>68</v>
      </c>
      <c r="D706">
        <v>2001</v>
      </c>
      <c r="E706">
        <v>12</v>
      </c>
      <c r="F706" t="s">
        <v>36</v>
      </c>
      <c r="G706" t="s">
        <v>742</v>
      </c>
      <c r="H706">
        <v>35.049999999999997</v>
      </c>
      <c r="I706">
        <v>-78.87</v>
      </c>
      <c r="J706" s="3">
        <v>19520</v>
      </c>
      <c r="K706" s="3">
        <v>39803</v>
      </c>
      <c r="L706" s="3">
        <v>53607</v>
      </c>
      <c r="M706">
        <v>695</v>
      </c>
      <c r="N706">
        <v>1</v>
      </c>
      <c r="O706" s="8">
        <f t="shared" si="30"/>
        <v>1.3468080295455116</v>
      </c>
      <c r="P706" t="str">
        <f t="shared" si="31"/>
        <v>High Risk</v>
      </c>
      <c r="Q706" t="str">
        <f t="shared" si="32"/>
        <v>650-699</v>
      </c>
      <c r="R706" t="str">
        <f>IF(Tabela2[[#This Row],[current_age]]&gt;=100,"100+",FLOOR(Tabela2[[#This Row],[current_age]],10)&amp;"-"&amp;FLOOR(Tabela2[[#This Row],[current_age]],10)+9)</f>
        <v>10-19</v>
      </c>
    </row>
    <row r="707" spans="1:18" x14ac:dyDescent="0.3">
      <c r="A707">
        <v>798</v>
      </c>
      <c r="B707">
        <v>50</v>
      </c>
      <c r="C707">
        <v>68</v>
      </c>
      <c r="D707">
        <v>1969</v>
      </c>
      <c r="E707">
        <v>9</v>
      </c>
      <c r="F707" t="s">
        <v>36</v>
      </c>
      <c r="G707" t="s">
        <v>743</v>
      </c>
      <c r="H707">
        <v>33.57</v>
      </c>
      <c r="I707">
        <v>-117.14</v>
      </c>
      <c r="J707" s="3">
        <v>24069</v>
      </c>
      <c r="K707" s="3">
        <v>49076</v>
      </c>
      <c r="L707" s="3">
        <v>56547</v>
      </c>
      <c r="M707">
        <v>715</v>
      </c>
      <c r="N707">
        <v>4</v>
      </c>
      <c r="O707" s="8">
        <f t="shared" ref="O707:O770" si="33">L707/K707</f>
        <v>1.1522332708452196</v>
      </c>
      <c r="P707" t="str">
        <f t="shared" ref="P707:P770" si="34">IF(OR(M707&lt;600,O707&gt;0.7),"High Risk",
IF(AND(M707&gt;=600,M707&lt;=750),"Medium Risk",
"Low Risk"))</f>
        <v>High Risk</v>
      </c>
      <c r="Q707" t="str">
        <f t="shared" ref="Q707:Q770" si="35">FLOOR(M707,50)&amp;"-"&amp;FLOOR(M707,50)+49</f>
        <v>700-749</v>
      </c>
      <c r="R707" t="str">
        <f>IF(Tabela2[[#This Row],[current_age]]&gt;=100,"100+",FLOOR(Tabela2[[#This Row],[current_age]],10)&amp;"-"&amp;FLOOR(Tabela2[[#This Row],[current_age]],10)+9)</f>
        <v>50-59</v>
      </c>
    </row>
    <row r="708" spans="1:18" x14ac:dyDescent="0.3">
      <c r="A708">
        <v>1207</v>
      </c>
      <c r="B708">
        <v>41</v>
      </c>
      <c r="C708">
        <v>65</v>
      </c>
      <c r="D708">
        <v>1978</v>
      </c>
      <c r="E708">
        <v>10</v>
      </c>
      <c r="F708" t="s">
        <v>41</v>
      </c>
      <c r="G708" t="s">
        <v>744</v>
      </c>
      <c r="H708">
        <v>41.47</v>
      </c>
      <c r="I708">
        <v>-81.67</v>
      </c>
      <c r="J708" s="3">
        <v>27646</v>
      </c>
      <c r="K708" s="3">
        <v>56368</v>
      </c>
      <c r="L708" s="3">
        <v>71544</v>
      </c>
      <c r="M708">
        <v>664</v>
      </c>
      <c r="N708">
        <v>3</v>
      </c>
      <c r="O708" s="8">
        <f t="shared" si="33"/>
        <v>1.2692307692307692</v>
      </c>
      <c r="P708" t="str">
        <f t="shared" si="34"/>
        <v>High Risk</v>
      </c>
      <c r="Q708" t="str">
        <f t="shared" si="35"/>
        <v>650-699</v>
      </c>
      <c r="R708" t="str">
        <f>IF(Tabela2[[#This Row],[current_age]]&gt;=100,"100+",FLOOR(Tabela2[[#This Row],[current_age]],10)&amp;"-"&amp;FLOOR(Tabela2[[#This Row],[current_age]],10)+9)</f>
        <v>40-49</v>
      </c>
    </row>
    <row r="709" spans="1:18" x14ac:dyDescent="0.3">
      <c r="A709">
        <v>1012</v>
      </c>
      <c r="B709">
        <v>35</v>
      </c>
      <c r="C709">
        <v>66</v>
      </c>
      <c r="D709">
        <v>1984</v>
      </c>
      <c r="E709">
        <v>6</v>
      </c>
      <c r="F709" t="s">
        <v>36</v>
      </c>
      <c r="G709" t="s">
        <v>745</v>
      </c>
      <c r="H709">
        <v>39.950000000000003</v>
      </c>
      <c r="I709">
        <v>-75.16</v>
      </c>
      <c r="J709" s="3">
        <v>16114</v>
      </c>
      <c r="K709" s="3">
        <v>32855</v>
      </c>
      <c r="L709" s="3">
        <v>94228</v>
      </c>
      <c r="M709">
        <v>693</v>
      </c>
      <c r="N709">
        <v>2</v>
      </c>
      <c r="O709" s="8">
        <f t="shared" si="33"/>
        <v>2.8679957388525339</v>
      </c>
      <c r="P709" t="str">
        <f t="shared" si="34"/>
        <v>High Risk</v>
      </c>
      <c r="Q709" t="str">
        <f t="shared" si="35"/>
        <v>650-699</v>
      </c>
      <c r="R709" t="str">
        <f>IF(Tabela2[[#This Row],[current_age]]&gt;=100,"100+",FLOOR(Tabela2[[#This Row],[current_age]],10)&amp;"-"&amp;FLOOR(Tabela2[[#This Row],[current_age]],10)+9)</f>
        <v>30-39</v>
      </c>
    </row>
    <row r="710" spans="1:18" x14ac:dyDescent="0.3">
      <c r="A710">
        <v>844</v>
      </c>
      <c r="B710">
        <v>65</v>
      </c>
      <c r="C710">
        <v>64</v>
      </c>
      <c r="D710">
        <v>1955</v>
      </c>
      <c r="E710">
        <v>2</v>
      </c>
      <c r="F710" t="s">
        <v>41</v>
      </c>
      <c r="G710" t="s">
        <v>746</v>
      </c>
      <c r="H710">
        <v>32.75</v>
      </c>
      <c r="I710">
        <v>-97.33</v>
      </c>
      <c r="J710" s="3">
        <v>21401</v>
      </c>
      <c r="K710" s="3">
        <v>18149</v>
      </c>
      <c r="L710" s="3">
        <v>26672</v>
      </c>
      <c r="M710">
        <v>738</v>
      </c>
      <c r="N710">
        <v>2</v>
      </c>
      <c r="O710" s="8">
        <f t="shared" si="33"/>
        <v>1.4696126508347567</v>
      </c>
      <c r="P710" t="str">
        <f t="shared" si="34"/>
        <v>High Risk</v>
      </c>
      <c r="Q710" t="str">
        <f t="shared" si="35"/>
        <v>700-749</v>
      </c>
      <c r="R710" t="str">
        <f>IF(Tabela2[[#This Row],[current_age]]&gt;=100,"100+",FLOOR(Tabela2[[#This Row],[current_age]],10)&amp;"-"&amp;FLOOR(Tabela2[[#This Row],[current_age]],10)+9)</f>
        <v>60-69</v>
      </c>
    </row>
    <row r="711" spans="1:18" x14ac:dyDescent="0.3">
      <c r="A711">
        <v>334</v>
      </c>
      <c r="B711">
        <v>44</v>
      </c>
      <c r="C711">
        <v>65</v>
      </c>
      <c r="D711">
        <v>1975</v>
      </c>
      <c r="E711">
        <v>11</v>
      </c>
      <c r="F711" t="s">
        <v>41</v>
      </c>
      <c r="G711" t="s">
        <v>747</v>
      </c>
      <c r="H711">
        <v>41.16</v>
      </c>
      <c r="I711">
        <v>-82.22</v>
      </c>
      <c r="J711" s="3">
        <v>19818</v>
      </c>
      <c r="K711" s="3">
        <v>40407</v>
      </c>
      <c r="L711" s="3">
        <v>25986</v>
      </c>
      <c r="M711">
        <v>697</v>
      </c>
      <c r="N711">
        <v>3</v>
      </c>
      <c r="O711" s="8">
        <f t="shared" si="33"/>
        <v>0.6431063924567525</v>
      </c>
      <c r="P711" t="str">
        <f t="shared" si="34"/>
        <v>Medium Risk</v>
      </c>
      <c r="Q711" t="str">
        <f t="shared" si="35"/>
        <v>650-699</v>
      </c>
      <c r="R711" t="str">
        <f>IF(Tabela2[[#This Row],[current_age]]&gt;=100,"100+",FLOOR(Tabela2[[#This Row],[current_age]],10)&amp;"-"&amp;FLOOR(Tabela2[[#This Row],[current_age]],10)+9)</f>
        <v>40-49</v>
      </c>
    </row>
    <row r="712" spans="1:18" x14ac:dyDescent="0.3">
      <c r="A712">
        <v>815</v>
      </c>
      <c r="B712">
        <v>19</v>
      </c>
      <c r="C712">
        <v>60</v>
      </c>
      <c r="D712">
        <v>2000</v>
      </c>
      <c r="E712">
        <v>6</v>
      </c>
      <c r="F712" t="s">
        <v>41</v>
      </c>
      <c r="G712" t="s">
        <v>748</v>
      </c>
      <c r="H712">
        <v>33.61</v>
      </c>
      <c r="I712">
        <v>-112.46</v>
      </c>
      <c r="J712" s="3">
        <v>23747</v>
      </c>
      <c r="K712" s="3">
        <v>48418</v>
      </c>
      <c r="L712" s="3">
        <v>73106</v>
      </c>
      <c r="M712">
        <v>756</v>
      </c>
      <c r="N712">
        <v>2</v>
      </c>
      <c r="O712" s="8">
        <f t="shared" si="33"/>
        <v>1.5098930149944236</v>
      </c>
      <c r="P712" t="str">
        <f t="shared" si="34"/>
        <v>High Risk</v>
      </c>
      <c r="Q712" t="str">
        <f t="shared" si="35"/>
        <v>750-799</v>
      </c>
      <c r="R712" t="str">
        <f>IF(Tabela2[[#This Row],[current_age]]&gt;=100,"100+",FLOOR(Tabela2[[#This Row],[current_age]],10)&amp;"-"&amp;FLOOR(Tabela2[[#This Row],[current_age]],10)+9)</f>
        <v>10-19</v>
      </c>
    </row>
    <row r="713" spans="1:18" x14ac:dyDescent="0.3">
      <c r="A713">
        <v>1100</v>
      </c>
      <c r="B713">
        <v>61</v>
      </c>
      <c r="C713">
        <v>73</v>
      </c>
      <c r="D713">
        <v>1958</v>
      </c>
      <c r="E713">
        <v>7</v>
      </c>
      <c r="F713" t="s">
        <v>41</v>
      </c>
      <c r="G713" t="s">
        <v>749</v>
      </c>
      <c r="H713">
        <v>40.72</v>
      </c>
      <c r="I713">
        <v>-73.510000000000005</v>
      </c>
      <c r="J713" s="3">
        <v>29337</v>
      </c>
      <c r="K713" s="3">
        <v>59815</v>
      </c>
      <c r="L713" s="3">
        <v>73325</v>
      </c>
      <c r="M713">
        <v>573</v>
      </c>
      <c r="N713">
        <v>2</v>
      </c>
      <c r="O713" s="8">
        <f t="shared" si="33"/>
        <v>1.2258630778232884</v>
      </c>
      <c r="P713" t="str">
        <f t="shared" si="34"/>
        <v>High Risk</v>
      </c>
      <c r="Q713" t="str">
        <f t="shared" si="35"/>
        <v>550-599</v>
      </c>
      <c r="R713" t="str">
        <f>IF(Tabela2[[#This Row],[current_age]]&gt;=100,"100+",FLOOR(Tabela2[[#This Row],[current_age]],10)&amp;"-"&amp;FLOOR(Tabela2[[#This Row],[current_age]],10)+9)</f>
        <v>60-69</v>
      </c>
    </row>
    <row r="714" spans="1:18" x14ac:dyDescent="0.3">
      <c r="A714">
        <v>407</v>
      </c>
      <c r="B714">
        <v>23</v>
      </c>
      <c r="C714">
        <v>66</v>
      </c>
      <c r="D714">
        <v>1996</v>
      </c>
      <c r="E714">
        <v>8</v>
      </c>
      <c r="F714" t="s">
        <v>36</v>
      </c>
      <c r="G714" t="s">
        <v>750</v>
      </c>
      <c r="H714">
        <v>41.83</v>
      </c>
      <c r="I714">
        <v>-87.68</v>
      </c>
      <c r="J714" s="3">
        <v>20822</v>
      </c>
      <c r="K714" s="3">
        <v>42454</v>
      </c>
      <c r="L714" s="3">
        <v>63754</v>
      </c>
      <c r="M714">
        <v>750</v>
      </c>
      <c r="N714">
        <v>4</v>
      </c>
      <c r="O714" s="8">
        <f t="shared" si="33"/>
        <v>1.5017195081735526</v>
      </c>
      <c r="P714" t="str">
        <f t="shared" si="34"/>
        <v>High Risk</v>
      </c>
      <c r="Q714" t="str">
        <f t="shared" si="35"/>
        <v>750-799</v>
      </c>
      <c r="R714" t="str">
        <f>IF(Tabela2[[#This Row],[current_age]]&gt;=100,"100+",FLOOR(Tabela2[[#This Row],[current_age]],10)&amp;"-"&amp;FLOOR(Tabela2[[#This Row],[current_age]],10)+9)</f>
        <v>20-29</v>
      </c>
    </row>
    <row r="715" spans="1:18" x14ac:dyDescent="0.3">
      <c r="A715">
        <v>1244</v>
      </c>
      <c r="B715">
        <v>43</v>
      </c>
      <c r="C715">
        <v>69</v>
      </c>
      <c r="D715">
        <v>1976</v>
      </c>
      <c r="E715">
        <v>5</v>
      </c>
      <c r="F715" t="s">
        <v>36</v>
      </c>
      <c r="G715" t="s">
        <v>751</v>
      </c>
      <c r="H715">
        <v>35.28</v>
      </c>
      <c r="I715">
        <v>-81.28</v>
      </c>
      <c r="J715" s="3">
        <v>16073</v>
      </c>
      <c r="K715" s="3">
        <v>32775</v>
      </c>
      <c r="L715" s="3">
        <v>72785</v>
      </c>
      <c r="M715">
        <v>637</v>
      </c>
      <c r="N715">
        <v>1</v>
      </c>
      <c r="O715" s="8">
        <f t="shared" si="33"/>
        <v>2.2207475209763539</v>
      </c>
      <c r="P715" t="str">
        <f t="shared" si="34"/>
        <v>High Risk</v>
      </c>
      <c r="Q715" t="str">
        <f t="shared" si="35"/>
        <v>600-649</v>
      </c>
      <c r="R715" t="str">
        <f>IF(Tabela2[[#This Row],[current_age]]&gt;=100,"100+",FLOOR(Tabela2[[#This Row],[current_age]],10)&amp;"-"&amp;FLOOR(Tabela2[[#This Row],[current_age]],10)+9)</f>
        <v>40-49</v>
      </c>
    </row>
    <row r="716" spans="1:18" x14ac:dyDescent="0.3">
      <c r="A716">
        <v>1740</v>
      </c>
      <c r="B716">
        <v>36</v>
      </c>
      <c r="C716">
        <v>67</v>
      </c>
      <c r="D716">
        <v>1983</v>
      </c>
      <c r="E716">
        <v>12</v>
      </c>
      <c r="F716" t="s">
        <v>41</v>
      </c>
      <c r="G716" t="s">
        <v>752</v>
      </c>
      <c r="H716">
        <v>42.86</v>
      </c>
      <c r="I716">
        <v>-88.33</v>
      </c>
      <c r="J716" s="3">
        <v>28215</v>
      </c>
      <c r="K716" s="3">
        <v>57532</v>
      </c>
      <c r="L716" s="3">
        <v>61268</v>
      </c>
      <c r="M716">
        <v>735</v>
      </c>
      <c r="N716">
        <v>4</v>
      </c>
      <c r="O716" s="8">
        <f t="shared" si="33"/>
        <v>1.0649377737606898</v>
      </c>
      <c r="P716" t="str">
        <f t="shared" si="34"/>
        <v>High Risk</v>
      </c>
      <c r="Q716" t="str">
        <f t="shared" si="35"/>
        <v>700-749</v>
      </c>
      <c r="R716" t="str">
        <f>IF(Tabela2[[#This Row],[current_age]]&gt;=100,"100+",FLOOR(Tabela2[[#This Row],[current_age]],10)&amp;"-"&amp;FLOOR(Tabela2[[#This Row],[current_age]],10)+9)</f>
        <v>30-39</v>
      </c>
    </row>
    <row r="717" spans="1:18" x14ac:dyDescent="0.3">
      <c r="A717">
        <v>1754</v>
      </c>
      <c r="B717">
        <v>34</v>
      </c>
      <c r="C717">
        <v>67</v>
      </c>
      <c r="D717">
        <v>1985</v>
      </c>
      <c r="E717">
        <v>11</v>
      </c>
      <c r="F717" t="s">
        <v>36</v>
      </c>
      <c r="G717" t="s">
        <v>753</v>
      </c>
      <c r="H717">
        <v>34.58</v>
      </c>
      <c r="I717">
        <v>-94.23</v>
      </c>
      <c r="J717" s="3">
        <v>12910</v>
      </c>
      <c r="K717" s="3">
        <v>26325</v>
      </c>
      <c r="L717" s="3">
        <v>32456</v>
      </c>
      <c r="M717">
        <v>562</v>
      </c>
      <c r="N717">
        <v>1</v>
      </c>
      <c r="O717" s="8">
        <f t="shared" si="33"/>
        <v>1.2328964862298195</v>
      </c>
      <c r="P717" t="str">
        <f t="shared" si="34"/>
        <v>High Risk</v>
      </c>
      <c r="Q717" t="str">
        <f t="shared" si="35"/>
        <v>550-599</v>
      </c>
      <c r="R717" t="str">
        <f>IF(Tabela2[[#This Row],[current_age]]&gt;=100,"100+",FLOOR(Tabela2[[#This Row],[current_age]],10)&amp;"-"&amp;FLOOR(Tabela2[[#This Row],[current_age]],10)+9)</f>
        <v>30-39</v>
      </c>
    </row>
    <row r="718" spans="1:18" x14ac:dyDescent="0.3">
      <c r="A718">
        <v>1184</v>
      </c>
      <c r="B718">
        <v>70</v>
      </c>
      <c r="C718">
        <v>74</v>
      </c>
      <c r="D718">
        <v>1950</v>
      </c>
      <c r="E718">
        <v>1</v>
      </c>
      <c r="F718" t="s">
        <v>41</v>
      </c>
      <c r="G718" t="s">
        <v>754</v>
      </c>
      <c r="H718">
        <v>37.56</v>
      </c>
      <c r="I718">
        <v>-121.98</v>
      </c>
      <c r="J718" s="3">
        <v>33727</v>
      </c>
      <c r="K718" s="3">
        <v>68765</v>
      </c>
      <c r="L718" s="3">
        <v>75608</v>
      </c>
      <c r="M718">
        <v>798</v>
      </c>
      <c r="N718">
        <v>5</v>
      </c>
      <c r="O718" s="8">
        <f t="shared" si="33"/>
        <v>1.0995128335635862</v>
      </c>
      <c r="P718" t="str">
        <f t="shared" si="34"/>
        <v>High Risk</v>
      </c>
      <c r="Q718" t="str">
        <f t="shared" si="35"/>
        <v>750-799</v>
      </c>
      <c r="R718" t="str">
        <f>IF(Tabela2[[#This Row],[current_age]]&gt;=100,"100+",FLOOR(Tabela2[[#This Row],[current_age]],10)&amp;"-"&amp;FLOOR(Tabela2[[#This Row],[current_age]],10)+9)</f>
        <v>70-79</v>
      </c>
    </row>
    <row r="719" spans="1:18" x14ac:dyDescent="0.3">
      <c r="A719">
        <v>1440</v>
      </c>
      <c r="B719">
        <v>26</v>
      </c>
      <c r="C719">
        <v>58</v>
      </c>
      <c r="D719">
        <v>1993</v>
      </c>
      <c r="E719">
        <v>4</v>
      </c>
      <c r="F719" t="s">
        <v>41</v>
      </c>
      <c r="G719" t="s">
        <v>755</v>
      </c>
      <c r="H719">
        <v>41.42</v>
      </c>
      <c r="I719">
        <v>-78.55</v>
      </c>
      <c r="J719" s="3">
        <v>18965</v>
      </c>
      <c r="K719" s="3">
        <v>38670</v>
      </c>
      <c r="L719" s="3">
        <v>80894</v>
      </c>
      <c r="M719">
        <v>630</v>
      </c>
      <c r="N719">
        <v>1</v>
      </c>
      <c r="O719" s="8">
        <f t="shared" si="33"/>
        <v>2.0919058701836049</v>
      </c>
      <c r="P719" t="str">
        <f t="shared" si="34"/>
        <v>High Risk</v>
      </c>
      <c r="Q719" t="str">
        <f t="shared" si="35"/>
        <v>600-649</v>
      </c>
      <c r="R719" t="str">
        <f>IF(Tabela2[[#This Row],[current_age]]&gt;=100,"100+",FLOOR(Tabela2[[#This Row],[current_age]],10)&amp;"-"&amp;FLOOR(Tabela2[[#This Row],[current_age]],10)+9)</f>
        <v>20-29</v>
      </c>
    </row>
    <row r="720" spans="1:18" x14ac:dyDescent="0.3">
      <c r="A720">
        <v>200</v>
      </c>
      <c r="B720">
        <v>57</v>
      </c>
      <c r="C720">
        <v>65</v>
      </c>
      <c r="D720">
        <v>1962</v>
      </c>
      <c r="E720">
        <v>11</v>
      </c>
      <c r="F720" t="s">
        <v>36</v>
      </c>
      <c r="G720" t="s">
        <v>756</v>
      </c>
      <c r="H720">
        <v>38.21</v>
      </c>
      <c r="I720">
        <v>-82.56</v>
      </c>
      <c r="J720" s="3">
        <v>17918</v>
      </c>
      <c r="K720" s="3">
        <v>36528</v>
      </c>
      <c r="L720" s="3">
        <v>109785</v>
      </c>
      <c r="M720">
        <v>701</v>
      </c>
      <c r="N720">
        <v>3</v>
      </c>
      <c r="O720" s="8">
        <f t="shared" si="33"/>
        <v>3.0055026281208934</v>
      </c>
      <c r="P720" t="str">
        <f t="shared" si="34"/>
        <v>High Risk</v>
      </c>
      <c r="Q720" t="str">
        <f t="shared" si="35"/>
        <v>700-749</v>
      </c>
      <c r="R720" t="str">
        <f>IF(Tabela2[[#This Row],[current_age]]&gt;=100,"100+",FLOOR(Tabela2[[#This Row],[current_age]],10)&amp;"-"&amp;FLOOR(Tabela2[[#This Row],[current_age]],10)+9)</f>
        <v>50-59</v>
      </c>
    </row>
    <row r="721" spans="1:18" x14ac:dyDescent="0.3">
      <c r="A721">
        <v>1446</v>
      </c>
      <c r="B721">
        <v>28</v>
      </c>
      <c r="C721">
        <v>61</v>
      </c>
      <c r="D721">
        <v>1991</v>
      </c>
      <c r="E721">
        <v>4</v>
      </c>
      <c r="F721" t="s">
        <v>41</v>
      </c>
      <c r="G721" t="s">
        <v>757</v>
      </c>
      <c r="H721">
        <v>34.020000000000003</v>
      </c>
      <c r="I721">
        <v>-94.73</v>
      </c>
      <c r="J721" s="3">
        <v>13811</v>
      </c>
      <c r="K721" s="3">
        <v>28163</v>
      </c>
      <c r="L721" s="3">
        <v>50872</v>
      </c>
      <c r="M721">
        <v>689</v>
      </c>
      <c r="N721">
        <v>4</v>
      </c>
      <c r="O721" s="8">
        <f t="shared" si="33"/>
        <v>1.806341653943117</v>
      </c>
      <c r="P721" t="str">
        <f t="shared" si="34"/>
        <v>High Risk</v>
      </c>
      <c r="Q721" t="str">
        <f t="shared" si="35"/>
        <v>650-699</v>
      </c>
      <c r="R721" t="str">
        <f>IF(Tabela2[[#This Row],[current_age]]&gt;=100,"100+",FLOOR(Tabela2[[#This Row],[current_age]],10)&amp;"-"&amp;FLOOR(Tabela2[[#This Row],[current_age]],10)+9)</f>
        <v>20-29</v>
      </c>
    </row>
    <row r="722" spans="1:18" x14ac:dyDescent="0.3">
      <c r="A722">
        <v>1263</v>
      </c>
      <c r="B722">
        <v>56</v>
      </c>
      <c r="C722">
        <v>70</v>
      </c>
      <c r="D722">
        <v>1963</v>
      </c>
      <c r="E722">
        <v>8</v>
      </c>
      <c r="F722" t="s">
        <v>36</v>
      </c>
      <c r="G722" t="s">
        <v>758</v>
      </c>
      <c r="H722">
        <v>33.950000000000003</v>
      </c>
      <c r="I722">
        <v>-84.54</v>
      </c>
      <c r="J722" s="3">
        <v>17977</v>
      </c>
      <c r="K722" s="3">
        <v>36652</v>
      </c>
      <c r="L722" s="3">
        <v>60949</v>
      </c>
      <c r="M722">
        <v>600</v>
      </c>
      <c r="N722">
        <v>3</v>
      </c>
      <c r="O722" s="8">
        <f t="shared" si="33"/>
        <v>1.6629106187929716</v>
      </c>
      <c r="P722" t="str">
        <f t="shared" si="34"/>
        <v>High Risk</v>
      </c>
      <c r="Q722" t="str">
        <f t="shared" si="35"/>
        <v>600-649</v>
      </c>
      <c r="R722" t="str">
        <f>IF(Tabela2[[#This Row],[current_age]]&gt;=100,"100+",FLOOR(Tabela2[[#This Row],[current_age]],10)&amp;"-"&amp;FLOOR(Tabela2[[#This Row],[current_age]],10)+9)</f>
        <v>50-59</v>
      </c>
    </row>
    <row r="723" spans="1:18" x14ac:dyDescent="0.3">
      <c r="A723">
        <v>1483</v>
      </c>
      <c r="B723">
        <v>18</v>
      </c>
      <c r="C723">
        <v>70</v>
      </c>
      <c r="D723">
        <v>2001</v>
      </c>
      <c r="E723">
        <v>12</v>
      </c>
      <c r="F723" t="s">
        <v>41</v>
      </c>
      <c r="G723" t="s">
        <v>759</v>
      </c>
      <c r="H723">
        <v>41.93</v>
      </c>
      <c r="I723">
        <v>-71.290000000000006</v>
      </c>
      <c r="J723" s="3">
        <v>26693</v>
      </c>
      <c r="K723" s="3">
        <v>54427</v>
      </c>
      <c r="L723" s="3">
        <v>96369</v>
      </c>
      <c r="M723">
        <v>714</v>
      </c>
      <c r="N723">
        <v>2</v>
      </c>
      <c r="O723" s="8">
        <f t="shared" si="33"/>
        <v>1.7706101750969188</v>
      </c>
      <c r="P723" t="str">
        <f t="shared" si="34"/>
        <v>High Risk</v>
      </c>
      <c r="Q723" t="str">
        <f t="shared" si="35"/>
        <v>700-749</v>
      </c>
      <c r="R723" t="str">
        <f>IF(Tabela2[[#This Row],[current_age]]&gt;=100,"100+",FLOOR(Tabela2[[#This Row],[current_age]],10)&amp;"-"&amp;FLOOR(Tabela2[[#This Row],[current_age]],10)+9)</f>
        <v>10-19</v>
      </c>
    </row>
    <row r="724" spans="1:18" x14ac:dyDescent="0.3">
      <c r="A724">
        <v>1085</v>
      </c>
      <c r="B724">
        <v>27</v>
      </c>
      <c r="C724">
        <v>66</v>
      </c>
      <c r="D724">
        <v>1992</v>
      </c>
      <c r="E724">
        <v>6</v>
      </c>
      <c r="F724" t="s">
        <v>36</v>
      </c>
      <c r="G724" t="s">
        <v>760</v>
      </c>
      <c r="H724">
        <v>32.97</v>
      </c>
      <c r="I724">
        <v>-117.02</v>
      </c>
      <c r="J724" s="3">
        <v>36390</v>
      </c>
      <c r="K724" s="3">
        <v>74198</v>
      </c>
      <c r="L724" s="3">
        <v>16084</v>
      </c>
      <c r="M724">
        <v>838</v>
      </c>
      <c r="N724">
        <v>3</v>
      </c>
      <c r="O724" s="8">
        <f t="shared" si="33"/>
        <v>0.21677134154559421</v>
      </c>
      <c r="P724" t="str">
        <f t="shared" si="34"/>
        <v>Low Risk</v>
      </c>
      <c r="Q724" t="str">
        <f t="shared" si="35"/>
        <v>800-849</v>
      </c>
      <c r="R724" t="str">
        <f>IF(Tabela2[[#This Row],[current_age]]&gt;=100,"100+",FLOOR(Tabela2[[#This Row],[current_age]],10)&amp;"-"&amp;FLOOR(Tabela2[[#This Row],[current_age]],10)+9)</f>
        <v>20-29</v>
      </c>
    </row>
    <row r="725" spans="1:18" x14ac:dyDescent="0.3">
      <c r="A725">
        <v>1961</v>
      </c>
      <c r="B725">
        <v>18</v>
      </c>
      <c r="C725">
        <v>66</v>
      </c>
      <c r="D725">
        <v>2002</v>
      </c>
      <c r="E725">
        <v>1</v>
      </c>
      <c r="F725" t="s">
        <v>41</v>
      </c>
      <c r="G725" t="s">
        <v>761</v>
      </c>
      <c r="H725">
        <v>35.590000000000003</v>
      </c>
      <c r="I725">
        <v>-77.37</v>
      </c>
      <c r="J725" s="3">
        <v>17116</v>
      </c>
      <c r="K725" s="3">
        <v>34904</v>
      </c>
      <c r="L725" s="3">
        <v>46002</v>
      </c>
      <c r="M725">
        <v>657</v>
      </c>
      <c r="N725">
        <v>2</v>
      </c>
      <c r="O725" s="8">
        <f t="shared" si="33"/>
        <v>1.3179578271831309</v>
      </c>
      <c r="P725" t="str">
        <f t="shared" si="34"/>
        <v>High Risk</v>
      </c>
      <c r="Q725" t="str">
        <f t="shared" si="35"/>
        <v>650-699</v>
      </c>
      <c r="R725" t="str">
        <f>IF(Tabela2[[#This Row],[current_age]]&gt;=100,"100+",FLOOR(Tabela2[[#This Row],[current_age]],10)&amp;"-"&amp;FLOOR(Tabela2[[#This Row],[current_age]],10)+9)</f>
        <v>10-19</v>
      </c>
    </row>
    <row r="726" spans="1:18" x14ac:dyDescent="0.3">
      <c r="A726">
        <v>776</v>
      </c>
      <c r="B726">
        <v>55</v>
      </c>
      <c r="C726">
        <v>73</v>
      </c>
      <c r="D726">
        <v>1964</v>
      </c>
      <c r="E726">
        <v>12</v>
      </c>
      <c r="F726" t="s">
        <v>41</v>
      </c>
      <c r="G726" t="s">
        <v>762</v>
      </c>
      <c r="H726">
        <v>35.1</v>
      </c>
      <c r="I726">
        <v>-90</v>
      </c>
      <c r="J726" s="3">
        <v>47798</v>
      </c>
      <c r="K726" s="3">
        <v>97455</v>
      </c>
      <c r="L726" s="3">
        <v>219213</v>
      </c>
      <c r="M726">
        <v>616</v>
      </c>
      <c r="N726">
        <v>2</v>
      </c>
      <c r="O726" s="8">
        <f t="shared" si="33"/>
        <v>2.249376635370171</v>
      </c>
      <c r="P726" t="str">
        <f t="shared" si="34"/>
        <v>High Risk</v>
      </c>
      <c r="Q726" t="str">
        <f t="shared" si="35"/>
        <v>600-649</v>
      </c>
      <c r="R726" t="str">
        <f>IF(Tabela2[[#This Row],[current_age]]&gt;=100,"100+",FLOOR(Tabela2[[#This Row],[current_age]],10)&amp;"-"&amp;FLOOR(Tabela2[[#This Row],[current_age]],10)+9)</f>
        <v>50-59</v>
      </c>
    </row>
    <row r="727" spans="1:18" x14ac:dyDescent="0.3">
      <c r="A727">
        <v>890</v>
      </c>
      <c r="B727">
        <v>37</v>
      </c>
      <c r="C727">
        <v>66</v>
      </c>
      <c r="D727">
        <v>1983</v>
      </c>
      <c r="E727">
        <v>1</v>
      </c>
      <c r="F727" t="s">
        <v>36</v>
      </c>
      <c r="G727" t="s">
        <v>763</v>
      </c>
      <c r="H727">
        <v>33.869999999999997</v>
      </c>
      <c r="I727">
        <v>-117.89</v>
      </c>
      <c r="J727" s="3">
        <v>25592</v>
      </c>
      <c r="K727" s="3">
        <v>52181</v>
      </c>
      <c r="L727" s="3">
        <v>26792</v>
      </c>
      <c r="M727">
        <v>727</v>
      </c>
      <c r="N727">
        <v>2</v>
      </c>
      <c r="O727" s="8">
        <f t="shared" si="33"/>
        <v>0.5134435905789464</v>
      </c>
      <c r="P727" t="str">
        <f t="shared" si="34"/>
        <v>Medium Risk</v>
      </c>
      <c r="Q727" t="str">
        <f t="shared" si="35"/>
        <v>700-749</v>
      </c>
      <c r="R727" t="str">
        <f>IF(Tabela2[[#This Row],[current_age]]&gt;=100,"100+",FLOOR(Tabela2[[#This Row],[current_age]],10)&amp;"-"&amp;FLOOR(Tabela2[[#This Row],[current_age]],10)+9)</f>
        <v>30-39</v>
      </c>
    </row>
    <row r="728" spans="1:18" x14ac:dyDescent="0.3">
      <c r="A728">
        <v>1445</v>
      </c>
      <c r="B728">
        <v>68</v>
      </c>
      <c r="C728">
        <v>68</v>
      </c>
      <c r="D728">
        <v>1951</v>
      </c>
      <c r="E728">
        <v>6</v>
      </c>
      <c r="F728" t="s">
        <v>41</v>
      </c>
      <c r="G728" t="s">
        <v>764</v>
      </c>
      <c r="H728">
        <v>41.12</v>
      </c>
      <c r="I728">
        <v>-85.87</v>
      </c>
      <c r="J728" s="3">
        <v>17969</v>
      </c>
      <c r="K728" s="3">
        <v>27939</v>
      </c>
      <c r="L728" s="3">
        <v>11243</v>
      </c>
      <c r="M728">
        <v>841</v>
      </c>
      <c r="N728">
        <v>5</v>
      </c>
      <c r="O728" s="8">
        <f t="shared" si="33"/>
        <v>0.40241239843945736</v>
      </c>
      <c r="P728" t="str">
        <f t="shared" si="34"/>
        <v>Low Risk</v>
      </c>
      <c r="Q728" t="str">
        <f t="shared" si="35"/>
        <v>800-849</v>
      </c>
      <c r="R728" t="str">
        <f>IF(Tabela2[[#This Row],[current_age]]&gt;=100,"100+",FLOOR(Tabela2[[#This Row],[current_age]],10)&amp;"-"&amp;FLOOR(Tabela2[[#This Row],[current_age]],10)+9)</f>
        <v>60-69</v>
      </c>
    </row>
    <row r="729" spans="1:18" x14ac:dyDescent="0.3">
      <c r="A729">
        <v>74</v>
      </c>
      <c r="B729">
        <v>54</v>
      </c>
      <c r="C729">
        <v>74</v>
      </c>
      <c r="D729">
        <v>1965</v>
      </c>
      <c r="E729">
        <v>5</v>
      </c>
      <c r="F729" t="s">
        <v>36</v>
      </c>
      <c r="G729" t="s">
        <v>765</v>
      </c>
      <c r="H729">
        <v>38.86</v>
      </c>
      <c r="I729">
        <v>-104.76</v>
      </c>
      <c r="J729" s="3">
        <v>20579</v>
      </c>
      <c r="K729" s="3">
        <v>41957</v>
      </c>
      <c r="L729" s="3">
        <v>151027</v>
      </c>
      <c r="M729">
        <v>783</v>
      </c>
      <c r="N729">
        <v>3</v>
      </c>
      <c r="O729" s="8">
        <f t="shared" si="33"/>
        <v>3.5995662225611937</v>
      </c>
      <c r="P729" t="str">
        <f t="shared" si="34"/>
        <v>High Risk</v>
      </c>
      <c r="Q729" t="str">
        <f t="shared" si="35"/>
        <v>750-799</v>
      </c>
      <c r="R729" t="str">
        <f>IF(Tabela2[[#This Row],[current_age]]&gt;=100,"100+",FLOOR(Tabela2[[#This Row],[current_age]],10)&amp;"-"&amp;FLOOR(Tabela2[[#This Row],[current_age]],10)+9)</f>
        <v>50-59</v>
      </c>
    </row>
    <row r="730" spans="1:18" x14ac:dyDescent="0.3">
      <c r="A730">
        <v>1216</v>
      </c>
      <c r="B730">
        <v>26</v>
      </c>
      <c r="C730">
        <v>61</v>
      </c>
      <c r="D730">
        <v>1993</v>
      </c>
      <c r="E730">
        <v>11</v>
      </c>
      <c r="F730" t="s">
        <v>36</v>
      </c>
      <c r="G730" t="s">
        <v>766</v>
      </c>
      <c r="H730">
        <v>37.74</v>
      </c>
      <c r="I730">
        <v>-84.29</v>
      </c>
      <c r="J730" s="3">
        <v>19666</v>
      </c>
      <c r="K730" s="3">
        <v>40102</v>
      </c>
      <c r="L730" s="3">
        <v>57857</v>
      </c>
      <c r="M730">
        <v>601</v>
      </c>
      <c r="N730">
        <v>6</v>
      </c>
      <c r="O730" s="8">
        <f t="shared" si="33"/>
        <v>1.4427459977058501</v>
      </c>
      <c r="P730" t="str">
        <f t="shared" si="34"/>
        <v>High Risk</v>
      </c>
      <c r="Q730" t="str">
        <f t="shared" si="35"/>
        <v>600-649</v>
      </c>
      <c r="R730" t="str">
        <f>IF(Tabela2[[#This Row],[current_age]]&gt;=100,"100+",FLOOR(Tabela2[[#This Row],[current_age]],10)&amp;"-"&amp;FLOOR(Tabela2[[#This Row],[current_age]],10)+9)</f>
        <v>20-29</v>
      </c>
    </row>
    <row r="731" spans="1:18" x14ac:dyDescent="0.3">
      <c r="A731">
        <v>797</v>
      </c>
      <c r="B731">
        <v>61</v>
      </c>
      <c r="C731">
        <v>69</v>
      </c>
      <c r="D731">
        <v>1958</v>
      </c>
      <c r="E731">
        <v>9</v>
      </c>
      <c r="F731" t="s">
        <v>36</v>
      </c>
      <c r="G731" t="s">
        <v>767</v>
      </c>
      <c r="H731">
        <v>21.3</v>
      </c>
      <c r="I731">
        <v>-157.85</v>
      </c>
      <c r="J731" s="3">
        <v>30410</v>
      </c>
      <c r="K731" s="3">
        <v>62005</v>
      </c>
      <c r="L731" s="3">
        <v>149968</v>
      </c>
      <c r="M731">
        <v>651</v>
      </c>
      <c r="N731">
        <v>9</v>
      </c>
      <c r="O731" s="8">
        <f t="shared" si="33"/>
        <v>2.4186436577695347</v>
      </c>
      <c r="P731" t="str">
        <f t="shared" si="34"/>
        <v>High Risk</v>
      </c>
      <c r="Q731" t="str">
        <f t="shared" si="35"/>
        <v>650-699</v>
      </c>
      <c r="R731" t="str">
        <f>IF(Tabela2[[#This Row],[current_age]]&gt;=100,"100+",FLOOR(Tabela2[[#This Row],[current_age]],10)&amp;"-"&amp;FLOOR(Tabela2[[#This Row],[current_age]],10)+9)</f>
        <v>60-69</v>
      </c>
    </row>
    <row r="732" spans="1:18" x14ac:dyDescent="0.3">
      <c r="A732">
        <v>610</v>
      </c>
      <c r="B732">
        <v>18</v>
      </c>
      <c r="C732">
        <v>58</v>
      </c>
      <c r="D732">
        <v>2002</v>
      </c>
      <c r="E732">
        <v>1</v>
      </c>
      <c r="F732" t="s">
        <v>41</v>
      </c>
      <c r="G732" t="s">
        <v>768</v>
      </c>
      <c r="H732">
        <v>47.78</v>
      </c>
      <c r="I732">
        <v>-117.45</v>
      </c>
      <c r="J732" s="3">
        <v>21609</v>
      </c>
      <c r="K732" s="3">
        <v>44061</v>
      </c>
      <c r="L732" s="3">
        <v>107955</v>
      </c>
      <c r="M732">
        <v>713</v>
      </c>
      <c r="N732">
        <v>4</v>
      </c>
      <c r="O732" s="8">
        <f t="shared" si="33"/>
        <v>2.4501259617348676</v>
      </c>
      <c r="P732" t="str">
        <f t="shared" si="34"/>
        <v>High Risk</v>
      </c>
      <c r="Q732" t="str">
        <f t="shared" si="35"/>
        <v>700-749</v>
      </c>
      <c r="R732" t="str">
        <f>IF(Tabela2[[#This Row],[current_age]]&gt;=100,"100+",FLOOR(Tabela2[[#This Row],[current_age]],10)&amp;"-"&amp;FLOOR(Tabela2[[#This Row],[current_age]],10)+9)</f>
        <v>10-19</v>
      </c>
    </row>
    <row r="733" spans="1:18" x14ac:dyDescent="0.3">
      <c r="A733">
        <v>1917</v>
      </c>
      <c r="B733">
        <v>49</v>
      </c>
      <c r="C733">
        <v>69</v>
      </c>
      <c r="D733">
        <v>1970</v>
      </c>
      <c r="E733">
        <v>5</v>
      </c>
      <c r="F733" t="s">
        <v>41</v>
      </c>
      <c r="G733" t="s">
        <v>769</v>
      </c>
      <c r="H733">
        <v>40.92</v>
      </c>
      <c r="I733">
        <v>-72.92</v>
      </c>
      <c r="J733" s="3">
        <v>28694</v>
      </c>
      <c r="K733" s="3">
        <v>58503</v>
      </c>
      <c r="L733" s="3">
        <v>37838</v>
      </c>
      <c r="M733">
        <v>680</v>
      </c>
      <c r="N733">
        <v>4</v>
      </c>
      <c r="O733" s="8">
        <f t="shared" si="33"/>
        <v>0.64677025109823427</v>
      </c>
      <c r="P733" t="str">
        <f t="shared" si="34"/>
        <v>Medium Risk</v>
      </c>
      <c r="Q733" t="str">
        <f t="shared" si="35"/>
        <v>650-699</v>
      </c>
      <c r="R733" t="str">
        <f>IF(Tabela2[[#This Row],[current_age]]&gt;=100,"100+",FLOOR(Tabela2[[#This Row],[current_age]],10)&amp;"-"&amp;FLOOR(Tabela2[[#This Row],[current_age]],10)+9)</f>
        <v>40-49</v>
      </c>
    </row>
    <row r="734" spans="1:18" x14ac:dyDescent="0.3">
      <c r="A734">
        <v>975</v>
      </c>
      <c r="B734">
        <v>28</v>
      </c>
      <c r="C734">
        <v>67</v>
      </c>
      <c r="D734">
        <v>1991</v>
      </c>
      <c r="E734">
        <v>5</v>
      </c>
      <c r="F734" t="s">
        <v>36</v>
      </c>
      <c r="G734" t="s">
        <v>770</v>
      </c>
      <c r="H734">
        <v>42.88</v>
      </c>
      <c r="I734">
        <v>-78.849999999999994</v>
      </c>
      <c r="J734" s="3">
        <v>14456</v>
      </c>
      <c r="K734" s="3">
        <v>29478</v>
      </c>
      <c r="L734" s="3">
        <v>39224</v>
      </c>
      <c r="M734">
        <v>675</v>
      </c>
      <c r="N734">
        <v>2</v>
      </c>
      <c r="O734" s="8">
        <f t="shared" si="33"/>
        <v>1.3306194450098379</v>
      </c>
      <c r="P734" t="str">
        <f t="shared" si="34"/>
        <v>High Risk</v>
      </c>
      <c r="Q734" t="str">
        <f t="shared" si="35"/>
        <v>650-699</v>
      </c>
      <c r="R734" t="str">
        <f>IF(Tabela2[[#This Row],[current_age]]&gt;=100,"100+",FLOOR(Tabela2[[#This Row],[current_age]],10)&amp;"-"&amp;FLOOR(Tabela2[[#This Row],[current_age]],10)+9)</f>
        <v>20-29</v>
      </c>
    </row>
    <row r="735" spans="1:18" x14ac:dyDescent="0.3">
      <c r="A735">
        <v>109</v>
      </c>
      <c r="B735">
        <v>29</v>
      </c>
      <c r="C735">
        <v>66</v>
      </c>
      <c r="D735">
        <v>1990</v>
      </c>
      <c r="E735">
        <v>8</v>
      </c>
      <c r="F735" t="s">
        <v>36</v>
      </c>
      <c r="G735" t="s">
        <v>771</v>
      </c>
      <c r="H735">
        <v>45.6</v>
      </c>
      <c r="I735">
        <v>-108.68</v>
      </c>
      <c r="J735" s="3">
        <v>19625</v>
      </c>
      <c r="K735" s="3">
        <v>40005</v>
      </c>
      <c r="L735" s="3">
        <v>37694</v>
      </c>
      <c r="M735">
        <v>737</v>
      </c>
      <c r="N735">
        <v>2</v>
      </c>
      <c r="O735" s="8">
        <f t="shared" si="33"/>
        <v>0.94223222097237846</v>
      </c>
      <c r="P735" t="str">
        <f t="shared" si="34"/>
        <v>High Risk</v>
      </c>
      <c r="Q735" t="str">
        <f t="shared" si="35"/>
        <v>700-749</v>
      </c>
      <c r="R735" t="str">
        <f>IF(Tabela2[[#This Row],[current_age]]&gt;=100,"100+",FLOOR(Tabela2[[#This Row],[current_age]],10)&amp;"-"&amp;FLOOR(Tabela2[[#This Row],[current_age]],10)+9)</f>
        <v>20-29</v>
      </c>
    </row>
    <row r="736" spans="1:18" x14ac:dyDescent="0.3">
      <c r="A736">
        <v>547</v>
      </c>
      <c r="B736">
        <v>70</v>
      </c>
      <c r="C736">
        <v>66</v>
      </c>
      <c r="D736">
        <v>1949</v>
      </c>
      <c r="E736">
        <v>5</v>
      </c>
      <c r="F736" t="s">
        <v>41</v>
      </c>
      <c r="G736" t="s">
        <v>772</v>
      </c>
      <c r="H736">
        <v>42.62</v>
      </c>
      <c r="I736">
        <v>-88.63</v>
      </c>
      <c r="J736" s="3">
        <v>18351</v>
      </c>
      <c r="K736" s="3">
        <v>31901</v>
      </c>
      <c r="L736" s="3">
        <v>16285</v>
      </c>
      <c r="M736">
        <v>778</v>
      </c>
      <c r="N736">
        <v>4</v>
      </c>
      <c r="O736" s="8">
        <f t="shared" si="33"/>
        <v>0.51048556471583961</v>
      </c>
      <c r="P736" t="str">
        <f t="shared" si="34"/>
        <v>Low Risk</v>
      </c>
      <c r="Q736" t="str">
        <f t="shared" si="35"/>
        <v>750-799</v>
      </c>
      <c r="R736" t="str">
        <f>IF(Tabela2[[#This Row],[current_age]]&gt;=100,"100+",FLOOR(Tabela2[[#This Row],[current_age]],10)&amp;"-"&amp;FLOOR(Tabela2[[#This Row],[current_age]],10)+9)</f>
        <v>70-79</v>
      </c>
    </row>
    <row r="737" spans="1:18" x14ac:dyDescent="0.3">
      <c r="A737">
        <v>347</v>
      </c>
      <c r="B737">
        <v>28</v>
      </c>
      <c r="C737">
        <v>63</v>
      </c>
      <c r="D737">
        <v>1991</v>
      </c>
      <c r="E737">
        <v>8</v>
      </c>
      <c r="F737" t="s">
        <v>36</v>
      </c>
      <c r="G737" t="s">
        <v>773</v>
      </c>
      <c r="H737">
        <v>25.77</v>
      </c>
      <c r="I737">
        <v>-80.2</v>
      </c>
      <c r="J737" s="3">
        <v>21602</v>
      </c>
      <c r="K737" s="3">
        <v>44046</v>
      </c>
      <c r="L737" s="3">
        <v>57982</v>
      </c>
      <c r="M737">
        <v>557</v>
      </c>
      <c r="N737">
        <v>3</v>
      </c>
      <c r="O737" s="8">
        <f t="shared" si="33"/>
        <v>1.3163964945738547</v>
      </c>
      <c r="P737" t="str">
        <f t="shared" si="34"/>
        <v>High Risk</v>
      </c>
      <c r="Q737" t="str">
        <f t="shared" si="35"/>
        <v>550-599</v>
      </c>
      <c r="R737" t="str">
        <f>IF(Tabela2[[#This Row],[current_age]]&gt;=100,"100+",FLOOR(Tabela2[[#This Row],[current_age]],10)&amp;"-"&amp;FLOOR(Tabela2[[#This Row],[current_age]],10)+9)</f>
        <v>20-29</v>
      </c>
    </row>
    <row r="738" spans="1:18" x14ac:dyDescent="0.3">
      <c r="A738">
        <v>201</v>
      </c>
      <c r="B738">
        <v>61</v>
      </c>
      <c r="C738">
        <v>65</v>
      </c>
      <c r="D738">
        <v>1958</v>
      </c>
      <c r="E738">
        <v>5</v>
      </c>
      <c r="F738" t="s">
        <v>41</v>
      </c>
      <c r="G738" t="s">
        <v>774</v>
      </c>
      <c r="H738">
        <v>41.52</v>
      </c>
      <c r="I738">
        <v>-88.12</v>
      </c>
      <c r="J738" s="3">
        <v>17567</v>
      </c>
      <c r="K738" s="3">
        <v>35823</v>
      </c>
      <c r="L738" s="3">
        <v>96691</v>
      </c>
      <c r="M738">
        <v>732</v>
      </c>
      <c r="N738">
        <v>3</v>
      </c>
      <c r="O738" s="8">
        <f t="shared" si="33"/>
        <v>2.6991318426709099</v>
      </c>
      <c r="P738" t="str">
        <f t="shared" si="34"/>
        <v>High Risk</v>
      </c>
      <c r="Q738" t="str">
        <f t="shared" si="35"/>
        <v>700-749</v>
      </c>
      <c r="R738" t="str">
        <f>IF(Tabela2[[#This Row],[current_age]]&gt;=100,"100+",FLOOR(Tabela2[[#This Row],[current_age]],10)&amp;"-"&amp;FLOOR(Tabela2[[#This Row],[current_age]],10)+9)</f>
        <v>60-69</v>
      </c>
    </row>
    <row r="739" spans="1:18" x14ac:dyDescent="0.3">
      <c r="A739">
        <v>1368</v>
      </c>
      <c r="B739">
        <v>29</v>
      </c>
      <c r="C739">
        <v>69</v>
      </c>
      <c r="D739">
        <v>1990</v>
      </c>
      <c r="E739">
        <v>5</v>
      </c>
      <c r="F739" t="s">
        <v>36</v>
      </c>
      <c r="G739" t="s">
        <v>775</v>
      </c>
      <c r="H739">
        <v>37.22</v>
      </c>
      <c r="I739">
        <v>-77.28</v>
      </c>
      <c r="J739" s="3">
        <v>22059</v>
      </c>
      <c r="K739" s="3">
        <v>44976</v>
      </c>
      <c r="L739" s="3">
        <v>80109</v>
      </c>
      <c r="M739">
        <v>717</v>
      </c>
      <c r="N739">
        <v>2</v>
      </c>
      <c r="O739" s="8">
        <f t="shared" si="33"/>
        <v>1.781149946638207</v>
      </c>
      <c r="P739" t="str">
        <f t="shared" si="34"/>
        <v>High Risk</v>
      </c>
      <c r="Q739" t="str">
        <f t="shared" si="35"/>
        <v>700-749</v>
      </c>
      <c r="R739" t="str">
        <f>IF(Tabela2[[#This Row],[current_age]]&gt;=100,"100+",FLOOR(Tabela2[[#This Row],[current_age]],10)&amp;"-"&amp;FLOOR(Tabela2[[#This Row],[current_age]],10)+9)</f>
        <v>20-29</v>
      </c>
    </row>
    <row r="740" spans="1:18" x14ac:dyDescent="0.3">
      <c r="A740">
        <v>1547</v>
      </c>
      <c r="B740">
        <v>28</v>
      </c>
      <c r="C740">
        <v>66</v>
      </c>
      <c r="D740">
        <v>1992</v>
      </c>
      <c r="E740">
        <v>2</v>
      </c>
      <c r="F740" t="s">
        <v>41</v>
      </c>
      <c r="G740" t="s">
        <v>776</v>
      </c>
      <c r="H740">
        <v>43.54</v>
      </c>
      <c r="I740">
        <v>-89.46</v>
      </c>
      <c r="J740" s="3">
        <v>19635</v>
      </c>
      <c r="K740" s="3">
        <v>40035</v>
      </c>
      <c r="L740" s="3">
        <v>69241</v>
      </c>
      <c r="M740">
        <v>684</v>
      </c>
      <c r="N740">
        <v>2</v>
      </c>
      <c r="O740" s="8">
        <f t="shared" si="33"/>
        <v>1.729511677282378</v>
      </c>
      <c r="P740" t="str">
        <f t="shared" si="34"/>
        <v>High Risk</v>
      </c>
      <c r="Q740" t="str">
        <f t="shared" si="35"/>
        <v>650-699</v>
      </c>
      <c r="R740" t="str">
        <f>IF(Tabela2[[#This Row],[current_age]]&gt;=100,"100+",FLOOR(Tabela2[[#This Row],[current_age]],10)&amp;"-"&amp;FLOOR(Tabela2[[#This Row],[current_age]],10)+9)</f>
        <v>20-29</v>
      </c>
    </row>
    <row r="741" spans="1:18" x14ac:dyDescent="0.3">
      <c r="A741">
        <v>1812</v>
      </c>
      <c r="B741">
        <v>31</v>
      </c>
      <c r="C741">
        <v>62</v>
      </c>
      <c r="D741">
        <v>1988</v>
      </c>
      <c r="E741">
        <v>5</v>
      </c>
      <c r="F741" t="s">
        <v>36</v>
      </c>
      <c r="G741" t="s">
        <v>777</v>
      </c>
      <c r="H741">
        <v>34.78</v>
      </c>
      <c r="I741">
        <v>-92.25</v>
      </c>
      <c r="J741" s="3">
        <v>25002</v>
      </c>
      <c r="K741" s="3">
        <v>50978</v>
      </c>
      <c r="L741" s="3">
        <v>76898</v>
      </c>
      <c r="M741">
        <v>574</v>
      </c>
      <c r="N741">
        <v>2</v>
      </c>
      <c r="O741" s="8">
        <f t="shared" si="33"/>
        <v>1.5084546274863666</v>
      </c>
      <c r="P741" t="str">
        <f t="shared" si="34"/>
        <v>High Risk</v>
      </c>
      <c r="Q741" t="str">
        <f t="shared" si="35"/>
        <v>550-599</v>
      </c>
      <c r="R741" t="str">
        <f>IF(Tabela2[[#This Row],[current_age]]&gt;=100,"100+",FLOOR(Tabela2[[#This Row],[current_age]],10)&amp;"-"&amp;FLOOR(Tabela2[[#This Row],[current_age]],10)+9)</f>
        <v>30-39</v>
      </c>
    </row>
    <row r="742" spans="1:18" x14ac:dyDescent="0.3">
      <c r="A742">
        <v>1379</v>
      </c>
      <c r="B742">
        <v>76</v>
      </c>
      <c r="C742">
        <v>72</v>
      </c>
      <c r="D742">
        <v>1943</v>
      </c>
      <c r="E742">
        <v>6</v>
      </c>
      <c r="F742" t="s">
        <v>41</v>
      </c>
      <c r="G742" t="s">
        <v>778</v>
      </c>
      <c r="H742">
        <v>42.58</v>
      </c>
      <c r="I742">
        <v>-82.91</v>
      </c>
      <c r="J742" s="3">
        <v>19780</v>
      </c>
      <c r="K742" s="3">
        <v>34408</v>
      </c>
      <c r="L742" s="3">
        <v>9107</v>
      </c>
      <c r="M742">
        <v>701</v>
      </c>
      <c r="N742">
        <v>4</v>
      </c>
      <c r="O742" s="8">
        <f t="shared" si="33"/>
        <v>0.26467681934433851</v>
      </c>
      <c r="P742" t="str">
        <f t="shared" si="34"/>
        <v>Medium Risk</v>
      </c>
      <c r="Q742" t="str">
        <f t="shared" si="35"/>
        <v>700-749</v>
      </c>
      <c r="R742" t="str">
        <f>IF(Tabela2[[#This Row],[current_age]]&gt;=100,"100+",FLOOR(Tabela2[[#This Row],[current_age]],10)&amp;"-"&amp;FLOOR(Tabela2[[#This Row],[current_age]],10)+9)</f>
        <v>70-79</v>
      </c>
    </row>
    <row r="743" spans="1:18" x14ac:dyDescent="0.3">
      <c r="A743">
        <v>82</v>
      </c>
      <c r="B743">
        <v>22</v>
      </c>
      <c r="C743">
        <v>68</v>
      </c>
      <c r="D743">
        <v>1997</v>
      </c>
      <c r="E743">
        <v>9</v>
      </c>
      <c r="F743" t="s">
        <v>36</v>
      </c>
      <c r="G743" t="s">
        <v>779</v>
      </c>
      <c r="H743">
        <v>41.83</v>
      </c>
      <c r="I743">
        <v>-87.68</v>
      </c>
      <c r="J743" s="3">
        <v>0</v>
      </c>
      <c r="K743" s="3">
        <v>2026</v>
      </c>
      <c r="L743" s="3">
        <v>1417</v>
      </c>
      <c r="M743">
        <v>779</v>
      </c>
      <c r="N743">
        <v>1</v>
      </c>
      <c r="O743" s="8">
        <f t="shared" si="33"/>
        <v>0.69940769990128326</v>
      </c>
      <c r="P743" t="str">
        <f t="shared" si="34"/>
        <v>Low Risk</v>
      </c>
      <c r="Q743" t="str">
        <f t="shared" si="35"/>
        <v>750-799</v>
      </c>
      <c r="R743" t="str">
        <f>IF(Tabela2[[#This Row],[current_age]]&gt;=100,"100+",FLOOR(Tabela2[[#This Row],[current_age]],10)&amp;"-"&amp;FLOOR(Tabela2[[#This Row],[current_age]],10)+9)</f>
        <v>20-29</v>
      </c>
    </row>
    <row r="744" spans="1:18" x14ac:dyDescent="0.3">
      <c r="A744">
        <v>1053</v>
      </c>
      <c r="B744">
        <v>59</v>
      </c>
      <c r="C744">
        <v>66</v>
      </c>
      <c r="D744">
        <v>1960</v>
      </c>
      <c r="E744">
        <v>5</v>
      </c>
      <c r="F744" t="s">
        <v>41</v>
      </c>
      <c r="G744" t="s">
        <v>780</v>
      </c>
      <c r="H744">
        <v>28.65</v>
      </c>
      <c r="I744">
        <v>-81.180000000000007</v>
      </c>
      <c r="J744" s="3">
        <v>27255</v>
      </c>
      <c r="K744" s="3">
        <v>55571</v>
      </c>
      <c r="L744" s="3">
        <v>93460</v>
      </c>
      <c r="M744">
        <v>636</v>
      </c>
      <c r="N744">
        <v>3</v>
      </c>
      <c r="O744" s="8">
        <f t="shared" si="33"/>
        <v>1.6818124561371939</v>
      </c>
      <c r="P744" t="str">
        <f t="shared" si="34"/>
        <v>High Risk</v>
      </c>
      <c r="Q744" t="str">
        <f t="shared" si="35"/>
        <v>600-649</v>
      </c>
      <c r="R744" t="str">
        <f>IF(Tabela2[[#This Row],[current_age]]&gt;=100,"100+",FLOOR(Tabela2[[#This Row],[current_age]],10)&amp;"-"&amp;FLOOR(Tabela2[[#This Row],[current_age]],10)+9)</f>
        <v>50-59</v>
      </c>
    </row>
    <row r="745" spans="1:18" x14ac:dyDescent="0.3">
      <c r="A745">
        <v>1893</v>
      </c>
      <c r="B745">
        <v>26</v>
      </c>
      <c r="C745">
        <v>59</v>
      </c>
      <c r="D745">
        <v>1993</v>
      </c>
      <c r="E745">
        <v>12</v>
      </c>
      <c r="F745" t="s">
        <v>41</v>
      </c>
      <c r="G745" t="s">
        <v>781</v>
      </c>
      <c r="H745">
        <v>43.1</v>
      </c>
      <c r="I745">
        <v>-71.73</v>
      </c>
      <c r="J745" s="3">
        <v>26084</v>
      </c>
      <c r="K745" s="3">
        <v>53182</v>
      </c>
      <c r="L745" s="3">
        <v>99550</v>
      </c>
      <c r="M745">
        <v>623</v>
      </c>
      <c r="N745">
        <v>1</v>
      </c>
      <c r="O745" s="8">
        <f t="shared" si="33"/>
        <v>1.8718739423113084</v>
      </c>
      <c r="P745" t="str">
        <f t="shared" si="34"/>
        <v>High Risk</v>
      </c>
      <c r="Q745" t="str">
        <f t="shared" si="35"/>
        <v>600-649</v>
      </c>
      <c r="R745" t="str">
        <f>IF(Tabela2[[#This Row],[current_age]]&gt;=100,"100+",FLOOR(Tabela2[[#This Row],[current_age]],10)&amp;"-"&amp;FLOOR(Tabela2[[#This Row],[current_age]],10)+9)</f>
        <v>20-29</v>
      </c>
    </row>
    <row r="746" spans="1:18" x14ac:dyDescent="0.3">
      <c r="A746">
        <v>955</v>
      </c>
      <c r="B746">
        <v>33</v>
      </c>
      <c r="C746">
        <v>67</v>
      </c>
      <c r="D746">
        <v>1987</v>
      </c>
      <c r="E746">
        <v>2</v>
      </c>
      <c r="F746" t="s">
        <v>41</v>
      </c>
      <c r="G746" t="s">
        <v>782</v>
      </c>
      <c r="H746">
        <v>40.28</v>
      </c>
      <c r="I746">
        <v>-80.599999999999994</v>
      </c>
      <c r="J746" s="3">
        <v>16648</v>
      </c>
      <c r="K746" s="3">
        <v>33944</v>
      </c>
      <c r="L746" s="3">
        <v>53353</v>
      </c>
      <c r="M746">
        <v>798</v>
      </c>
      <c r="N746">
        <v>4</v>
      </c>
      <c r="O746" s="8">
        <f t="shared" si="33"/>
        <v>1.5717947207164742</v>
      </c>
      <c r="P746" t="str">
        <f t="shared" si="34"/>
        <v>High Risk</v>
      </c>
      <c r="Q746" t="str">
        <f t="shared" si="35"/>
        <v>750-799</v>
      </c>
      <c r="R746" t="str">
        <f>IF(Tabela2[[#This Row],[current_age]]&gt;=100,"100+",FLOOR(Tabela2[[#This Row],[current_age]],10)&amp;"-"&amp;FLOOR(Tabela2[[#This Row],[current_age]],10)+9)</f>
        <v>30-39</v>
      </c>
    </row>
    <row r="747" spans="1:18" x14ac:dyDescent="0.3">
      <c r="A747">
        <v>856</v>
      </c>
      <c r="B747">
        <v>54</v>
      </c>
      <c r="C747">
        <v>59</v>
      </c>
      <c r="D747">
        <v>1965</v>
      </c>
      <c r="E747">
        <v>7</v>
      </c>
      <c r="F747" t="s">
        <v>41</v>
      </c>
      <c r="G747" t="s">
        <v>783</v>
      </c>
      <c r="H747">
        <v>38.979999999999997</v>
      </c>
      <c r="I747">
        <v>-77.12</v>
      </c>
      <c r="J747" s="3">
        <v>56069</v>
      </c>
      <c r="K747" s="3">
        <v>114318</v>
      </c>
      <c r="L747" s="3">
        <v>328089</v>
      </c>
      <c r="M747">
        <v>748</v>
      </c>
      <c r="N747">
        <v>3</v>
      </c>
      <c r="O747" s="8">
        <f t="shared" si="33"/>
        <v>2.8699679840445076</v>
      </c>
      <c r="P747" t="str">
        <f t="shared" si="34"/>
        <v>High Risk</v>
      </c>
      <c r="Q747" t="str">
        <f t="shared" si="35"/>
        <v>700-749</v>
      </c>
      <c r="R747" t="str">
        <f>IF(Tabela2[[#This Row],[current_age]]&gt;=100,"100+",FLOOR(Tabela2[[#This Row],[current_age]],10)&amp;"-"&amp;FLOOR(Tabela2[[#This Row],[current_age]],10)+9)</f>
        <v>50-59</v>
      </c>
    </row>
    <row r="748" spans="1:18" x14ac:dyDescent="0.3">
      <c r="A748">
        <v>1361</v>
      </c>
      <c r="B748">
        <v>67</v>
      </c>
      <c r="C748">
        <v>66</v>
      </c>
      <c r="D748">
        <v>1952</v>
      </c>
      <c r="E748">
        <v>12</v>
      </c>
      <c r="F748" t="s">
        <v>41</v>
      </c>
      <c r="G748" t="s">
        <v>784</v>
      </c>
      <c r="H748">
        <v>42.38</v>
      </c>
      <c r="I748">
        <v>-83.1</v>
      </c>
      <c r="J748" s="3">
        <v>14848</v>
      </c>
      <c r="K748" s="3">
        <v>28714</v>
      </c>
      <c r="L748" s="3">
        <v>12978</v>
      </c>
      <c r="M748">
        <v>638</v>
      </c>
      <c r="N748">
        <v>2</v>
      </c>
      <c r="O748" s="8">
        <f t="shared" si="33"/>
        <v>0.45197464651389568</v>
      </c>
      <c r="P748" t="str">
        <f t="shared" si="34"/>
        <v>Medium Risk</v>
      </c>
      <c r="Q748" t="str">
        <f t="shared" si="35"/>
        <v>600-649</v>
      </c>
      <c r="R748" t="str">
        <f>IF(Tabela2[[#This Row],[current_age]]&gt;=100,"100+",FLOOR(Tabela2[[#This Row],[current_age]],10)&amp;"-"&amp;FLOOR(Tabela2[[#This Row],[current_age]],10)+9)</f>
        <v>60-69</v>
      </c>
    </row>
    <row r="749" spans="1:18" x14ac:dyDescent="0.3">
      <c r="A749">
        <v>261</v>
      </c>
      <c r="B749">
        <v>41</v>
      </c>
      <c r="C749">
        <v>66</v>
      </c>
      <c r="D749">
        <v>1979</v>
      </c>
      <c r="E749">
        <v>2</v>
      </c>
      <c r="F749" t="s">
        <v>41</v>
      </c>
      <c r="G749" t="s">
        <v>785</v>
      </c>
      <c r="H749">
        <v>36</v>
      </c>
      <c r="I749">
        <v>-114.96</v>
      </c>
      <c r="J749" s="3">
        <v>28985</v>
      </c>
      <c r="K749" s="3">
        <v>59093</v>
      </c>
      <c r="L749" s="3">
        <v>117325</v>
      </c>
      <c r="M749">
        <v>737</v>
      </c>
      <c r="N749">
        <v>5</v>
      </c>
      <c r="O749" s="8">
        <f t="shared" si="33"/>
        <v>1.9854297463320529</v>
      </c>
      <c r="P749" t="str">
        <f t="shared" si="34"/>
        <v>High Risk</v>
      </c>
      <c r="Q749" t="str">
        <f t="shared" si="35"/>
        <v>700-749</v>
      </c>
      <c r="R749" t="str">
        <f>IF(Tabela2[[#This Row],[current_age]]&gt;=100,"100+",FLOOR(Tabela2[[#This Row],[current_age]],10)&amp;"-"&amp;FLOOR(Tabela2[[#This Row],[current_age]],10)+9)</f>
        <v>40-49</v>
      </c>
    </row>
    <row r="750" spans="1:18" x14ac:dyDescent="0.3">
      <c r="A750">
        <v>64</v>
      </c>
      <c r="B750">
        <v>39</v>
      </c>
      <c r="C750">
        <v>68</v>
      </c>
      <c r="D750">
        <v>1980</v>
      </c>
      <c r="E750">
        <v>3</v>
      </c>
      <c r="F750" t="s">
        <v>36</v>
      </c>
      <c r="G750" t="s">
        <v>786</v>
      </c>
      <c r="H750">
        <v>34</v>
      </c>
      <c r="I750">
        <v>-118.03</v>
      </c>
      <c r="J750" s="3">
        <v>25242</v>
      </c>
      <c r="K750" s="3">
        <v>51465</v>
      </c>
      <c r="L750" s="3">
        <v>0</v>
      </c>
      <c r="M750">
        <v>702</v>
      </c>
      <c r="N750">
        <v>2</v>
      </c>
      <c r="O750" s="8">
        <f t="shared" si="33"/>
        <v>0</v>
      </c>
      <c r="P750" t="str">
        <f t="shared" si="34"/>
        <v>Medium Risk</v>
      </c>
      <c r="Q750" t="str">
        <f t="shared" si="35"/>
        <v>700-749</v>
      </c>
      <c r="R750" t="str">
        <f>IF(Tabela2[[#This Row],[current_age]]&gt;=100,"100+",FLOOR(Tabela2[[#This Row],[current_age]],10)&amp;"-"&amp;FLOOR(Tabela2[[#This Row],[current_age]],10)+9)</f>
        <v>30-39</v>
      </c>
    </row>
    <row r="751" spans="1:18" x14ac:dyDescent="0.3">
      <c r="A751">
        <v>1864</v>
      </c>
      <c r="B751">
        <v>20</v>
      </c>
      <c r="C751">
        <v>69</v>
      </c>
      <c r="D751">
        <v>1999</v>
      </c>
      <c r="E751">
        <v>8</v>
      </c>
      <c r="F751" t="s">
        <v>41</v>
      </c>
      <c r="G751" t="s">
        <v>787</v>
      </c>
      <c r="H751">
        <v>42.79</v>
      </c>
      <c r="I751">
        <v>-73.67</v>
      </c>
      <c r="J751" s="3">
        <v>24904</v>
      </c>
      <c r="K751" s="3">
        <v>50776</v>
      </c>
      <c r="L751" s="3">
        <v>19785</v>
      </c>
      <c r="M751">
        <v>701</v>
      </c>
      <c r="N751">
        <v>1</v>
      </c>
      <c r="O751" s="8">
        <f t="shared" si="33"/>
        <v>0.38965259177564204</v>
      </c>
      <c r="P751" t="str">
        <f t="shared" si="34"/>
        <v>Medium Risk</v>
      </c>
      <c r="Q751" t="str">
        <f t="shared" si="35"/>
        <v>700-749</v>
      </c>
      <c r="R751" t="str">
        <f>IF(Tabela2[[#This Row],[current_age]]&gt;=100,"100+",FLOOR(Tabela2[[#This Row],[current_age]],10)&amp;"-"&amp;FLOOR(Tabela2[[#This Row],[current_age]],10)+9)</f>
        <v>20-29</v>
      </c>
    </row>
    <row r="752" spans="1:18" x14ac:dyDescent="0.3">
      <c r="A752">
        <v>1768</v>
      </c>
      <c r="B752">
        <v>28</v>
      </c>
      <c r="C752">
        <v>65</v>
      </c>
      <c r="D752">
        <v>1991</v>
      </c>
      <c r="E752">
        <v>9</v>
      </c>
      <c r="F752" t="s">
        <v>36</v>
      </c>
      <c r="G752" t="s">
        <v>788</v>
      </c>
      <c r="H752">
        <v>40.43</v>
      </c>
      <c r="I752">
        <v>-75.34</v>
      </c>
      <c r="J752" s="3">
        <v>25205</v>
      </c>
      <c r="K752" s="3">
        <v>51391</v>
      </c>
      <c r="L752" s="3">
        <v>84768</v>
      </c>
      <c r="M752">
        <v>573</v>
      </c>
      <c r="N752">
        <v>1</v>
      </c>
      <c r="O752" s="8">
        <f t="shared" si="33"/>
        <v>1.6494716973789185</v>
      </c>
      <c r="P752" t="str">
        <f t="shared" si="34"/>
        <v>High Risk</v>
      </c>
      <c r="Q752" t="str">
        <f t="shared" si="35"/>
        <v>550-599</v>
      </c>
      <c r="R752" t="str">
        <f>IF(Tabela2[[#This Row],[current_age]]&gt;=100,"100+",FLOOR(Tabela2[[#This Row],[current_age]],10)&amp;"-"&amp;FLOOR(Tabela2[[#This Row],[current_age]],10)+9)</f>
        <v>20-29</v>
      </c>
    </row>
    <row r="753" spans="1:18" x14ac:dyDescent="0.3">
      <c r="A753">
        <v>1151</v>
      </c>
      <c r="B753">
        <v>53</v>
      </c>
      <c r="C753">
        <v>65</v>
      </c>
      <c r="D753">
        <v>1966</v>
      </c>
      <c r="E753">
        <v>12</v>
      </c>
      <c r="F753" t="s">
        <v>41</v>
      </c>
      <c r="G753" t="s">
        <v>789</v>
      </c>
      <c r="H753">
        <v>40.35</v>
      </c>
      <c r="I753">
        <v>-74.650000000000006</v>
      </c>
      <c r="J753" s="3">
        <v>0</v>
      </c>
      <c r="K753" s="3">
        <v>920</v>
      </c>
      <c r="L753" s="3">
        <v>1914</v>
      </c>
      <c r="M753">
        <v>788</v>
      </c>
      <c r="N753">
        <v>3</v>
      </c>
      <c r="O753" s="8">
        <f t="shared" si="33"/>
        <v>2.0804347826086955</v>
      </c>
      <c r="P753" t="str">
        <f t="shared" si="34"/>
        <v>High Risk</v>
      </c>
      <c r="Q753" t="str">
        <f t="shared" si="35"/>
        <v>750-799</v>
      </c>
      <c r="R753" t="str">
        <f>IF(Tabela2[[#This Row],[current_age]]&gt;=100,"100+",FLOOR(Tabela2[[#This Row],[current_age]],10)&amp;"-"&amp;FLOOR(Tabela2[[#This Row],[current_age]],10)+9)</f>
        <v>50-59</v>
      </c>
    </row>
    <row r="754" spans="1:18" x14ac:dyDescent="0.3">
      <c r="A754">
        <v>356</v>
      </c>
      <c r="B754">
        <v>50</v>
      </c>
      <c r="C754">
        <v>73</v>
      </c>
      <c r="D754">
        <v>1969</v>
      </c>
      <c r="E754">
        <v>10</v>
      </c>
      <c r="F754" t="s">
        <v>36</v>
      </c>
      <c r="G754" t="s">
        <v>790</v>
      </c>
      <c r="H754">
        <v>27.19</v>
      </c>
      <c r="I754">
        <v>-80.239999999999995</v>
      </c>
      <c r="J754" s="3">
        <v>20315</v>
      </c>
      <c r="K754" s="3">
        <v>41420</v>
      </c>
      <c r="L754" s="3">
        <v>0</v>
      </c>
      <c r="M754">
        <v>691</v>
      </c>
      <c r="N754">
        <v>5</v>
      </c>
      <c r="O754" s="8">
        <f t="shared" si="33"/>
        <v>0</v>
      </c>
      <c r="P754" t="str">
        <f t="shared" si="34"/>
        <v>Medium Risk</v>
      </c>
      <c r="Q754" t="str">
        <f t="shared" si="35"/>
        <v>650-699</v>
      </c>
      <c r="R754" t="str">
        <f>IF(Tabela2[[#This Row],[current_age]]&gt;=100,"100+",FLOOR(Tabela2[[#This Row],[current_age]],10)&amp;"-"&amp;FLOOR(Tabela2[[#This Row],[current_age]],10)+9)</f>
        <v>50-59</v>
      </c>
    </row>
    <row r="755" spans="1:18" x14ac:dyDescent="0.3">
      <c r="A755">
        <v>1393</v>
      </c>
      <c r="B755">
        <v>52</v>
      </c>
      <c r="C755">
        <v>67</v>
      </c>
      <c r="D755">
        <v>1967</v>
      </c>
      <c r="E755">
        <v>4</v>
      </c>
      <c r="F755" t="s">
        <v>36</v>
      </c>
      <c r="G755" t="s">
        <v>791</v>
      </c>
      <c r="H755">
        <v>41.25</v>
      </c>
      <c r="I755">
        <v>-97.12</v>
      </c>
      <c r="J755" s="3">
        <v>16901</v>
      </c>
      <c r="K755" s="3">
        <v>34460</v>
      </c>
      <c r="L755" s="3">
        <v>43936</v>
      </c>
      <c r="M755">
        <v>692</v>
      </c>
      <c r="N755">
        <v>2</v>
      </c>
      <c r="O755" s="8">
        <f t="shared" si="33"/>
        <v>1.2749854904236797</v>
      </c>
      <c r="P755" t="str">
        <f t="shared" si="34"/>
        <v>High Risk</v>
      </c>
      <c r="Q755" t="str">
        <f t="shared" si="35"/>
        <v>650-699</v>
      </c>
      <c r="R755" t="str">
        <f>IF(Tabela2[[#This Row],[current_age]]&gt;=100,"100+",FLOOR(Tabela2[[#This Row],[current_age]],10)&amp;"-"&amp;FLOOR(Tabela2[[#This Row],[current_age]],10)+9)</f>
        <v>50-59</v>
      </c>
    </row>
    <row r="756" spans="1:18" x14ac:dyDescent="0.3">
      <c r="A756">
        <v>865</v>
      </c>
      <c r="B756">
        <v>41</v>
      </c>
      <c r="C756">
        <v>65</v>
      </c>
      <c r="D756">
        <v>1979</v>
      </c>
      <c r="E756">
        <v>2</v>
      </c>
      <c r="F756" t="s">
        <v>41</v>
      </c>
      <c r="G756" t="s">
        <v>792</v>
      </c>
      <c r="H756">
        <v>38.06</v>
      </c>
      <c r="I756">
        <v>-78.900000000000006</v>
      </c>
      <c r="J756" s="3">
        <v>18531</v>
      </c>
      <c r="K756" s="3">
        <v>37786</v>
      </c>
      <c r="L756" s="3">
        <v>107692</v>
      </c>
      <c r="M756">
        <v>693</v>
      </c>
      <c r="N756">
        <v>5</v>
      </c>
      <c r="O756" s="8">
        <f t="shared" si="33"/>
        <v>2.8500502831736623</v>
      </c>
      <c r="P756" t="str">
        <f t="shared" si="34"/>
        <v>High Risk</v>
      </c>
      <c r="Q756" t="str">
        <f t="shared" si="35"/>
        <v>650-699</v>
      </c>
      <c r="R756" t="str">
        <f>IF(Tabela2[[#This Row],[current_age]]&gt;=100,"100+",FLOOR(Tabela2[[#This Row],[current_age]],10)&amp;"-"&amp;FLOOR(Tabela2[[#This Row],[current_age]],10)+9)</f>
        <v>40-49</v>
      </c>
    </row>
    <row r="757" spans="1:18" x14ac:dyDescent="0.3">
      <c r="A757">
        <v>1914</v>
      </c>
      <c r="B757">
        <v>21</v>
      </c>
      <c r="C757">
        <v>70</v>
      </c>
      <c r="D757">
        <v>1998</v>
      </c>
      <c r="E757">
        <v>4</v>
      </c>
      <c r="F757" t="s">
        <v>36</v>
      </c>
      <c r="G757" t="s">
        <v>793</v>
      </c>
      <c r="H757">
        <v>36.78</v>
      </c>
      <c r="I757">
        <v>-76.08</v>
      </c>
      <c r="J757" s="3">
        <v>20678</v>
      </c>
      <c r="K757" s="3">
        <v>42161</v>
      </c>
      <c r="L757" s="3">
        <v>59210</v>
      </c>
      <c r="M757">
        <v>672</v>
      </c>
      <c r="N757">
        <v>1</v>
      </c>
      <c r="O757" s="8">
        <f t="shared" si="33"/>
        <v>1.404378454021489</v>
      </c>
      <c r="P757" t="str">
        <f t="shared" si="34"/>
        <v>High Risk</v>
      </c>
      <c r="Q757" t="str">
        <f t="shared" si="35"/>
        <v>650-699</v>
      </c>
      <c r="R757" t="str">
        <f>IF(Tabela2[[#This Row],[current_age]]&gt;=100,"100+",FLOOR(Tabela2[[#This Row],[current_age]],10)&amp;"-"&amp;FLOOR(Tabela2[[#This Row],[current_age]],10)+9)</f>
        <v>20-29</v>
      </c>
    </row>
    <row r="758" spans="1:18" x14ac:dyDescent="0.3">
      <c r="A758">
        <v>1641</v>
      </c>
      <c r="B758">
        <v>30</v>
      </c>
      <c r="C758">
        <v>69</v>
      </c>
      <c r="D758">
        <v>1989</v>
      </c>
      <c r="E758">
        <v>3</v>
      </c>
      <c r="F758" t="s">
        <v>41</v>
      </c>
      <c r="G758" t="s">
        <v>794</v>
      </c>
      <c r="H758">
        <v>39.090000000000003</v>
      </c>
      <c r="I758">
        <v>-84.51</v>
      </c>
      <c r="J758" s="3">
        <v>25503</v>
      </c>
      <c r="K758" s="3">
        <v>51998</v>
      </c>
      <c r="L758" s="3">
        <v>73575</v>
      </c>
      <c r="M758">
        <v>640</v>
      </c>
      <c r="N758">
        <v>1</v>
      </c>
      <c r="O758" s="8">
        <f t="shared" si="33"/>
        <v>1.414958267625678</v>
      </c>
      <c r="P758" t="str">
        <f t="shared" si="34"/>
        <v>High Risk</v>
      </c>
      <c r="Q758" t="str">
        <f t="shared" si="35"/>
        <v>600-649</v>
      </c>
      <c r="R758" t="str">
        <f>IF(Tabela2[[#This Row],[current_age]]&gt;=100,"100+",FLOOR(Tabela2[[#This Row],[current_age]],10)&amp;"-"&amp;FLOOR(Tabela2[[#This Row],[current_age]],10)+9)</f>
        <v>30-39</v>
      </c>
    </row>
    <row r="759" spans="1:18" x14ac:dyDescent="0.3">
      <c r="A759">
        <v>707</v>
      </c>
      <c r="B759">
        <v>22</v>
      </c>
      <c r="C759">
        <v>67</v>
      </c>
      <c r="D759">
        <v>1997</v>
      </c>
      <c r="E759">
        <v>12</v>
      </c>
      <c r="F759" t="s">
        <v>36</v>
      </c>
      <c r="G759" t="s">
        <v>795</v>
      </c>
      <c r="H759">
        <v>34.72</v>
      </c>
      <c r="I759">
        <v>-82.78</v>
      </c>
      <c r="J759" s="3">
        <v>18271</v>
      </c>
      <c r="K759" s="3">
        <v>37253</v>
      </c>
      <c r="L759" s="3">
        <v>63522</v>
      </c>
      <c r="M759">
        <v>576</v>
      </c>
      <c r="N759">
        <v>1</v>
      </c>
      <c r="O759" s="8">
        <f t="shared" si="33"/>
        <v>1.7051512629855314</v>
      </c>
      <c r="P759" t="str">
        <f t="shared" si="34"/>
        <v>High Risk</v>
      </c>
      <c r="Q759" t="str">
        <f t="shared" si="35"/>
        <v>550-599</v>
      </c>
      <c r="R759" t="str">
        <f>IF(Tabela2[[#This Row],[current_age]]&gt;=100,"100+",FLOOR(Tabela2[[#This Row],[current_age]],10)&amp;"-"&amp;FLOOR(Tabela2[[#This Row],[current_age]],10)+9)</f>
        <v>20-29</v>
      </c>
    </row>
    <row r="760" spans="1:18" x14ac:dyDescent="0.3">
      <c r="A760">
        <v>3</v>
      </c>
      <c r="B760">
        <v>49</v>
      </c>
      <c r="C760">
        <v>65</v>
      </c>
      <c r="D760">
        <v>1970</v>
      </c>
      <c r="E760">
        <v>12</v>
      </c>
      <c r="F760" t="s">
        <v>41</v>
      </c>
      <c r="G760" t="s">
        <v>796</v>
      </c>
      <c r="H760">
        <v>33.89</v>
      </c>
      <c r="I760">
        <v>-98.51</v>
      </c>
      <c r="J760" s="3">
        <v>13705</v>
      </c>
      <c r="K760" s="3">
        <v>27943</v>
      </c>
      <c r="L760" s="3">
        <v>18693</v>
      </c>
      <c r="M760">
        <v>681</v>
      </c>
      <c r="N760">
        <v>4</v>
      </c>
      <c r="O760" s="8">
        <f t="shared" si="33"/>
        <v>0.66896897255126508</v>
      </c>
      <c r="P760" t="str">
        <f t="shared" si="34"/>
        <v>Medium Risk</v>
      </c>
      <c r="Q760" t="str">
        <f t="shared" si="35"/>
        <v>650-699</v>
      </c>
      <c r="R760" t="str">
        <f>IF(Tabela2[[#This Row],[current_age]]&gt;=100,"100+",FLOOR(Tabela2[[#This Row],[current_age]],10)&amp;"-"&amp;FLOOR(Tabela2[[#This Row],[current_age]],10)+9)</f>
        <v>40-49</v>
      </c>
    </row>
    <row r="761" spans="1:18" x14ac:dyDescent="0.3">
      <c r="A761">
        <v>754</v>
      </c>
      <c r="B761">
        <v>76</v>
      </c>
      <c r="C761">
        <v>69</v>
      </c>
      <c r="D761">
        <v>1943</v>
      </c>
      <c r="E761">
        <v>3</v>
      </c>
      <c r="F761" t="s">
        <v>36</v>
      </c>
      <c r="G761" t="s">
        <v>797</v>
      </c>
      <c r="H761">
        <v>33.69</v>
      </c>
      <c r="I761">
        <v>-78.89</v>
      </c>
      <c r="J761" s="3">
        <v>19025</v>
      </c>
      <c r="K761" s="3">
        <v>32817</v>
      </c>
      <c r="L761" s="3">
        <v>27209</v>
      </c>
      <c r="M761">
        <v>705</v>
      </c>
      <c r="N761">
        <v>6</v>
      </c>
      <c r="O761" s="8">
        <f t="shared" si="33"/>
        <v>0.82911295974647281</v>
      </c>
      <c r="P761" t="str">
        <f t="shared" si="34"/>
        <v>High Risk</v>
      </c>
      <c r="Q761" t="str">
        <f t="shared" si="35"/>
        <v>700-749</v>
      </c>
      <c r="R761" t="str">
        <f>IF(Tabela2[[#This Row],[current_age]]&gt;=100,"100+",FLOOR(Tabela2[[#This Row],[current_age]],10)&amp;"-"&amp;FLOOR(Tabela2[[#This Row],[current_age]],10)+9)</f>
        <v>70-79</v>
      </c>
    </row>
    <row r="762" spans="1:18" x14ac:dyDescent="0.3">
      <c r="A762">
        <v>148</v>
      </c>
      <c r="B762">
        <v>62</v>
      </c>
      <c r="C762">
        <v>66</v>
      </c>
      <c r="D762">
        <v>1957</v>
      </c>
      <c r="E762">
        <v>8</v>
      </c>
      <c r="F762" t="s">
        <v>41</v>
      </c>
      <c r="G762" t="s">
        <v>798</v>
      </c>
      <c r="H762">
        <v>43.6</v>
      </c>
      <c r="I762">
        <v>-71.739999999999995</v>
      </c>
      <c r="J762" s="3">
        <v>18972</v>
      </c>
      <c r="K762" s="3">
        <v>38681</v>
      </c>
      <c r="L762" s="3">
        <v>113190</v>
      </c>
      <c r="M762">
        <v>663</v>
      </c>
      <c r="N762">
        <v>5</v>
      </c>
      <c r="O762" s="8">
        <f t="shared" si="33"/>
        <v>2.9262428582508209</v>
      </c>
      <c r="P762" t="str">
        <f t="shared" si="34"/>
        <v>High Risk</v>
      </c>
      <c r="Q762" t="str">
        <f t="shared" si="35"/>
        <v>650-699</v>
      </c>
      <c r="R762" t="str">
        <f>IF(Tabela2[[#This Row],[current_age]]&gt;=100,"100+",FLOOR(Tabela2[[#This Row],[current_age]],10)&amp;"-"&amp;FLOOR(Tabela2[[#This Row],[current_age]],10)+9)</f>
        <v>60-69</v>
      </c>
    </row>
    <row r="763" spans="1:18" x14ac:dyDescent="0.3">
      <c r="A763">
        <v>127</v>
      </c>
      <c r="B763">
        <v>48</v>
      </c>
      <c r="C763">
        <v>68</v>
      </c>
      <c r="D763">
        <v>1971</v>
      </c>
      <c r="E763">
        <v>7</v>
      </c>
      <c r="F763" t="s">
        <v>41</v>
      </c>
      <c r="G763" t="s">
        <v>799</v>
      </c>
      <c r="H763">
        <v>31.7</v>
      </c>
      <c r="I763">
        <v>-86.26</v>
      </c>
      <c r="J763" s="3">
        <v>15474</v>
      </c>
      <c r="K763" s="3">
        <v>31553</v>
      </c>
      <c r="L763" s="3">
        <v>63938</v>
      </c>
      <c r="M763">
        <v>729</v>
      </c>
      <c r="N763">
        <v>3</v>
      </c>
      <c r="O763" s="8">
        <f t="shared" si="33"/>
        <v>2.0263683326466579</v>
      </c>
      <c r="P763" t="str">
        <f t="shared" si="34"/>
        <v>High Risk</v>
      </c>
      <c r="Q763" t="str">
        <f t="shared" si="35"/>
        <v>700-749</v>
      </c>
      <c r="R763" t="str">
        <f>IF(Tabela2[[#This Row],[current_age]]&gt;=100,"100+",FLOOR(Tabela2[[#This Row],[current_age]],10)&amp;"-"&amp;FLOOR(Tabela2[[#This Row],[current_age]],10)+9)</f>
        <v>40-49</v>
      </c>
    </row>
    <row r="764" spans="1:18" x14ac:dyDescent="0.3">
      <c r="A764">
        <v>1675</v>
      </c>
      <c r="B764">
        <v>36</v>
      </c>
      <c r="C764">
        <v>70</v>
      </c>
      <c r="D764">
        <v>1983</v>
      </c>
      <c r="E764">
        <v>8</v>
      </c>
      <c r="F764" t="s">
        <v>41</v>
      </c>
      <c r="G764" t="s">
        <v>800</v>
      </c>
      <c r="H764">
        <v>47.14</v>
      </c>
      <c r="I764">
        <v>-122.32</v>
      </c>
      <c r="J764" s="3">
        <v>24519</v>
      </c>
      <c r="K764" s="3">
        <v>49993</v>
      </c>
      <c r="L764" s="3">
        <v>52978</v>
      </c>
      <c r="M764">
        <v>767</v>
      </c>
      <c r="N764">
        <v>3</v>
      </c>
      <c r="O764" s="8">
        <f t="shared" si="33"/>
        <v>1.0597083591702838</v>
      </c>
      <c r="P764" t="str">
        <f t="shared" si="34"/>
        <v>High Risk</v>
      </c>
      <c r="Q764" t="str">
        <f t="shared" si="35"/>
        <v>750-799</v>
      </c>
      <c r="R764" t="str">
        <f>IF(Tabela2[[#This Row],[current_age]]&gt;=100,"100+",FLOOR(Tabela2[[#This Row],[current_age]],10)&amp;"-"&amp;FLOOR(Tabela2[[#This Row],[current_age]],10)+9)</f>
        <v>30-39</v>
      </c>
    </row>
    <row r="765" spans="1:18" x14ac:dyDescent="0.3">
      <c r="A765">
        <v>747</v>
      </c>
      <c r="B765">
        <v>63</v>
      </c>
      <c r="C765">
        <v>64</v>
      </c>
      <c r="D765">
        <v>1956</v>
      </c>
      <c r="E765">
        <v>4</v>
      </c>
      <c r="F765" t="s">
        <v>41</v>
      </c>
      <c r="G765" t="s">
        <v>801</v>
      </c>
      <c r="H765">
        <v>39.33</v>
      </c>
      <c r="I765">
        <v>-82.23</v>
      </c>
      <c r="J765" s="3">
        <v>14137</v>
      </c>
      <c r="K765" s="3">
        <v>28828</v>
      </c>
      <c r="L765" s="3">
        <v>49793</v>
      </c>
      <c r="M765">
        <v>687</v>
      </c>
      <c r="N765">
        <v>4</v>
      </c>
      <c r="O765" s="8">
        <f t="shared" si="33"/>
        <v>1.7272443457749411</v>
      </c>
      <c r="P765" t="str">
        <f t="shared" si="34"/>
        <v>High Risk</v>
      </c>
      <c r="Q765" t="str">
        <f t="shared" si="35"/>
        <v>650-699</v>
      </c>
      <c r="R765" t="str">
        <f>IF(Tabela2[[#This Row],[current_age]]&gt;=100,"100+",FLOOR(Tabela2[[#This Row],[current_age]],10)&amp;"-"&amp;FLOOR(Tabela2[[#This Row],[current_age]],10)+9)</f>
        <v>60-69</v>
      </c>
    </row>
    <row r="766" spans="1:18" x14ac:dyDescent="0.3">
      <c r="A766">
        <v>1942</v>
      </c>
      <c r="B766">
        <v>77</v>
      </c>
      <c r="C766">
        <v>63</v>
      </c>
      <c r="D766">
        <v>1942</v>
      </c>
      <c r="E766">
        <v>3</v>
      </c>
      <c r="F766" t="s">
        <v>36</v>
      </c>
      <c r="G766" t="s">
        <v>802</v>
      </c>
      <c r="H766">
        <v>40.71</v>
      </c>
      <c r="I766">
        <v>-73.989999999999995</v>
      </c>
      <c r="J766" s="3">
        <v>0</v>
      </c>
      <c r="K766" s="3">
        <v>1</v>
      </c>
      <c r="L766" s="3">
        <v>0</v>
      </c>
      <c r="M766">
        <v>673</v>
      </c>
      <c r="N766">
        <v>3</v>
      </c>
      <c r="O766" s="8">
        <f t="shared" si="33"/>
        <v>0</v>
      </c>
      <c r="P766" t="str">
        <f t="shared" si="34"/>
        <v>Medium Risk</v>
      </c>
      <c r="Q766" t="str">
        <f t="shared" si="35"/>
        <v>650-699</v>
      </c>
      <c r="R766" t="str">
        <f>IF(Tabela2[[#This Row],[current_age]]&gt;=100,"100+",FLOOR(Tabela2[[#This Row],[current_age]],10)&amp;"-"&amp;FLOOR(Tabela2[[#This Row],[current_age]],10)+9)</f>
        <v>70-79</v>
      </c>
    </row>
    <row r="767" spans="1:18" x14ac:dyDescent="0.3">
      <c r="A767">
        <v>452</v>
      </c>
      <c r="B767">
        <v>31</v>
      </c>
      <c r="C767">
        <v>74</v>
      </c>
      <c r="D767">
        <v>1988</v>
      </c>
      <c r="E767">
        <v>3</v>
      </c>
      <c r="F767" t="s">
        <v>41</v>
      </c>
      <c r="G767" t="s">
        <v>803</v>
      </c>
      <c r="H767">
        <v>29.76</v>
      </c>
      <c r="I767">
        <v>-95.38</v>
      </c>
      <c r="J767" s="3">
        <v>31072</v>
      </c>
      <c r="K767" s="3">
        <v>63356</v>
      </c>
      <c r="L767" s="3">
        <v>140107</v>
      </c>
      <c r="M767">
        <v>704</v>
      </c>
      <c r="N767">
        <v>5</v>
      </c>
      <c r="O767" s="8">
        <f t="shared" si="33"/>
        <v>2.2114243323442135</v>
      </c>
      <c r="P767" t="str">
        <f t="shared" si="34"/>
        <v>High Risk</v>
      </c>
      <c r="Q767" t="str">
        <f t="shared" si="35"/>
        <v>700-749</v>
      </c>
      <c r="R767" t="str">
        <f>IF(Tabela2[[#This Row],[current_age]]&gt;=100,"100+",FLOOR(Tabela2[[#This Row],[current_age]],10)&amp;"-"&amp;FLOOR(Tabela2[[#This Row],[current_age]],10)+9)</f>
        <v>30-39</v>
      </c>
    </row>
    <row r="768" spans="1:18" x14ac:dyDescent="0.3">
      <c r="A768">
        <v>1157</v>
      </c>
      <c r="B768">
        <v>33</v>
      </c>
      <c r="C768">
        <v>58</v>
      </c>
      <c r="D768">
        <v>1986</v>
      </c>
      <c r="E768">
        <v>12</v>
      </c>
      <c r="F768" t="s">
        <v>36</v>
      </c>
      <c r="G768" t="s">
        <v>804</v>
      </c>
      <c r="H768">
        <v>32.979999999999997</v>
      </c>
      <c r="I768">
        <v>-96.89</v>
      </c>
      <c r="J768" s="3">
        <v>28213</v>
      </c>
      <c r="K768" s="3">
        <v>57526</v>
      </c>
      <c r="L768" s="3">
        <v>82715</v>
      </c>
      <c r="M768">
        <v>812</v>
      </c>
      <c r="N768">
        <v>1</v>
      </c>
      <c r="O768" s="8">
        <f t="shared" si="33"/>
        <v>1.4378715711156695</v>
      </c>
      <c r="P768" t="str">
        <f t="shared" si="34"/>
        <v>High Risk</v>
      </c>
      <c r="Q768" t="str">
        <f t="shared" si="35"/>
        <v>800-849</v>
      </c>
      <c r="R768" t="str">
        <f>IF(Tabela2[[#This Row],[current_age]]&gt;=100,"100+",FLOOR(Tabela2[[#This Row],[current_age]],10)&amp;"-"&amp;FLOOR(Tabela2[[#This Row],[current_age]],10)+9)</f>
        <v>30-39</v>
      </c>
    </row>
    <row r="769" spans="1:18" x14ac:dyDescent="0.3">
      <c r="A769">
        <v>1534</v>
      </c>
      <c r="B769">
        <v>36</v>
      </c>
      <c r="C769">
        <v>65</v>
      </c>
      <c r="D769">
        <v>1983</v>
      </c>
      <c r="E769">
        <v>7</v>
      </c>
      <c r="F769" t="s">
        <v>41</v>
      </c>
      <c r="G769" t="s">
        <v>805</v>
      </c>
      <c r="H769">
        <v>39.9</v>
      </c>
      <c r="I769">
        <v>-74.989999999999995</v>
      </c>
      <c r="J769" s="3">
        <v>39626</v>
      </c>
      <c r="K769" s="3">
        <v>80794</v>
      </c>
      <c r="L769" s="3">
        <v>3867</v>
      </c>
      <c r="M769">
        <v>803</v>
      </c>
      <c r="N769">
        <v>2</v>
      </c>
      <c r="O769" s="8">
        <f t="shared" si="33"/>
        <v>4.7862465034532266E-2</v>
      </c>
      <c r="P769" t="str">
        <f t="shared" si="34"/>
        <v>Low Risk</v>
      </c>
      <c r="Q769" t="str">
        <f t="shared" si="35"/>
        <v>800-849</v>
      </c>
      <c r="R769" t="str">
        <f>IF(Tabela2[[#This Row],[current_age]]&gt;=100,"100+",FLOOR(Tabela2[[#This Row],[current_age]],10)&amp;"-"&amp;FLOOR(Tabela2[[#This Row],[current_age]],10)+9)</f>
        <v>30-39</v>
      </c>
    </row>
    <row r="770" spans="1:18" x14ac:dyDescent="0.3">
      <c r="A770">
        <v>1086</v>
      </c>
      <c r="B770">
        <v>57</v>
      </c>
      <c r="C770">
        <v>64</v>
      </c>
      <c r="D770">
        <v>1962</v>
      </c>
      <c r="E770">
        <v>12</v>
      </c>
      <c r="F770" t="s">
        <v>36</v>
      </c>
      <c r="G770" t="s">
        <v>806</v>
      </c>
      <c r="H770">
        <v>42.02</v>
      </c>
      <c r="I770">
        <v>-71.209999999999994</v>
      </c>
      <c r="J770" s="3">
        <v>37407</v>
      </c>
      <c r="K770" s="3">
        <v>76274</v>
      </c>
      <c r="L770" s="3">
        <v>102611</v>
      </c>
      <c r="M770">
        <v>698</v>
      </c>
      <c r="N770">
        <v>2</v>
      </c>
      <c r="O770" s="8">
        <f t="shared" si="33"/>
        <v>1.345294595799355</v>
      </c>
      <c r="P770" t="str">
        <f t="shared" si="34"/>
        <v>High Risk</v>
      </c>
      <c r="Q770" t="str">
        <f t="shared" si="35"/>
        <v>650-699</v>
      </c>
      <c r="R770" t="str">
        <f>IF(Tabela2[[#This Row],[current_age]]&gt;=100,"100+",FLOOR(Tabela2[[#This Row],[current_age]],10)&amp;"-"&amp;FLOOR(Tabela2[[#This Row],[current_age]],10)+9)</f>
        <v>50-59</v>
      </c>
    </row>
    <row r="771" spans="1:18" x14ac:dyDescent="0.3">
      <c r="A771">
        <v>1984</v>
      </c>
      <c r="B771">
        <v>29</v>
      </c>
      <c r="C771">
        <v>60</v>
      </c>
      <c r="D771">
        <v>1990</v>
      </c>
      <c r="E771">
        <v>5</v>
      </c>
      <c r="F771" t="s">
        <v>36</v>
      </c>
      <c r="G771" t="s">
        <v>807</v>
      </c>
      <c r="H771">
        <v>43.97</v>
      </c>
      <c r="I771">
        <v>-88.95</v>
      </c>
      <c r="J771" s="3">
        <v>19059</v>
      </c>
      <c r="K771" s="3">
        <v>38861</v>
      </c>
      <c r="L771" s="3">
        <v>62080</v>
      </c>
      <c r="M771">
        <v>528</v>
      </c>
      <c r="N771">
        <v>1</v>
      </c>
      <c r="O771" s="8">
        <f t="shared" ref="O771:O834" si="36">L771/K771</f>
        <v>1.5974884845989552</v>
      </c>
      <c r="P771" t="str">
        <f t="shared" ref="P771:P834" si="37">IF(OR(M771&lt;600,O771&gt;0.7),"High Risk",
IF(AND(M771&gt;=600,M771&lt;=750),"Medium Risk",
"Low Risk"))</f>
        <v>High Risk</v>
      </c>
      <c r="Q771" t="str">
        <f t="shared" ref="Q771:Q834" si="38">FLOOR(M771,50)&amp;"-"&amp;FLOOR(M771,50)+49</f>
        <v>500-549</v>
      </c>
      <c r="R771" t="str">
        <f>IF(Tabela2[[#This Row],[current_age]]&gt;=100,"100+",FLOOR(Tabela2[[#This Row],[current_age]],10)&amp;"-"&amp;FLOOR(Tabela2[[#This Row],[current_age]],10)+9)</f>
        <v>20-29</v>
      </c>
    </row>
    <row r="772" spans="1:18" x14ac:dyDescent="0.3">
      <c r="A772">
        <v>835</v>
      </c>
      <c r="B772">
        <v>32</v>
      </c>
      <c r="C772">
        <v>65</v>
      </c>
      <c r="D772">
        <v>1987</v>
      </c>
      <c r="E772">
        <v>4</v>
      </c>
      <c r="F772" t="s">
        <v>41</v>
      </c>
      <c r="G772" t="s">
        <v>808</v>
      </c>
      <c r="H772">
        <v>29.79</v>
      </c>
      <c r="I772">
        <v>-90.82</v>
      </c>
      <c r="J772" s="3">
        <v>22223</v>
      </c>
      <c r="K772" s="3">
        <v>45312</v>
      </c>
      <c r="L772" s="3">
        <v>11788</v>
      </c>
      <c r="M772">
        <v>681</v>
      </c>
      <c r="N772">
        <v>4</v>
      </c>
      <c r="O772" s="8">
        <f t="shared" si="36"/>
        <v>0.2601518361581921</v>
      </c>
      <c r="P772" t="str">
        <f t="shared" si="37"/>
        <v>Medium Risk</v>
      </c>
      <c r="Q772" t="str">
        <f t="shared" si="38"/>
        <v>650-699</v>
      </c>
      <c r="R772" t="str">
        <f>IF(Tabela2[[#This Row],[current_age]]&gt;=100,"100+",FLOOR(Tabela2[[#This Row],[current_age]],10)&amp;"-"&amp;FLOOR(Tabela2[[#This Row],[current_age]],10)+9)</f>
        <v>30-39</v>
      </c>
    </row>
    <row r="773" spans="1:18" x14ac:dyDescent="0.3">
      <c r="A773">
        <v>758</v>
      </c>
      <c r="B773">
        <v>63</v>
      </c>
      <c r="C773">
        <v>68</v>
      </c>
      <c r="D773">
        <v>1956</v>
      </c>
      <c r="E773">
        <v>12</v>
      </c>
      <c r="F773" t="s">
        <v>41</v>
      </c>
      <c r="G773" t="s">
        <v>809</v>
      </c>
      <c r="H773">
        <v>34.090000000000003</v>
      </c>
      <c r="I773">
        <v>-118.13</v>
      </c>
      <c r="J773" s="3">
        <v>21178</v>
      </c>
      <c r="K773" s="3">
        <v>43180</v>
      </c>
      <c r="L773" s="3">
        <v>36832</v>
      </c>
      <c r="M773">
        <v>764</v>
      </c>
      <c r="N773">
        <v>5</v>
      </c>
      <c r="O773" s="8">
        <f t="shared" si="36"/>
        <v>0.85298749421028253</v>
      </c>
      <c r="P773" t="str">
        <f t="shared" si="37"/>
        <v>High Risk</v>
      </c>
      <c r="Q773" t="str">
        <f t="shared" si="38"/>
        <v>750-799</v>
      </c>
      <c r="R773" t="str">
        <f>IF(Tabela2[[#This Row],[current_age]]&gt;=100,"100+",FLOOR(Tabela2[[#This Row],[current_age]],10)&amp;"-"&amp;FLOOR(Tabela2[[#This Row],[current_age]],10)+9)</f>
        <v>60-69</v>
      </c>
    </row>
    <row r="774" spans="1:18" x14ac:dyDescent="0.3">
      <c r="A774">
        <v>1795</v>
      </c>
      <c r="B774">
        <v>25</v>
      </c>
      <c r="C774">
        <v>66</v>
      </c>
      <c r="D774">
        <v>1994</v>
      </c>
      <c r="E774">
        <v>10</v>
      </c>
      <c r="F774" t="s">
        <v>36</v>
      </c>
      <c r="G774" t="s">
        <v>810</v>
      </c>
      <c r="H774">
        <v>45.25</v>
      </c>
      <c r="I774">
        <v>-93.33</v>
      </c>
      <c r="J774" s="3">
        <v>29580</v>
      </c>
      <c r="K774" s="3">
        <v>60310</v>
      </c>
      <c r="L774" s="3">
        <v>91017</v>
      </c>
      <c r="M774">
        <v>647</v>
      </c>
      <c r="N774">
        <v>6</v>
      </c>
      <c r="O774" s="8">
        <f t="shared" si="36"/>
        <v>1.5091527109932017</v>
      </c>
      <c r="P774" t="str">
        <f t="shared" si="37"/>
        <v>High Risk</v>
      </c>
      <c r="Q774" t="str">
        <f t="shared" si="38"/>
        <v>600-649</v>
      </c>
      <c r="R774" t="str">
        <f>IF(Tabela2[[#This Row],[current_age]]&gt;=100,"100+",FLOOR(Tabela2[[#This Row],[current_age]],10)&amp;"-"&amp;FLOOR(Tabela2[[#This Row],[current_age]],10)+9)</f>
        <v>20-29</v>
      </c>
    </row>
    <row r="775" spans="1:18" x14ac:dyDescent="0.3">
      <c r="A775">
        <v>1221</v>
      </c>
      <c r="B775">
        <v>64</v>
      </c>
      <c r="C775">
        <v>69</v>
      </c>
      <c r="D775">
        <v>1955</v>
      </c>
      <c r="E775">
        <v>11</v>
      </c>
      <c r="F775" t="s">
        <v>36</v>
      </c>
      <c r="G775" t="s">
        <v>811</v>
      </c>
      <c r="H775">
        <v>33.92</v>
      </c>
      <c r="I775">
        <v>-117.24</v>
      </c>
      <c r="J775" s="3">
        <v>15079</v>
      </c>
      <c r="K775" s="3">
        <v>30747</v>
      </c>
      <c r="L775" s="3">
        <v>51667</v>
      </c>
      <c r="M775">
        <v>850</v>
      </c>
      <c r="N775">
        <v>4</v>
      </c>
      <c r="O775" s="8">
        <f t="shared" si="36"/>
        <v>1.6803915829186586</v>
      </c>
      <c r="P775" t="str">
        <f t="shared" si="37"/>
        <v>High Risk</v>
      </c>
      <c r="Q775" t="str">
        <f t="shared" si="38"/>
        <v>850-899</v>
      </c>
      <c r="R775" t="str">
        <f>IF(Tabela2[[#This Row],[current_age]]&gt;=100,"100+",FLOOR(Tabela2[[#This Row],[current_age]],10)&amp;"-"&amp;FLOOR(Tabela2[[#This Row],[current_age]],10)+9)</f>
        <v>60-69</v>
      </c>
    </row>
    <row r="776" spans="1:18" x14ac:dyDescent="0.3">
      <c r="A776">
        <v>1821</v>
      </c>
      <c r="B776">
        <v>21</v>
      </c>
      <c r="C776">
        <v>68</v>
      </c>
      <c r="D776">
        <v>1998</v>
      </c>
      <c r="E776">
        <v>9</v>
      </c>
      <c r="F776" t="s">
        <v>41</v>
      </c>
      <c r="G776" t="s">
        <v>812</v>
      </c>
      <c r="H776">
        <v>38.270000000000003</v>
      </c>
      <c r="I776">
        <v>-104.62</v>
      </c>
      <c r="J776" s="3">
        <v>21394</v>
      </c>
      <c r="K776" s="3">
        <v>43617</v>
      </c>
      <c r="L776" s="3">
        <v>16661</v>
      </c>
      <c r="M776">
        <v>803</v>
      </c>
      <c r="N776">
        <v>3</v>
      </c>
      <c r="O776" s="8">
        <f t="shared" si="36"/>
        <v>0.38198408877272622</v>
      </c>
      <c r="P776" t="str">
        <f t="shared" si="37"/>
        <v>Low Risk</v>
      </c>
      <c r="Q776" t="str">
        <f t="shared" si="38"/>
        <v>800-849</v>
      </c>
      <c r="R776" t="str">
        <f>IF(Tabela2[[#This Row],[current_age]]&gt;=100,"100+",FLOOR(Tabela2[[#This Row],[current_age]],10)&amp;"-"&amp;FLOOR(Tabela2[[#This Row],[current_age]],10)+9)</f>
        <v>20-29</v>
      </c>
    </row>
    <row r="777" spans="1:18" x14ac:dyDescent="0.3">
      <c r="A777">
        <v>1248</v>
      </c>
      <c r="B777">
        <v>51</v>
      </c>
      <c r="C777">
        <v>71</v>
      </c>
      <c r="D777">
        <v>1968</v>
      </c>
      <c r="E777">
        <v>7</v>
      </c>
      <c r="F777" t="s">
        <v>36</v>
      </c>
      <c r="G777" t="s">
        <v>813</v>
      </c>
      <c r="H777">
        <v>42.68</v>
      </c>
      <c r="I777">
        <v>-89.01</v>
      </c>
      <c r="J777" s="3">
        <v>21278</v>
      </c>
      <c r="K777" s="3">
        <v>43386</v>
      </c>
      <c r="L777" s="3">
        <v>2192</v>
      </c>
      <c r="M777">
        <v>698</v>
      </c>
      <c r="N777">
        <v>3</v>
      </c>
      <c r="O777" s="8">
        <f t="shared" si="36"/>
        <v>5.0523210252155074E-2</v>
      </c>
      <c r="P777" t="str">
        <f t="shared" si="37"/>
        <v>Medium Risk</v>
      </c>
      <c r="Q777" t="str">
        <f t="shared" si="38"/>
        <v>650-699</v>
      </c>
      <c r="R777" t="str">
        <f>IF(Tabela2[[#This Row],[current_age]]&gt;=100,"100+",FLOOR(Tabela2[[#This Row],[current_age]],10)&amp;"-"&amp;FLOOR(Tabela2[[#This Row],[current_age]],10)+9)</f>
        <v>50-59</v>
      </c>
    </row>
    <row r="778" spans="1:18" x14ac:dyDescent="0.3">
      <c r="A778">
        <v>1900</v>
      </c>
      <c r="B778">
        <v>62</v>
      </c>
      <c r="C778">
        <v>62</v>
      </c>
      <c r="D778">
        <v>1958</v>
      </c>
      <c r="E778">
        <v>2</v>
      </c>
      <c r="F778" t="s">
        <v>36</v>
      </c>
      <c r="G778" t="s">
        <v>814</v>
      </c>
      <c r="H778">
        <v>43.06</v>
      </c>
      <c r="I778">
        <v>-87.96</v>
      </c>
      <c r="J778" s="3">
        <v>19483</v>
      </c>
      <c r="K778" s="3">
        <v>36465</v>
      </c>
      <c r="L778" s="3">
        <v>12789</v>
      </c>
      <c r="M778">
        <v>688</v>
      </c>
      <c r="N778">
        <v>1</v>
      </c>
      <c r="O778" s="8">
        <f t="shared" si="36"/>
        <v>0.3507198683669272</v>
      </c>
      <c r="P778" t="str">
        <f t="shared" si="37"/>
        <v>Medium Risk</v>
      </c>
      <c r="Q778" t="str">
        <f t="shared" si="38"/>
        <v>650-699</v>
      </c>
      <c r="R778" t="str">
        <f>IF(Tabela2[[#This Row],[current_age]]&gt;=100,"100+",FLOOR(Tabela2[[#This Row],[current_age]],10)&amp;"-"&amp;FLOOR(Tabela2[[#This Row],[current_age]],10)+9)</f>
        <v>60-69</v>
      </c>
    </row>
    <row r="779" spans="1:18" x14ac:dyDescent="0.3">
      <c r="A779">
        <v>597</v>
      </c>
      <c r="B779">
        <v>72</v>
      </c>
      <c r="C779">
        <v>66</v>
      </c>
      <c r="D779">
        <v>1948</v>
      </c>
      <c r="E779">
        <v>1</v>
      </c>
      <c r="F779" t="s">
        <v>41</v>
      </c>
      <c r="G779" t="s">
        <v>815</v>
      </c>
      <c r="H779">
        <v>37.74</v>
      </c>
      <c r="I779">
        <v>-122.44</v>
      </c>
      <c r="J779" s="3">
        <v>51692</v>
      </c>
      <c r="K779" s="3">
        <v>65055</v>
      </c>
      <c r="L779" s="3">
        <v>1676</v>
      </c>
      <c r="M779">
        <v>736</v>
      </c>
      <c r="N779">
        <v>6</v>
      </c>
      <c r="O779" s="8">
        <f t="shared" si="36"/>
        <v>2.5762816078702636E-2</v>
      </c>
      <c r="P779" t="str">
        <f t="shared" si="37"/>
        <v>Medium Risk</v>
      </c>
      <c r="Q779" t="str">
        <f t="shared" si="38"/>
        <v>700-749</v>
      </c>
      <c r="R779" t="str">
        <f>IF(Tabela2[[#This Row],[current_age]]&gt;=100,"100+",FLOOR(Tabela2[[#This Row],[current_age]],10)&amp;"-"&amp;FLOOR(Tabela2[[#This Row],[current_age]],10)+9)</f>
        <v>70-79</v>
      </c>
    </row>
    <row r="780" spans="1:18" x14ac:dyDescent="0.3">
      <c r="A780">
        <v>1620</v>
      </c>
      <c r="B780">
        <v>21</v>
      </c>
      <c r="C780">
        <v>68</v>
      </c>
      <c r="D780">
        <v>1998</v>
      </c>
      <c r="E780">
        <v>6</v>
      </c>
      <c r="F780" t="s">
        <v>41</v>
      </c>
      <c r="G780" t="s">
        <v>816</v>
      </c>
      <c r="H780">
        <v>32.33</v>
      </c>
      <c r="I780">
        <v>-96.62</v>
      </c>
      <c r="J780" s="3">
        <v>18112</v>
      </c>
      <c r="K780" s="3">
        <v>36924</v>
      </c>
      <c r="L780" s="3">
        <v>71952</v>
      </c>
      <c r="M780">
        <v>701</v>
      </c>
      <c r="N780">
        <v>3</v>
      </c>
      <c r="O780" s="8">
        <f t="shared" si="36"/>
        <v>1.9486512837179071</v>
      </c>
      <c r="P780" t="str">
        <f t="shared" si="37"/>
        <v>High Risk</v>
      </c>
      <c r="Q780" t="str">
        <f t="shared" si="38"/>
        <v>700-749</v>
      </c>
      <c r="R780" t="str">
        <f>IF(Tabela2[[#This Row],[current_age]]&gt;=100,"100+",FLOOR(Tabela2[[#This Row],[current_age]],10)&amp;"-"&amp;FLOOR(Tabela2[[#This Row],[current_age]],10)+9)</f>
        <v>20-29</v>
      </c>
    </row>
    <row r="781" spans="1:18" x14ac:dyDescent="0.3">
      <c r="A781">
        <v>1213</v>
      </c>
      <c r="B781">
        <v>34</v>
      </c>
      <c r="C781">
        <v>69</v>
      </c>
      <c r="D781">
        <v>1985</v>
      </c>
      <c r="E781">
        <v>11</v>
      </c>
      <c r="F781" t="s">
        <v>41</v>
      </c>
      <c r="G781" t="s">
        <v>817</v>
      </c>
      <c r="H781">
        <v>38.619999999999997</v>
      </c>
      <c r="I781">
        <v>-122.61</v>
      </c>
      <c r="J781" s="3">
        <v>21373</v>
      </c>
      <c r="K781" s="3">
        <v>43579</v>
      </c>
      <c r="L781" s="3">
        <v>96994</v>
      </c>
      <c r="M781">
        <v>795</v>
      </c>
      <c r="N781">
        <v>3</v>
      </c>
      <c r="O781" s="8">
        <f t="shared" si="36"/>
        <v>2.2257050414190322</v>
      </c>
      <c r="P781" t="str">
        <f t="shared" si="37"/>
        <v>High Risk</v>
      </c>
      <c r="Q781" t="str">
        <f t="shared" si="38"/>
        <v>750-799</v>
      </c>
      <c r="R781" t="str">
        <f>IF(Tabela2[[#This Row],[current_age]]&gt;=100,"100+",FLOOR(Tabela2[[#This Row],[current_age]],10)&amp;"-"&amp;FLOOR(Tabela2[[#This Row],[current_age]],10)+9)</f>
        <v>30-39</v>
      </c>
    </row>
    <row r="782" spans="1:18" x14ac:dyDescent="0.3">
      <c r="A782">
        <v>619</v>
      </c>
      <c r="B782">
        <v>54</v>
      </c>
      <c r="C782">
        <v>65</v>
      </c>
      <c r="D782">
        <v>1965</v>
      </c>
      <c r="E782">
        <v>12</v>
      </c>
      <c r="F782" t="s">
        <v>41</v>
      </c>
      <c r="G782" t="s">
        <v>818</v>
      </c>
      <c r="H782">
        <v>44.01</v>
      </c>
      <c r="I782">
        <v>-92.47</v>
      </c>
      <c r="J782" s="3">
        <v>26478</v>
      </c>
      <c r="K782" s="3">
        <v>53986</v>
      </c>
      <c r="L782" s="3">
        <v>58381</v>
      </c>
      <c r="M782">
        <v>748</v>
      </c>
      <c r="N782">
        <v>4</v>
      </c>
      <c r="O782" s="8">
        <f t="shared" si="36"/>
        <v>1.0814099951839367</v>
      </c>
      <c r="P782" t="str">
        <f t="shared" si="37"/>
        <v>High Risk</v>
      </c>
      <c r="Q782" t="str">
        <f t="shared" si="38"/>
        <v>700-749</v>
      </c>
      <c r="R782" t="str">
        <f>IF(Tabela2[[#This Row],[current_age]]&gt;=100,"100+",FLOOR(Tabela2[[#This Row],[current_age]],10)&amp;"-"&amp;FLOOR(Tabela2[[#This Row],[current_age]],10)+9)</f>
        <v>50-59</v>
      </c>
    </row>
    <row r="783" spans="1:18" x14ac:dyDescent="0.3">
      <c r="A783">
        <v>1043</v>
      </c>
      <c r="B783">
        <v>21</v>
      </c>
      <c r="C783">
        <v>61</v>
      </c>
      <c r="D783">
        <v>1998</v>
      </c>
      <c r="E783">
        <v>9</v>
      </c>
      <c r="F783" t="s">
        <v>36</v>
      </c>
      <c r="G783" t="s">
        <v>819</v>
      </c>
      <c r="H783">
        <v>42.37</v>
      </c>
      <c r="I783">
        <v>-71.11</v>
      </c>
      <c r="J783" s="3">
        <v>47637</v>
      </c>
      <c r="K783" s="3">
        <v>97127</v>
      </c>
      <c r="L783" s="3">
        <v>210206</v>
      </c>
      <c r="M783">
        <v>660</v>
      </c>
      <c r="N783">
        <v>2</v>
      </c>
      <c r="O783" s="8">
        <f t="shared" si="36"/>
        <v>2.1642385742378534</v>
      </c>
      <c r="P783" t="str">
        <f t="shared" si="37"/>
        <v>High Risk</v>
      </c>
      <c r="Q783" t="str">
        <f t="shared" si="38"/>
        <v>650-699</v>
      </c>
      <c r="R783" t="str">
        <f>IF(Tabela2[[#This Row],[current_age]]&gt;=100,"100+",FLOOR(Tabela2[[#This Row],[current_age]],10)&amp;"-"&amp;FLOOR(Tabela2[[#This Row],[current_age]],10)+9)</f>
        <v>20-29</v>
      </c>
    </row>
    <row r="784" spans="1:18" x14ac:dyDescent="0.3">
      <c r="A784">
        <v>394</v>
      </c>
      <c r="B784">
        <v>52</v>
      </c>
      <c r="C784">
        <v>71</v>
      </c>
      <c r="D784">
        <v>1967</v>
      </c>
      <c r="E784">
        <v>4</v>
      </c>
      <c r="F784" t="s">
        <v>41</v>
      </c>
      <c r="G784" t="s">
        <v>820</v>
      </c>
      <c r="H784">
        <v>41.09</v>
      </c>
      <c r="I784">
        <v>-73.55</v>
      </c>
      <c r="J784" s="3">
        <v>34138</v>
      </c>
      <c r="K784" s="3">
        <v>69604</v>
      </c>
      <c r="L784" s="3">
        <v>47193</v>
      </c>
      <c r="M784">
        <v>684</v>
      </c>
      <c r="N784">
        <v>4</v>
      </c>
      <c r="O784" s="8">
        <f t="shared" si="36"/>
        <v>0.67802137808171947</v>
      </c>
      <c r="P784" t="str">
        <f t="shared" si="37"/>
        <v>Medium Risk</v>
      </c>
      <c r="Q784" t="str">
        <f t="shared" si="38"/>
        <v>650-699</v>
      </c>
      <c r="R784" t="str">
        <f>IF(Tabela2[[#This Row],[current_age]]&gt;=100,"100+",FLOOR(Tabela2[[#This Row],[current_age]],10)&amp;"-"&amp;FLOOR(Tabela2[[#This Row],[current_age]],10)+9)</f>
        <v>50-59</v>
      </c>
    </row>
    <row r="785" spans="1:18" x14ac:dyDescent="0.3">
      <c r="A785">
        <v>1376</v>
      </c>
      <c r="B785">
        <v>49</v>
      </c>
      <c r="C785">
        <v>68</v>
      </c>
      <c r="D785">
        <v>1971</v>
      </c>
      <c r="E785">
        <v>1</v>
      </c>
      <c r="F785" t="s">
        <v>36</v>
      </c>
      <c r="G785" t="s">
        <v>821</v>
      </c>
      <c r="H785">
        <v>30.51</v>
      </c>
      <c r="I785">
        <v>-97.83</v>
      </c>
      <c r="J785" s="3">
        <v>30418</v>
      </c>
      <c r="K785" s="3">
        <v>62019</v>
      </c>
      <c r="L785" s="3">
        <v>85666</v>
      </c>
      <c r="M785">
        <v>543</v>
      </c>
      <c r="N785">
        <v>4</v>
      </c>
      <c r="O785" s="8">
        <f t="shared" si="36"/>
        <v>1.3812863799803285</v>
      </c>
      <c r="P785" t="str">
        <f t="shared" si="37"/>
        <v>High Risk</v>
      </c>
      <c r="Q785" t="str">
        <f t="shared" si="38"/>
        <v>500-549</v>
      </c>
      <c r="R785" t="str">
        <f>IF(Tabela2[[#This Row],[current_age]]&gt;=100,"100+",FLOOR(Tabela2[[#This Row],[current_age]],10)&amp;"-"&amp;FLOOR(Tabela2[[#This Row],[current_age]],10)+9)</f>
        <v>40-49</v>
      </c>
    </row>
    <row r="786" spans="1:18" x14ac:dyDescent="0.3">
      <c r="A786">
        <v>834</v>
      </c>
      <c r="B786">
        <v>19</v>
      </c>
      <c r="C786">
        <v>68</v>
      </c>
      <c r="D786">
        <v>2000</v>
      </c>
      <c r="E786">
        <v>11</v>
      </c>
      <c r="F786" t="s">
        <v>41</v>
      </c>
      <c r="G786" t="s">
        <v>822</v>
      </c>
      <c r="H786">
        <v>33.950000000000003</v>
      </c>
      <c r="I786">
        <v>-118.36</v>
      </c>
      <c r="J786" s="3">
        <v>15965</v>
      </c>
      <c r="K786" s="3">
        <v>32550</v>
      </c>
      <c r="L786" s="3">
        <v>82878</v>
      </c>
      <c r="M786">
        <v>746</v>
      </c>
      <c r="N786">
        <v>6</v>
      </c>
      <c r="O786" s="8">
        <f t="shared" si="36"/>
        <v>2.5461751152073733</v>
      </c>
      <c r="P786" t="str">
        <f t="shared" si="37"/>
        <v>High Risk</v>
      </c>
      <c r="Q786" t="str">
        <f t="shared" si="38"/>
        <v>700-749</v>
      </c>
      <c r="R786" t="str">
        <f>IF(Tabela2[[#This Row],[current_age]]&gt;=100,"100+",FLOOR(Tabela2[[#This Row],[current_age]],10)&amp;"-"&amp;FLOOR(Tabela2[[#This Row],[current_age]],10)+9)</f>
        <v>10-19</v>
      </c>
    </row>
    <row r="787" spans="1:18" x14ac:dyDescent="0.3">
      <c r="A787">
        <v>837</v>
      </c>
      <c r="B787">
        <v>30</v>
      </c>
      <c r="C787">
        <v>65</v>
      </c>
      <c r="D787">
        <v>1989</v>
      </c>
      <c r="E787">
        <v>4</v>
      </c>
      <c r="F787" t="s">
        <v>41</v>
      </c>
      <c r="G787" t="s">
        <v>823</v>
      </c>
      <c r="H787">
        <v>39.15</v>
      </c>
      <c r="I787">
        <v>-80.349999999999994</v>
      </c>
      <c r="J787" s="3">
        <v>17701</v>
      </c>
      <c r="K787" s="3">
        <v>36092</v>
      </c>
      <c r="L787" s="3">
        <v>63276</v>
      </c>
      <c r="M787">
        <v>679</v>
      </c>
      <c r="N787">
        <v>1</v>
      </c>
      <c r="O787" s="8">
        <f t="shared" si="36"/>
        <v>1.753186301673501</v>
      </c>
      <c r="P787" t="str">
        <f t="shared" si="37"/>
        <v>High Risk</v>
      </c>
      <c r="Q787" t="str">
        <f t="shared" si="38"/>
        <v>650-699</v>
      </c>
      <c r="R787" t="str">
        <f>IF(Tabela2[[#This Row],[current_age]]&gt;=100,"100+",FLOOR(Tabela2[[#This Row],[current_age]],10)&amp;"-"&amp;FLOOR(Tabela2[[#This Row],[current_age]],10)+9)</f>
        <v>30-39</v>
      </c>
    </row>
    <row r="788" spans="1:18" x14ac:dyDescent="0.3">
      <c r="A788">
        <v>1257</v>
      </c>
      <c r="B788">
        <v>55</v>
      </c>
      <c r="C788">
        <v>67</v>
      </c>
      <c r="D788">
        <v>1964</v>
      </c>
      <c r="E788">
        <v>7</v>
      </c>
      <c r="F788" t="s">
        <v>41</v>
      </c>
      <c r="G788" t="s">
        <v>824</v>
      </c>
      <c r="H788">
        <v>47.79</v>
      </c>
      <c r="I788">
        <v>-122.3</v>
      </c>
      <c r="J788" s="3">
        <v>23668</v>
      </c>
      <c r="K788" s="3">
        <v>48259</v>
      </c>
      <c r="L788" s="3">
        <v>146774</v>
      </c>
      <c r="M788">
        <v>721</v>
      </c>
      <c r="N788">
        <v>3</v>
      </c>
      <c r="O788" s="8">
        <f t="shared" si="36"/>
        <v>3.0413808823224682</v>
      </c>
      <c r="P788" t="str">
        <f t="shared" si="37"/>
        <v>High Risk</v>
      </c>
      <c r="Q788" t="str">
        <f t="shared" si="38"/>
        <v>700-749</v>
      </c>
      <c r="R788" t="str">
        <f>IF(Tabela2[[#This Row],[current_age]]&gt;=100,"100+",FLOOR(Tabela2[[#This Row],[current_age]],10)&amp;"-"&amp;FLOOR(Tabela2[[#This Row],[current_age]],10)+9)</f>
        <v>50-59</v>
      </c>
    </row>
    <row r="789" spans="1:18" x14ac:dyDescent="0.3">
      <c r="A789">
        <v>1966</v>
      </c>
      <c r="B789">
        <v>42</v>
      </c>
      <c r="C789">
        <v>68</v>
      </c>
      <c r="D789">
        <v>1977</v>
      </c>
      <c r="E789">
        <v>11</v>
      </c>
      <c r="F789" t="s">
        <v>41</v>
      </c>
      <c r="G789" t="s">
        <v>825</v>
      </c>
      <c r="H789">
        <v>36.049999999999997</v>
      </c>
      <c r="I789">
        <v>-90.51</v>
      </c>
      <c r="J789" s="3">
        <v>15447</v>
      </c>
      <c r="K789" s="3">
        <v>31499</v>
      </c>
      <c r="L789" s="3">
        <v>45661</v>
      </c>
      <c r="M789">
        <v>782</v>
      </c>
      <c r="N789">
        <v>4</v>
      </c>
      <c r="O789" s="8">
        <f t="shared" si="36"/>
        <v>1.4496015746531636</v>
      </c>
      <c r="P789" t="str">
        <f t="shared" si="37"/>
        <v>High Risk</v>
      </c>
      <c r="Q789" t="str">
        <f t="shared" si="38"/>
        <v>750-799</v>
      </c>
      <c r="R789" t="str">
        <f>IF(Tabela2[[#This Row],[current_age]]&gt;=100,"100+",FLOOR(Tabela2[[#This Row],[current_age]],10)&amp;"-"&amp;FLOOR(Tabela2[[#This Row],[current_age]],10)+9)</f>
        <v>40-49</v>
      </c>
    </row>
    <row r="790" spans="1:18" x14ac:dyDescent="0.3">
      <c r="A790">
        <v>358</v>
      </c>
      <c r="B790">
        <v>36</v>
      </c>
      <c r="C790">
        <v>71</v>
      </c>
      <c r="D790">
        <v>1983</v>
      </c>
      <c r="E790">
        <v>7</v>
      </c>
      <c r="F790" t="s">
        <v>36</v>
      </c>
      <c r="G790" t="s">
        <v>826</v>
      </c>
      <c r="H790">
        <v>34.17</v>
      </c>
      <c r="I790">
        <v>-82.37</v>
      </c>
      <c r="J790" s="3">
        <v>15243</v>
      </c>
      <c r="K790" s="3">
        <v>31079</v>
      </c>
      <c r="L790" s="3">
        <v>91845</v>
      </c>
      <c r="M790">
        <v>605</v>
      </c>
      <c r="N790">
        <v>2</v>
      </c>
      <c r="O790" s="8">
        <f t="shared" si="36"/>
        <v>2.9552109141220759</v>
      </c>
      <c r="P790" t="str">
        <f t="shared" si="37"/>
        <v>High Risk</v>
      </c>
      <c r="Q790" t="str">
        <f t="shared" si="38"/>
        <v>600-649</v>
      </c>
      <c r="R790" t="str">
        <f>IF(Tabela2[[#This Row],[current_age]]&gt;=100,"100+",FLOOR(Tabela2[[#This Row],[current_age]],10)&amp;"-"&amp;FLOOR(Tabela2[[#This Row],[current_age]],10)+9)</f>
        <v>30-39</v>
      </c>
    </row>
    <row r="791" spans="1:18" x14ac:dyDescent="0.3">
      <c r="A791">
        <v>912</v>
      </c>
      <c r="B791">
        <v>46</v>
      </c>
      <c r="C791">
        <v>66</v>
      </c>
      <c r="D791">
        <v>1973</v>
      </c>
      <c r="E791">
        <v>8</v>
      </c>
      <c r="F791" t="s">
        <v>41</v>
      </c>
      <c r="G791" t="s">
        <v>827</v>
      </c>
      <c r="H791">
        <v>25.77</v>
      </c>
      <c r="I791">
        <v>-80.2</v>
      </c>
      <c r="J791" s="3">
        <v>23244</v>
      </c>
      <c r="K791" s="3">
        <v>47395</v>
      </c>
      <c r="L791" s="3">
        <v>41381</v>
      </c>
      <c r="M791">
        <v>755</v>
      </c>
      <c r="N791">
        <v>2</v>
      </c>
      <c r="O791" s="8">
        <f t="shared" si="36"/>
        <v>0.87310897774026797</v>
      </c>
      <c r="P791" t="str">
        <f t="shared" si="37"/>
        <v>High Risk</v>
      </c>
      <c r="Q791" t="str">
        <f t="shared" si="38"/>
        <v>750-799</v>
      </c>
      <c r="R791" t="str">
        <f>IF(Tabela2[[#This Row],[current_age]]&gt;=100,"100+",FLOOR(Tabela2[[#This Row],[current_age]],10)&amp;"-"&amp;FLOOR(Tabela2[[#This Row],[current_age]],10)+9)</f>
        <v>40-49</v>
      </c>
    </row>
    <row r="792" spans="1:18" x14ac:dyDescent="0.3">
      <c r="A792">
        <v>605</v>
      </c>
      <c r="B792">
        <v>42</v>
      </c>
      <c r="C792">
        <v>73</v>
      </c>
      <c r="D792">
        <v>1977</v>
      </c>
      <c r="E792">
        <v>10</v>
      </c>
      <c r="F792" t="s">
        <v>41</v>
      </c>
      <c r="G792" t="s">
        <v>828</v>
      </c>
      <c r="H792">
        <v>40.64</v>
      </c>
      <c r="I792">
        <v>-73.94</v>
      </c>
      <c r="J792" s="3">
        <v>23316</v>
      </c>
      <c r="K792" s="3">
        <v>47542</v>
      </c>
      <c r="L792" s="3">
        <v>2667</v>
      </c>
      <c r="M792">
        <v>725</v>
      </c>
      <c r="N792">
        <v>3</v>
      </c>
      <c r="O792" s="8">
        <f t="shared" si="36"/>
        <v>5.6097766185688444E-2</v>
      </c>
      <c r="P792" t="str">
        <f t="shared" si="37"/>
        <v>Medium Risk</v>
      </c>
      <c r="Q792" t="str">
        <f t="shared" si="38"/>
        <v>700-749</v>
      </c>
      <c r="R792" t="str">
        <f>IF(Tabela2[[#This Row],[current_age]]&gt;=100,"100+",FLOOR(Tabela2[[#This Row],[current_age]],10)&amp;"-"&amp;FLOOR(Tabela2[[#This Row],[current_age]],10)+9)</f>
        <v>40-49</v>
      </c>
    </row>
    <row r="793" spans="1:18" x14ac:dyDescent="0.3">
      <c r="A793">
        <v>1362</v>
      </c>
      <c r="B793">
        <v>58</v>
      </c>
      <c r="C793">
        <v>67</v>
      </c>
      <c r="D793">
        <v>1962</v>
      </c>
      <c r="E793">
        <v>1</v>
      </c>
      <c r="F793" t="s">
        <v>41</v>
      </c>
      <c r="G793" t="s">
        <v>829</v>
      </c>
      <c r="H793">
        <v>38.78</v>
      </c>
      <c r="I793">
        <v>-77.27</v>
      </c>
      <c r="J793" s="3">
        <v>35563</v>
      </c>
      <c r="K793" s="3">
        <v>72510</v>
      </c>
      <c r="L793" s="3">
        <v>44317</v>
      </c>
      <c r="M793">
        <v>727</v>
      </c>
      <c r="N793">
        <v>4</v>
      </c>
      <c r="O793" s="8">
        <f t="shared" si="36"/>
        <v>0.61118466418425044</v>
      </c>
      <c r="P793" t="str">
        <f t="shared" si="37"/>
        <v>Medium Risk</v>
      </c>
      <c r="Q793" t="str">
        <f t="shared" si="38"/>
        <v>700-749</v>
      </c>
      <c r="R793" t="str">
        <f>IF(Tabela2[[#This Row],[current_age]]&gt;=100,"100+",FLOOR(Tabela2[[#This Row],[current_age]],10)&amp;"-"&amp;FLOOR(Tabela2[[#This Row],[current_age]],10)+9)</f>
        <v>50-59</v>
      </c>
    </row>
    <row r="794" spans="1:18" x14ac:dyDescent="0.3">
      <c r="A794">
        <v>1513</v>
      </c>
      <c r="B794">
        <v>48</v>
      </c>
      <c r="C794">
        <v>66</v>
      </c>
      <c r="D794">
        <v>1972</v>
      </c>
      <c r="E794">
        <v>2</v>
      </c>
      <c r="F794" t="s">
        <v>41</v>
      </c>
      <c r="G794" t="s">
        <v>830</v>
      </c>
      <c r="H794">
        <v>41.3</v>
      </c>
      <c r="I794">
        <v>-73.13</v>
      </c>
      <c r="J794" s="3">
        <v>32240</v>
      </c>
      <c r="K794" s="3">
        <v>65736</v>
      </c>
      <c r="L794" s="3">
        <v>206000</v>
      </c>
      <c r="M794">
        <v>733</v>
      </c>
      <c r="N794">
        <v>3</v>
      </c>
      <c r="O794" s="8">
        <f t="shared" si="36"/>
        <v>3.1337471096507241</v>
      </c>
      <c r="P794" t="str">
        <f t="shared" si="37"/>
        <v>High Risk</v>
      </c>
      <c r="Q794" t="str">
        <f t="shared" si="38"/>
        <v>700-749</v>
      </c>
      <c r="R794" t="str">
        <f>IF(Tabela2[[#This Row],[current_age]]&gt;=100,"100+",FLOOR(Tabela2[[#This Row],[current_age]],10)&amp;"-"&amp;FLOOR(Tabela2[[#This Row],[current_age]],10)+9)</f>
        <v>40-49</v>
      </c>
    </row>
    <row r="795" spans="1:18" x14ac:dyDescent="0.3">
      <c r="A795">
        <v>1521</v>
      </c>
      <c r="B795">
        <v>71</v>
      </c>
      <c r="C795">
        <v>71</v>
      </c>
      <c r="D795">
        <v>1948</v>
      </c>
      <c r="E795">
        <v>3</v>
      </c>
      <c r="F795" t="s">
        <v>36</v>
      </c>
      <c r="G795" t="s">
        <v>831</v>
      </c>
      <c r="H795">
        <v>32.75</v>
      </c>
      <c r="I795">
        <v>-97.77</v>
      </c>
      <c r="J795" s="3">
        <v>19120</v>
      </c>
      <c r="K795" s="3">
        <v>19581</v>
      </c>
      <c r="L795" s="3">
        <v>21424</v>
      </c>
      <c r="M795">
        <v>706</v>
      </c>
      <c r="N795">
        <v>3</v>
      </c>
      <c r="O795" s="8">
        <f t="shared" si="36"/>
        <v>1.0941218528165058</v>
      </c>
      <c r="P795" t="str">
        <f t="shared" si="37"/>
        <v>High Risk</v>
      </c>
      <c r="Q795" t="str">
        <f t="shared" si="38"/>
        <v>700-749</v>
      </c>
      <c r="R795" t="str">
        <f>IF(Tabela2[[#This Row],[current_age]]&gt;=100,"100+",FLOOR(Tabela2[[#This Row],[current_age]],10)&amp;"-"&amp;FLOOR(Tabela2[[#This Row],[current_age]],10)+9)</f>
        <v>70-79</v>
      </c>
    </row>
    <row r="796" spans="1:18" x14ac:dyDescent="0.3">
      <c r="A796">
        <v>564</v>
      </c>
      <c r="B796">
        <v>57</v>
      </c>
      <c r="C796">
        <v>64</v>
      </c>
      <c r="D796">
        <v>1962</v>
      </c>
      <c r="E796">
        <v>6</v>
      </c>
      <c r="F796" t="s">
        <v>41</v>
      </c>
      <c r="G796" t="s">
        <v>832</v>
      </c>
      <c r="H796">
        <v>44.08</v>
      </c>
      <c r="I796">
        <v>-70.239999999999995</v>
      </c>
      <c r="J796" s="3">
        <v>20800</v>
      </c>
      <c r="K796" s="3">
        <v>42411</v>
      </c>
      <c r="L796" s="3">
        <v>111077</v>
      </c>
      <c r="M796">
        <v>765</v>
      </c>
      <c r="N796">
        <v>2</v>
      </c>
      <c r="O796" s="8">
        <f t="shared" si="36"/>
        <v>2.61906109264106</v>
      </c>
      <c r="P796" t="str">
        <f t="shared" si="37"/>
        <v>High Risk</v>
      </c>
      <c r="Q796" t="str">
        <f t="shared" si="38"/>
        <v>750-799</v>
      </c>
      <c r="R796" t="str">
        <f>IF(Tabela2[[#This Row],[current_age]]&gt;=100,"100+",FLOOR(Tabela2[[#This Row],[current_age]],10)&amp;"-"&amp;FLOOR(Tabela2[[#This Row],[current_age]],10)+9)</f>
        <v>50-59</v>
      </c>
    </row>
    <row r="797" spans="1:18" x14ac:dyDescent="0.3">
      <c r="A797">
        <v>1309</v>
      </c>
      <c r="B797">
        <v>87</v>
      </c>
      <c r="C797">
        <v>64</v>
      </c>
      <c r="D797">
        <v>1932</v>
      </c>
      <c r="E797">
        <v>4</v>
      </c>
      <c r="F797" t="s">
        <v>36</v>
      </c>
      <c r="G797" t="s">
        <v>833</v>
      </c>
      <c r="H797">
        <v>47.61</v>
      </c>
      <c r="I797">
        <v>-122.3</v>
      </c>
      <c r="J797" s="3">
        <v>37485</v>
      </c>
      <c r="K797" s="3">
        <v>55902</v>
      </c>
      <c r="L797" s="3">
        <v>3385</v>
      </c>
      <c r="M797">
        <v>531</v>
      </c>
      <c r="N797">
        <v>1</v>
      </c>
      <c r="O797" s="8">
        <f t="shared" si="36"/>
        <v>6.0552395263139068E-2</v>
      </c>
      <c r="P797" t="str">
        <f t="shared" si="37"/>
        <v>High Risk</v>
      </c>
      <c r="Q797" t="str">
        <f t="shared" si="38"/>
        <v>500-549</v>
      </c>
      <c r="R797" t="str">
        <f>IF(Tabela2[[#This Row],[current_age]]&gt;=100,"100+",FLOOR(Tabela2[[#This Row],[current_age]],10)&amp;"-"&amp;FLOOR(Tabela2[[#This Row],[current_age]],10)+9)</f>
        <v>80-89</v>
      </c>
    </row>
    <row r="798" spans="1:18" x14ac:dyDescent="0.3">
      <c r="A798">
        <v>1583</v>
      </c>
      <c r="B798">
        <v>38</v>
      </c>
      <c r="C798">
        <v>68</v>
      </c>
      <c r="D798">
        <v>1981</v>
      </c>
      <c r="E798">
        <v>10</v>
      </c>
      <c r="F798" t="s">
        <v>41</v>
      </c>
      <c r="G798" t="s">
        <v>834</v>
      </c>
      <c r="H798">
        <v>40.04</v>
      </c>
      <c r="I798">
        <v>-76.3</v>
      </c>
      <c r="J798" s="3">
        <v>25917</v>
      </c>
      <c r="K798" s="3">
        <v>52844</v>
      </c>
      <c r="L798" s="3">
        <v>0</v>
      </c>
      <c r="M798">
        <v>826</v>
      </c>
      <c r="N798">
        <v>3</v>
      </c>
      <c r="O798" s="8">
        <f t="shared" si="36"/>
        <v>0</v>
      </c>
      <c r="P798" t="str">
        <f t="shared" si="37"/>
        <v>Low Risk</v>
      </c>
      <c r="Q798" t="str">
        <f t="shared" si="38"/>
        <v>800-849</v>
      </c>
      <c r="R798" t="str">
        <f>IF(Tabela2[[#This Row],[current_age]]&gt;=100,"100+",FLOOR(Tabela2[[#This Row],[current_age]],10)&amp;"-"&amp;FLOOR(Tabela2[[#This Row],[current_age]],10)+9)</f>
        <v>30-39</v>
      </c>
    </row>
    <row r="799" spans="1:18" x14ac:dyDescent="0.3">
      <c r="A799">
        <v>1885</v>
      </c>
      <c r="B799">
        <v>46</v>
      </c>
      <c r="C799">
        <v>65</v>
      </c>
      <c r="D799">
        <v>1973</v>
      </c>
      <c r="E799">
        <v>9</v>
      </c>
      <c r="F799" t="s">
        <v>41</v>
      </c>
      <c r="G799" t="s">
        <v>835</v>
      </c>
      <c r="H799">
        <v>33.99</v>
      </c>
      <c r="I799">
        <v>-83.72</v>
      </c>
      <c r="J799" s="3">
        <v>18171</v>
      </c>
      <c r="K799" s="3">
        <v>37056</v>
      </c>
      <c r="L799" s="3">
        <v>75730</v>
      </c>
      <c r="M799">
        <v>753</v>
      </c>
      <c r="N799">
        <v>4</v>
      </c>
      <c r="O799" s="8">
        <f t="shared" si="36"/>
        <v>2.0436636442141625</v>
      </c>
      <c r="P799" t="str">
        <f t="shared" si="37"/>
        <v>High Risk</v>
      </c>
      <c r="Q799" t="str">
        <f t="shared" si="38"/>
        <v>750-799</v>
      </c>
      <c r="R799" t="str">
        <f>IF(Tabela2[[#This Row],[current_age]]&gt;=100,"100+",FLOOR(Tabela2[[#This Row],[current_age]],10)&amp;"-"&amp;FLOOR(Tabela2[[#This Row],[current_age]],10)+9)</f>
        <v>40-49</v>
      </c>
    </row>
    <row r="800" spans="1:18" x14ac:dyDescent="0.3">
      <c r="A800">
        <v>1566</v>
      </c>
      <c r="B800">
        <v>44</v>
      </c>
      <c r="C800">
        <v>64</v>
      </c>
      <c r="D800">
        <v>1976</v>
      </c>
      <c r="E800">
        <v>1</v>
      </c>
      <c r="F800" t="s">
        <v>41</v>
      </c>
      <c r="G800" t="s">
        <v>836</v>
      </c>
      <c r="H800">
        <v>38.69</v>
      </c>
      <c r="I800">
        <v>-121.31</v>
      </c>
      <c r="J800" s="3">
        <v>19726</v>
      </c>
      <c r="K800" s="3">
        <v>40220</v>
      </c>
      <c r="L800" s="3">
        <v>106171</v>
      </c>
      <c r="M800">
        <v>718</v>
      </c>
      <c r="N800">
        <v>3</v>
      </c>
      <c r="O800" s="8">
        <f t="shared" si="36"/>
        <v>2.6397563401292889</v>
      </c>
      <c r="P800" t="str">
        <f t="shared" si="37"/>
        <v>High Risk</v>
      </c>
      <c r="Q800" t="str">
        <f t="shared" si="38"/>
        <v>700-749</v>
      </c>
      <c r="R800" t="str">
        <f>IF(Tabela2[[#This Row],[current_age]]&gt;=100,"100+",FLOOR(Tabela2[[#This Row],[current_age]],10)&amp;"-"&amp;FLOOR(Tabela2[[#This Row],[current_age]],10)+9)</f>
        <v>40-49</v>
      </c>
    </row>
    <row r="801" spans="1:18" x14ac:dyDescent="0.3">
      <c r="A801">
        <v>401</v>
      </c>
      <c r="B801">
        <v>81</v>
      </c>
      <c r="C801">
        <v>71</v>
      </c>
      <c r="D801">
        <v>1938</v>
      </c>
      <c r="E801">
        <v>9</v>
      </c>
      <c r="F801" t="s">
        <v>41</v>
      </c>
      <c r="G801" t="s">
        <v>837</v>
      </c>
      <c r="H801">
        <v>34.200000000000003</v>
      </c>
      <c r="I801">
        <v>-118.39</v>
      </c>
      <c r="J801" s="3">
        <v>15239</v>
      </c>
      <c r="K801" s="3">
        <v>28644</v>
      </c>
      <c r="L801" s="3">
        <v>879</v>
      </c>
      <c r="M801">
        <v>806</v>
      </c>
      <c r="N801">
        <v>7</v>
      </c>
      <c r="O801" s="8">
        <f t="shared" si="36"/>
        <v>3.0687054880603269E-2</v>
      </c>
      <c r="P801" t="str">
        <f t="shared" si="37"/>
        <v>Low Risk</v>
      </c>
      <c r="Q801" t="str">
        <f t="shared" si="38"/>
        <v>800-849</v>
      </c>
      <c r="R801" t="str">
        <f>IF(Tabela2[[#This Row],[current_age]]&gt;=100,"100+",FLOOR(Tabela2[[#This Row],[current_age]],10)&amp;"-"&amp;FLOOR(Tabela2[[#This Row],[current_age]],10)+9)</f>
        <v>80-89</v>
      </c>
    </row>
    <row r="802" spans="1:18" x14ac:dyDescent="0.3">
      <c r="A802">
        <v>15</v>
      </c>
      <c r="B802">
        <v>52</v>
      </c>
      <c r="C802">
        <v>66</v>
      </c>
      <c r="D802">
        <v>1968</v>
      </c>
      <c r="E802">
        <v>2</v>
      </c>
      <c r="F802" t="s">
        <v>36</v>
      </c>
      <c r="G802" t="s">
        <v>838</v>
      </c>
      <c r="H802">
        <v>34.020000000000003</v>
      </c>
      <c r="I802">
        <v>-118.31</v>
      </c>
      <c r="J802" s="3">
        <v>14553</v>
      </c>
      <c r="K802" s="3">
        <v>29673</v>
      </c>
      <c r="L802" s="3">
        <v>12950</v>
      </c>
      <c r="M802">
        <v>788</v>
      </c>
      <c r="N802">
        <v>3</v>
      </c>
      <c r="O802" s="8">
        <f t="shared" si="36"/>
        <v>0.43642368483132815</v>
      </c>
      <c r="P802" t="str">
        <f t="shared" si="37"/>
        <v>Low Risk</v>
      </c>
      <c r="Q802" t="str">
        <f t="shared" si="38"/>
        <v>750-799</v>
      </c>
      <c r="R802" t="str">
        <f>IF(Tabela2[[#This Row],[current_age]]&gt;=100,"100+",FLOOR(Tabela2[[#This Row],[current_age]],10)&amp;"-"&amp;FLOOR(Tabela2[[#This Row],[current_age]],10)+9)</f>
        <v>50-59</v>
      </c>
    </row>
    <row r="803" spans="1:18" x14ac:dyDescent="0.3">
      <c r="A803">
        <v>1666</v>
      </c>
      <c r="B803">
        <v>61</v>
      </c>
      <c r="C803">
        <v>62</v>
      </c>
      <c r="D803">
        <v>1958</v>
      </c>
      <c r="E803">
        <v>12</v>
      </c>
      <c r="F803" t="s">
        <v>41</v>
      </c>
      <c r="G803" t="s">
        <v>839</v>
      </c>
      <c r="H803">
        <v>32.29</v>
      </c>
      <c r="I803">
        <v>-81.23</v>
      </c>
      <c r="J803" s="3">
        <v>23029</v>
      </c>
      <c r="K803" s="3">
        <v>46954</v>
      </c>
      <c r="L803" s="3">
        <v>69753</v>
      </c>
      <c r="M803">
        <v>578</v>
      </c>
      <c r="N803">
        <v>4</v>
      </c>
      <c r="O803" s="8">
        <f t="shared" si="36"/>
        <v>1.4855603356476552</v>
      </c>
      <c r="P803" t="str">
        <f t="shared" si="37"/>
        <v>High Risk</v>
      </c>
      <c r="Q803" t="str">
        <f t="shared" si="38"/>
        <v>550-599</v>
      </c>
      <c r="R803" t="str">
        <f>IF(Tabela2[[#This Row],[current_age]]&gt;=100,"100+",FLOOR(Tabela2[[#This Row],[current_age]],10)&amp;"-"&amp;FLOOR(Tabela2[[#This Row],[current_age]],10)+9)</f>
        <v>60-69</v>
      </c>
    </row>
    <row r="804" spans="1:18" x14ac:dyDescent="0.3">
      <c r="A804">
        <v>509</v>
      </c>
      <c r="B804">
        <v>33</v>
      </c>
      <c r="C804">
        <v>66</v>
      </c>
      <c r="D804">
        <v>1986</v>
      </c>
      <c r="E804">
        <v>7</v>
      </c>
      <c r="F804" t="s">
        <v>41</v>
      </c>
      <c r="G804" t="s">
        <v>840</v>
      </c>
      <c r="H804">
        <v>38.409999999999997</v>
      </c>
      <c r="I804">
        <v>-82.43</v>
      </c>
      <c r="J804" s="3">
        <v>21842</v>
      </c>
      <c r="K804" s="3">
        <v>44534</v>
      </c>
      <c r="L804" s="3">
        <v>107410</v>
      </c>
      <c r="M804">
        <v>702</v>
      </c>
      <c r="N804">
        <v>4</v>
      </c>
      <c r="O804" s="8">
        <f t="shared" si="36"/>
        <v>2.4118650918399425</v>
      </c>
      <c r="P804" t="str">
        <f t="shared" si="37"/>
        <v>High Risk</v>
      </c>
      <c r="Q804" t="str">
        <f t="shared" si="38"/>
        <v>700-749</v>
      </c>
      <c r="R804" t="str">
        <f>IF(Tabela2[[#This Row],[current_age]]&gt;=100,"100+",FLOOR(Tabela2[[#This Row],[current_age]],10)&amp;"-"&amp;FLOOR(Tabela2[[#This Row],[current_age]],10)+9)</f>
        <v>30-39</v>
      </c>
    </row>
    <row r="805" spans="1:18" x14ac:dyDescent="0.3">
      <c r="A805">
        <v>954</v>
      </c>
      <c r="B805">
        <v>51</v>
      </c>
      <c r="C805">
        <v>65</v>
      </c>
      <c r="D805">
        <v>1968</v>
      </c>
      <c r="E805">
        <v>6</v>
      </c>
      <c r="F805" t="s">
        <v>41</v>
      </c>
      <c r="G805" t="s">
        <v>841</v>
      </c>
      <c r="H805">
        <v>33.93</v>
      </c>
      <c r="I805">
        <v>-117.49</v>
      </c>
      <c r="J805" s="3">
        <v>18619</v>
      </c>
      <c r="K805" s="3">
        <v>37963</v>
      </c>
      <c r="L805" s="3">
        <v>102716</v>
      </c>
      <c r="M805">
        <v>772</v>
      </c>
      <c r="N805">
        <v>4</v>
      </c>
      <c r="O805" s="8">
        <f t="shared" si="36"/>
        <v>2.7056871164028133</v>
      </c>
      <c r="P805" t="str">
        <f t="shared" si="37"/>
        <v>High Risk</v>
      </c>
      <c r="Q805" t="str">
        <f t="shared" si="38"/>
        <v>750-799</v>
      </c>
      <c r="R805" t="str">
        <f>IF(Tabela2[[#This Row],[current_age]]&gt;=100,"100+",FLOOR(Tabela2[[#This Row],[current_age]],10)&amp;"-"&amp;FLOOR(Tabela2[[#This Row],[current_age]],10)+9)</f>
        <v>50-59</v>
      </c>
    </row>
    <row r="806" spans="1:18" x14ac:dyDescent="0.3">
      <c r="A806">
        <v>832</v>
      </c>
      <c r="B806">
        <v>40</v>
      </c>
      <c r="C806">
        <v>67</v>
      </c>
      <c r="D806">
        <v>1979</v>
      </c>
      <c r="E806">
        <v>5</v>
      </c>
      <c r="F806" t="s">
        <v>36</v>
      </c>
      <c r="G806" t="s">
        <v>842</v>
      </c>
      <c r="H806">
        <v>33.200000000000003</v>
      </c>
      <c r="I806">
        <v>-96.65</v>
      </c>
      <c r="J806" s="3">
        <v>24684</v>
      </c>
      <c r="K806" s="3">
        <v>50329</v>
      </c>
      <c r="L806" s="3">
        <v>76759</v>
      </c>
      <c r="M806">
        <v>625</v>
      </c>
      <c r="N806">
        <v>4</v>
      </c>
      <c r="O806" s="8">
        <f t="shared" si="36"/>
        <v>1.5251445488684456</v>
      </c>
      <c r="P806" t="str">
        <f t="shared" si="37"/>
        <v>High Risk</v>
      </c>
      <c r="Q806" t="str">
        <f t="shared" si="38"/>
        <v>600-649</v>
      </c>
      <c r="R806" t="str">
        <f>IF(Tabela2[[#This Row],[current_age]]&gt;=100,"100+",FLOOR(Tabela2[[#This Row],[current_age]],10)&amp;"-"&amp;FLOOR(Tabela2[[#This Row],[current_age]],10)+9)</f>
        <v>40-49</v>
      </c>
    </row>
    <row r="807" spans="1:18" x14ac:dyDescent="0.3">
      <c r="A807">
        <v>1046</v>
      </c>
      <c r="B807">
        <v>44</v>
      </c>
      <c r="C807">
        <v>66</v>
      </c>
      <c r="D807">
        <v>1975</v>
      </c>
      <c r="E807">
        <v>6</v>
      </c>
      <c r="F807" t="s">
        <v>41</v>
      </c>
      <c r="G807" t="s">
        <v>843</v>
      </c>
      <c r="H807">
        <v>39.950000000000003</v>
      </c>
      <c r="I807">
        <v>-75.16</v>
      </c>
      <c r="J807" s="3">
        <v>18007</v>
      </c>
      <c r="K807" s="3">
        <v>36715</v>
      </c>
      <c r="L807" s="3">
        <v>74022</v>
      </c>
      <c r="M807">
        <v>547</v>
      </c>
      <c r="N807">
        <v>4</v>
      </c>
      <c r="O807" s="8">
        <f t="shared" si="36"/>
        <v>2.0161241999182895</v>
      </c>
      <c r="P807" t="str">
        <f t="shared" si="37"/>
        <v>High Risk</v>
      </c>
      <c r="Q807" t="str">
        <f t="shared" si="38"/>
        <v>500-549</v>
      </c>
      <c r="R807" t="str">
        <f>IF(Tabela2[[#This Row],[current_age]]&gt;=100,"100+",FLOOR(Tabela2[[#This Row],[current_age]],10)&amp;"-"&amp;FLOOR(Tabela2[[#This Row],[current_age]],10)+9)</f>
        <v>40-49</v>
      </c>
    </row>
    <row r="808" spans="1:18" x14ac:dyDescent="0.3">
      <c r="A808">
        <v>630</v>
      </c>
      <c r="B808">
        <v>60</v>
      </c>
      <c r="C808">
        <v>66</v>
      </c>
      <c r="D808">
        <v>1959</v>
      </c>
      <c r="E808">
        <v>7</v>
      </c>
      <c r="F808" t="s">
        <v>41</v>
      </c>
      <c r="G808" t="s">
        <v>844</v>
      </c>
      <c r="H808">
        <v>30.33</v>
      </c>
      <c r="I808">
        <v>-81.650000000000006</v>
      </c>
      <c r="J808" s="3">
        <v>19382</v>
      </c>
      <c r="K808" s="3">
        <v>39521</v>
      </c>
      <c r="L808" s="3">
        <v>61861</v>
      </c>
      <c r="M808">
        <v>491</v>
      </c>
      <c r="N808">
        <v>3</v>
      </c>
      <c r="O808" s="8">
        <f t="shared" si="36"/>
        <v>1.5652690974418664</v>
      </c>
      <c r="P808" t="str">
        <f t="shared" si="37"/>
        <v>High Risk</v>
      </c>
      <c r="Q808" t="str">
        <f t="shared" si="38"/>
        <v>450-499</v>
      </c>
      <c r="R808" t="str">
        <f>IF(Tabela2[[#This Row],[current_age]]&gt;=100,"100+",FLOOR(Tabela2[[#This Row],[current_age]],10)&amp;"-"&amp;FLOOR(Tabela2[[#This Row],[current_age]],10)+9)</f>
        <v>60-69</v>
      </c>
    </row>
    <row r="809" spans="1:18" x14ac:dyDescent="0.3">
      <c r="A809">
        <v>1561</v>
      </c>
      <c r="B809">
        <v>78</v>
      </c>
      <c r="C809">
        <v>67</v>
      </c>
      <c r="D809">
        <v>1941</v>
      </c>
      <c r="E809">
        <v>5</v>
      </c>
      <c r="F809" t="s">
        <v>36</v>
      </c>
      <c r="G809" t="s">
        <v>845</v>
      </c>
      <c r="H809">
        <v>35</v>
      </c>
      <c r="I809">
        <v>-80.94</v>
      </c>
      <c r="J809" s="3">
        <v>26707</v>
      </c>
      <c r="K809" s="3">
        <v>51014</v>
      </c>
      <c r="L809" s="3">
        <v>23366</v>
      </c>
      <c r="M809">
        <v>759</v>
      </c>
      <c r="N809">
        <v>4</v>
      </c>
      <c r="O809" s="8">
        <f t="shared" si="36"/>
        <v>0.45803112870976592</v>
      </c>
      <c r="P809" t="str">
        <f t="shared" si="37"/>
        <v>Low Risk</v>
      </c>
      <c r="Q809" t="str">
        <f t="shared" si="38"/>
        <v>750-799</v>
      </c>
      <c r="R809" t="str">
        <f>IF(Tabela2[[#This Row],[current_age]]&gt;=100,"100+",FLOOR(Tabela2[[#This Row],[current_age]],10)&amp;"-"&amp;FLOOR(Tabela2[[#This Row],[current_age]],10)+9)</f>
        <v>70-79</v>
      </c>
    </row>
    <row r="810" spans="1:18" x14ac:dyDescent="0.3">
      <c r="A810">
        <v>1548</v>
      </c>
      <c r="B810">
        <v>41</v>
      </c>
      <c r="C810">
        <v>65</v>
      </c>
      <c r="D810">
        <v>1978</v>
      </c>
      <c r="E810">
        <v>10</v>
      </c>
      <c r="F810" t="s">
        <v>41</v>
      </c>
      <c r="G810" t="s">
        <v>846</v>
      </c>
      <c r="H810">
        <v>40.5</v>
      </c>
      <c r="I810">
        <v>-111.7</v>
      </c>
      <c r="J810" s="3">
        <v>35834</v>
      </c>
      <c r="K810" s="3">
        <v>73067</v>
      </c>
      <c r="L810" s="3">
        <v>6332</v>
      </c>
      <c r="M810">
        <v>721</v>
      </c>
      <c r="N810">
        <v>3</v>
      </c>
      <c r="O810" s="8">
        <f t="shared" si="36"/>
        <v>8.6660188594030144E-2</v>
      </c>
      <c r="P810" t="str">
        <f t="shared" si="37"/>
        <v>Medium Risk</v>
      </c>
      <c r="Q810" t="str">
        <f t="shared" si="38"/>
        <v>700-749</v>
      </c>
      <c r="R810" t="str">
        <f>IF(Tabela2[[#This Row],[current_age]]&gt;=100,"100+",FLOOR(Tabela2[[#This Row],[current_age]],10)&amp;"-"&amp;FLOOR(Tabela2[[#This Row],[current_age]],10)+9)</f>
        <v>40-49</v>
      </c>
    </row>
    <row r="811" spans="1:18" x14ac:dyDescent="0.3">
      <c r="A811">
        <v>221</v>
      </c>
      <c r="B811">
        <v>63</v>
      </c>
      <c r="C811">
        <v>65</v>
      </c>
      <c r="D811">
        <v>1956</v>
      </c>
      <c r="E811">
        <v>12</v>
      </c>
      <c r="F811" t="s">
        <v>36</v>
      </c>
      <c r="G811" t="s">
        <v>847</v>
      </c>
      <c r="H811">
        <v>37.700000000000003</v>
      </c>
      <c r="I811">
        <v>-122.12</v>
      </c>
      <c r="J811" s="3">
        <v>21669</v>
      </c>
      <c r="K811" s="3">
        <v>44183</v>
      </c>
      <c r="L811" s="3">
        <v>89852</v>
      </c>
      <c r="M811">
        <v>850</v>
      </c>
      <c r="N811">
        <v>4</v>
      </c>
      <c r="O811" s="8">
        <f t="shared" si="36"/>
        <v>2.0336328452119594</v>
      </c>
      <c r="P811" t="str">
        <f t="shared" si="37"/>
        <v>High Risk</v>
      </c>
      <c r="Q811" t="str">
        <f t="shared" si="38"/>
        <v>850-899</v>
      </c>
      <c r="R811" t="str">
        <f>IF(Tabela2[[#This Row],[current_age]]&gt;=100,"100+",FLOOR(Tabela2[[#This Row],[current_age]],10)&amp;"-"&amp;FLOOR(Tabela2[[#This Row],[current_age]],10)+9)</f>
        <v>60-69</v>
      </c>
    </row>
    <row r="812" spans="1:18" x14ac:dyDescent="0.3">
      <c r="A812">
        <v>1991</v>
      </c>
      <c r="B812">
        <v>21</v>
      </c>
      <c r="C812">
        <v>65</v>
      </c>
      <c r="D812">
        <v>1998</v>
      </c>
      <c r="E812">
        <v>10</v>
      </c>
      <c r="F812" t="s">
        <v>41</v>
      </c>
      <c r="G812" t="s">
        <v>848</v>
      </c>
      <c r="H812">
        <v>39.979999999999997</v>
      </c>
      <c r="I812">
        <v>-82.98</v>
      </c>
      <c r="J812" s="3">
        <v>11243</v>
      </c>
      <c r="K812" s="3">
        <v>22922</v>
      </c>
      <c r="L812" s="3">
        <v>9004</v>
      </c>
      <c r="M812">
        <v>694</v>
      </c>
      <c r="N812">
        <v>1</v>
      </c>
      <c r="O812" s="8">
        <f t="shared" si="36"/>
        <v>0.39281040048861354</v>
      </c>
      <c r="P812" t="str">
        <f t="shared" si="37"/>
        <v>Medium Risk</v>
      </c>
      <c r="Q812" t="str">
        <f t="shared" si="38"/>
        <v>650-699</v>
      </c>
      <c r="R812" t="str">
        <f>IF(Tabela2[[#This Row],[current_age]]&gt;=100,"100+",FLOOR(Tabela2[[#This Row],[current_age]],10)&amp;"-"&amp;FLOOR(Tabela2[[#This Row],[current_age]],10)+9)</f>
        <v>20-29</v>
      </c>
    </row>
    <row r="813" spans="1:18" x14ac:dyDescent="0.3">
      <c r="A813">
        <v>1328</v>
      </c>
      <c r="B813">
        <v>28</v>
      </c>
      <c r="C813">
        <v>68</v>
      </c>
      <c r="D813">
        <v>1992</v>
      </c>
      <c r="E813">
        <v>1</v>
      </c>
      <c r="F813" t="s">
        <v>36</v>
      </c>
      <c r="G813" t="s">
        <v>849</v>
      </c>
      <c r="H813">
        <v>40.159999999999997</v>
      </c>
      <c r="I813">
        <v>-83.06</v>
      </c>
      <c r="J813" s="3">
        <v>41682</v>
      </c>
      <c r="K813" s="3">
        <v>84987</v>
      </c>
      <c r="L813" s="3">
        <v>162718</v>
      </c>
      <c r="M813">
        <v>600</v>
      </c>
      <c r="N813">
        <v>2</v>
      </c>
      <c r="O813" s="8">
        <f t="shared" si="36"/>
        <v>1.9146222363420289</v>
      </c>
      <c r="P813" t="str">
        <f t="shared" si="37"/>
        <v>High Risk</v>
      </c>
      <c r="Q813" t="str">
        <f t="shared" si="38"/>
        <v>600-649</v>
      </c>
      <c r="R813" t="str">
        <f>IF(Tabela2[[#This Row],[current_age]]&gt;=100,"100+",FLOOR(Tabela2[[#This Row],[current_age]],10)&amp;"-"&amp;FLOOR(Tabela2[[#This Row],[current_age]],10)+9)</f>
        <v>20-29</v>
      </c>
    </row>
    <row r="814" spans="1:18" x14ac:dyDescent="0.3">
      <c r="A814">
        <v>1901</v>
      </c>
      <c r="B814">
        <v>63</v>
      </c>
      <c r="C814">
        <v>69</v>
      </c>
      <c r="D814">
        <v>1956</v>
      </c>
      <c r="E814">
        <v>3</v>
      </c>
      <c r="F814" t="s">
        <v>36</v>
      </c>
      <c r="G814" t="s">
        <v>850</v>
      </c>
      <c r="H814">
        <v>43.69</v>
      </c>
      <c r="I814">
        <v>-84.76</v>
      </c>
      <c r="J814" s="3">
        <v>16542</v>
      </c>
      <c r="K814" s="3">
        <v>33728</v>
      </c>
      <c r="L814" s="3">
        <v>107287</v>
      </c>
      <c r="M814">
        <v>730</v>
      </c>
      <c r="N814">
        <v>3</v>
      </c>
      <c r="O814" s="8">
        <f t="shared" si="36"/>
        <v>3.1809475806451615</v>
      </c>
      <c r="P814" t="str">
        <f t="shared" si="37"/>
        <v>High Risk</v>
      </c>
      <c r="Q814" t="str">
        <f t="shared" si="38"/>
        <v>700-749</v>
      </c>
      <c r="R814" t="str">
        <f>IF(Tabela2[[#This Row],[current_age]]&gt;=100,"100+",FLOOR(Tabela2[[#This Row],[current_age]],10)&amp;"-"&amp;FLOOR(Tabela2[[#This Row],[current_age]],10)+9)</f>
        <v>60-69</v>
      </c>
    </row>
    <row r="815" spans="1:18" x14ac:dyDescent="0.3">
      <c r="A815">
        <v>665</v>
      </c>
      <c r="B815">
        <v>81</v>
      </c>
      <c r="C815">
        <v>65</v>
      </c>
      <c r="D815">
        <v>1939</v>
      </c>
      <c r="E815">
        <v>1</v>
      </c>
      <c r="F815" t="s">
        <v>36</v>
      </c>
      <c r="G815" t="s">
        <v>851</v>
      </c>
      <c r="H815">
        <v>41.23</v>
      </c>
      <c r="I815">
        <v>-80.81</v>
      </c>
      <c r="J815" s="3">
        <v>12406</v>
      </c>
      <c r="K815" s="3">
        <v>11613</v>
      </c>
      <c r="L815" s="3">
        <v>427</v>
      </c>
      <c r="M815">
        <v>790</v>
      </c>
      <c r="N815">
        <v>8</v>
      </c>
      <c r="O815" s="8">
        <f t="shared" si="36"/>
        <v>3.6769138034960819E-2</v>
      </c>
      <c r="P815" t="str">
        <f t="shared" si="37"/>
        <v>Low Risk</v>
      </c>
      <c r="Q815" t="str">
        <f t="shared" si="38"/>
        <v>750-799</v>
      </c>
      <c r="R815" t="str">
        <f>IF(Tabela2[[#This Row],[current_age]]&gt;=100,"100+",FLOOR(Tabela2[[#This Row],[current_age]],10)&amp;"-"&amp;FLOOR(Tabela2[[#This Row],[current_age]],10)+9)</f>
        <v>80-89</v>
      </c>
    </row>
    <row r="816" spans="1:18" x14ac:dyDescent="0.3">
      <c r="A816">
        <v>442</v>
      </c>
      <c r="B816">
        <v>47</v>
      </c>
      <c r="C816">
        <v>66</v>
      </c>
      <c r="D816">
        <v>1972</v>
      </c>
      <c r="E816">
        <v>8</v>
      </c>
      <c r="F816" t="s">
        <v>41</v>
      </c>
      <c r="G816" t="s">
        <v>852</v>
      </c>
      <c r="H816">
        <v>38.33</v>
      </c>
      <c r="I816">
        <v>-90.4</v>
      </c>
      <c r="J816" s="3">
        <v>23836</v>
      </c>
      <c r="K816" s="3">
        <v>48600</v>
      </c>
      <c r="L816" s="3">
        <v>23992</v>
      </c>
      <c r="M816">
        <v>791</v>
      </c>
      <c r="N816">
        <v>5</v>
      </c>
      <c r="O816" s="8">
        <f t="shared" si="36"/>
        <v>0.49366255144032922</v>
      </c>
      <c r="P816" t="str">
        <f t="shared" si="37"/>
        <v>Low Risk</v>
      </c>
      <c r="Q816" t="str">
        <f t="shared" si="38"/>
        <v>750-799</v>
      </c>
      <c r="R816" t="str">
        <f>IF(Tabela2[[#This Row],[current_age]]&gt;=100,"100+",FLOOR(Tabela2[[#This Row],[current_age]],10)&amp;"-"&amp;FLOOR(Tabela2[[#This Row],[current_age]],10)+9)</f>
        <v>40-49</v>
      </c>
    </row>
    <row r="817" spans="1:18" x14ac:dyDescent="0.3">
      <c r="A817">
        <v>1626</v>
      </c>
      <c r="B817">
        <v>58</v>
      </c>
      <c r="C817">
        <v>63</v>
      </c>
      <c r="D817">
        <v>1961</v>
      </c>
      <c r="E817">
        <v>7</v>
      </c>
      <c r="F817" t="s">
        <v>41</v>
      </c>
      <c r="G817" t="s">
        <v>853</v>
      </c>
      <c r="H817">
        <v>35.15</v>
      </c>
      <c r="I817">
        <v>-89.75</v>
      </c>
      <c r="J817" s="3">
        <v>29571</v>
      </c>
      <c r="K817" s="3">
        <v>60292</v>
      </c>
      <c r="L817" s="3">
        <v>114223</v>
      </c>
      <c r="M817">
        <v>531</v>
      </c>
      <c r="N817">
        <v>1</v>
      </c>
      <c r="O817" s="8">
        <f t="shared" si="36"/>
        <v>1.8944967823260135</v>
      </c>
      <c r="P817" t="str">
        <f t="shared" si="37"/>
        <v>High Risk</v>
      </c>
      <c r="Q817" t="str">
        <f t="shared" si="38"/>
        <v>500-549</v>
      </c>
      <c r="R817" t="str">
        <f>IF(Tabela2[[#This Row],[current_age]]&gt;=100,"100+",FLOOR(Tabela2[[#This Row],[current_age]],10)&amp;"-"&amp;FLOOR(Tabela2[[#This Row],[current_age]],10)+9)</f>
        <v>50-59</v>
      </c>
    </row>
    <row r="818" spans="1:18" x14ac:dyDescent="0.3">
      <c r="A818">
        <v>1539</v>
      </c>
      <c r="B818">
        <v>42</v>
      </c>
      <c r="C818">
        <v>61</v>
      </c>
      <c r="D818">
        <v>1977</v>
      </c>
      <c r="E818">
        <v>3</v>
      </c>
      <c r="F818" t="s">
        <v>36</v>
      </c>
      <c r="G818" t="s">
        <v>854</v>
      </c>
      <c r="H818">
        <v>42.82</v>
      </c>
      <c r="I818">
        <v>-83.25</v>
      </c>
      <c r="J818" s="3">
        <v>28463</v>
      </c>
      <c r="K818" s="3">
        <v>58034</v>
      </c>
      <c r="L818" s="3">
        <v>129546</v>
      </c>
      <c r="M818">
        <v>676</v>
      </c>
      <c r="N818">
        <v>2</v>
      </c>
      <c r="O818" s="8">
        <f t="shared" si="36"/>
        <v>2.2322431677981873</v>
      </c>
      <c r="P818" t="str">
        <f t="shared" si="37"/>
        <v>High Risk</v>
      </c>
      <c r="Q818" t="str">
        <f t="shared" si="38"/>
        <v>650-699</v>
      </c>
      <c r="R818" t="str">
        <f>IF(Tabela2[[#This Row],[current_age]]&gt;=100,"100+",FLOOR(Tabela2[[#This Row],[current_age]],10)&amp;"-"&amp;FLOOR(Tabela2[[#This Row],[current_age]],10)+9)</f>
        <v>40-49</v>
      </c>
    </row>
    <row r="819" spans="1:18" x14ac:dyDescent="0.3">
      <c r="A819">
        <v>601</v>
      </c>
      <c r="B819">
        <v>68</v>
      </c>
      <c r="C819">
        <v>67</v>
      </c>
      <c r="D819">
        <v>1951</v>
      </c>
      <c r="E819">
        <v>7</v>
      </c>
      <c r="F819" t="s">
        <v>41</v>
      </c>
      <c r="G819" t="s">
        <v>855</v>
      </c>
      <c r="H819">
        <v>28.5</v>
      </c>
      <c r="I819">
        <v>-81.37</v>
      </c>
      <c r="J819" s="3">
        <v>15849</v>
      </c>
      <c r="K819" s="3">
        <v>43004</v>
      </c>
      <c r="L819" s="3">
        <v>15304</v>
      </c>
      <c r="M819">
        <v>761</v>
      </c>
      <c r="N819">
        <v>6</v>
      </c>
      <c r="O819" s="8">
        <f t="shared" si="36"/>
        <v>0.35587387219793509</v>
      </c>
      <c r="P819" t="str">
        <f t="shared" si="37"/>
        <v>Low Risk</v>
      </c>
      <c r="Q819" t="str">
        <f t="shared" si="38"/>
        <v>750-799</v>
      </c>
      <c r="R819" t="str">
        <f>IF(Tabela2[[#This Row],[current_age]]&gt;=100,"100+",FLOOR(Tabela2[[#This Row],[current_age]],10)&amp;"-"&amp;FLOOR(Tabela2[[#This Row],[current_age]],10)+9)</f>
        <v>60-69</v>
      </c>
    </row>
    <row r="820" spans="1:18" x14ac:dyDescent="0.3">
      <c r="A820">
        <v>541</v>
      </c>
      <c r="B820">
        <v>51</v>
      </c>
      <c r="C820">
        <v>70</v>
      </c>
      <c r="D820">
        <v>1968</v>
      </c>
      <c r="E820">
        <v>7</v>
      </c>
      <c r="F820" t="s">
        <v>36</v>
      </c>
      <c r="G820" t="s">
        <v>856</v>
      </c>
      <c r="H820">
        <v>35.630000000000003</v>
      </c>
      <c r="I820">
        <v>-95.95</v>
      </c>
      <c r="J820" s="3">
        <v>14293</v>
      </c>
      <c r="K820" s="3">
        <v>29144</v>
      </c>
      <c r="L820" s="3">
        <v>35268</v>
      </c>
      <c r="M820">
        <v>645</v>
      </c>
      <c r="N820">
        <v>1</v>
      </c>
      <c r="O820" s="8">
        <f t="shared" si="36"/>
        <v>1.2101290145484491</v>
      </c>
      <c r="P820" t="str">
        <f t="shared" si="37"/>
        <v>High Risk</v>
      </c>
      <c r="Q820" t="str">
        <f t="shared" si="38"/>
        <v>600-649</v>
      </c>
      <c r="R820" t="str">
        <f>IF(Tabela2[[#This Row],[current_age]]&gt;=100,"100+",FLOOR(Tabela2[[#This Row],[current_age]],10)&amp;"-"&amp;FLOOR(Tabela2[[#This Row],[current_age]],10)+9)</f>
        <v>50-59</v>
      </c>
    </row>
    <row r="821" spans="1:18" x14ac:dyDescent="0.3">
      <c r="A821">
        <v>210</v>
      </c>
      <c r="B821">
        <v>46</v>
      </c>
      <c r="C821">
        <v>63</v>
      </c>
      <c r="D821">
        <v>1973</v>
      </c>
      <c r="E821">
        <v>8</v>
      </c>
      <c r="F821" t="s">
        <v>41</v>
      </c>
      <c r="G821" t="s">
        <v>857</v>
      </c>
      <c r="H821">
        <v>29.45</v>
      </c>
      <c r="I821">
        <v>-98.5</v>
      </c>
      <c r="J821" s="3">
        <v>12677</v>
      </c>
      <c r="K821" s="3">
        <v>25850</v>
      </c>
      <c r="L821" s="3">
        <v>56285</v>
      </c>
      <c r="M821">
        <v>630</v>
      </c>
      <c r="N821">
        <v>1</v>
      </c>
      <c r="O821" s="8">
        <f t="shared" si="36"/>
        <v>2.1773694390715668</v>
      </c>
      <c r="P821" t="str">
        <f t="shared" si="37"/>
        <v>High Risk</v>
      </c>
      <c r="Q821" t="str">
        <f t="shared" si="38"/>
        <v>600-649</v>
      </c>
      <c r="R821" t="str">
        <f>IF(Tabela2[[#This Row],[current_age]]&gt;=100,"100+",FLOOR(Tabela2[[#This Row],[current_age]],10)&amp;"-"&amp;FLOOR(Tabela2[[#This Row],[current_age]],10)+9)</f>
        <v>40-49</v>
      </c>
    </row>
    <row r="822" spans="1:18" x14ac:dyDescent="0.3">
      <c r="A822">
        <v>206</v>
      </c>
      <c r="B822">
        <v>28</v>
      </c>
      <c r="C822">
        <v>59</v>
      </c>
      <c r="D822">
        <v>1992</v>
      </c>
      <c r="E822">
        <v>2</v>
      </c>
      <c r="F822" t="s">
        <v>36</v>
      </c>
      <c r="G822" t="s">
        <v>858</v>
      </c>
      <c r="H822">
        <v>42.89</v>
      </c>
      <c r="I822">
        <v>-85.72</v>
      </c>
      <c r="J822" s="3">
        <v>18431</v>
      </c>
      <c r="K822" s="3">
        <v>37583</v>
      </c>
      <c r="L822" s="3">
        <v>51633</v>
      </c>
      <c r="M822">
        <v>782</v>
      </c>
      <c r="N822">
        <v>2</v>
      </c>
      <c r="O822" s="8">
        <f t="shared" si="36"/>
        <v>1.373839235824708</v>
      </c>
      <c r="P822" t="str">
        <f t="shared" si="37"/>
        <v>High Risk</v>
      </c>
      <c r="Q822" t="str">
        <f t="shared" si="38"/>
        <v>750-799</v>
      </c>
      <c r="R822" t="str">
        <f>IF(Tabela2[[#This Row],[current_age]]&gt;=100,"100+",FLOOR(Tabela2[[#This Row],[current_age]],10)&amp;"-"&amp;FLOOR(Tabela2[[#This Row],[current_age]],10)+9)</f>
        <v>20-29</v>
      </c>
    </row>
    <row r="823" spans="1:18" x14ac:dyDescent="0.3">
      <c r="A823">
        <v>926</v>
      </c>
      <c r="B823">
        <v>20</v>
      </c>
      <c r="C823">
        <v>60</v>
      </c>
      <c r="D823">
        <v>1999</v>
      </c>
      <c r="E823">
        <v>11</v>
      </c>
      <c r="F823" t="s">
        <v>36</v>
      </c>
      <c r="G823" t="s">
        <v>859</v>
      </c>
      <c r="H823">
        <v>41.14</v>
      </c>
      <c r="I823">
        <v>-81.36</v>
      </c>
      <c r="J823" s="3">
        <v>20305</v>
      </c>
      <c r="K823" s="3">
        <v>41403</v>
      </c>
      <c r="L823" s="3">
        <v>206131</v>
      </c>
      <c r="M823">
        <v>776</v>
      </c>
      <c r="N823">
        <v>1</v>
      </c>
      <c r="O823" s="8">
        <f t="shared" si="36"/>
        <v>4.9786488901770403</v>
      </c>
      <c r="P823" t="str">
        <f t="shared" si="37"/>
        <v>High Risk</v>
      </c>
      <c r="Q823" t="str">
        <f t="shared" si="38"/>
        <v>750-799</v>
      </c>
      <c r="R823" t="str">
        <f>IF(Tabela2[[#This Row],[current_age]]&gt;=100,"100+",FLOOR(Tabela2[[#This Row],[current_age]],10)&amp;"-"&amp;FLOOR(Tabela2[[#This Row],[current_age]],10)+9)</f>
        <v>20-29</v>
      </c>
    </row>
    <row r="824" spans="1:18" x14ac:dyDescent="0.3">
      <c r="A824">
        <v>115</v>
      </c>
      <c r="B824">
        <v>61</v>
      </c>
      <c r="C824">
        <v>69</v>
      </c>
      <c r="D824">
        <v>1958</v>
      </c>
      <c r="E824">
        <v>7</v>
      </c>
      <c r="F824" t="s">
        <v>41</v>
      </c>
      <c r="G824" t="s">
        <v>860</v>
      </c>
      <c r="H824">
        <v>40.93</v>
      </c>
      <c r="I824">
        <v>-73.72</v>
      </c>
      <c r="J824" s="3">
        <v>49546</v>
      </c>
      <c r="K824" s="3">
        <v>101018</v>
      </c>
      <c r="L824" s="3">
        <v>78115</v>
      </c>
      <c r="M824">
        <v>748</v>
      </c>
      <c r="N824">
        <v>6</v>
      </c>
      <c r="O824" s="8">
        <f t="shared" si="36"/>
        <v>0.77327802965808079</v>
      </c>
      <c r="P824" t="str">
        <f t="shared" si="37"/>
        <v>High Risk</v>
      </c>
      <c r="Q824" t="str">
        <f t="shared" si="38"/>
        <v>700-749</v>
      </c>
      <c r="R824" t="str">
        <f>IF(Tabela2[[#This Row],[current_age]]&gt;=100,"100+",FLOOR(Tabela2[[#This Row],[current_age]],10)&amp;"-"&amp;FLOOR(Tabela2[[#This Row],[current_age]],10)+9)</f>
        <v>60-69</v>
      </c>
    </row>
    <row r="825" spans="1:18" x14ac:dyDescent="0.3">
      <c r="A825">
        <v>1779</v>
      </c>
      <c r="B825">
        <v>30</v>
      </c>
      <c r="C825">
        <v>69</v>
      </c>
      <c r="D825">
        <v>1989</v>
      </c>
      <c r="E825">
        <v>4</v>
      </c>
      <c r="F825" t="s">
        <v>41</v>
      </c>
      <c r="G825" t="s">
        <v>861</v>
      </c>
      <c r="H825">
        <v>33.46</v>
      </c>
      <c r="I825">
        <v>-82.5</v>
      </c>
      <c r="J825" s="3">
        <v>15755</v>
      </c>
      <c r="K825" s="3">
        <v>32125</v>
      </c>
      <c r="L825" s="3">
        <v>58712</v>
      </c>
      <c r="M825">
        <v>733</v>
      </c>
      <c r="N825">
        <v>2</v>
      </c>
      <c r="O825" s="8">
        <f t="shared" si="36"/>
        <v>1.8276108949416343</v>
      </c>
      <c r="P825" t="str">
        <f t="shared" si="37"/>
        <v>High Risk</v>
      </c>
      <c r="Q825" t="str">
        <f t="shared" si="38"/>
        <v>700-749</v>
      </c>
      <c r="R825" t="str">
        <f>IF(Tabela2[[#This Row],[current_age]]&gt;=100,"100+",FLOOR(Tabela2[[#This Row],[current_age]],10)&amp;"-"&amp;FLOOR(Tabela2[[#This Row],[current_age]],10)+9)</f>
        <v>30-39</v>
      </c>
    </row>
    <row r="826" spans="1:18" x14ac:dyDescent="0.3">
      <c r="A826">
        <v>248</v>
      </c>
      <c r="B826">
        <v>80</v>
      </c>
      <c r="C826">
        <v>67</v>
      </c>
      <c r="D826">
        <v>1939</v>
      </c>
      <c r="E826">
        <v>12</v>
      </c>
      <c r="F826" t="s">
        <v>36</v>
      </c>
      <c r="G826" t="s">
        <v>862</v>
      </c>
      <c r="H826">
        <v>27.95</v>
      </c>
      <c r="I826">
        <v>-82.48</v>
      </c>
      <c r="J826" s="3">
        <v>13254</v>
      </c>
      <c r="K826" s="3">
        <v>13596</v>
      </c>
      <c r="L826" s="3">
        <v>352</v>
      </c>
      <c r="M826">
        <v>684</v>
      </c>
      <c r="N826">
        <v>4</v>
      </c>
      <c r="O826" s="8">
        <f t="shared" si="36"/>
        <v>2.5889967637540454E-2</v>
      </c>
      <c r="P826" t="str">
        <f t="shared" si="37"/>
        <v>Medium Risk</v>
      </c>
      <c r="Q826" t="str">
        <f t="shared" si="38"/>
        <v>650-699</v>
      </c>
      <c r="R826" t="str">
        <f>IF(Tabela2[[#This Row],[current_age]]&gt;=100,"100+",FLOOR(Tabela2[[#This Row],[current_age]],10)&amp;"-"&amp;FLOOR(Tabela2[[#This Row],[current_age]],10)+9)</f>
        <v>80-89</v>
      </c>
    </row>
    <row r="827" spans="1:18" x14ac:dyDescent="0.3">
      <c r="A827">
        <v>1003</v>
      </c>
      <c r="B827">
        <v>51</v>
      </c>
      <c r="C827">
        <v>62</v>
      </c>
      <c r="D827">
        <v>1968</v>
      </c>
      <c r="E827">
        <v>11</v>
      </c>
      <c r="F827" t="s">
        <v>41</v>
      </c>
      <c r="G827" t="s">
        <v>863</v>
      </c>
      <c r="H827">
        <v>40.200000000000003</v>
      </c>
      <c r="I827">
        <v>-74.78</v>
      </c>
      <c r="J827" s="3">
        <v>39495</v>
      </c>
      <c r="K827" s="3">
        <v>80526</v>
      </c>
      <c r="L827" s="3">
        <v>117380</v>
      </c>
      <c r="M827">
        <v>632</v>
      </c>
      <c r="N827">
        <v>1</v>
      </c>
      <c r="O827" s="8">
        <f t="shared" si="36"/>
        <v>1.4576658470556094</v>
      </c>
      <c r="P827" t="str">
        <f t="shared" si="37"/>
        <v>High Risk</v>
      </c>
      <c r="Q827" t="str">
        <f t="shared" si="38"/>
        <v>600-649</v>
      </c>
      <c r="R827" t="str">
        <f>IF(Tabela2[[#This Row],[current_age]]&gt;=100,"100+",FLOOR(Tabela2[[#This Row],[current_age]],10)&amp;"-"&amp;FLOOR(Tabela2[[#This Row],[current_age]],10)+9)</f>
        <v>50-59</v>
      </c>
    </row>
    <row r="828" spans="1:18" x14ac:dyDescent="0.3">
      <c r="A828">
        <v>294</v>
      </c>
      <c r="B828">
        <v>36</v>
      </c>
      <c r="C828">
        <v>59</v>
      </c>
      <c r="D828">
        <v>1983</v>
      </c>
      <c r="E828">
        <v>8</v>
      </c>
      <c r="F828" t="s">
        <v>41</v>
      </c>
      <c r="G828" t="s">
        <v>864</v>
      </c>
      <c r="H828">
        <v>33.83</v>
      </c>
      <c r="I828">
        <v>-83.89</v>
      </c>
      <c r="J828" s="3">
        <v>21556</v>
      </c>
      <c r="K828" s="3">
        <v>43953</v>
      </c>
      <c r="L828" s="3">
        <v>76915</v>
      </c>
      <c r="M828">
        <v>607</v>
      </c>
      <c r="N828">
        <v>1</v>
      </c>
      <c r="O828" s="8">
        <f t="shared" si="36"/>
        <v>1.7499374331672468</v>
      </c>
      <c r="P828" t="str">
        <f t="shared" si="37"/>
        <v>High Risk</v>
      </c>
      <c r="Q828" t="str">
        <f t="shared" si="38"/>
        <v>600-649</v>
      </c>
      <c r="R828" t="str">
        <f>IF(Tabela2[[#This Row],[current_age]]&gt;=100,"100+",FLOOR(Tabela2[[#This Row],[current_age]],10)&amp;"-"&amp;FLOOR(Tabela2[[#This Row],[current_age]],10)+9)</f>
        <v>30-39</v>
      </c>
    </row>
    <row r="829" spans="1:18" x14ac:dyDescent="0.3">
      <c r="A829">
        <v>118</v>
      </c>
      <c r="B829">
        <v>56</v>
      </c>
      <c r="C829">
        <v>68</v>
      </c>
      <c r="D829">
        <v>1963</v>
      </c>
      <c r="E829">
        <v>12</v>
      </c>
      <c r="F829" t="s">
        <v>36</v>
      </c>
      <c r="G829" t="s">
        <v>865</v>
      </c>
      <c r="H829">
        <v>33.520000000000003</v>
      </c>
      <c r="I829">
        <v>-86.79</v>
      </c>
      <c r="J829" s="3">
        <v>15471</v>
      </c>
      <c r="K829" s="3">
        <v>31533</v>
      </c>
      <c r="L829" s="3">
        <v>42315</v>
      </c>
      <c r="M829">
        <v>753</v>
      </c>
      <c r="N829">
        <v>3</v>
      </c>
      <c r="O829" s="8">
        <f t="shared" si="36"/>
        <v>1.3419275045190753</v>
      </c>
      <c r="P829" t="str">
        <f t="shared" si="37"/>
        <v>High Risk</v>
      </c>
      <c r="Q829" t="str">
        <f t="shared" si="38"/>
        <v>750-799</v>
      </c>
      <c r="R829" t="str">
        <f>IF(Tabela2[[#This Row],[current_age]]&gt;=100,"100+",FLOOR(Tabela2[[#This Row],[current_age]],10)&amp;"-"&amp;FLOOR(Tabela2[[#This Row],[current_age]],10)+9)</f>
        <v>50-59</v>
      </c>
    </row>
    <row r="830" spans="1:18" x14ac:dyDescent="0.3">
      <c r="A830">
        <v>292</v>
      </c>
      <c r="B830">
        <v>23</v>
      </c>
      <c r="C830">
        <v>65</v>
      </c>
      <c r="D830">
        <v>1996</v>
      </c>
      <c r="E830">
        <v>9</v>
      </c>
      <c r="F830" t="s">
        <v>36</v>
      </c>
      <c r="G830" t="s">
        <v>866</v>
      </c>
      <c r="H830">
        <v>32.79</v>
      </c>
      <c r="I830">
        <v>-116.96</v>
      </c>
      <c r="J830" s="3">
        <v>20947</v>
      </c>
      <c r="K830" s="3">
        <v>42711</v>
      </c>
      <c r="L830" s="3">
        <v>48493</v>
      </c>
      <c r="M830">
        <v>717</v>
      </c>
      <c r="N830">
        <v>1</v>
      </c>
      <c r="O830" s="8">
        <f t="shared" si="36"/>
        <v>1.1353749619535951</v>
      </c>
      <c r="P830" t="str">
        <f t="shared" si="37"/>
        <v>High Risk</v>
      </c>
      <c r="Q830" t="str">
        <f t="shared" si="38"/>
        <v>700-749</v>
      </c>
      <c r="R830" t="str">
        <f>IF(Tabela2[[#This Row],[current_age]]&gt;=100,"100+",FLOOR(Tabela2[[#This Row],[current_age]],10)&amp;"-"&amp;FLOOR(Tabela2[[#This Row],[current_age]],10)+9)</f>
        <v>20-29</v>
      </c>
    </row>
    <row r="831" spans="1:18" x14ac:dyDescent="0.3">
      <c r="A831">
        <v>755</v>
      </c>
      <c r="B831">
        <v>74</v>
      </c>
      <c r="C831">
        <v>67</v>
      </c>
      <c r="D831">
        <v>1945</v>
      </c>
      <c r="E831">
        <v>11</v>
      </c>
      <c r="F831" t="s">
        <v>36</v>
      </c>
      <c r="G831" t="s">
        <v>867</v>
      </c>
      <c r="H831">
        <v>33.82</v>
      </c>
      <c r="I831">
        <v>-78.67</v>
      </c>
      <c r="J831" s="3">
        <v>13409</v>
      </c>
      <c r="K831" s="3">
        <v>23137</v>
      </c>
      <c r="L831" s="3">
        <v>4871</v>
      </c>
      <c r="M831">
        <v>642</v>
      </c>
      <c r="N831">
        <v>5</v>
      </c>
      <c r="O831" s="8">
        <f t="shared" si="36"/>
        <v>0.21052859056921813</v>
      </c>
      <c r="P831" t="str">
        <f t="shared" si="37"/>
        <v>Medium Risk</v>
      </c>
      <c r="Q831" t="str">
        <f t="shared" si="38"/>
        <v>600-649</v>
      </c>
      <c r="R831" t="str">
        <f>IF(Tabela2[[#This Row],[current_age]]&gt;=100,"100+",FLOOR(Tabela2[[#This Row],[current_age]],10)&amp;"-"&amp;FLOOR(Tabela2[[#This Row],[current_age]],10)+9)</f>
        <v>70-79</v>
      </c>
    </row>
    <row r="832" spans="1:18" x14ac:dyDescent="0.3">
      <c r="A832">
        <v>1878</v>
      </c>
      <c r="B832">
        <v>18</v>
      </c>
      <c r="C832">
        <v>64</v>
      </c>
      <c r="D832">
        <v>2002</v>
      </c>
      <c r="E832">
        <v>1</v>
      </c>
      <c r="F832" t="s">
        <v>41</v>
      </c>
      <c r="G832" t="s">
        <v>868</v>
      </c>
      <c r="H832">
        <v>34.32</v>
      </c>
      <c r="I832">
        <v>-118.38</v>
      </c>
      <c r="J832" s="3">
        <v>19508</v>
      </c>
      <c r="K832" s="3">
        <v>39778</v>
      </c>
      <c r="L832" s="3">
        <v>60850</v>
      </c>
      <c r="M832">
        <v>702</v>
      </c>
      <c r="N832">
        <v>1</v>
      </c>
      <c r="O832" s="8">
        <f t="shared" si="36"/>
        <v>1.5297400573181155</v>
      </c>
      <c r="P832" t="str">
        <f t="shared" si="37"/>
        <v>High Risk</v>
      </c>
      <c r="Q832" t="str">
        <f t="shared" si="38"/>
        <v>700-749</v>
      </c>
      <c r="R832" t="str">
        <f>IF(Tabela2[[#This Row],[current_age]]&gt;=100,"100+",FLOOR(Tabela2[[#This Row],[current_age]],10)&amp;"-"&amp;FLOOR(Tabela2[[#This Row],[current_age]],10)+9)</f>
        <v>10-19</v>
      </c>
    </row>
    <row r="833" spans="1:18" x14ac:dyDescent="0.3">
      <c r="A833">
        <v>1432</v>
      </c>
      <c r="B833">
        <v>42</v>
      </c>
      <c r="C833">
        <v>72</v>
      </c>
      <c r="D833">
        <v>1977</v>
      </c>
      <c r="E833">
        <v>8</v>
      </c>
      <c r="F833" t="s">
        <v>41</v>
      </c>
      <c r="G833" t="s">
        <v>869</v>
      </c>
      <c r="H833">
        <v>40.96</v>
      </c>
      <c r="I833">
        <v>-74.61</v>
      </c>
      <c r="J833" s="3">
        <v>34205</v>
      </c>
      <c r="K833" s="3">
        <v>69747</v>
      </c>
      <c r="L833" s="3">
        <v>80763</v>
      </c>
      <c r="M833">
        <v>741</v>
      </c>
      <c r="N833">
        <v>4</v>
      </c>
      <c r="O833" s="8">
        <f t="shared" si="36"/>
        <v>1.1579422770871866</v>
      </c>
      <c r="P833" t="str">
        <f t="shared" si="37"/>
        <v>High Risk</v>
      </c>
      <c r="Q833" t="str">
        <f t="shared" si="38"/>
        <v>700-749</v>
      </c>
      <c r="R833" t="str">
        <f>IF(Tabela2[[#This Row],[current_age]]&gt;=100,"100+",FLOOR(Tabela2[[#This Row],[current_age]],10)&amp;"-"&amp;FLOOR(Tabela2[[#This Row],[current_age]],10)+9)</f>
        <v>40-49</v>
      </c>
    </row>
    <row r="834" spans="1:18" x14ac:dyDescent="0.3">
      <c r="A834">
        <v>456</v>
      </c>
      <c r="B834">
        <v>54</v>
      </c>
      <c r="C834">
        <v>63</v>
      </c>
      <c r="D834">
        <v>1965</v>
      </c>
      <c r="E834">
        <v>10</v>
      </c>
      <c r="F834" t="s">
        <v>41</v>
      </c>
      <c r="G834" t="s">
        <v>870</v>
      </c>
      <c r="H834">
        <v>26.63</v>
      </c>
      <c r="I834">
        <v>-81.99</v>
      </c>
      <c r="J834" s="3">
        <v>17140</v>
      </c>
      <c r="K834" s="3">
        <v>34947</v>
      </c>
      <c r="L834" s="3">
        <v>49024</v>
      </c>
      <c r="M834">
        <v>751</v>
      </c>
      <c r="N834">
        <v>3</v>
      </c>
      <c r="O834" s="8">
        <f t="shared" si="36"/>
        <v>1.4028099693822074</v>
      </c>
      <c r="P834" t="str">
        <f t="shared" si="37"/>
        <v>High Risk</v>
      </c>
      <c r="Q834" t="str">
        <f t="shared" si="38"/>
        <v>750-799</v>
      </c>
      <c r="R834" t="str">
        <f>IF(Tabela2[[#This Row],[current_age]]&gt;=100,"100+",FLOOR(Tabela2[[#This Row],[current_age]],10)&amp;"-"&amp;FLOOR(Tabela2[[#This Row],[current_age]],10)+9)</f>
        <v>50-59</v>
      </c>
    </row>
    <row r="835" spans="1:18" x14ac:dyDescent="0.3">
      <c r="A835">
        <v>623</v>
      </c>
      <c r="B835">
        <v>63</v>
      </c>
      <c r="C835">
        <v>60</v>
      </c>
      <c r="D835">
        <v>1956</v>
      </c>
      <c r="E835">
        <v>4</v>
      </c>
      <c r="F835" t="s">
        <v>41</v>
      </c>
      <c r="G835" t="s">
        <v>871</v>
      </c>
      <c r="H835">
        <v>41.53</v>
      </c>
      <c r="I835">
        <v>-87.87</v>
      </c>
      <c r="J835" s="3">
        <v>32083</v>
      </c>
      <c r="K835" s="3">
        <v>77961</v>
      </c>
      <c r="L835" s="3">
        <v>39811</v>
      </c>
      <c r="M835">
        <v>616</v>
      </c>
      <c r="N835">
        <v>3</v>
      </c>
      <c r="O835" s="8">
        <f t="shared" ref="O835:O898" si="39">L835/K835</f>
        <v>0.51065276227857515</v>
      </c>
      <c r="P835" t="str">
        <f t="shared" ref="P835:P898" si="40">IF(OR(M835&lt;600,O835&gt;0.7),"High Risk",
IF(AND(M835&gt;=600,M835&lt;=750),"Medium Risk",
"Low Risk"))</f>
        <v>Medium Risk</v>
      </c>
      <c r="Q835" t="str">
        <f t="shared" ref="Q835:Q898" si="41">FLOOR(M835,50)&amp;"-"&amp;FLOOR(M835,50)+49</f>
        <v>600-649</v>
      </c>
      <c r="R835" t="str">
        <f>IF(Tabela2[[#This Row],[current_age]]&gt;=100,"100+",FLOOR(Tabela2[[#This Row],[current_age]],10)&amp;"-"&amp;FLOOR(Tabela2[[#This Row],[current_age]],10)+9)</f>
        <v>60-69</v>
      </c>
    </row>
    <row r="836" spans="1:18" x14ac:dyDescent="0.3">
      <c r="A836">
        <v>1426</v>
      </c>
      <c r="B836">
        <v>22</v>
      </c>
      <c r="C836">
        <v>66</v>
      </c>
      <c r="D836">
        <v>1997</v>
      </c>
      <c r="E836">
        <v>4</v>
      </c>
      <c r="F836" t="s">
        <v>36</v>
      </c>
      <c r="G836" t="s">
        <v>872</v>
      </c>
      <c r="H836">
        <v>40.33</v>
      </c>
      <c r="I836">
        <v>-74.03</v>
      </c>
      <c r="J836" s="3">
        <v>56252</v>
      </c>
      <c r="K836" s="3">
        <v>114692</v>
      </c>
      <c r="L836" s="3">
        <v>91575</v>
      </c>
      <c r="M836">
        <v>805</v>
      </c>
      <c r="N836">
        <v>2</v>
      </c>
      <c r="O836" s="8">
        <f t="shared" si="39"/>
        <v>0.79844278589613926</v>
      </c>
      <c r="P836" t="str">
        <f t="shared" si="40"/>
        <v>High Risk</v>
      </c>
      <c r="Q836" t="str">
        <f t="shared" si="41"/>
        <v>800-849</v>
      </c>
      <c r="R836" t="str">
        <f>IF(Tabela2[[#This Row],[current_age]]&gt;=100,"100+",FLOOR(Tabela2[[#This Row],[current_age]],10)&amp;"-"&amp;FLOOR(Tabela2[[#This Row],[current_age]],10)+9)</f>
        <v>20-29</v>
      </c>
    </row>
    <row r="837" spans="1:18" x14ac:dyDescent="0.3">
      <c r="A837">
        <v>47</v>
      </c>
      <c r="B837">
        <v>47</v>
      </c>
      <c r="C837">
        <v>62</v>
      </c>
      <c r="D837">
        <v>1972</v>
      </c>
      <c r="E837">
        <v>9</v>
      </c>
      <c r="F837" t="s">
        <v>41</v>
      </c>
      <c r="G837" t="s">
        <v>873</v>
      </c>
      <c r="H837">
        <v>40.840000000000003</v>
      </c>
      <c r="I837">
        <v>-73.87</v>
      </c>
      <c r="J837" s="3">
        <v>12475</v>
      </c>
      <c r="K837" s="3">
        <v>25434</v>
      </c>
      <c r="L837" s="3">
        <v>45540</v>
      </c>
      <c r="M837">
        <v>712</v>
      </c>
      <c r="N837">
        <v>4</v>
      </c>
      <c r="O837" s="8">
        <f t="shared" si="39"/>
        <v>1.7905166312809624</v>
      </c>
      <c r="P837" t="str">
        <f t="shared" si="40"/>
        <v>High Risk</v>
      </c>
      <c r="Q837" t="str">
        <f t="shared" si="41"/>
        <v>700-749</v>
      </c>
      <c r="R837" t="str">
        <f>IF(Tabela2[[#This Row],[current_age]]&gt;=100,"100+",FLOOR(Tabela2[[#This Row],[current_age]],10)&amp;"-"&amp;FLOOR(Tabela2[[#This Row],[current_age]],10)+9)</f>
        <v>40-49</v>
      </c>
    </row>
    <row r="838" spans="1:18" x14ac:dyDescent="0.3">
      <c r="A838">
        <v>760</v>
      </c>
      <c r="B838">
        <v>56</v>
      </c>
      <c r="C838">
        <v>64</v>
      </c>
      <c r="D838">
        <v>1964</v>
      </c>
      <c r="E838">
        <v>2</v>
      </c>
      <c r="F838" t="s">
        <v>36</v>
      </c>
      <c r="G838" t="s">
        <v>874</v>
      </c>
      <c r="H838">
        <v>39.979999999999997</v>
      </c>
      <c r="I838">
        <v>-82.98</v>
      </c>
      <c r="J838" s="3">
        <v>18420</v>
      </c>
      <c r="K838" s="3">
        <v>37558</v>
      </c>
      <c r="L838" s="3">
        <v>72514</v>
      </c>
      <c r="M838">
        <v>778</v>
      </c>
      <c r="N838">
        <v>3</v>
      </c>
      <c r="O838" s="8">
        <f t="shared" si="39"/>
        <v>1.9307204856488631</v>
      </c>
      <c r="P838" t="str">
        <f t="shared" si="40"/>
        <v>High Risk</v>
      </c>
      <c r="Q838" t="str">
        <f t="shared" si="41"/>
        <v>750-799</v>
      </c>
      <c r="R838" t="str">
        <f>IF(Tabela2[[#This Row],[current_age]]&gt;=100,"100+",FLOOR(Tabela2[[#This Row],[current_age]],10)&amp;"-"&amp;FLOOR(Tabela2[[#This Row],[current_age]],10)+9)</f>
        <v>50-59</v>
      </c>
    </row>
    <row r="839" spans="1:18" x14ac:dyDescent="0.3">
      <c r="A839">
        <v>956</v>
      </c>
      <c r="B839">
        <v>30</v>
      </c>
      <c r="C839">
        <v>66</v>
      </c>
      <c r="D839">
        <v>1989</v>
      </c>
      <c r="E839">
        <v>12</v>
      </c>
      <c r="F839" t="s">
        <v>36</v>
      </c>
      <c r="G839" t="s">
        <v>875</v>
      </c>
      <c r="H839">
        <v>39.979999999999997</v>
      </c>
      <c r="I839">
        <v>-82.98</v>
      </c>
      <c r="J839" s="3">
        <v>23104</v>
      </c>
      <c r="K839" s="3">
        <v>47110</v>
      </c>
      <c r="L839" s="3">
        <v>57159</v>
      </c>
      <c r="M839">
        <v>804</v>
      </c>
      <c r="N839">
        <v>2</v>
      </c>
      <c r="O839" s="8">
        <f t="shared" si="39"/>
        <v>1.2133092761621735</v>
      </c>
      <c r="P839" t="str">
        <f t="shared" si="40"/>
        <v>High Risk</v>
      </c>
      <c r="Q839" t="str">
        <f t="shared" si="41"/>
        <v>800-849</v>
      </c>
      <c r="R839" t="str">
        <f>IF(Tabela2[[#This Row],[current_age]]&gt;=100,"100+",FLOOR(Tabela2[[#This Row],[current_age]],10)&amp;"-"&amp;FLOOR(Tabela2[[#This Row],[current_age]],10)+9)</f>
        <v>30-39</v>
      </c>
    </row>
    <row r="840" spans="1:18" x14ac:dyDescent="0.3">
      <c r="A840">
        <v>194</v>
      </c>
      <c r="B840">
        <v>52</v>
      </c>
      <c r="C840">
        <v>68</v>
      </c>
      <c r="D840">
        <v>1968</v>
      </c>
      <c r="E840">
        <v>2</v>
      </c>
      <c r="F840" t="s">
        <v>41</v>
      </c>
      <c r="G840" t="s">
        <v>876</v>
      </c>
      <c r="H840">
        <v>40.340000000000003</v>
      </c>
      <c r="I840">
        <v>-85.35</v>
      </c>
      <c r="J840" s="3">
        <v>15048</v>
      </c>
      <c r="K840" s="3">
        <v>30681</v>
      </c>
      <c r="L840" s="3">
        <v>81680</v>
      </c>
      <c r="M840">
        <v>746</v>
      </c>
      <c r="N840">
        <v>4</v>
      </c>
      <c r="O840" s="8">
        <f t="shared" si="39"/>
        <v>2.6622339558684529</v>
      </c>
      <c r="P840" t="str">
        <f t="shared" si="40"/>
        <v>High Risk</v>
      </c>
      <c r="Q840" t="str">
        <f t="shared" si="41"/>
        <v>700-749</v>
      </c>
      <c r="R840" t="str">
        <f>IF(Tabela2[[#This Row],[current_age]]&gt;=100,"100+",FLOOR(Tabela2[[#This Row],[current_age]],10)&amp;"-"&amp;FLOOR(Tabela2[[#This Row],[current_age]],10)+9)</f>
        <v>50-59</v>
      </c>
    </row>
    <row r="841" spans="1:18" x14ac:dyDescent="0.3">
      <c r="A841">
        <v>693</v>
      </c>
      <c r="B841">
        <v>20</v>
      </c>
      <c r="C841">
        <v>66</v>
      </c>
      <c r="D841">
        <v>1999</v>
      </c>
      <c r="E841">
        <v>8</v>
      </c>
      <c r="F841" t="s">
        <v>36</v>
      </c>
      <c r="G841" t="s">
        <v>877</v>
      </c>
      <c r="H841">
        <v>33.090000000000003</v>
      </c>
      <c r="I841">
        <v>-96.88</v>
      </c>
      <c r="J841" s="3">
        <v>31905</v>
      </c>
      <c r="K841" s="3">
        <v>65051</v>
      </c>
      <c r="L841" s="3">
        <v>220951</v>
      </c>
      <c r="M841">
        <v>703</v>
      </c>
      <c r="N841">
        <v>2</v>
      </c>
      <c r="O841" s="8">
        <f t="shared" si="39"/>
        <v>3.3965811440254567</v>
      </c>
      <c r="P841" t="str">
        <f t="shared" si="40"/>
        <v>High Risk</v>
      </c>
      <c r="Q841" t="str">
        <f t="shared" si="41"/>
        <v>700-749</v>
      </c>
      <c r="R841" t="str">
        <f>IF(Tabela2[[#This Row],[current_age]]&gt;=100,"100+",FLOOR(Tabela2[[#This Row],[current_age]],10)&amp;"-"&amp;FLOOR(Tabela2[[#This Row],[current_age]],10)+9)</f>
        <v>20-29</v>
      </c>
    </row>
    <row r="842" spans="1:18" x14ac:dyDescent="0.3">
      <c r="A842">
        <v>1246</v>
      </c>
      <c r="B842">
        <v>49</v>
      </c>
      <c r="C842">
        <v>67</v>
      </c>
      <c r="D842">
        <v>1970</v>
      </c>
      <c r="E842">
        <v>5</v>
      </c>
      <c r="F842" t="s">
        <v>36</v>
      </c>
      <c r="G842" t="s">
        <v>878</v>
      </c>
      <c r="H842">
        <v>30.76</v>
      </c>
      <c r="I842">
        <v>-88.12</v>
      </c>
      <c r="J842" s="3">
        <v>15207</v>
      </c>
      <c r="K842" s="3">
        <v>31008</v>
      </c>
      <c r="L842" s="3">
        <v>60527</v>
      </c>
      <c r="M842">
        <v>713</v>
      </c>
      <c r="N842">
        <v>4</v>
      </c>
      <c r="O842" s="8">
        <f t="shared" si="39"/>
        <v>1.9519801341589267</v>
      </c>
      <c r="P842" t="str">
        <f t="shared" si="40"/>
        <v>High Risk</v>
      </c>
      <c r="Q842" t="str">
        <f t="shared" si="41"/>
        <v>700-749</v>
      </c>
      <c r="R842" t="str">
        <f>IF(Tabela2[[#This Row],[current_age]]&gt;=100,"100+",FLOOR(Tabela2[[#This Row],[current_age]],10)&amp;"-"&amp;FLOOR(Tabela2[[#This Row],[current_age]],10)+9)</f>
        <v>40-49</v>
      </c>
    </row>
    <row r="843" spans="1:18" x14ac:dyDescent="0.3">
      <c r="A843">
        <v>641</v>
      </c>
      <c r="B843">
        <v>62</v>
      </c>
      <c r="C843">
        <v>68</v>
      </c>
      <c r="D843">
        <v>1957</v>
      </c>
      <c r="E843">
        <v>11</v>
      </c>
      <c r="F843" t="s">
        <v>41</v>
      </c>
      <c r="G843" t="s">
        <v>879</v>
      </c>
      <c r="H843">
        <v>39.979999999999997</v>
      </c>
      <c r="I843">
        <v>-82.98</v>
      </c>
      <c r="J843" s="3">
        <v>18420</v>
      </c>
      <c r="K843" s="3">
        <v>37556</v>
      </c>
      <c r="L843" s="3">
        <v>0</v>
      </c>
      <c r="M843">
        <v>735</v>
      </c>
      <c r="N843">
        <v>6</v>
      </c>
      <c r="O843" s="8">
        <f t="shared" si="39"/>
        <v>0</v>
      </c>
      <c r="P843" t="str">
        <f t="shared" si="40"/>
        <v>Medium Risk</v>
      </c>
      <c r="Q843" t="str">
        <f t="shared" si="41"/>
        <v>700-749</v>
      </c>
      <c r="R843" t="str">
        <f>IF(Tabela2[[#This Row],[current_age]]&gt;=100,"100+",FLOOR(Tabela2[[#This Row],[current_age]],10)&amp;"-"&amp;FLOOR(Tabela2[[#This Row],[current_age]],10)+9)</f>
        <v>60-69</v>
      </c>
    </row>
    <row r="844" spans="1:18" x14ac:dyDescent="0.3">
      <c r="A844">
        <v>1060</v>
      </c>
      <c r="B844">
        <v>76</v>
      </c>
      <c r="C844">
        <v>68</v>
      </c>
      <c r="D844">
        <v>1944</v>
      </c>
      <c r="E844">
        <v>2</v>
      </c>
      <c r="F844" t="s">
        <v>41</v>
      </c>
      <c r="G844" t="s">
        <v>880</v>
      </c>
      <c r="H844">
        <v>39.770000000000003</v>
      </c>
      <c r="I844">
        <v>-86.14</v>
      </c>
      <c r="J844" s="3">
        <v>17909</v>
      </c>
      <c r="K844" s="3">
        <v>21547</v>
      </c>
      <c r="L844" s="3">
        <v>16040</v>
      </c>
      <c r="M844">
        <v>785</v>
      </c>
      <c r="N844">
        <v>5</v>
      </c>
      <c r="O844" s="8">
        <f t="shared" si="39"/>
        <v>0.74441917668352908</v>
      </c>
      <c r="P844" t="str">
        <f t="shared" si="40"/>
        <v>High Risk</v>
      </c>
      <c r="Q844" t="str">
        <f t="shared" si="41"/>
        <v>750-799</v>
      </c>
      <c r="R844" t="str">
        <f>IF(Tabela2[[#This Row],[current_age]]&gt;=100,"100+",FLOOR(Tabela2[[#This Row],[current_age]],10)&amp;"-"&amp;FLOOR(Tabela2[[#This Row],[current_age]],10)+9)</f>
        <v>70-79</v>
      </c>
    </row>
    <row r="845" spans="1:18" x14ac:dyDescent="0.3">
      <c r="A845">
        <v>1292</v>
      </c>
      <c r="B845">
        <v>20</v>
      </c>
      <c r="C845">
        <v>68</v>
      </c>
      <c r="D845">
        <v>1999</v>
      </c>
      <c r="E845">
        <v>4</v>
      </c>
      <c r="F845" t="s">
        <v>41</v>
      </c>
      <c r="G845" t="s">
        <v>881</v>
      </c>
      <c r="H845">
        <v>35.700000000000003</v>
      </c>
      <c r="I845">
        <v>-89.99</v>
      </c>
      <c r="J845" s="3">
        <v>14249</v>
      </c>
      <c r="K845" s="3">
        <v>29051</v>
      </c>
      <c r="L845" s="3">
        <v>5819</v>
      </c>
      <c r="M845">
        <v>774</v>
      </c>
      <c r="N845">
        <v>2</v>
      </c>
      <c r="O845" s="8">
        <f t="shared" si="39"/>
        <v>0.20030291556228702</v>
      </c>
      <c r="P845" t="str">
        <f t="shared" si="40"/>
        <v>Low Risk</v>
      </c>
      <c r="Q845" t="str">
        <f t="shared" si="41"/>
        <v>750-799</v>
      </c>
      <c r="R845" t="str">
        <f>IF(Tabela2[[#This Row],[current_age]]&gt;=100,"100+",FLOOR(Tabela2[[#This Row],[current_age]],10)&amp;"-"&amp;FLOOR(Tabela2[[#This Row],[current_age]],10)+9)</f>
        <v>20-29</v>
      </c>
    </row>
    <row r="846" spans="1:18" x14ac:dyDescent="0.3">
      <c r="A846">
        <v>1113</v>
      </c>
      <c r="B846">
        <v>19</v>
      </c>
      <c r="C846">
        <v>69</v>
      </c>
      <c r="D846">
        <v>2000</v>
      </c>
      <c r="E846">
        <v>5</v>
      </c>
      <c r="F846" t="s">
        <v>36</v>
      </c>
      <c r="G846" t="s">
        <v>882</v>
      </c>
      <c r="H846">
        <v>41.76</v>
      </c>
      <c r="I846">
        <v>-88.29</v>
      </c>
      <c r="J846" s="3">
        <v>14200</v>
      </c>
      <c r="K846" s="3">
        <v>28953</v>
      </c>
      <c r="L846" s="3">
        <v>3619</v>
      </c>
      <c r="M846">
        <v>738</v>
      </c>
      <c r="N846">
        <v>2</v>
      </c>
      <c r="O846" s="8">
        <f t="shared" si="39"/>
        <v>0.12499568265810106</v>
      </c>
      <c r="P846" t="str">
        <f t="shared" si="40"/>
        <v>Medium Risk</v>
      </c>
      <c r="Q846" t="str">
        <f t="shared" si="41"/>
        <v>700-749</v>
      </c>
      <c r="R846" t="str">
        <f>IF(Tabela2[[#This Row],[current_age]]&gt;=100,"100+",FLOOR(Tabela2[[#This Row],[current_age]],10)&amp;"-"&amp;FLOOR(Tabela2[[#This Row],[current_age]],10)+9)</f>
        <v>10-19</v>
      </c>
    </row>
    <row r="847" spans="1:18" x14ac:dyDescent="0.3">
      <c r="A847">
        <v>245</v>
      </c>
      <c r="B847">
        <v>39</v>
      </c>
      <c r="C847">
        <v>65</v>
      </c>
      <c r="D847">
        <v>1980</v>
      </c>
      <c r="E847">
        <v>7</v>
      </c>
      <c r="F847" t="s">
        <v>36</v>
      </c>
      <c r="G847" t="s">
        <v>883</v>
      </c>
      <c r="H847">
        <v>26.11</v>
      </c>
      <c r="I847">
        <v>-80.39</v>
      </c>
      <c r="J847" s="3">
        <v>28826</v>
      </c>
      <c r="K847" s="3">
        <v>58774</v>
      </c>
      <c r="L847" s="3">
        <v>94053</v>
      </c>
      <c r="M847">
        <v>528</v>
      </c>
      <c r="N847">
        <v>2</v>
      </c>
      <c r="O847" s="8">
        <f t="shared" si="39"/>
        <v>1.6002484091605131</v>
      </c>
      <c r="P847" t="str">
        <f t="shared" si="40"/>
        <v>High Risk</v>
      </c>
      <c r="Q847" t="str">
        <f t="shared" si="41"/>
        <v>500-549</v>
      </c>
      <c r="R847" t="str">
        <f>IF(Tabela2[[#This Row],[current_age]]&gt;=100,"100+",FLOOR(Tabela2[[#This Row],[current_age]],10)&amp;"-"&amp;FLOOR(Tabela2[[#This Row],[current_age]],10)+9)</f>
        <v>30-39</v>
      </c>
    </row>
    <row r="848" spans="1:18" x14ac:dyDescent="0.3">
      <c r="A848">
        <v>774</v>
      </c>
      <c r="B848">
        <v>46</v>
      </c>
      <c r="C848">
        <v>61</v>
      </c>
      <c r="D848">
        <v>1973</v>
      </c>
      <c r="E848">
        <v>7</v>
      </c>
      <c r="F848" t="s">
        <v>41</v>
      </c>
      <c r="G848" t="s">
        <v>884</v>
      </c>
      <c r="H848">
        <v>42.41</v>
      </c>
      <c r="I848">
        <v>-114.59</v>
      </c>
      <c r="J848" s="3">
        <v>16378</v>
      </c>
      <c r="K848" s="3">
        <v>33395</v>
      </c>
      <c r="L848" s="3">
        <v>57774</v>
      </c>
      <c r="M848">
        <v>588</v>
      </c>
      <c r="N848">
        <v>2</v>
      </c>
      <c r="O848" s="8">
        <f t="shared" si="39"/>
        <v>1.7300194639916155</v>
      </c>
      <c r="P848" t="str">
        <f t="shared" si="40"/>
        <v>High Risk</v>
      </c>
      <c r="Q848" t="str">
        <f t="shared" si="41"/>
        <v>550-599</v>
      </c>
      <c r="R848" t="str">
        <f>IF(Tabela2[[#This Row],[current_age]]&gt;=100,"100+",FLOOR(Tabela2[[#This Row],[current_age]],10)&amp;"-"&amp;FLOOR(Tabela2[[#This Row],[current_age]],10)+9)</f>
        <v>40-49</v>
      </c>
    </row>
    <row r="849" spans="1:18" x14ac:dyDescent="0.3">
      <c r="A849">
        <v>1822</v>
      </c>
      <c r="B849">
        <v>87</v>
      </c>
      <c r="C849">
        <v>65</v>
      </c>
      <c r="D849">
        <v>1933</v>
      </c>
      <c r="E849">
        <v>1</v>
      </c>
      <c r="F849" t="s">
        <v>36</v>
      </c>
      <c r="G849" t="s">
        <v>885</v>
      </c>
      <c r="H849">
        <v>27.09</v>
      </c>
      <c r="I849">
        <v>-82.43</v>
      </c>
      <c r="J849" s="3">
        <v>14395</v>
      </c>
      <c r="K849" s="3">
        <v>22894</v>
      </c>
      <c r="L849" s="3">
        <v>1501</v>
      </c>
      <c r="M849">
        <v>767</v>
      </c>
      <c r="N849">
        <v>5</v>
      </c>
      <c r="O849" s="8">
        <f t="shared" si="39"/>
        <v>6.5563029614746221E-2</v>
      </c>
      <c r="P849" t="str">
        <f t="shared" si="40"/>
        <v>Low Risk</v>
      </c>
      <c r="Q849" t="str">
        <f t="shared" si="41"/>
        <v>750-799</v>
      </c>
      <c r="R849" t="str">
        <f>IF(Tabela2[[#This Row],[current_age]]&gt;=100,"100+",FLOOR(Tabela2[[#This Row],[current_age]],10)&amp;"-"&amp;FLOOR(Tabela2[[#This Row],[current_age]],10)+9)</f>
        <v>80-89</v>
      </c>
    </row>
    <row r="850" spans="1:18" x14ac:dyDescent="0.3">
      <c r="A850">
        <v>1209</v>
      </c>
      <c r="B850">
        <v>45</v>
      </c>
      <c r="C850">
        <v>67</v>
      </c>
      <c r="D850">
        <v>1974</v>
      </c>
      <c r="E850">
        <v>6</v>
      </c>
      <c r="F850" t="s">
        <v>36</v>
      </c>
      <c r="G850" t="s">
        <v>886</v>
      </c>
      <c r="H850">
        <v>40.94</v>
      </c>
      <c r="I850">
        <v>-73.86</v>
      </c>
      <c r="J850" s="3">
        <v>31299</v>
      </c>
      <c r="K850" s="3">
        <v>63815</v>
      </c>
      <c r="L850" s="3">
        <v>4832</v>
      </c>
      <c r="M850">
        <v>699</v>
      </c>
      <c r="N850">
        <v>6</v>
      </c>
      <c r="O850" s="8">
        <f t="shared" si="39"/>
        <v>7.5718874872678837E-2</v>
      </c>
      <c r="P850" t="str">
        <f t="shared" si="40"/>
        <v>Medium Risk</v>
      </c>
      <c r="Q850" t="str">
        <f t="shared" si="41"/>
        <v>650-699</v>
      </c>
      <c r="R850" t="str">
        <f>IF(Tabela2[[#This Row],[current_age]]&gt;=100,"100+",FLOOR(Tabela2[[#This Row],[current_age]],10)&amp;"-"&amp;FLOOR(Tabela2[[#This Row],[current_age]],10)+9)</f>
        <v>40-49</v>
      </c>
    </row>
    <row r="851" spans="1:18" x14ac:dyDescent="0.3">
      <c r="A851">
        <v>997</v>
      </c>
      <c r="B851">
        <v>57</v>
      </c>
      <c r="C851">
        <v>67</v>
      </c>
      <c r="D851">
        <v>1963</v>
      </c>
      <c r="E851">
        <v>2</v>
      </c>
      <c r="F851" t="s">
        <v>36</v>
      </c>
      <c r="G851" t="s">
        <v>887</v>
      </c>
      <c r="H851">
        <v>32.64</v>
      </c>
      <c r="I851">
        <v>-116.98</v>
      </c>
      <c r="J851" s="3">
        <v>26957</v>
      </c>
      <c r="K851" s="3">
        <v>54963</v>
      </c>
      <c r="L851" s="3">
        <v>105623</v>
      </c>
      <c r="M851">
        <v>675</v>
      </c>
      <c r="N851">
        <v>4</v>
      </c>
      <c r="O851" s="8">
        <f t="shared" si="39"/>
        <v>1.9217109691974601</v>
      </c>
      <c r="P851" t="str">
        <f t="shared" si="40"/>
        <v>High Risk</v>
      </c>
      <c r="Q851" t="str">
        <f t="shared" si="41"/>
        <v>650-699</v>
      </c>
      <c r="R851" t="str">
        <f>IF(Tabela2[[#This Row],[current_age]]&gt;=100,"100+",FLOOR(Tabela2[[#This Row],[current_age]],10)&amp;"-"&amp;FLOOR(Tabela2[[#This Row],[current_age]],10)+9)</f>
        <v>50-59</v>
      </c>
    </row>
    <row r="852" spans="1:18" x14ac:dyDescent="0.3">
      <c r="A852">
        <v>1180</v>
      </c>
      <c r="B852">
        <v>28</v>
      </c>
      <c r="C852">
        <v>69</v>
      </c>
      <c r="D852">
        <v>1991</v>
      </c>
      <c r="E852">
        <v>9</v>
      </c>
      <c r="F852" t="s">
        <v>41</v>
      </c>
      <c r="G852" t="s">
        <v>888</v>
      </c>
      <c r="H852">
        <v>40.71</v>
      </c>
      <c r="I852">
        <v>-73.989999999999995</v>
      </c>
      <c r="J852" s="3">
        <v>17624</v>
      </c>
      <c r="K852" s="3">
        <v>35940</v>
      </c>
      <c r="L852" s="3">
        <v>54354</v>
      </c>
      <c r="M852">
        <v>595</v>
      </c>
      <c r="N852">
        <v>3</v>
      </c>
      <c r="O852" s="8">
        <f t="shared" si="39"/>
        <v>1.5123539232053422</v>
      </c>
      <c r="P852" t="str">
        <f t="shared" si="40"/>
        <v>High Risk</v>
      </c>
      <c r="Q852" t="str">
        <f t="shared" si="41"/>
        <v>550-599</v>
      </c>
      <c r="R852" t="str">
        <f>IF(Tabela2[[#This Row],[current_age]]&gt;=100,"100+",FLOOR(Tabela2[[#This Row],[current_age]],10)&amp;"-"&amp;FLOOR(Tabela2[[#This Row],[current_age]],10)+9)</f>
        <v>20-29</v>
      </c>
    </row>
    <row r="853" spans="1:18" x14ac:dyDescent="0.3">
      <c r="A853">
        <v>318</v>
      </c>
      <c r="B853">
        <v>62</v>
      </c>
      <c r="C853">
        <v>67</v>
      </c>
      <c r="D853">
        <v>1957</v>
      </c>
      <c r="E853">
        <v>5</v>
      </c>
      <c r="F853" t="s">
        <v>41</v>
      </c>
      <c r="G853" t="s">
        <v>889</v>
      </c>
      <c r="H853">
        <v>34.5</v>
      </c>
      <c r="I853">
        <v>-118.01</v>
      </c>
      <c r="J853" s="3">
        <v>18103</v>
      </c>
      <c r="K853" s="3">
        <v>36911</v>
      </c>
      <c r="L853" s="3">
        <v>93367</v>
      </c>
      <c r="M853">
        <v>724</v>
      </c>
      <c r="N853">
        <v>4</v>
      </c>
      <c r="O853" s="8">
        <f t="shared" si="39"/>
        <v>2.5295169461678091</v>
      </c>
      <c r="P853" t="str">
        <f t="shared" si="40"/>
        <v>High Risk</v>
      </c>
      <c r="Q853" t="str">
        <f t="shared" si="41"/>
        <v>700-749</v>
      </c>
      <c r="R853" t="str">
        <f>IF(Tabela2[[#This Row],[current_age]]&gt;=100,"100+",FLOOR(Tabela2[[#This Row],[current_age]],10)&amp;"-"&amp;FLOOR(Tabela2[[#This Row],[current_age]],10)+9)</f>
        <v>60-69</v>
      </c>
    </row>
    <row r="854" spans="1:18" x14ac:dyDescent="0.3">
      <c r="A854">
        <v>691</v>
      </c>
      <c r="B854">
        <v>34</v>
      </c>
      <c r="C854">
        <v>64</v>
      </c>
      <c r="D854">
        <v>1985</v>
      </c>
      <c r="E854">
        <v>12</v>
      </c>
      <c r="F854" t="s">
        <v>36</v>
      </c>
      <c r="G854" t="s">
        <v>890</v>
      </c>
      <c r="H854">
        <v>38.39</v>
      </c>
      <c r="I854">
        <v>-86.93</v>
      </c>
      <c r="J854" s="3">
        <v>21991</v>
      </c>
      <c r="K854" s="3">
        <v>44838</v>
      </c>
      <c r="L854" s="3">
        <v>109951</v>
      </c>
      <c r="M854">
        <v>561</v>
      </c>
      <c r="N854">
        <v>1</v>
      </c>
      <c r="O854" s="8">
        <f t="shared" si="39"/>
        <v>2.452183415852625</v>
      </c>
      <c r="P854" t="str">
        <f t="shared" si="40"/>
        <v>High Risk</v>
      </c>
      <c r="Q854" t="str">
        <f t="shared" si="41"/>
        <v>550-599</v>
      </c>
      <c r="R854" t="str">
        <f>IF(Tabela2[[#This Row],[current_age]]&gt;=100,"100+",FLOOR(Tabela2[[#This Row],[current_age]],10)&amp;"-"&amp;FLOOR(Tabela2[[#This Row],[current_age]],10)+9)</f>
        <v>30-39</v>
      </c>
    </row>
    <row r="855" spans="1:18" x14ac:dyDescent="0.3">
      <c r="A855">
        <v>1993</v>
      </c>
      <c r="B855">
        <v>59</v>
      </c>
      <c r="C855">
        <v>72</v>
      </c>
      <c r="D855">
        <v>1960</v>
      </c>
      <c r="E855">
        <v>3</v>
      </c>
      <c r="F855" t="s">
        <v>36</v>
      </c>
      <c r="G855" t="s">
        <v>891</v>
      </c>
      <c r="H855">
        <v>37.35</v>
      </c>
      <c r="I855">
        <v>-122.03</v>
      </c>
      <c r="J855" s="3">
        <v>45509</v>
      </c>
      <c r="K855" s="3">
        <v>92785</v>
      </c>
      <c r="L855" s="3">
        <v>122254</v>
      </c>
      <c r="M855">
        <v>786</v>
      </c>
      <c r="N855">
        <v>6</v>
      </c>
      <c r="O855" s="8">
        <f t="shared" si="39"/>
        <v>1.3176052163604031</v>
      </c>
      <c r="P855" t="str">
        <f t="shared" si="40"/>
        <v>High Risk</v>
      </c>
      <c r="Q855" t="str">
        <f t="shared" si="41"/>
        <v>750-799</v>
      </c>
      <c r="R855" t="str">
        <f>IF(Tabela2[[#This Row],[current_age]]&gt;=100,"100+",FLOOR(Tabela2[[#This Row],[current_age]],10)&amp;"-"&amp;FLOOR(Tabela2[[#This Row],[current_age]],10)+9)</f>
        <v>50-59</v>
      </c>
    </row>
    <row r="856" spans="1:18" x14ac:dyDescent="0.3">
      <c r="A856">
        <v>252</v>
      </c>
      <c r="B856">
        <v>67</v>
      </c>
      <c r="C856">
        <v>70</v>
      </c>
      <c r="D856">
        <v>1953</v>
      </c>
      <c r="E856">
        <v>1</v>
      </c>
      <c r="F856" t="s">
        <v>41</v>
      </c>
      <c r="G856" t="s">
        <v>892</v>
      </c>
      <c r="H856">
        <v>40.58</v>
      </c>
      <c r="I856">
        <v>-82.42</v>
      </c>
      <c r="J856" s="3">
        <v>17161</v>
      </c>
      <c r="K856" s="3">
        <v>34985</v>
      </c>
      <c r="L856" s="3">
        <v>29409</v>
      </c>
      <c r="M856">
        <v>723</v>
      </c>
      <c r="N856">
        <v>6</v>
      </c>
      <c r="O856" s="8">
        <f t="shared" si="39"/>
        <v>0.84061740746034019</v>
      </c>
      <c r="P856" t="str">
        <f t="shared" si="40"/>
        <v>High Risk</v>
      </c>
      <c r="Q856" t="str">
        <f t="shared" si="41"/>
        <v>700-749</v>
      </c>
      <c r="R856" t="str">
        <f>IF(Tabela2[[#This Row],[current_age]]&gt;=100,"100+",FLOOR(Tabela2[[#This Row],[current_age]],10)&amp;"-"&amp;FLOOR(Tabela2[[#This Row],[current_age]],10)+9)</f>
        <v>60-69</v>
      </c>
    </row>
    <row r="857" spans="1:18" x14ac:dyDescent="0.3">
      <c r="A857">
        <v>1757</v>
      </c>
      <c r="B857">
        <v>39</v>
      </c>
      <c r="C857">
        <v>68</v>
      </c>
      <c r="D857">
        <v>1980</v>
      </c>
      <c r="E857">
        <v>11</v>
      </c>
      <c r="F857" t="s">
        <v>41</v>
      </c>
      <c r="G857" t="s">
        <v>893</v>
      </c>
      <c r="H857">
        <v>40.19</v>
      </c>
      <c r="I857">
        <v>-85.39</v>
      </c>
      <c r="J857" s="3">
        <v>20644</v>
      </c>
      <c r="K857" s="3">
        <v>42086</v>
      </c>
      <c r="L857" s="3">
        <v>79530</v>
      </c>
      <c r="M857">
        <v>784</v>
      </c>
      <c r="N857">
        <v>4</v>
      </c>
      <c r="O857" s="8">
        <f t="shared" si="39"/>
        <v>1.8897020386826973</v>
      </c>
      <c r="P857" t="str">
        <f t="shared" si="40"/>
        <v>High Risk</v>
      </c>
      <c r="Q857" t="str">
        <f t="shared" si="41"/>
        <v>750-799</v>
      </c>
      <c r="R857" t="str">
        <f>IF(Tabela2[[#This Row],[current_age]]&gt;=100,"100+",FLOOR(Tabela2[[#This Row],[current_age]],10)&amp;"-"&amp;FLOOR(Tabela2[[#This Row],[current_age]],10)+9)</f>
        <v>30-39</v>
      </c>
    </row>
    <row r="858" spans="1:18" x14ac:dyDescent="0.3">
      <c r="A858">
        <v>1324</v>
      </c>
      <c r="B858">
        <v>45</v>
      </c>
      <c r="C858">
        <v>61</v>
      </c>
      <c r="D858">
        <v>1974</v>
      </c>
      <c r="E858">
        <v>11</v>
      </c>
      <c r="F858" t="s">
        <v>36</v>
      </c>
      <c r="G858" t="s">
        <v>894</v>
      </c>
      <c r="H858">
        <v>27.33</v>
      </c>
      <c r="I858">
        <v>-82.54</v>
      </c>
      <c r="J858" s="3">
        <v>19065</v>
      </c>
      <c r="K858" s="3">
        <v>38872</v>
      </c>
      <c r="L858" s="3">
        <v>94970</v>
      </c>
      <c r="M858">
        <v>663</v>
      </c>
      <c r="N858">
        <v>4</v>
      </c>
      <c r="O858" s="8">
        <f t="shared" si="39"/>
        <v>2.4431467380119365</v>
      </c>
      <c r="P858" t="str">
        <f t="shared" si="40"/>
        <v>High Risk</v>
      </c>
      <c r="Q858" t="str">
        <f t="shared" si="41"/>
        <v>650-699</v>
      </c>
      <c r="R858" t="str">
        <f>IF(Tabela2[[#This Row],[current_age]]&gt;=100,"100+",FLOOR(Tabela2[[#This Row],[current_age]],10)&amp;"-"&amp;FLOOR(Tabela2[[#This Row],[current_age]],10)+9)</f>
        <v>40-49</v>
      </c>
    </row>
    <row r="859" spans="1:18" x14ac:dyDescent="0.3">
      <c r="A859">
        <v>1557</v>
      </c>
      <c r="B859">
        <v>50</v>
      </c>
      <c r="C859">
        <v>66</v>
      </c>
      <c r="D859">
        <v>1970</v>
      </c>
      <c r="E859">
        <v>2</v>
      </c>
      <c r="F859" t="s">
        <v>36</v>
      </c>
      <c r="G859" t="s">
        <v>895</v>
      </c>
      <c r="H859">
        <v>45.45</v>
      </c>
      <c r="I859">
        <v>-122.79</v>
      </c>
      <c r="J859" s="3">
        <v>23687</v>
      </c>
      <c r="K859" s="3">
        <v>48295</v>
      </c>
      <c r="L859" s="3">
        <v>109558</v>
      </c>
      <c r="M859">
        <v>707</v>
      </c>
      <c r="N859">
        <v>3</v>
      </c>
      <c r="O859" s="8">
        <f t="shared" si="39"/>
        <v>2.2685164095662076</v>
      </c>
      <c r="P859" t="str">
        <f t="shared" si="40"/>
        <v>High Risk</v>
      </c>
      <c r="Q859" t="str">
        <f t="shared" si="41"/>
        <v>700-749</v>
      </c>
      <c r="R859" t="str">
        <f>IF(Tabela2[[#This Row],[current_age]]&gt;=100,"100+",FLOOR(Tabela2[[#This Row],[current_age]],10)&amp;"-"&amp;FLOOR(Tabela2[[#This Row],[current_age]],10)+9)</f>
        <v>50-59</v>
      </c>
    </row>
    <row r="860" spans="1:18" x14ac:dyDescent="0.3">
      <c r="A860">
        <v>1555</v>
      </c>
      <c r="B860">
        <v>28</v>
      </c>
      <c r="C860">
        <v>64</v>
      </c>
      <c r="D860">
        <v>1991</v>
      </c>
      <c r="E860">
        <v>6</v>
      </c>
      <c r="F860" t="s">
        <v>36</v>
      </c>
      <c r="G860" t="s">
        <v>896</v>
      </c>
      <c r="H860">
        <v>34.01</v>
      </c>
      <c r="I860">
        <v>-86.01</v>
      </c>
      <c r="J860" s="3">
        <v>19474</v>
      </c>
      <c r="K860" s="3">
        <v>39708</v>
      </c>
      <c r="L860" s="3">
        <v>113715</v>
      </c>
      <c r="M860">
        <v>717</v>
      </c>
      <c r="N860">
        <v>3</v>
      </c>
      <c r="O860" s="8">
        <f t="shared" si="39"/>
        <v>2.8637805983680868</v>
      </c>
      <c r="P860" t="str">
        <f t="shared" si="40"/>
        <v>High Risk</v>
      </c>
      <c r="Q860" t="str">
        <f t="shared" si="41"/>
        <v>700-749</v>
      </c>
      <c r="R860" t="str">
        <f>IF(Tabela2[[#This Row],[current_age]]&gt;=100,"100+",FLOOR(Tabela2[[#This Row],[current_age]],10)&amp;"-"&amp;FLOOR(Tabela2[[#This Row],[current_age]],10)+9)</f>
        <v>20-29</v>
      </c>
    </row>
    <row r="861" spans="1:18" x14ac:dyDescent="0.3">
      <c r="A861">
        <v>941</v>
      </c>
      <c r="B861">
        <v>56</v>
      </c>
      <c r="C861">
        <v>72</v>
      </c>
      <c r="D861">
        <v>1963</v>
      </c>
      <c r="E861">
        <v>6</v>
      </c>
      <c r="F861" t="s">
        <v>36</v>
      </c>
      <c r="G861" t="s">
        <v>897</v>
      </c>
      <c r="H861">
        <v>43.34</v>
      </c>
      <c r="I861">
        <v>-73.67</v>
      </c>
      <c r="J861" s="3">
        <v>22273</v>
      </c>
      <c r="K861" s="3">
        <v>45416</v>
      </c>
      <c r="L861" s="3">
        <v>82611</v>
      </c>
      <c r="M861">
        <v>713</v>
      </c>
      <c r="N861">
        <v>1</v>
      </c>
      <c r="O861" s="8">
        <f t="shared" si="39"/>
        <v>1.818984498855029</v>
      </c>
      <c r="P861" t="str">
        <f t="shared" si="40"/>
        <v>High Risk</v>
      </c>
      <c r="Q861" t="str">
        <f t="shared" si="41"/>
        <v>700-749</v>
      </c>
      <c r="R861" t="str">
        <f>IF(Tabela2[[#This Row],[current_age]]&gt;=100,"100+",FLOOR(Tabela2[[#This Row],[current_age]],10)&amp;"-"&amp;FLOOR(Tabela2[[#This Row],[current_age]],10)+9)</f>
        <v>50-59</v>
      </c>
    </row>
    <row r="862" spans="1:18" x14ac:dyDescent="0.3">
      <c r="A862">
        <v>156</v>
      </c>
      <c r="B862">
        <v>36</v>
      </c>
      <c r="C862">
        <v>67</v>
      </c>
      <c r="D862">
        <v>1983</v>
      </c>
      <c r="E862">
        <v>7</v>
      </c>
      <c r="F862" t="s">
        <v>36</v>
      </c>
      <c r="G862" t="s">
        <v>898</v>
      </c>
      <c r="H862">
        <v>34.08</v>
      </c>
      <c r="I862">
        <v>-117.46</v>
      </c>
      <c r="J862" s="3">
        <v>13739</v>
      </c>
      <c r="K862" s="3">
        <v>28007</v>
      </c>
      <c r="L862" s="3">
        <v>0</v>
      </c>
      <c r="M862">
        <v>691</v>
      </c>
      <c r="N862">
        <v>4</v>
      </c>
      <c r="O862" s="8">
        <f t="shared" si="39"/>
        <v>0</v>
      </c>
      <c r="P862" t="str">
        <f t="shared" si="40"/>
        <v>Medium Risk</v>
      </c>
      <c r="Q862" t="str">
        <f t="shared" si="41"/>
        <v>650-699</v>
      </c>
      <c r="R862" t="str">
        <f>IF(Tabela2[[#This Row],[current_age]]&gt;=100,"100+",FLOOR(Tabela2[[#This Row],[current_age]],10)&amp;"-"&amp;FLOOR(Tabela2[[#This Row],[current_age]],10)+9)</f>
        <v>30-39</v>
      </c>
    </row>
    <row r="863" spans="1:18" x14ac:dyDescent="0.3">
      <c r="A863">
        <v>24</v>
      </c>
      <c r="B863">
        <v>48</v>
      </c>
      <c r="C863">
        <v>64</v>
      </c>
      <c r="D863">
        <v>1971</v>
      </c>
      <c r="E863">
        <v>11</v>
      </c>
      <c r="F863" t="s">
        <v>36</v>
      </c>
      <c r="G863" t="s">
        <v>899</v>
      </c>
      <c r="H863">
        <v>42.27</v>
      </c>
      <c r="I863">
        <v>-89.06</v>
      </c>
      <c r="J863" s="3">
        <v>18906</v>
      </c>
      <c r="K863" s="3">
        <v>38554</v>
      </c>
      <c r="L863" s="3">
        <v>47186</v>
      </c>
      <c r="M863">
        <v>708</v>
      </c>
      <c r="N863">
        <v>1</v>
      </c>
      <c r="O863" s="8">
        <f t="shared" si="39"/>
        <v>1.2238937594023966</v>
      </c>
      <c r="P863" t="str">
        <f t="shared" si="40"/>
        <v>High Risk</v>
      </c>
      <c r="Q863" t="str">
        <f t="shared" si="41"/>
        <v>700-749</v>
      </c>
      <c r="R863" t="str">
        <f>IF(Tabela2[[#This Row],[current_age]]&gt;=100,"100+",FLOOR(Tabela2[[#This Row],[current_age]],10)&amp;"-"&amp;FLOOR(Tabela2[[#This Row],[current_age]],10)+9)</f>
        <v>40-49</v>
      </c>
    </row>
    <row r="864" spans="1:18" x14ac:dyDescent="0.3">
      <c r="A864">
        <v>302</v>
      </c>
      <c r="B864">
        <v>27</v>
      </c>
      <c r="C864">
        <v>67</v>
      </c>
      <c r="D864">
        <v>1992</v>
      </c>
      <c r="E864">
        <v>8</v>
      </c>
      <c r="F864" t="s">
        <v>36</v>
      </c>
      <c r="G864" t="s">
        <v>900</v>
      </c>
      <c r="H864">
        <v>38.409999999999997</v>
      </c>
      <c r="I864">
        <v>-78.61</v>
      </c>
      <c r="J864" s="3">
        <v>18335</v>
      </c>
      <c r="K864" s="3">
        <v>37384</v>
      </c>
      <c r="L864" s="3">
        <v>120327</v>
      </c>
      <c r="M864">
        <v>706</v>
      </c>
      <c r="N864">
        <v>2</v>
      </c>
      <c r="O864" s="8">
        <f t="shared" si="39"/>
        <v>3.2186764391183393</v>
      </c>
      <c r="P864" t="str">
        <f t="shared" si="40"/>
        <v>High Risk</v>
      </c>
      <c r="Q864" t="str">
        <f t="shared" si="41"/>
        <v>700-749</v>
      </c>
      <c r="R864" t="str">
        <f>IF(Tabela2[[#This Row],[current_age]]&gt;=100,"100+",FLOOR(Tabela2[[#This Row],[current_age]],10)&amp;"-"&amp;FLOOR(Tabela2[[#This Row],[current_age]],10)+9)</f>
        <v>20-29</v>
      </c>
    </row>
    <row r="865" spans="1:18" x14ac:dyDescent="0.3">
      <c r="A865">
        <v>949</v>
      </c>
      <c r="B865">
        <v>29</v>
      </c>
      <c r="C865">
        <v>71</v>
      </c>
      <c r="D865">
        <v>1990</v>
      </c>
      <c r="E865">
        <v>11</v>
      </c>
      <c r="F865" t="s">
        <v>36</v>
      </c>
      <c r="G865" t="s">
        <v>901</v>
      </c>
      <c r="H865">
        <v>40.450000000000003</v>
      </c>
      <c r="I865">
        <v>-74.48</v>
      </c>
      <c r="J865" s="3">
        <v>31234</v>
      </c>
      <c r="K865" s="3">
        <v>63684</v>
      </c>
      <c r="L865" s="3">
        <v>96864</v>
      </c>
      <c r="M865">
        <v>709</v>
      </c>
      <c r="N865">
        <v>5</v>
      </c>
      <c r="O865" s="8">
        <f t="shared" si="39"/>
        <v>1.5210099868098736</v>
      </c>
      <c r="P865" t="str">
        <f t="shared" si="40"/>
        <v>High Risk</v>
      </c>
      <c r="Q865" t="str">
        <f t="shared" si="41"/>
        <v>700-749</v>
      </c>
      <c r="R865" t="str">
        <f>IF(Tabela2[[#This Row],[current_age]]&gt;=100,"100+",FLOOR(Tabela2[[#This Row],[current_age]],10)&amp;"-"&amp;FLOOR(Tabela2[[#This Row],[current_age]],10)+9)</f>
        <v>20-29</v>
      </c>
    </row>
    <row r="866" spans="1:18" x14ac:dyDescent="0.3">
      <c r="A866">
        <v>1281</v>
      </c>
      <c r="B866">
        <v>92</v>
      </c>
      <c r="C866">
        <v>61</v>
      </c>
      <c r="D866">
        <v>1927</v>
      </c>
      <c r="E866">
        <v>12</v>
      </c>
      <c r="F866" t="s">
        <v>36</v>
      </c>
      <c r="G866" t="s">
        <v>902</v>
      </c>
      <c r="H866">
        <v>34.1</v>
      </c>
      <c r="I866">
        <v>-117.38</v>
      </c>
      <c r="J866" s="3">
        <v>14632</v>
      </c>
      <c r="K866" s="3">
        <v>26546</v>
      </c>
      <c r="L866" s="3">
        <v>2480</v>
      </c>
      <c r="M866">
        <v>689</v>
      </c>
      <c r="N866">
        <v>6</v>
      </c>
      <c r="O866" s="8">
        <f t="shared" si="39"/>
        <v>9.3422737888947491E-2</v>
      </c>
      <c r="P866" t="str">
        <f t="shared" si="40"/>
        <v>Medium Risk</v>
      </c>
      <c r="Q866" t="str">
        <f t="shared" si="41"/>
        <v>650-699</v>
      </c>
      <c r="R866" t="str">
        <f>IF(Tabela2[[#This Row],[current_age]]&gt;=100,"100+",FLOOR(Tabela2[[#This Row],[current_age]],10)&amp;"-"&amp;FLOOR(Tabela2[[#This Row],[current_age]],10)+9)</f>
        <v>90-99</v>
      </c>
    </row>
    <row r="867" spans="1:18" x14ac:dyDescent="0.3">
      <c r="A867">
        <v>1428</v>
      </c>
      <c r="B867">
        <v>35</v>
      </c>
      <c r="C867">
        <v>62</v>
      </c>
      <c r="D867">
        <v>1984</v>
      </c>
      <c r="E867">
        <v>11</v>
      </c>
      <c r="F867" t="s">
        <v>36</v>
      </c>
      <c r="G867" t="s">
        <v>903</v>
      </c>
      <c r="H867">
        <v>37.67</v>
      </c>
      <c r="I867">
        <v>-92.66</v>
      </c>
      <c r="J867" s="3">
        <v>13963</v>
      </c>
      <c r="K867" s="3">
        <v>28472</v>
      </c>
      <c r="L867" s="3">
        <v>42750</v>
      </c>
      <c r="M867">
        <v>508</v>
      </c>
      <c r="N867">
        <v>1</v>
      </c>
      <c r="O867" s="8">
        <f t="shared" si="39"/>
        <v>1.5014751334644563</v>
      </c>
      <c r="P867" t="str">
        <f t="shared" si="40"/>
        <v>High Risk</v>
      </c>
      <c r="Q867" t="str">
        <f t="shared" si="41"/>
        <v>500-549</v>
      </c>
      <c r="R867" t="str">
        <f>IF(Tabela2[[#This Row],[current_age]]&gt;=100,"100+",FLOOR(Tabela2[[#This Row],[current_age]],10)&amp;"-"&amp;FLOOR(Tabela2[[#This Row],[current_age]],10)+9)</f>
        <v>30-39</v>
      </c>
    </row>
    <row r="868" spans="1:18" x14ac:dyDescent="0.3">
      <c r="A868">
        <v>433</v>
      </c>
      <c r="B868">
        <v>49</v>
      </c>
      <c r="C868">
        <v>65</v>
      </c>
      <c r="D868">
        <v>1970</v>
      </c>
      <c r="E868">
        <v>4</v>
      </c>
      <c r="F868" t="s">
        <v>41</v>
      </c>
      <c r="G868" t="s">
        <v>904</v>
      </c>
      <c r="H868">
        <v>39.380000000000003</v>
      </c>
      <c r="I868">
        <v>-89.07</v>
      </c>
      <c r="J868" s="3">
        <v>15676</v>
      </c>
      <c r="K868" s="3">
        <v>31957</v>
      </c>
      <c r="L868" s="3">
        <v>12347</v>
      </c>
      <c r="M868">
        <v>771</v>
      </c>
      <c r="N868">
        <v>6</v>
      </c>
      <c r="O868" s="8">
        <f t="shared" si="39"/>
        <v>0.38636292518071158</v>
      </c>
      <c r="P868" t="str">
        <f t="shared" si="40"/>
        <v>Low Risk</v>
      </c>
      <c r="Q868" t="str">
        <f t="shared" si="41"/>
        <v>750-799</v>
      </c>
      <c r="R868" t="str">
        <f>IF(Tabela2[[#This Row],[current_age]]&gt;=100,"100+",FLOOR(Tabela2[[#This Row],[current_age]],10)&amp;"-"&amp;FLOOR(Tabela2[[#This Row],[current_age]],10)+9)</f>
        <v>40-49</v>
      </c>
    </row>
    <row r="869" spans="1:18" x14ac:dyDescent="0.3">
      <c r="A869">
        <v>584</v>
      </c>
      <c r="B869">
        <v>61</v>
      </c>
      <c r="C869">
        <v>68</v>
      </c>
      <c r="D869">
        <v>1958</v>
      </c>
      <c r="E869">
        <v>8</v>
      </c>
      <c r="F869" t="s">
        <v>41</v>
      </c>
      <c r="G869" t="s">
        <v>905</v>
      </c>
      <c r="H869">
        <v>38.659999999999997</v>
      </c>
      <c r="I869">
        <v>-121.37</v>
      </c>
      <c r="J869" s="3">
        <v>14318</v>
      </c>
      <c r="K869" s="3">
        <v>29195</v>
      </c>
      <c r="L869" s="3">
        <v>64881</v>
      </c>
      <c r="M869">
        <v>743</v>
      </c>
      <c r="N869">
        <v>3</v>
      </c>
      <c r="O869" s="8">
        <f t="shared" si="39"/>
        <v>2.222332591197123</v>
      </c>
      <c r="P869" t="str">
        <f t="shared" si="40"/>
        <v>High Risk</v>
      </c>
      <c r="Q869" t="str">
        <f t="shared" si="41"/>
        <v>700-749</v>
      </c>
      <c r="R869" t="str">
        <f>IF(Tabela2[[#This Row],[current_age]]&gt;=100,"100+",FLOOR(Tabela2[[#This Row],[current_age]],10)&amp;"-"&amp;FLOOR(Tabela2[[#This Row],[current_age]],10)+9)</f>
        <v>60-69</v>
      </c>
    </row>
    <row r="870" spans="1:18" x14ac:dyDescent="0.3">
      <c r="A870">
        <v>1832</v>
      </c>
      <c r="B870">
        <v>36</v>
      </c>
      <c r="C870">
        <v>67</v>
      </c>
      <c r="D870">
        <v>1983</v>
      </c>
      <c r="E870">
        <v>10</v>
      </c>
      <c r="F870" t="s">
        <v>41</v>
      </c>
      <c r="G870" t="s">
        <v>906</v>
      </c>
      <c r="H870">
        <v>40.71</v>
      </c>
      <c r="I870">
        <v>-124.11</v>
      </c>
      <c r="J870" s="3">
        <v>17839</v>
      </c>
      <c r="K870" s="3">
        <v>36372</v>
      </c>
      <c r="L870" s="3">
        <v>79220</v>
      </c>
      <c r="M870">
        <v>684</v>
      </c>
      <c r="N870">
        <v>2</v>
      </c>
      <c r="O870" s="8">
        <f t="shared" si="39"/>
        <v>2.1780490487187945</v>
      </c>
      <c r="P870" t="str">
        <f t="shared" si="40"/>
        <v>High Risk</v>
      </c>
      <c r="Q870" t="str">
        <f t="shared" si="41"/>
        <v>650-699</v>
      </c>
      <c r="R870" t="str">
        <f>IF(Tabela2[[#This Row],[current_age]]&gt;=100,"100+",FLOOR(Tabela2[[#This Row],[current_age]],10)&amp;"-"&amp;FLOOR(Tabela2[[#This Row],[current_age]],10)+9)</f>
        <v>30-39</v>
      </c>
    </row>
    <row r="871" spans="1:18" x14ac:dyDescent="0.3">
      <c r="A871">
        <v>222</v>
      </c>
      <c r="B871">
        <v>48</v>
      </c>
      <c r="C871">
        <v>70</v>
      </c>
      <c r="D871">
        <v>1971</v>
      </c>
      <c r="E871">
        <v>7</v>
      </c>
      <c r="F871" t="s">
        <v>36</v>
      </c>
      <c r="G871" t="s">
        <v>907</v>
      </c>
      <c r="H871">
        <v>33.76</v>
      </c>
      <c r="I871">
        <v>-84.33</v>
      </c>
      <c r="J871" s="3">
        <v>45818</v>
      </c>
      <c r="K871" s="3">
        <v>93417</v>
      </c>
      <c r="L871" s="3">
        <v>115916</v>
      </c>
      <c r="M871">
        <v>714</v>
      </c>
      <c r="N871">
        <v>3</v>
      </c>
      <c r="O871" s="8">
        <f t="shared" si="39"/>
        <v>1.240844814113063</v>
      </c>
      <c r="P871" t="str">
        <f t="shared" si="40"/>
        <v>High Risk</v>
      </c>
      <c r="Q871" t="str">
        <f t="shared" si="41"/>
        <v>700-749</v>
      </c>
      <c r="R871" t="str">
        <f>IF(Tabela2[[#This Row],[current_age]]&gt;=100,"100+",FLOOR(Tabela2[[#This Row],[current_age]],10)&amp;"-"&amp;FLOOR(Tabela2[[#This Row],[current_age]],10)+9)</f>
        <v>40-49</v>
      </c>
    </row>
    <row r="872" spans="1:18" x14ac:dyDescent="0.3">
      <c r="A872">
        <v>648</v>
      </c>
      <c r="B872">
        <v>40</v>
      </c>
      <c r="C872">
        <v>61</v>
      </c>
      <c r="D872">
        <v>1980</v>
      </c>
      <c r="E872">
        <v>2</v>
      </c>
      <c r="F872" t="s">
        <v>36</v>
      </c>
      <c r="G872" t="s">
        <v>908</v>
      </c>
      <c r="H872">
        <v>32.78</v>
      </c>
      <c r="I872">
        <v>-108.26</v>
      </c>
      <c r="J872" s="3">
        <v>14642</v>
      </c>
      <c r="K872" s="3">
        <v>29854</v>
      </c>
      <c r="L872" s="3">
        <v>66044</v>
      </c>
      <c r="M872">
        <v>674</v>
      </c>
      <c r="N872">
        <v>3</v>
      </c>
      <c r="O872" s="8">
        <f t="shared" si="39"/>
        <v>2.2122328666175388</v>
      </c>
      <c r="P872" t="str">
        <f t="shared" si="40"/>
        <v>High Risk</v>
      </c>
      <c r="Q872" t="str">
        <f t="shared" si="41"/>
        <v>650-699</v>
      </c>
      <c r="R872" t="str">
        <f>IF(Tabela2[[#This Row],[current_age]]&gt;=100,"100+",FLOOR(Tabela2[[#This Row],[current_age]],10)&amp;"-"&amp;FLOOR(Tabela2[[#This Row],[current_age]],10)+9)</f>
        <v>40-49</v>
      </c>
    </row>
    <row r="873" spans="1:18" x14ac:dyDescent="0.3">
      <c r="A873">
        <v>1939</v>
      </c>
      <c r="B873">
        <v>43</v>
      </c>
      <c r="C873">
        <v>69</v>
      </c>
      <c r="D873">
        <v>1976</v>
      </c>
      <c r="E873">
        <v>11</v>
      </c>
      <c r="F873" t="s">
        <v>36</v>
      </c>
      <c r="G873" t="s">
        <v>909</v>
      </c>
      <c r="H873">
        <v>33.950000000000003</v>
      </c>
      <c r="I873">
        <v>-118.29</v>
      </c>
      <c r="J873" s="3">
        <v>12362</v>
      </c>
      <c r="K873" s="3">
        <v>25207</v>
      </c>
      <c r="L873" s="3">
        <v>34107</v>
      </c>
      <c r="M873">
        <v>685</v>
      </c>
      <c r="N873">
        <v>1</v>
      </c>
      <c r="O873" s="8">
        <f t="shared" si="39"/>
        <v>1.3530765263617248</v>
      </c>
      <c r="P873" t="str">
        <f t="shared" si="40"/>
        <v>High Risk</v>
      </c>
      <c r="Q873" t="str">
        <f t="shared" si="41"/>
        <v>650-699</v>
      </c>
      <c r="R873" t="str">
        <f>IF(Tabela2[[#This Row],[current_age]]&gt;=100,"100+",FLOOR(Tabela2[[#This Row],[current_age]],10)&amp;"-"&amp;FLOOR(Tabela2[[#This Row],[current_age]],10)+9)</f>
        <v>40-49</v>
      </c>
    </row>
    <row r="874" spans="1:18" x14ac:dyDescent="0.3">
      <c r="A874">
        <v>722</v>
      </c>
      <c r="B874">
        <v>25</v>
      </c>
      <c r="C874">
        <v>66</v>
      </c>
      <c r="D874">
        <v>1995</v>
      </c>
      <c r="E874">
        <v>1</v>
      </c>
      <c r="F874" t="s">
        <v>41</v>
      </c>
      <c r="G874" t="s">
        <v>910</v>
      </c>
      <c r="H874">
        <v>41.01</v>
      </c>
      <c r="I874">
        <v>-75.89</v>
      </c>
      <c r="J874" s="3">
        <v>16168</v>
      </c>
      <c r="K874" s="3">
        <v>32966</v>
      </c>
      <c r="L874" s="3">
        <v>73741</v>
      </c>
      <c r="M874">
        <v>707</v>
      </c>
      <c r="N874">
        <v>1</v>
      </c>
      <c r="O874" s="8">
        <f t="shared" si="39"/>
        <v>2.2368804222532308</v>
      </c>
      <c r="P874" t="str">
        <f t="shared" si="40"/>
        <v>High Risk</v>
      </c>
      <c r="Q874" t="str">
        <f t="shared" si="41"/>
        <v>700-749</v>
      </c>
      <c r="R874" t="str">
        <f>IF(Tabela2[[#This Row],[current_age]]&gt;=100,"100+",FLOOR(Tabela2[[#This Row],[current_age]],10)&amp;"-"&amp;FLOOR(Tabela2[[#This Row],[current_age]],10)+9)</f>
        <v>20-29</v>
      </c>
    </row>
    <row r="875" spans="1:18" x14ac:dyDescent="0.3">
      <c r="A875">
        <v>1889</v>
      </c>
      <c r="B875">
        <v>66</v>
      </c>
      <c r="C875">
        <v>67</v>
      </c>
      <c r="D875">
        <v>1953</v>
      </c>
      <c r="E875">
        <v>7</v>
      </c>
      <c r="F875" t="s">
        <v>41</v>
      </c>
      <c r="G875" t="s">
        <v>911</v>
      </c>
      <c r="H875">
        <v>27.97</v>
      </c>
      <c r="I875">
        <v>-82.76</v>
      </c>
      <c r="J875" s="3">
        <v>23528</v>
      </c>
      <c r="K875" s="3">
        <v>47972</v>
      </c>
      <c r="L875" s="3">
        <v>0</v>
      </c>
      <c r="M875">
        <v>748</v>
      </c>
      <c r="N875">
        <v>5</v>
      </c>
      <c r="O875" s="8">
        <f t="shared" si="39"/>
        <v>0</v>
      </c>
      <c r="P875" t="str">
        <f t="shared" si="40"/>
        <v>Medium Risk</v>
      </c>
      <c r="Q875" t="str">
        <f t="shared" si="41"/>
        <v>700-749</v>
      </c>
      <c r="R875" t="str">
        <f>IF(Tabela2[[#This Row],[current_age]]&gt;=100,"100+",FLOOR(Tabela2[[#This Row],[current_age]],10)&amp;"-"&amp;FLOOR(Tabela2[[#This Row],[current_age]],10)+9)</f>
        <v>60-69</v>
      </c>
    </row>
    <row r="876" spans="1:18" x14ac:dyDescent="0.3">
      <c r="A876">
        <v>1229</v>
      </c>
      <c r="B876">
        <v>50</v>
      </c>
      <c r="C876">
        <v>66</v>
      </c>
      <c r="D876">
        <v>1970</v>
      </c>
      <c r="E876">
        <v>2</v>
      </c>
      <c r="F876" t="s">
        <v>41</v>
      </c>
      <c r="G876" t="s">
        <v>912</v>
      </c>
      <c r="H876">
        <v>35.18</v>
      </c>
      <c r="I876">
        <v>-79.459999999999994</v>
      </c>
      <c r="J876" s="3">
        <v>24206</v>
      </c>
      <c r="K876" s="3">
        <v>49350</v>
      </c>
      <c r="L876" s="3">
        <v>20942</v>
      </c>
      <c r="M876">
        <v>713</v>
      </c>
      <c r="N876">
        <v>6</v>
      </c>
      <c r="O876" s="8">
        <f t="shared" si="39"/>
        <v>0.42435663627152986</v>
      </c>
      <c r="P876" t="str">
        <f t="shared" si="40"/>
        <v>Medium Risk</v>
      </c>
      <c r="Q876" t="str">
        <f t="shared" si="41"/>
        <v>700-749</v>
      </c>
      <c r="R876" t="str">
        <f>IF(Tabela2[[#This Row],[current_age]]&gt;=100,"100+",FLOOR(Tabela2[[#This Row],[current_age]],10)&amp;"-"&amp;FLOOR(Tabela2[[#This Row],[current_age]],10)+9)</f>
        <v>50-59</v>
      </c>
    </row>
    <row r="877" spans="1:18" x14ac:dyDescent="0.3">
      <c r="A877">
        <v>505</v>
      </c>
      <c r="B877">
        <v>39</v>
      </c>
      <c r="C877">
        <v>63</v>
      </c>
      <c r="D877">
        <v>1980</v>
      </c>
      <c r="E877">
        <v>12</v>
      </c>
      <c r="F877" t="s">
        <v>36</v>
      </c>
      <c r="G877" t="s">
        <v>913</v>
      </c>
      <c r="H877">
        <v>25.77</v>
      </c>
      <c r="I877">
        <v>-80.290000000000006</v>
      </c>
      <c r="J877" s="3">
        <v>14901</v>
      </c>
      <c r="K877" s="3">
        <v>30383</v>
      </c>
      <c r="L877" s="3">
        <v>58466</v>
      </c>
      <c r="M877">
        <v>609</v>
      </c>
      <c r="N877">
        <v>2</v>
      </c>
      <c r="O877" s="8">
        <f t="shared" si="39"/>
        <v>1.9242997728993188</v>
      </c>
      <c r="P877" t="str">
        <f t="shared" si="40"/>
        <v>High Risk</v>
      </c>
      <c r="Q877" t="str">
        <f t="shared" si="41"/>
        <v>600-649</v>
      </c>
      <c r="R877" t="str">
        <f>IF(Tabela2[[#This Row],[current_age]]&gt;=100,"100+",FLOOR(Tabela2[[#This Row],[current_age]],10)&amp;"-"&amp;FLOOR(Tabela2[[#This Row],[current_age]],10)+9)</f>
        <v>30-39</v>
      </c>
    </row>
    <row r="878" spans="1:18" x14ac:dyDescent="0.3">
      <c r="A878">
        <v>1083</v>
      </c>
      <c r="B878">
        <v>44</v>
      </c>
      <c r="C878">
        <v>65</v>
      </c>
      <c r="D878">
        <v>1975</v>
      </c>
      <c r="E878">
        <v>3</v>
      </c>
      <c r="F878" t="s">
        <v>36</v>
      </c>
      <c r="G878" t="s">
        <v>914</v>
      </c>
      <c r="H878">
        <v>38.450000000000003</v>
      </c>
      <c r="I878">
        <v>-82.64</v>
      </c>
      <c r="J878" s="3">
        <v>18916</v>
      </c>
      <c r="K878" s="3">
        <v>38568</v>
      </c>
      <c r="L878" s="3">
        <v>66300</v>
      </c>
      <c r="M878">
        <v>756</v>
      </c>
      <c r="N878">
        <v>4</v>
      </c>
      <c r="O878" s="8">
        <f t="shared" si="39"/>
        <v>1.7190416925948973</v>
      </c>
      <c r="P878" t="str">
        <f t="shared" si="40"/>
        <v>High Risk</v>
      </c>
      <c r="Q878" t="str">
        <f t="shared" si="41"/>
        <v>750-799</v>
      </c>
      <c r="R878" t="str">
        <f>IF(Tabela2[[#This Row],[current_age]]&gt;=100,"100+",FLOOR(Tabela2[[#This Row],[current_age]],10)&amp;"-"&amp;FLOOR(Tabela2[[#This Row],[current_age]],10)+9)</f>
        <v>40-49</v>
      </c>
    </row>
    <row r="879" spans="1:18" x14ac:dyDescent="0.3">
      <c r="A879">
        <v>1656</v>
      </c>
      <c r="B879">
        <v>35</v>
      </c>
      <c r="C879">
        <v>69</v>
      </c>
      <c r="D879">
        <v>1984</v>
      </c>
      <c r="E879">
        <v>5</v>
      </c>
      <c r="F879" t="s">
        <v>36</v>
      </c>
      <c r="G879" t="s">
        <v>915</v>
      </c>
      <c r="H879">
        <v>45.87</v>
      </c>
      <c r="I879">
        <v>-95.37</v>
      </c>
      <c r="J879" s="3">
        <v>20179</v>
      </c>
      <c r="K879" s="3">
        <v>41141</v>
      </c>
      <c r="L879" s="3">
        <v>81016</v>
      </c>
      <c r="M879">
        <v>706</v>
      </c>
      <c r="N879">
        <v>3</v>
      </c>
      <c r="O879" s="8">
        <f t="shared" si="39"/>
        <v>1.9692277776427409</v>
      </c>
      <c r="P879" t="str">
        <f t="shared" si="40"/>
        <v>High Risk</v>
      </c>
      <c r="Q879" t="str">
        <f t="shared" si="41"/>
        <v>700-749</v>
      </c>
      <c r="R879" t="str">
        <f>IF(Tabela2[[#This Row],[current_age]]&gt;=100,"100+",FLOOR(Tabela2[[#This Row],[current_age]],10)&amp;"-"&amp;FLOOR(Tabela2[[#This Row],[current_age]],10)+9)</f>
        <v>30-39</v>
      </c>
    </row>
    <row r="880" spans="1:18" x14ac:dyDescent="0.3">
      <c r="A880">
        <v>568</v>
      </c>
      <c r="B880">
        <v>24</v>
      </c>
      <c r="C880">
        <v>66</v>
      </c>
      <c r="D880">
        <v>1996</v>
      </c>
      <c r="E880">
        <v>2</v>
      </c>
      <c r="F880" t="s">
        <v>41</v>
      </c>
      <c r="G880" t="s">
        <v>916</v>
      </c>
      <c r="H880">
        <v>42.5</v>
      </c>
      <c r="I880">
        <v>-94.17</v>
      </c>
      <c r="J880" s="3">
        <v>18895</v>
      </c>
      <c r="K880" s="3">
        <v>38526</v>
      </c>
      <c r="L880" s="3">
        <v>60556</v>
      </c>
      <c r="M880">
        <v>778</v>
      </c>
      <c r="N880">
        <v>1</v>
      </c>
      <c r="O880" s="8">
        <f t="shared" si="39"/>
        <v>1.5718216269532264</v>
      </c>
      <c r="P880" t="str">
        <f t="shared" si="40"/>
        <v>High Risk</v>
      </c>
      <c r="Q880" t="str">
        <f t="shared" si="41"/>
        <v>750-799</v>
      </c>
      <c r="R880" t="str">
        <f>IF(Tabela2[[#This Row],[current_age]]&gt;=100,"100+",FLOOR(Tabela2[[#This Row],[current_age]],10)&amp;"-"&amp;FLOOR(Tabela2[[#This Row],[current_age]],10)+9)</f>
        <v>20-29</v>
      </c>
    </row>
    <row r="881" spans="1:18" x14ac:dyDescent="0.3">
      <c r="A881">
        <v>1373</v>
      </c>
      <c r="B881">
        <v>35</v>
      </c>
      <c r="C881">
        <v>66</v>
      </c>
      <c r="D881">
        <v>1984</v>
      </c>
      <c r="E881">
        <v>12</v>
      </c>
      <c r="F881" t="s">
        <v>36</v>
      </c>
      <c r="G881" t="s">
        <v>917</v>
      </c>
      <c r="H881">
        <v>41.07</v>
      </c>
      <c r="I881">
        <v>-85.13</v>
      </c>
      <c r="J881" s="3">
        <v>16764</v>
      </c>
      <c r="K881" s="3">
        <v>34181</v>
      </c>
      <c r="L881" s="3">
        <v>50668</v>
      </c>
      <c r="M881">
        <v>764</v>
      </c>
      <c r="N881">
        <v>2</v>
      </c>
      <c r="O881" s="8">
        <f t="shared" si="39"/>
        <v>1.4823439922764108</v>
      </c>
      <c r="P881" t="str">
        <f t="shared" si="40"/>
        <v>High Risk</v>
      </c>
      <c r="Q881" t="str">
        <f t="shared" si="41"/>
        <v>750-799</v>
      </c>
      <c r="R881" t="str">
        <f>IF(Tabela2[[#This Row],[current_age]]&gt;=100,"100+",FLOOR(Tabela2[[#This Row],[current_age]],10)&amp;"-"&amp;FLOOR(Tabela2[[#This Row],[current_age]],10)+9)</f>
        <v>30-39</v>
      </c>
    </row>
    <row r="882" spans="1:18" x14ac:dyDescent="0.3">
      <c r="A882">
        <v>667</v>
      </c>
      <c r="B882">
        <v>83</v>
      </c>
      <c r="C882">
        <v>63</v>
      </c>
      <c r="D882">
        <v>1936</v>
      </c>
      <c r="E882">
        <v>3</v>
      </c>
      <c r="F882" t="s">
        <v>41</v>
      </c>
      <c r="G882" t="s">
        <v>918</v>
      </c>
      <c r="H882">
        <v>35.979999999999997</v>
      </c>
      <c r="I882">
        <v>-78.91</v>
      </c>
      <c r="J882" s="3">
        <v>30325</v>
      </c>
      <c r="K882" s="3">
        <v>41763</v>
      </c>
      <c r="L882" s="3">
        <v>2279</v>
      </c>
      <c r="M882">
        <v>714</v>
      </c>
      <c r="N882">
        <v>5</v>
      </c>
      <c r="O882" s="8">
        <f t="shared" si="39"/>
        <v>5.4569834542537651E-2</v>
      </c>
      <c r="P882" t="str">
        <f t="shared" si="40"/>
        <v>Medium Risk</v>
      </c>
      <c r="Q882" t="str">
        <f t="shared" si="41"/>
        <v>700-749</v>
      </c>
      <c r="R882" t="str">
        <f>IF(Tabela2[[#This Row],[current_age]]&gt;=100,"100+",FLOOR(Tabela2[[#This Row],[current_age]],10)&amp;"-"&amp;FLOOR(Tabela2[[#This Row],[current_age]],10)+9)</f>
        <v>80-89</v>
      </c>
    </row>
    <row r="883" spans="1:18" x14ac:dyDescent="0.3">
      <c r="A883">
        <v>480</v>
      </c>
      <c r="B883">
        <v>50</v>
      </c>
      <c r="C883">
        <v>68</v>
      </c>
      <c r="D883">
        <v>1969</v>
      </c>
      <c r="E883">
        <v>11</v>
      </c>
      <c r="F883" t="s">
        <v>41</v>
      </c>
      <c r="G883" t="s">
        <v>919</v>
      </c>
      <c r="H883">
        <v>37.909999999999997</v>
      </c>
      <c r="I883">
        <v>-122.01</v>
      </c>
      <c r="J883" s="3">
        <v>42234</v>
      </c>
      <c r="K883" s="3">
        <v>86113</v>
      </c>
      <c r="L883" s="3">
        <v>177353</v>
      </c>
      <c r="M883">
        <v>713</v>
      </c>
      <c r="N883">
        <v>6</v>
      </c>
      <c r="O883" s="8">
        <f t="shared" si="39"/>
        <v>2.0595380488427995</v>
      </c>
      <c r="P883" t="str">
        <f t="shared" si="40"/>
        <v>High Risk</v>
      </c>
      <c r="Q883" t="str">
        <f t="shared" si="41"/>
        <v>700-749</v>
      </c>
      <c r="R883" t="str">
        <f>IF(Tabela2[[#This Row],[current_age]]&gt;=100,"100+",FLOOR(Tabela2[[#This Row],[current_age]],10)&amp;"-"&amp;FLOOR(Tabela2[[#This Row],[current_age]],10)+9)</f>
        <v>50-59</v>
      </c>
    </row>
    <row r="884" spans="1:18" x14ac:dyDescent="0.3">
      <c r="A884">
        <v>569</v>
      </c>
      <c r="B884">
        <v>52</v>
      </c>
      <c r="C884">
        <v>73</v>
      </c>
      <c r="D884">
        <v>1968</v>
      </c>
      <c r="E884">
        <v>2</v>
      </c>
      <c r="F884" t="s">
        <v>41</v>
      </c>
      <c r="G884" t="s">
        <v>920</v>
      </c>
      <c r="H884">
        <v>34.83</v>
      </c>
      <c r="I884">
        <v>-92.2</v>
      </c>
      <c r="J884" s="3">
        <v>22377</v>
      </c>
      <c r="K884" s="3">
        <v>45625</v>
      </c>
      <c r="L884" s="3">
        <v>81136</v>
      </c>
      <c r="M884">
        <v>662</v>
      </c>
      <c r="N884">
        <v>1</v>
      </c>
      <c r="O884" s="8">
        <f t="shared" si="39"/>
        <v>1.7783232876712329</v>
      </c>
      <c r="P884" t="str">
        <f t="shared" si="40"/>
        <v>High Risk</v>
      </c>
      <c r="Q884" t="str">
        <f t="shared" si="41"/>
        <v>650-699</v>
      </c>
      <c r="R884" t="str">
        <f>IF(Tabela2[[#This Row],[current_age]]&gt;=100,"100+",FLOOR(Tabela2[[#This Row],[current_age]],10)&amp;"-"&amp;FLOOR(Tabela2[[#This Row],[current_age]],10)+9)</f>
        <v>50-59</v>
      </c>
    </row>
    <row r="885" spans="1:18" x14ac:dyDescent="0.3">
      <c r="A885">
        <v>1600</v>
      </c>
      <c r="B885">
        <v>62</v>
      </c>
      <c r="C885">
        <v>66</v>
      </c>
      <c r="D885">
        <v>1957</v>
      </c>
      <c r="E885">
        <v>9</v>
      </c>
      <c r="F885" t="s">
        <v>36</v>
      </c>
      <c r="G885" t="s">
        <v>921</v>
      </c>
      <c r="H885">
        <v>47.67</v>
      </c>
      <c r="I885">
        <v>-122.18</v>
      </c>
      <c r="J885" s="3">
        <v>49629</v>
      </c>
      <c r="K885" s="3">
        <v>101193</v>
      </c>
      <c r="L885" s="3">
        <v>124771</v>
      </c>
      <c r="M885">
        <v>747</v>
      </c>
      <c r="N885">
        <v>3</v>
      </c>
      <c r="O885" s="8">
        <f t="shared" si="39"/>
        <v>1.2330003063453006</v>
      </c>
      <c r="P885" t="str">
        <f t="shared" si="40"/>
        <v>High Risk</v>
      </c>
      <c r="Q885" t="str">
        <f t="shared" si="41"/>
        <v>700-749</v>
      </c>
      <c r="R885" t="str">
        <f>IF(Tabela2[[#This Row],[current_age]]&gt;=100,"100+",FLOOR(Tabela2[[#This Row],[current_age]],10)&amp;"-"&amp;FLOOR(Tabela2[[#This Row],[current_age]],10)+9)</f>
        <v>60-69</v>
      </c>
    </row>
    <row r="886" spans="1:18" x14ac:dyDescent="0.3">
      <c r="A886">
        <v>1063</v>
      </c>
      <c r="B886">
        <v>64</v>
      </c>
      <c r="C886">
        <v>66</v>
      </c>
      <c r="D886">
        <v>1956</v>
      </c>
      <c r="E886">
        <v>2</v>
      </c>
      <c r="F886" t="s">
        <v>41</v>
      </c>
      <c r="G886" t="s">
        <v>922</v>
      </c>
      <c r="H886">
        <v>41.91</v>
      </c>
      <c r="I886">
        <v>-89.06</v>
      </c>
      <c r="J886" s="3">
        <v>18590</v>
      </c>
      <c r="K886" s="3">
        <v>37898</v>
      </c>
      <c r="L886" s="3">
        <v>36994</v>
      </c>
      <c r="M886">
        <v>716</v>
      </c>
      <c r="N886">
        <v>5</v>
      </c>
      <c r="O886" s="8">
        <f t="shared" si="39"/>
        <v>0.9761464984959628</v>
      </c>
      <c r="P886" t="str">
        <f t="shared" si="40"/>
        <v>High Risk</v>
      </c>
      <c r="Q886" t="str">
        <f t="shared" si="41"/>
        <v>700-749</v>
      </c>
      <c r="R886" t="str">
        <f>IF(Tabela2[[#This Row],[current_age]]&gt;=100,"100+",FLOOR(Tabela2[[#This Row],[current_age]],10)&amp;"-"&amp;FLOOR(Tabela2[[#This Row],[current_age]],10)+9)</f>
        <v>60-69</v>
      </c>
    </row>
    <row r="887" spans="1:18" x14ac:dyDescent="0.3">
      <c r="A887">
        <v>32</v>
      </c>
      <c r="B887">
        <v>82</v>
      </c>
      <c r="C887">
        <v>67</v>
      </c>
      <c r="D887">
        <v>1937</v>
      </c>
      <c r="E887">
        <v>9</v>
      </c>
      <c r="F887" t="s">
        <v>36</v>
      </c>
      <c r="G887" t="s">
        <v>923</v>
      </c>
      <c r="H887">
        <v>40.31</v>
      </c>
      <c r="I887">
        <v>-79.540000000000006</v>
      </c>
      <c r="J887" s="3">
        <v>23074</v>
      </c>
      <c r="K887" s="3">
        <v>52315</v>
      </c>
      <c r="L887" s="3">
        <v>3174</v>
      </c>
      <c r="M887">
        <v>695</v>
      </c>
      <c r="N887">
        <v>4</v>
      </c>
      <c r="O887" s="8">
        <f t="shared" si="39"/>
        <v>6.0670935678103798E-2</v>
      </c>
      <c r="P887" t="str">
        <f t="shared" si="40"/>
        <v>Medium Risk</v>
      </c>
      <c r="Q887" t="str">
        <f t="shared" si="41"/>
        <v>650-699</v>
      </c>
      <c r="R887" t="str">
        <f>IF(Tabela2[[#This Row],[current_age]]&gt;=100,"100+",FLOOR(Tabela2[[#This Row],[current_age]],10)&amp;"-"&amp;FLOOR(Tabela2[[#This Row],[current_age]],10)+9)</f>
        <v>80-89</v>
      </c>
    </row>
    <row r="888" spans="1:18" x14ac:dyDescent="0.3">
      <c r="A888">
        <v>1040</v>
      </c>
      <c r="B888">
        <v>28</v>
      </c>
      <c r="C888">
        <v>67</v>
      </c>
      <c r="D888">
        <v>1991</v>
      </c>
      <c r="E888">
        <v>10</v>
      </c>
      <c r="F888" t="s">
        <v>36</v>
      </c>
      <c r="G888" t="s">
        <v>924</v>
      </c>
      <c r="H888">
        <v>39.86</v>
      </c>
      <c r="I888">
        <v>-74.819999999999993</v>
      </c>
      <c r="J888" s="3">
        <v>39269</v>
      </c>
      <c r="K888" s="3">
        <v>80060</v>
      </c>
      <c r="L888" s="3">
        <v>0</v>
      </c>
      <c r="M888">
        <v>689</v>
      </c>
      <c r="N888">
        <v>2</v>
      </c>
      <c r="O888" s="8">
        <f t="shared" si="39"/>
        <v>0</v>
      </c>
      <c r="P888" t="str">
        <f t="shared" si="40"/>
        <v>Medium Risk</v>
      </c>
      <c r="Q888" t="str">
        <f t="shared" si="41"/>
        <v>650-699</v>
      </c>
      <c r="R888" t="str">
        <f>IF(Tabela2[[#This Row],[current_age]]&gt;=100,"100+",FLOOR(Tabela2[[#This Row],[current_age]],10)&amp;"-"&amp;FLOOR(Tabela2[[#This Row],[current_age]],10)+9)</f>
        <v>20-29</v>
      </c>
    </row>
    <row r="889" spans="1:18" x14ac:dyDescent="0.3">
      <c r="A889">
        <v>396</v>
      </c>
      <c r="B889">
        <v>89</v>
      </c>
      <c r="C889">
        <v>72</v>
      </c>
      <c r="D889">
        <v>1930</v>
      </c>
      <c r="E889">
        <v>10</v>
      </c>
      <c r="F889" t="s">
        <v>36</v>
      </c>
      <c r="G889" t="s">
        <v>925</v>
      </c>
      <c r="H889">
        <v>42.07</v>
      </c>
      <c r="I889">
        <v>-87.81</v>
      </c>
      <c r="J889" s="3">
        <v>38274</v>
      </c>
      <c r="K889" s="3">
        <v>50341</v>
      </c>
      <c r="L889" s="3">
        <v>3270</v>
      </c>
      <c r="M889">
        <v>735</v>
      </c>
      <c r="N889">
        <v>5</v>
      </c>
      <c r="O889" s="8">
        <f t="shared" si="39"/>
        <v>6.4956993305655436E-2</v>
      </c>
      <c r="P889" t="str">
        <f t="shared" si="40"/>
        <v>Medium Risk</v>
      </c>
      <c r="Q889" t="str">
        <f t="shared" si="41"/>
        <v>700-749</v>
      </c>
      <c r="R889" t="str">
        <f>IF(Tabela2[[#This Row],[current_age]]&gt;=100,"100+",FLOOR(Tabela2[[#This Row],[current_age]],10)&amp;"-"&amp;FLOOR(Tabela2[[#This Row],[current_age]],10)+9)</f>
        <v>80-89</v>
      </c>
    </row>
    <row r="890" spans="1:18" x14ac:dyDescent="0.3">
      <c r="A890">
        <v>1498</v>
      </c>
      <c r="B890">
        <v>47</v>
      </c>
      <c r="C890">
        <v>66</v>
      </c>
      <c r="D890">
        <v>1972</v>
      </c>
      <c r="E890">
        <v>7</v>
      </c>
      <c r="F890" t="s">
        <v>36</v>
      </c>
      <c r="G890" t="s">
        <v>926</v>
      </c>
      <c r="H890">
        <v>39.68</v>
      </c>
      <c r="I890">
        <v>-74.98</v>
      </c>
      <c r="J890" s="3">
        <v>24911</v>
      </c>
      <c r="K890" s="3">
        <v>50790</v>
      </c>
      <c r="L890" s="3">
        <v>3547</v>
      </c>
      <c r="M890">
        <v>726</v>
      </c>
      <c r="N890">
        <v>4</v>
      </c>
      <c r="O890" s="8">
        <f t="shared" si="39"/>
        <v>6.9836582004331557E-2</v>
      </c>
      <c r="P890" t="str">
        <f t="shared" si="40"/>
        <v>Medium Risk</v>
      </c>
      <c r="Q890" t="str">
        <f t="shared" si="41"/>
        <v>700-749</v>
      </c>
      <c r="R890" t="str">
        <f>IF(Tabela2[[#This Row],[current_age]]&gt;=100,"100+",FLOOR(Tabela2[[#This Row],[current_age]],10)&amp;"-"&amp;FLOOR(Tabela2[[#This Row],[current_age]],10)+9)</f>
        <v>40-49</v>
      </c>
    </row>
    <row r="891" spans="1:18" x14ac:dyDescent="0.3">
      <c r="A891">
        <v>104</v>
      </c>
      <c r="B891">
        <v>33</v>
      </c>
      <c r="C891">
        <v>65</v>
      </c>
      <c r="D891">
        <v>1986</v>
      </c>
      <c r="E891">
        <v>11</v>
      </c>
      <c r="F891" t="s">
        <v>36</v>
      </c>
      <c r="G891" t="s">
        <v>927</v>
      </c>
      <c r="H891">
        <v>32.69</v>
      </c>
      <c r="I891">
        <v>-97.01</v>
      </c>
      <c r="J891" s="3">
        <v>18334</v>
      </c>
      <c r="K891" s="3">
        <v>37384</v>
      </c>
      <c r="L891" s="3">
        <v>49182</v>
      </c>
      <c r="M891">
        <v>713</v>
      </c>
      <c r="N891">
        <v>3</v>
      </c>
      <c r="O891" s="8">
        <f t="shared" si="39"/>
        <v>1.3155895570297453</v>
      </c>
      <c r="P891" t="str">
        <f t="shared" si="40"/>
        <v>High Risk</v>
      </c>
      <c r="Q891" t="str">
        <f t="shared" si="41"/>
        <v>700-749</v>
      </c>
      <c r="R891" t="str">
        <f>IF(Tabela2[[#This Row],[current_age]]&gt;=100,"100+",FLOOR(Tabela2[[#This Row],[current_age]],10)&amp;"-"&amp;FLOOR(Tabela2[[#This Row],[current_age]],10)+9)</f>
        <v>30-39</v>
      </c>
    </row>
    <row r="892" spans="1:18" x14ac:dyDescent="0.3">
      <c r="A892">
        <v>1062</v>
      </c>
      <c r="B892">
        <v>58</v>
      </c>
      <c r="C892">
        <v>65</v>
      </c>
      <c r="D892">
        <v>1961</v>
      </c>
      <c r="E892">
        <v>6</v>
      </c>
      <c r="F892" t="s">
        <v>41</v>
      </c>
      <c r="G892" t="s">
        <v>928</v>
      </c>
      <c r="H892">
        <v>41.57</v>
      </c>
      <c r="I892">
        <v>-75.25</v>
      </c>
      <c r="J892" s="3">
        <v>17302</v>
      </c>
      <c r="K892" s="3">
        <v>35274</v>
      </c>
      <c r="L892" s="3">
        <v>35234</v>
      </c>
      <c r="M892">
        <v>708</v>
      </c>
      <c r="N892">
        <v>3</v>
      </c>
      <c r="O892" s="8">
        <f t="shared" si="39"/>
        <v>0.99886602029823668</v>
      </c>
      <c r="P892" t="str">
        <f t="shared" si="40"/>
        <v>High Risk</v>
      </c>
      <c r="Q892" t="str">
        <f t="shared" si="41"/>
        <v>700-749</v>
      </c>
      <c r="R892" t="str">
        <f>IF(Tabela2[[#This Row],[current_age]]&gt;=100,"100+",FLOOR(Tabela2[[#This Row],[current_age]],10)&amp;"-"&amp;FLOOR(Tabela2[[#This Row],[current_age]],10)+9)</f>
        <v>50-59</v>
      </c>
    </row>
    <row r="893" spans="1:18" x14ac:dyDescent="0.3">
      <c r="A893">
        <v>1845</v>
      </c>
      <c r="B893">
        <v>30</v>
      </c>
      <c r="C893">
        <v>68</v>
      </c>
      <c r="D893">
        <v>1989</v>
      </c>
      <c r="E893">
        <v>7</v>
      </c>
      <c r="F893" t="s">
        <v>41</v>
      </c>
      <c r="G893" t="s">
        <v>929</v>
      </c>
      <c r="H893">
        <v>40.53</v>
      </c>
      <c r="I893">
        <v>-89.35</v>
      </c>
      <c r="J893" s="3">
        <v>23199</v>
      </c>
      <c r="K893" s="3">
        <v>47300</v>
      </c>
      <c r="L893" s="3">
        <v>93788</v>
      </c>
      <c r="M893">
        <v>784</v>
      </c>
      <c r="N893">
        <v>1</v>
      </c>
      <c r="O893" s="8">
        <f t="shared" si="39"/>
        <v>1.9828329809725158</v>
      </c>
      <c r="P893" t="str">
        <f t="shared" si="40"/>
        <v>High Risk</v>
      </c>
      <c r="Q893" t="str">
        <f t="shared" si="41"/>
        <v>750-799</v>
      </c>
      <c r="R893" t="str">
        <f>IF(Tabela2[[#This Row],[current_age]]&gt;=100,"100+",FLOOR(Tabela2[[#This Row],[current_age]],10)&amp;"-"&amp;FLOOR(Tabela2[[#This Row],[current_age]],10)+9)</f>
        <v>30-39</v>
      </c>
    </row>
    <row r="894" spans="1:18" x14ac:dyDescent="0.3">
      <c r="A894">
        <v>1657</v>
      </c>
      <c r="B894">
        <v>35</v>
      </c>
      <c r="C894">
        <v>68</v>
      </c>
      <c r="D894">
        <v>1984</v>
      </c>
      <c r="E894">
        <v>9</v>
      </c>
      <c r="F894" t="s">
        <v>41</v>
      </c>
      <c r="G894" t="s">
        <v>930</v>
      </c>
      <c r="H894">
        <v>33.869999999999997</v>
      </c>
      <c r="I894">
        <v>-118.21</v>
      </c>
      <c r="J894" s="3">
        <v>12849</v>
      </c>
      <c r="K894" s="3">
        <v>26201</v>
      </c>
      <c r="L894" s="3">
        <v>42551</v>
      </c>
      <c r="M894">
        <v>655</v>
      </c>
      <c r="N894">
        <v>1</v>
      </c>
      <c r="O894" s="8">
        <f t="shared" si="39"/>
        <v>1.6240219838937444</v>
      </c>
      <c r="P894" t="str">
        <f t="shared" si="40"/>
        <v>High Risk</v>
      </c>
      <c r="Q894" t="str">
        <f t="shared" si="41"/>
        <v>650-699</v>
      </c>
      <c r="R894" t="str">
        <f>IF(Tabela2[[#This Row],[current_age]]&gt;=100,"100+",FLOOR(Tabela2[[#This Row],[current_age]],10)&amp;"-"&amp;FLOOR(Tabela2[[#This Row],[current_age]],10)+9)</f>
        <v>30-39</v>
      </c>
    </row>
    <row r="895" spans="1:18" x14ac:dyDescent="0.3">
      <c r="A895">
        <v>1106</v>
      </c>
      <c r="B895">
        <v>62</v>
      </c>
      <c r="C895">
        <v>62</v>
      </c>
      <c r="D895">
        <v>1958</v>
      </c>
      <c r="E895">
        <v>2</v>
      </c>
      <c r="F895" t="s">
        <v>36</v>
      </c>
      <c r="G895" t="s">
        <v>931</v>
      </c>
      <c r="H895">
        <v>34.130000000000003</v>
      </c>
      <c r="I895">
        <v>-118.24</v>
      </c>
      <c r="J895" s="3">
        <v>16842</v>
      </c>
      <c r="K895" s="3">
        <v>20783</v>
      </c>
      <c r="L895" s="3">
        <v>23623</v>
      </c>
      <c r="M895">
        <v>699</v>
      </c>
      <c r="N895">
        <v>3</v>
      </c>
      <c r="O895" s="8">
        <f t="shared" si="39"/>
        <v>1.1366501467545591</v>
      </c>
      <c r="P895" t="str">
        <f t="shared" si="40"/>
        <v>High Risk</v>
      </c>
      <c r="Q895" t="str">
        <f t="shared" si="41"/>
        <v>650-699</v>
      </c>
      <c r="R895" t="str">
        <f>IF(Tabela2[[#This Row],[current_age]]&gt;=100,"100+",FLOOR(Tabela2[[#This Row],[current_age]],10)&amp;"-"&amp;FLOOR(Tabela2[[#This Row],[current_age]],10)+9)</f>
        <v>60-69</v>
      </c>
    </row>
    <row r="896" spans="1:18" x14ac:dyDescent="0.3">
      <c r="A896">
        <v>1867</v>
      </c>
      <c r="B896">
        <v>33</v>
      </c>
      <c r="C896">
        <v>69</v>
      </c>
      <c r="D896">
        <v>1986</v>
      </c>
      <c r="E896">
        <v>10</v>
      </c>
      <c r="F896" t="s">
        <v>41</v>
      </c>
      <c r="G896" t="s">
        <v>932</v>
      </c>
      <c r="H896">
        <v>29.45</v>
      </c>
      <c r="I896">
        <v>-98.5</v>
      </c>
      <c r="J896" s="3">
        <v>21563</v>
      </c>
      <c r="K896" s="3">
        <v>43968</v>
      </c>
      <c r="L896" s="3">
        <v>71218</v>
      </c>
      <c r="M896">
        <v>644</v>
      </c>
      <c r="N896">
        <v>1</v>
      </c>
      <c r="O896" s="8">
        <f t="shared" si="39"/>
        <v>1.6197689228529839</v>
      </c>
      <c r="P896" t="str">
        <f t="shared" si="40"/>
        <v>High Risk</v>
      </c>
      <c r="Q896" t="str">
        <f t="shared" si="41"/>
        <v>600-649</v>
      </c>
      <c r="R896" t="str">
        <f>IF(Tabela2[[#This Row],[current_age]]&gt;=100,"100+",FLOOR(Tabela2[[#This Row],[current_age]],10)&amp;"-"&amp;FLOOR(Tabela2[[#This Row],[current_age]],10)+9)</f>
        <v>30-39</v>
      </c>
    </row>
    <row r="897" spans="1:18" x14ac:dyDescent="0.3">
      <c r="A897">
        <v>1045</v>
      </c>
      <c r="B897">
        <v>27</v>
      </c>
      <c r="C897">
        <v>66</v>
      </c>
      <c r="D897">
        <v>1992</v>
      </c>
      <c r="E897">
        <v>7</v>
      </c>
      <c r="F897" t="s">
        <v>41</v>
      </c>
      <c r="G897" t="s">
        <v>933</v>
      </c>
      <c r="H897">
        <v>33.409999999999997</v>
      </c>
      <c r="I897">
        <v>-82.31</v>
      </c>
      <c r="J897" s="3">
        <v>16568</v>
      </c>
      <c r="K897" s="3">
        <v>33778</v>
      </c>
      <c r="L897" s="3">
        <v>10058</v>
      </c>
      <c r="M897">
        <v>757</v>
      </c>
      <c r="N897">
        <v>1</v>
      </c>
      <c r="O897" s="8">
        <f t="shared" si="39"/>
        <v>0.29776777784356684</v>
      </c>
      <c r="P897" t="str">
        <f t="shared" si="40"/>
        <v>Low Risk</v>
      </c>
      <c r="Q897" t="str">
        <f t="shared" si="41"/>
        <v>750-799</v>
      </c>
      <c r="R897" t="str">
        <f>IF(Tabela2[[#This Row],[current_age]]&gt;=100,"100+",FLOOR(Tabela2[[#This Row],[current_age]],10)&amp;"-"&amp;FLOOR(Tabela2[[#This Row],[current_age]],10)+9)</f>
        <v>20-29</v>
      </c>
    </row>
    <row r="898" spans="1:18" x14ac:dyDescent="0.3">
      <c r="A898">
        <v>1786</v>
      </c>
      <c r="B898">
        <v>48</v>
      </c>
      <c r="C898">
        <v>63</v>
      </c>
      <c r="D898">
        <v>1971</v>
      </c>
      <c r="E898">
        <v>3</v>
      </c>
      <c r="F898" t="s">
        <v>36</v>
      </c>
      <c r="G898" t="s">
        <v>934</v>
      </c>
      <c r="H898">
        <v>40.83</v>
      </c>
      <c r="I898">
        <v>-81.260000000000005</v>
      </c>
      <c r="J898" s="3">
        <v>18936</v>
      </c>
      <c r="K898" s="3">
        <v>38611</v>
      </c>
      <c r="L898" s="3">
        <v>93255</v>
      </c>
      <c r="M898">
        <v>755</v>
      </c>
      <c r="N898">
        <v>5</v>
      </c>
      <c r="O898" s="8">
        <f t="shared" si="39"/>
        <v>2.4152443604154255</v>
      </c>
      <c r="P898" t="str">
        <f t="shared" si="40"/>
        <v>High Risk</v>
      </c>
      <c r="Q898" t="str">
        <f t="shared" si="41"/>
        <v>750-799</v>
      </c>
      <c r="R898" t="str">
        <f>IF(Tabela2[[#This Row],[current_age]]&gt;=100,"100+",FLOOR(Tabela2[[#This Row],[current_age]],10)&amp;"-"&amp;FLOOR(Tabela2[[#This Row],[current_age]],10)+9)</f>
        <v>40-49</v>
      </c>
    </row>
    <row r="899" spans="1:18" x14ac:dyDescent="0.3">
      <c r="A899">
        <v>1569</v>
      </c>
      <c r="B899">
        <v>68</v>
      </c>
      <c r="C899">
        <v>65</v>
      </c>
      <c r="D899">
        <v>1951</v>
      </c>
      <c r="E899">
        <v>3</v>
      </c>
      <c r="F899" t="s">
        <v>36</v>
      </c>
      <c r="G899" t="s">
        <v>935</v>
      </c>
      <c r="H899">
        <v>43.54</v>
      </c>
      <c r="I899">
        <v>-96.73</v>
      </c>
      <c r="J899" s="3">
        <v>20153</v>
      </c>
      <c r="K899" s="3">
        <v>39082</v>
      </c>
      <c r="L899" s="3">
        <v>16870</v>
      </c>
      <c r="M899">
        <v>722</v>
      </c>
      <c r="N899">
        <v>4</v>
      </c>
      <c r="O899" s="8">
        <f t="shared" ref="O899:O962" si="42">L899/K899</f>
        <v>0.43165651706668029</v>
      </c>
      <c r="P899" t="str">
        <f t="shared" ref="P899:P962" si="43">IF(OR(M899&lt;600,O899&gt;0.7),"High Risk",
IF(AND(M899&gt;=600,M899&lt;=750),"Medium Risk",
"Low Risk"))</f>
        <v>Medium Risk</v>
      </c>
      <c r="Q899" t="str">
        <f t="shared" ref="Q899:Q962" si="44">FLOOR(M899,50)&amp;"-"&amp;FLOOR(M899,50)+49</f>
        <v>700-749</v>
      </c>
      <c r="R899" t="str">
        <f>IF(Tabela2[[#This Row],[current_age]]&gt;=100,"100+",FLOOR(Tabela2[[#This Row],[current_age]],10)&amp;"-"&amp;FLOOR(Tabela2[[#This Row],[current_age]],10)+9)</f>
        <v>60-69</v>
      </c>
    </row>
    <row r="900" spans="1:18" x14ac:dyDescent="0.3">
      <c r="A900">
        <v>899</v>
      </c>
      <c r="B900">
        <v>29</v>
      </c>
      <c r="C900">
        <v>65</v>
      </c>
      <c r="D900">
        <v>1990</v>
      </c>
      <c r="E900">
        <v>6</v>
      </c>
      <c r="F900" t="s">
        <v>36</v>
      </c>
      <c r="G900" t="s">
        <v>936</v>
      </c>
      <c r="H900">
        <v>42.24</v>
      </c>
      <c r="I900">
        <v>-83.62</v>
      </c>
      <c r="J900" s="3">
        <v>23487</v>
      </c>
      <c r="K900" s="3">
        <v>47891</v>
      </c>
      <c r="L900" s="3">
        <v>114299</v>
      </c>
      <c r="M900">
        <v>629</v>
      </c>
      <c r="N900">
        <v>1</v>
      </c>
      <c r="O900" s="8">
        <f t="shared" si="42"/>
        <v>2.3866488484266353</v>
      </c>
      <c r="P900" t="str">
        <f t="shared" si="43"/>
        <v>High Risk</v>
      </c>
      <c r="Q900" t="str">
        <f t="shared" si="44"/>
        <v>600-649</v>
      </c>
      <c r="R900" t="str">
        <f>IF(Tabela2[[#This Row],[current_age]]&gt;=100,"100+",FLOOR(Tabela2[[#This Row],[current_age]],10)&amp;"-"&amp;FLOOR(Tabela2[[#This Row],[current_age]],10)+9)</f>
        <v>20-29</v>
      </c>
    </row>
    <row r="901" spans="1:18" x14ac:dyDescent="0.3">
      <c r="A901">
        <v>1595</v>
      </c>
      <c r="B901">
        <v>47</v>
      </c>
      <c r="C901">
        <v>65</v>
      </c>
      <c r="D901">
        <v>1972</v>
      </c>
      <c r="E901">
        <v>5</v>
      </c>
      <c r="F901" t="s">
        <v>36</v>
      </c>
      <c r="G901" t="s">
        <v>937</v>
      </c>
      <c r="H901">
        <v>40.840000000000003</v>
      </c>
      <c r="I901">
        <v>-73.87</v>
      </c>
      <c r="J901" s="3">
        <v>25537</v>
      </c>
      <c r="K901" s="3">
        <v>52063</v>
      </c>
      <c r="L901" s="3">
        <v>87549</v>
      </c>
      <c r="M901">
        <v>753</v>
      </c>
      <c r="N901">
        <v>2</v>
      </c>
      <c r="O901" s="8">
        <f t="shared" si="42"/>
        <v>1.681597295584196</v>
      </c>
      <c r="P901" t="str">
        <f t="shared" si="43"/>
        <v>High Risk</v>
      </c>
      <c r="Q901" t="str">
        <f t="shared" si="44"/>
        <v>750-799</v>
      </c>
      <c r="R901" t="str">
        <f>IF(Tabela2[[#This Row],[current_age]]&gt;=100,"100+",FLOOR(Tabela2[[#This Row],[current_age]],10)&amp;"-"&amp;FLOOR(Tabela2[[#This Row],[current_age]],10)+9)</f>
        <v>40-49</v>
      </c>
    </row>
    <row r="902" spans="1:18" x14ac:dyDescent="0.3">
      <c r="A902">
        <v>446</v>
      </c>
      <c r="B902">
        <v>23</v>
      </c>
      <c r="C902">
        <v>68</v>
      </c>
      <c r="D902">
        <v>1997</v>
      </c>
      <c r="E902">
        <v>1</v>
      </c>
      <c r="F902" t="s">
        <v>41</v>
      </c>
      <c r="G902" t="s">
        <v>938</v>
      </c>
      <c r="H902">
        <v>40.69</v>
      </c>
      <c r="I902">
        <v>-73.73</v>
      </c>
      <c r="J902" s="3">
        <v>24200</v>
      </c>
      <c r="K902" s="3">
        <v>49342</v>
      </c>
      <c r="L902" s="3">
        <v>56137</v>
      </c>
      <c r="M902">
        <v>703</v>
      </c>
      <c r="N902">
        <v>1</v>
      </c>
      <c r="O902" s="8">
        <f t="shared" si="42"/>
        <v>1.1377122937862267</v>
      </c>
      <c r="P902" t="str">
        <f t="shared" si="43"/>
        <v>High Risk</v>
      </c>
      <c r="Q902" t="str">
        <f t="shared" si="44"/>
        <v>700-749</v>
      </c>
      <c r="R902" t="str">
        <f>IF(Tabela2[[#This Row],[current_age]]&gt;=100,"100+",FLOOR(Tabela2[[#This Row],[current_age]],10)&amp;"-"&amp;FLOOR(Tabela2[[#This Row],[current_age]],10)+9)</f>
        <v>20-29</v>
      </c>
    </row>
    <row r="903" spans="1:18" x14ac:dyDescent="0.3">
      <c r="A903">
        <v>53</v>
      </c>
      <c r="B903">
        <v>49</v>
      </c>
      <c r="C903">
        <v>68</v>
      </c>
      <c r="D903">
        <v>1970</v>
      </c>
      <c r="E903">
        <v>12</v>
      </c>
      <c r="F903" t="s">
        <v>36</v>
      </c>
      <c r="G903" t="s">
        <v>939</v>
      </c>
      <c r="H903">
        <v>38.619999999999997</v>
      </c>
      <c r="I903">
        <v>-120.62</v>
      </c>
      <c r="J903" s="3">
        <v>19471</v>
      </c>
      <c r="K903" s="3">
        <v>39700</v>
      </c>
      <c r="L903" s="3">
        <v>59062</v>
      </c>
      <c r="M903">
        <v>701</v>
      </c>
      <c r="N903">
        <v>3</v>
      </c>
      <c r="O903" s="8">
        <f t="shared" si="42"/>
        <v>1.4877078085642317</v>
      </c>
      <c r="P903" t="str">
        <f t="shared" si="43"/>
        <v>High Risk</v>
      </c>
      <c r="Q903" t="str">
        <f t="shared" si="44"/>
        <v>700-749</v>
      </c>
      <c r="R903" t="str">
        <f>IF(Tabela2[[#This Row],[current_age]]&gt;=100,"100+",FLOOR(Tabela2[[#This Row],[current_age]],10)&amp;"-"&amp;FLOOR(Tabela2[[#This Row],[current_age]],10)+9)</f>
        <v>40-49</v>
      </c>
    </row>
    <row r="904" spans="1:18" x14ac:dyDescent="0.3">
      <c r="A904">
        <v>1136</v>
      </c>
      <c r="B904">
        <v>23</v>
      </c>
      <c r="C904">
        <v>65</v>
      </c>
      <c r="D904">
        <v>1996</v>
      </c>
      <c r="E904">
        <v>12</v>
      </c>
      <c r="F904" t="s">
        <v>41</v>
      </c>
      <c r="G904" t="s">
        <v>940</v>
      </c>
      <c r="H904">
        <v>37.56</v>
      </c>
      <c r="I904">
        <v>-121.98</v>
      </c>
      <c r="J904" s="3">
        <v>33727</v>
      </c>
      <c r="K904" s="3">
        <v>68767</v>
      </c>
      <c r="L904" s="3">
        <v>119831</v>
      </c>
      <c r="M904">
        <v>723</v>
      </c>
      <c r="N904">
        <v>3</v>
      </c>
      <c r="O904" s="8">
        <f t="shared" si="42"/>
        <v>1.7425654747189785</v>
      </c>
      <c r="P904" t="str">
        <f t="shared" si="43"/>
        <v>High Risk</v>
      </c>
      <c r="Q904" t="str">
        <f t="shared" si="44"/>
        <v>700-749</v>
      </c>
      <c r="R904" t="str">
        <f>IF(Tabela2[[#This Row],[current_age]]&gt;=100,"100+",FLOOR(Tabela2[[#This Row],[current_age]],10)&amp;"-"&amp;FLOOR(Tabela2[[#This Row],[current_age]],10)+9)</f>
        <v>20-29</v>
      </c>
    </row>
    <row r="905" spans="1:18" x14ac:dyDescent="0.3">
      <c r="A905">
        <v>551</v>
      </c>
      <c r="B905">
        <v>65</v>
      </c>
      <c r="C905">
        <v>67</v>
      </c>
      <c r="D905">
        <v>1955</v>
      </c>
      <c r="E905">
        <v>1</v>
      </c>
      <c r="F905" t="s">
        <v>41</v>
      </c>
      <c r="G905" t="s">
        <v>941</v>
      </c>
      <c r="H905">
        <v>39.14</v>
      </c>
      <c r="I905">
        <v>-119.71</v>
      </c>
      <c r="J905" s="3">
        <v>19392</v>
      </c>
      <c r="K905" s="3">
        <v>39543</v>
      </c>
      <c r="L905" s="3">
        <v>53182</v>
      </c>
      <c r="M905">
        <v>776</v>
      </c>
      <c r="N905">
        <v>3</v>
      </c>
      <c r="O905" s="8">
        <f t="shared" si="42"/>
        <v>1.3449156614318589</v>
      </c>
      <c r="P905" t="str">
        <f t="shared" si="43"/>
        <v>High Risk</v>
      </c>
      <c r="Q905" t="str">
        <f t="shared" si="44"/>
        <v>750-799</v>
      </c>
      <c r="R905" t="str">
        <f>IF(Tabela2[[#This Row],[current_age]]&gt;=100,"100+",FLOOR(Tabela2[[#This Row],[current_age]],10)&amp;"-"&amp;FLOOR(Tabela2[[#This Row],[current_age]],10)+9)</f>
        <v>60-69</v>
      </c>
    </row>
    <row r="906" spans="1:18" x14ac:dyDescent="0.3">
      <c r="A906">
        <v>1491</v>
      </c>
      <c r="B906">
        <v>41</v>
      </c>
      <c r="C906">
        <v>68</v>
      </c>
      <c r="D906">
        <v>1978</v>
      </c>
      <c r="E906">
        <v>4</v>
      </c>
      <c r="F906" t="s">
        <v>36</v>
      </c>
      <c r="G906" t="s">
        <v>942</v>
      </c>
      <c r="H906">
        <v>32.25</v>
      </c>
      <c r="I906">
        <v>-111.08</v>
      </c>
      <c r="J906" s="3">
        <v>22662</v>
      </c>
      <c r="K906" s="3">
        <v>46209</v>
      </c>
      <c r="L906" s="3">
        <v>56034</v>
      </c>
      <c r="M906">
        <v>710</v>
      </c>
      <c r="N906">
        <v>4</v>
      </c>
      <c r="O906" s="8">
        <f t="shared" si="42"/>
        <v>1.2126209180029863</v>
      </c>
      <c r="P906" t="str">
        <f t="shared" si="43"/>
        <v>High Risk</v>
      </c>
      <c r="Q906" t="str">
        <f t="shared" si="44"/>
        <v>700-749</v>
      </c>
      <c r="R906" t="str">
        <f>IF(Tabela2[[#This Row],[current_age]]&gt;=100,"100+",FLOOR(Tabela2[[#This Row],[current_age]],10)&amp;"-"&amp;FLOOR(Tabela2[[#This Row],[current_age]],10)+9)</f>
        <v>40-49</v>
      </c>
    </row>
    <row r="907" spans="1:18" x14ac:dyDescent="0.3">
      <c r="A907">
        <v>330</v>
      </c>
      <c r="B907">
        <v>36</v>
      </c>
      <c r="C907">
        <v>71</v>
      </c>
      <c r="D907">
        <v>1984</v>
      </c>
      <c r="E907">
        <v>2</v>
      </c>
      <c r="F907" t="s">
        <v>41</v>
      </c>
      <c r="G907" t="s">
        <v>943</v>
      </c>
      <c r="H907">
        <v>40.24</v>
      </c>
      <c r="I907">
        <v>-75.28</v>
      </c>
      <c r="J907" s="3">
        <v>31595</v>
      </c>
      <c r="K907" s="3">
        <v>64419</v>
      </c>
      <c r="L907" s="3">
        <v>183210</v>
      </c>
      <c r="M907">
        <v>711</v>
      </c>
      <c r="N907">
        <v>1</v>
      </c>
      <c r="O907" s="8">
        <f t="shared" si="42"/>
        <v>2.8440366972477062</v>
      </c>
      <c r="P907" t="str">
        <f t="shared" si="43"/>
        <v>High Risk</v>
      </c>
      <c r="Q907" t="str">
        <f t="shared" si="44"/>
        <v>700-749</v>
      </c>
      <c r="R907" t="str">
        <f>IF(Tabela2[[#This Row],[current_age]]&gt;=100,"100+",FLOOR(Tabela2[[#This Row],[current_age]],10)&amp;"-"&amp;FLOOR(Tabela2[[#This Row],[current_age]],10)+9)</f>
        <v>30-39</v>
      </c>
    </row>
    <row r="908" spans="1:18" x14ac:dyDescent="0.3">
      <c r="A908">
        <v>392</v>
      </c>
      <c r="B908">
        <v>50</v>
      </c>
      <c r="C908">
        <v>65</v>
      </c>
      <c r="D908">
        <v>1969</v>
      </c>
      <c r="E908">
        <v>11</v>
      </c>
      <c r="F908" t="s">
        <v>36</v>
      </c>
      <c r="G908" t="s">
        <v>944</v>
      </c>
      <c r="H908">
        <v>27.64</v>
      </c>
      <c r="I908">
        <v>-80.39</v>
      </c>
      <c r="J908" s="3">
        <v>16234</v>
      </c>
      <c r="K908" s="3">
        <v>33098</v>
      </c>
      <c r="L908" s="3">
        <v>59605</v>
      </c>
      <c r="M908">
        <v>775</v>
      </c>
      <c r="N908">
        <v>3</v>
      </c>
      <c r="O908" s="8">
        <f t="shared" si="42"/>
        <v>1.8008641005498822</v>
      </c>
      <c r="P908" t="str">
        <f t="shared" si="43"/>
        <v>High Risk</v>
      </c>
      <c r="Q908" t="str">
        <f t="shared" si="44"/>
        <v>750-799</v>
      </c>
      <c r="R908" t="str">
        <f>IF(Tabela2[[#This Row],[current_age]]&gt;=100,"100+",FLOOR(Tabela2[[#This Row],[current_age]],10)&amp;"-"&amp;FLOOR(Tabela2[[#This Row],[current_age]],10)+9)</f>
        <v>50-59</v>
      </c>
    </row>
    <row r="909" spans="1:18" x14ac:dyDescent="0.3">
      <c r="A909">
        <v>1144</v>
      </c>
      <c r="B909">
        <v>57</v>
      </c>
      <c r="C909">
        <v>66</v>
      </c>
      <c r="D909">
        <v>1962</v>
      </c>
      <c r="E909">
        <v>12</v>
      </c>
      <c r="F909" t="s">
        <v>36</v>
      </c>
      <c r="G909" t="s">
        <v>945</v>
      </c>
      <c r="H909">
        <v>29.76</v>
      </c>
      <c r="I909">
        <v>-95.38</v>
      </c>
      <c r="J909" s="3">
        <v>14959</v>
      </c>
      <c r="K909" s="3">
        <v>30495</v>
      </c>
      <c r="L909" s="3">
        <v>70825</v>
      </c>
      <c r="M909">
        <v>773</v>
      </c>
      <c r="N909">
        <v>4</v>
      </c>
      <c r="O909" s="8">
        <f t="shared" si="42"/>
        <v>2.3225118871946222</v>
      </c>
      <c r="P909" t="str">
        <f t="shared" si="43"/>
        <v>High Risk</v>
      </c>
      <c r="Q909" t="str">
        <f t="shared" si="44"/>
        <v>750-799</v>
      </c>
      <c r="R909" t="str">
        <f>IF(Tabela2[[#This Row],[current_age]]&gt;=100,"100+",FLOOR(Tabela2[[#This Row],[current_age]],10)&amp;"-"&amp;FLOOR(Tabela2[[#This Row],[current_age]],10)+9)</f>
        <v>50-59</v>
      </c>
    </row>
    <row r="910" spans="1:18" x14ac:dyDescent="0.3">
      <c r="A910">
        <v>1163</v>
      </c>
      <c r="B910">
        <v>45</v>
      </c>
      <c r="C910">
        <v>61</v>
      </c>
      <c r="D910">
        <v>1975</v>
      </c>
      <c r="E910">
        <v>1</v>
      </c>
      <c r="F910" t="s">
        <v>41</v>
      </c>
      <c r="G910" t="s">
        <v>946</v>
      </c>
      <c r="H910">
        <v>29.99</v>
      </c>
      <c r="I910">
        <v>-95.26</v>
      </c>
      <c r="J910" s="3">
        <v>32943</v>
      </c>
      <c r="K910" s="3">
        <v>67170</v>
      </c>
      <c r="L910" s="3">
        <v>114251</v>
      </c>
      <c r="M910">
        <v>489</v>
      </c>
      <c r="N910">
        <v>3</v>
      </c>
      <c r="O910" s="8">
        <f t="shared" si="42"/>
        <v>1.7009230311150811</v>
      </c>
      <c r="P910" t="str">
        <f t="shared" si="43"/>
        <v>High Risk</v>
      </c>
      <c r="Q910" t="str">
        <f t="shared" si="44"/>
        <v>450-499</v>
      </c>
      <c r="R910" t="str">
        <f>IF(Tabela2[[#This Row],[current_age]]&gt;=100,"100+",FLOOR(Tabela2[[#This Row],[current_age]],10)&amp;"-"&amp;FLOOR(Tabela2[[#This Row],[current_age]],10)+9)</f>
        <v>40-49</v>
      </c>
    </row>
    <row r="911" spans="1:18" x14ac:dyDescent="0.3">
      <c r="A911">
        <v>230</v>
      </c>
      <c r="B911">
        <v>39</v>
      </c>
      <c r="C911">
        <v>65</v>
      </c>
      <c r="D911">
        <v>1980</v>
      </c>
      <c r="E911">
        <v>10</v>
      </c>
      <c r="F911" t="s">
        <v>36</v>
      </c>
      <c r="G911" t="s">
        <v>947</v>
      </c>
      <c r="H911">
        <v>30.44</v>
      </c>
      <c r="I911">
        <v>-91.12</v>
      </c>
      <c r="J911" s="3">
        <v>17412</v>
      </c>
      <c r="K911" s="3">
        <v>35501</v>
      </c>
      <c r="L911" s="3">
        <v>78801</v>
      </c>
      <c r="M911">
        <v>693</v>
      </c>
      <c r="N911">
        <v>4</v>
      </c>
      <c r="O911" s="8">
        <f t="shared" si="42"/>
        <v>2.2196839525647163</v>
      </c>
      <c r="P911" t="str">
        <f t="shared" si="43"/>
        <v>High Risk</v>
      </c>
      <c r="Q911" t="str">
        <f t="shared" si="44"/>
        <v>650-699</v>
      </c>
      <c r="R911" t="str">
        <f>IF(Tabela2[[#This Row],[current_age]]&gt;=100,"100+",FLOOR(Tabela2[[#This Row],[current_age]],10)&amp;"-"&amp;FLOOR(Tabela2[[#This Row],[current_age]],10)+9)</f>
        <v>30-39</v>
      </c>
    </row>
    <row r="912" spans="1:18" x14ac:dyDescent="0.3">
      <c r="A912">
        <v>1066</v>
      </c>
      <c r="B912">
        <v>46</v>
      </c>
      <c r="C912">
        <v>65</v>
      </c>
      <c r="D912">
        <v>1973</v>
      </c>
      <c r="E912">
        <v>6</v>
      </c>
      <c r="F912" t="s">
        <v>36</v>
      </c>
      <c r="G912" t="s">
        <v>948</v>
      </c>
      <c r="H912">
        <v>40.270000000000003</v>
      </c>
      <c r="I912">
        <v>-75.260000000000005</v>
      </c>
      <c r="J912" s="3">
        <v>26545</v>
      </c>
      <c r="K912" s="3">
        <v>54124</v>
      </c>
      <c r="L912" s="3">
        <v>0</v>
      </c>
      <c r="M912">
        <v>727</v>
      </c>
      <c r="N912">
        <v>2</v>
      </c>
      <c r="O912" s="8">
        <f t="shared" si="42"/>
        <v>0</v>
      </c>
      <c r="P912" t="str">
        <f t="shared" si="43"/>
        <v>Medium Risk</v>
      </c>
      <c r="Q912" t="str">
        <f t="shared" si="44"/>
        <v>700-749</v>
      </c>
      <c r="R912" t="str">
        <f>IF(Tabela2[[#This Row],[current_age]]&gt;=100,"100+",FLOOR(Tabela2[[#This Row],[current_age]],10)&amp;"-"&amp;FLOOR(Tabela2[[#This Row],[current_age]],10)+9)</f>
        <v>40-49</v>
      </c>
    </row>
    <row r="913" spans="1:18" x14ac:dyDescent="0.3">
      <c r="A913">
        <v>460</v>
      </c>
      <c r="B913">
        <v>65</v>
      </c>
      <c r="C913">
        <v>65</v>
      </c>
      <c r="D913">
        <v>1954</v>
      </c>
      <c r="E913">
        <v>12</v>
      </c>
      <c r="F913" t="s">
        <v>41</v>
      </c>
      <c r="G913" t="s">
        <v>949</v>
      </c>
      <c r="H913">
        <v>41.02</v>
      </c>
      <c r="I913">
        <v>-73.8</v>
      </c>
      <c r="J913" s="3">
        <v>44664</v>
      </c>
      <c r="K913" s="3">
        <v>40957</v>
      </c>
      <c r="L913" s="3">
        <v>64144</v>
      </c>
      <c r="M913">
        <v>608</v>
      </c>
      <c r="N913">
        <v>4</v>
      </c>
      <c r="O913" s="8">
        <f t="shared" si="42"/>
        <v>1.5661303318114119</v>
      </c>
      <c r="P913" t="str">
        <f t="shared" si="43"/>
        <v>High Risk</v>
      </c>
      <c r="Q913" t="str">
        <f t="shared" si="44"/>
        <v>600-649</v>
      </c>
      <c r="R913" t="str">
        <f>IF(Tabela2[[#This Row],[current_age]]&gt;=100,"100+",FLOOR(Tabela2[[#This Row],[current_age]],10)&amp;"-"&amp;FLOOR(Tabela2[[#This Row],[current_age]],10)+9)</f>
        <v>60-69</v>
      </c>
    </row>
    <row r="914" spans="1:18" x14ac:dyDescent="0.3">
      <c r="A914">
        <v>1661</v>
      </c>
      <c r="B914">
        <v>42</v>
      </c>
      <c r="C914">
        <v>67</v>
      </c>
      <c r="D914">
        <v>1977</v>
      </c>
      <c r="E914">
        <v>5</v>
      </c>
      <c r="F914" t="s">
        <v>36</v>
      </c>
      <c r="G914" t="s">
        <v>950</v>
      </c>
      <c r="H914">
        <v>39.090000000000003</v>
      </c>
      <c r="I914">
        <v>-76.849999999999994</v>
      </c>
      <c r="J914" s="3">
        <v>35553</v>
      </c>
      <c r="K914" s="3">
        <v>72478</v>
      </c>
      <c r="L914" s="3">
        <v>63078</v>
      </c>
      <c r="M914">
        <v>728</v>
      </c>
      <c r="N914">
        <v>2</v>
      </c>
      <c r="O914" s="8">
        <f t="shared" si="42"/>
        <v>0.87030547200529818</v>
      </c>
      <c r="P914" t="str">
        <f t="shared" si="43"/>
        <v>High Risk</v>
      </c>
      <c r="Q914" t="str">
        <f t="shared" si="44"/>
        <v>700-749</v>
      </c>
      <c r="R914" t="str">
        <f>IF(Tabela2[[#This Row],[current_age]]&gt;=100,"100+",FLOOR(Tabela2[[#This Row],[current_age]],10)&amp;"-"&amp;FLOOR(Tabela2[[#This Row],[current_age]],10)+9)</f>
        <v>40-49</v>
      </c>
    </row>
    <row r="915" spans="1:18" x14ac:dyDescent="0.3">
      <c r="A915">
        <v>1926</v>
      </c>
      <c r="B915">
        <v>70</v>
      </c>
      <c r="C915">
        <v>67</v>
      </c>
      <c r="D915">
        <v>1950</v>
      </c>
      <c r="E915">
        <v>1</v>
      </c>
      <c r="F915" t="s">
        <v>36</v>
      </c>
      <c r="G915" t="s">
        <v>951</v>
      </c>
      <c r="H915">
        <v>28.78</v>
      </c>
      <c r="I915">
        <v>-81.27</v>
      </c>
      <c r="J915" s="3">
        <v>17736</v>
      </c>
      <c r="K915" s="3">
        <v>26574</v>
      </c>
      <c r="L915" s="3">
        <v>5244</v>
      </c>
      <c r="M915">
        <v>689</v>
      </c>
      <c r="N915">
        <v>3</v>
      </c>
      <c r="O915" s="8">
        <f t="shared" si="42"/>
        <v>0.19733574170241588</v>
      </c>
      <c r="P915" t="str">
        <f t="shared" si="43"/>
        <v>Medium Risk</v>
      </c>
      <c r="Q915" t="str">
        <f t="shared" si="44"/>
        <v>650-699</v>
      </c>
      <c r="R915" t="str">
        <f>IF(Tabela2[[#This Row],[current_age]]&gt;=100,"100+",FLOOR(Tabela2[[#This Row],[current_age]],10)&amp;"-"&amp;FLOOR(Tabela2[[#This Row],[current_age]],10)+9)</f>
        <v>70-79</v>
      </c>
    </row>
    <row r="916" spans="1:18" x14ac:dyDescent="0.3">
      <c r="A916">
        <v>27</v>
      </c>
      <c r="B916">
        <v>78</v>
      </c>
      <c r="C916">
        <v>63</v>
      </c>
      <c r="D916">
        <v>1941</v>
      </c>
      <c r="E916">
        <v>8</v>
      </c>
      <c r="F916" t="s">
        <v>36</v>
      </c>
      <c r="G916" t="s">
        <v>952</v>
      </c>
      <c r="H916">
        <v>32.28</v>
      </c>
      <c r="I916">
        <v>-90</v>
      </c>
      <c r="J916" s="3">
        <v>22304</v>
      </c>
      <c r="K916" s="3">
        <v>23821</v>
      </c>
      <c r="L916" s="3">
        <v>22427</v>
      </c>
      <c r="M916">
        <v>613</v>
      </c>
      <c r="N916">
        <v>8</v>
      </c>
      <c r="O916" s="8">
        <f t="shared" si="42"/>
        <v>0.94148020654044751</v>
      </c>
      <c r="P916" t="str">
        <f t="shared" si="43"/>
        <v>High Risk</v>
      </c>
      <c r="Q916" t="str">
        <f t="shared" si="44"/>
        <v>600-649</v>
      </c>
      <c r="R916" t="str">
        <f>IF(Tabela2[[#This Row],[current_age]]&gt;=100,"100+",FLOOR(Tabela2[[#This Row],[current_age]],10)&amp;"-"&amp;FLOOR(Tabela2[[#This Row],[current_age]],10)+9)</f>
        <v>70-79</v>
      </c>
    </row>
    <row r="917" spans="1:18" x14ac:dyDescent="0.3">
      <c r="A917">
        <v>365</v>
      </c>
      <c r="B917">
        <v>55</v>
      </c>
      <c r="C917">
        <v>70</v>
      </c>
      <c r="D917">
        <v>1964</v>
      </c>
      <c r="E917">
        <v>9</v>
      </c>
      <c r="F917" t="s">
        <v>36</v>
      </c>
      <c r="G917" t="s">
        <v>953</v>
      </c>
      <c r="H917">
        <v>40.64</v>
      </c>
      <c r="I917">
        <v>-73.94</v>
      </c>
      <c r="J917" s="3">
        <v>18719</v>
      </c>
      <c r="K917" s="3">
        <v>38165</v>
      </c>
      <c r="L917" s="3">
        <v>45891</v>
      </c>
      <c r="M917">
        <v>719</v>
      </c>
      <c r="N917">
        <v>1</v>
      </c>
      <c r="O917" s="8">
        <f t="shared" si="42"/>
        <v>1.2024367876326476</v>
      </c>
      <c r="P917" t="str">
        <f t="shared" si="43"/>
        <v>High Risk</v>
      </c>
      <c r="Q917" t="str">
        <f t="shared" si="44"/>
        <v>700-749</v>
      </c>
      <c r="R917" t="str">
        <f>IF(Tabela2[[#This Row],[current_age]]&gt;=100,"100+",FLOOR(Tabela2[[#This Row],[current_age]],10)&amp;"-"&amp;FLOOR(Tabela2[[#This Row],[current_age]],10)+9)</f>
        <v>50-59</v>
      </c>
    </row>
    <row r="918" spans="1:18" x14ac:dyDescent="0.3">
      <c r="A918">
        <v>50</v>
      </c>
      <c r="B918">
        <v>68</v>
      </c>
      <c r="C918">
        <v>72</v>
      </c>
      <c r="D918">
        <v>1951</v>
      </c>
      <c r="E918">
        <v>7</v>
      </c>
      <c r="F918" t="s">
        <v>36</v>
      </c>
      <c r="G918" t="s">
        <v>954</v>
      </c>
      <c r="H918">
        <v>45.82</v>
      </c>
      <c r="I918">
        <v>-88.06</v>
      </c>
      <c r="J918" s="3">
        <v>19243</v>
      </c>
      <c r="K918" s="3">
        <v>39238</v>
      </c>
      <c r="L918" s="3">
        <v>85457</v>
      </c>
      <c r="M918">
        <v>702</v>
      </c>
      <c r="N918">
        <v>4</v>
      </c>
      <c r="O918" s="8">
        <f t="shared" si="42"/>
        <v>2.1779142667822011</v>
      </c>
      <c r="P918" t="str">
        <f t="shared" si="43"/>
        <v>High Risk</v>
      </c>
      <c r="Q918" t="str">
        <f t="shared" si="44"/>
        <v>700-749</v>
      </c>
      <c r="R918" t="str">
        <f>IF(Tabela2[[#This Row],[current_age]]&gt;=100,"100+",FLOOR(Tabela2[[#This Row],[current_age]],10)&amp;"-"&amp;FLOOR(Tabela2[[#This Row],[current_age]],10)+9)</f>
        <v>60-69</v>
      </c>
    </row>
    <row r="919" spans="1:18" x14ac:dyDescent="0.3">
      <c r="A919">
        <v>653</v>
      </c>
      <c r="B919">
        <v>19</v>
      </c>
      <c r="C919">
        <v>65</v>
      </c>
      <c r="D919">
        <v>2001</v>
      </c>
      <c r="E919">
        <v>2</v>
      </c>
      <c r="F919" t="s">
        <v>36</v>
      </c>
      <c r="G919" t="s">
        <v>955</v>
      </c>
      <c r="H919">
        <v>41.64</v>
      </c>
      <c r="I919">
        <v>-71</v>
      </c>
      <c r="J919" s="3">
        <v>25308</v>
      </c>
      <c r="K919" s="3">
        <v>51601</v>
      </c>
      <c r="L919" s="3">
        <v>79143</v>
      </c>
      <c r="M919">
        <v>745</v>
      </c>
      <c r="N919">
        <v>1</v>
      </c>
      <c r="O919" s="8">
        <f t="shared" si="42"/>
        <v>1.5337493459429081</v>
      </c>
      <c r="P919" t="str">
        <f t="shared" si="43"/>
        <v>High Risk</v>
      </c>
      <c r="Q919" t="str">
        <f t="shared" si="44"/>
        <v>700-749</v>
      </c>
      <c r="R919" t="str">
        <f>IF(Tabela2[[#This Row],[current_age]]&gt;=100,"100+",FLOOR(Tabela2[[#This Row],[current_age]],10)&amp;"-"&amp;FLOOR(Tabela2[[#This Row],[current_age]],10)+9)</f>
        <v>10-19</v>
      </c>
    </row>
    <row r="920" spans="1:18" x14ac:dyDescent="0.3">
      <c r="A920">
        <v>743</v>
      </c>
      <c r="B920">
        <v>44</v>
      </c>
      <c r="C920">
        <v>66</v>
      </c>
      <c r="D920">
        <v>1975</v>
      </c>
      <c r="E920">
        <v>4</v>
      </c>
      <c r="F920" t="s">
        <v>36</v>
      </c>
      <c r="G920" t="s">
        <v>956</v>
      </c>
      <c r="H920">
        <v>35.64</v>
      </c>
      <c r="I920">
        <v>-78</v>
      </c>
      <c r="J920" s="3">
        <v>15938</v>
      </c>
      <c r="K920" s="3">
        <v>32491</v>
      </c>
      <c r="L920" s="3">
        <v>24515</v>
      </c>
      <c r="M920">
        <v>682</v>
      </c>
      <c r="N920">
        <v>3</v>
      </c>
      <c r="O920" s="8">
        <f t="shared" si="42"/>
        <v>0.75451663537595026</v>
      </c>
      <c r="P920" t="str">
        <f t="shared" si="43"/>
        <v>High Risk</v>
      </c>
      <c r="Q920" t="str">
        <f t="shared" si="44"/>
        <v>650-699</v>
      </c>
      <c r="R920" t="str">
        <f>IF(Tabela2[[#This Row],[current_age]]&gt;=100,"100+",FLOOR(Tabela2[[#This Row],[current_age]],10)&amp;"-"&amp;FLOOR(Tabela2[[#This Row],[current_age]],10)+9)</f>
        <v>40-49</v>
      </c>
    </row>
    <row r="921" spans="1:18" x14ac:dyDescent="0.3">
      <c r="A921">
        <v>999</v>
      </c>
      <c r="B921">
        <v>19</v>
      </c>
      <c r="C921">
        <v>62</v>
      </c>
      <c r="D921">
        <v>2000</v>
      </c>
      <c r="E921">
        <v>10</v>
      </c>
      <c r="F921" t="s">
        <v>36</v>
      </c>
      <c r="G921" t="s">
        <v>957</v>
      </c>
      <c r="H921">
        <v>42.26</v>
      </c>
      <c r="I921">
        <v>-71.11</v>
      </c>
      <c r="J921" s="3">
        <v>23691</v>
      </c>
      <c r="K921" s="3">
        <v>48308</v>
      </c>
      <c r="L921" s="3">
        <v>106571</v>
      </c>
      <c r="M921">
        <v>703</v>
      </c>
      <c r="N921">
        <v>4</v>
      </c>
      <c r="O921" s="8">
        <f t="shared" si="42"/>
        <v>2.206073528194088</v>
      </c>
      <c r="P921" t="str">
        <f t="shared" si="43"/>
        <v>High Risk</v>
      </c>
      <c r="Q921" t="str">
        <f t="shared" si="44"/>
        <v>700-749</v>
      </c>
      <c r="R921" t="str">
        <f>IF(Tabela2[[#This Row],[current_age]]&gt;=100,"100+",FLOOR(Tabela2[[#This Row],[current_age]],10)&amp;"-"&amp;FLOOR(Tabela2[[#This Row],[current_age]],10)+9)</f>
        <v>10-19</v>
      </c>
    </row>
    <row r="922" spans="1:18" x14ac:dyDescent="0.3">
      <c r="A922">
        <v>940</v>
      </c>
      <c r="B922">
        <v>49</v>
      </c>
      <c r="C922">
        <v>61</v>
      </c>
      <c r="D922">
        <v>1970</v>
      </c>
      <c r="E922">
        <v>6</v>
      </c>
      <c r="F922" t="s">
        <v>36</v>
      </c>
      <c r="G922" t="s">
        <v>958</v>
      </c>
      <c r="H922">
        <v>25.77</v>
      </c>
      <c r="I922">
        <v>-80.2</v>
      </c>
      <c r="J922" s="3">
        <v>20499</v>
      </c>
      <c r="K922" s="3">
        <v>41800</v>
      </c>
      <c r="L922" s="3">
        <v>67836</v>
      </c>
      <c r="M922">
        <v>699</v>
      </c>
      <c r="N922">
        <v>6</v>
      </c>
      <c r="O922" s="8">
        <f t="shared" si="42"/>
        <v>1.6228708133971292</v>
      </c>
      <c r="P922" t="str">
        <f t="shared" si="43"/>
        <v>High Risk</v>
      </c>
      <c r="Q922" t="str">
        <f t="shared" si="44"/>
        <v>650-699</v>
      </c>
      <c r="R922" t="str">
        <f>IF(Tabela2[[#This Row],[current_age]]&gt;=100,"100+",FLOOR(Tabela2[[#This Row],[current_age]],10)&amp;"-"&amp;FLOOR(Tabela2[[#This Row],[current_age]],10)+9)</f>
        <v>40-49</v>
      </c>
    </row>
    <row r="923" spans="1:18" x14ac:dyDescent="0.3">
      <c r="A923">
        <v>534</v>
      </c>
      <c r="B923">
        <v>27</v>
      </c>
      <c r="C923">
        <v>74</v>
      </c>
      <c r="D923">
        <v>1993</v>
      </c>
      <c r="E923">
        <v>2</v>
      </c>
      <c r="F923" t="s">
        <v>36</v>
      </c>
      <c r="G923" t="s">
        <v>959</v>
      </c>
      <c r="H923">
        <v>41.72</v>
      </c>
      <c r="I923">
        <v>-93.6</v>
      </c>
      <c r="J923" s="3">
        <v>29680</v>
      </c>
      <c r="K923" s="3">
        <v>60510</v>
      </c>
      <c r="L923" s="3">
        <v>23196</v>
      </c>
      <c r="M923">
        <v>790</v>
      </c>
      <c r="N923">
        <v>3</v>
      </c>
      <c r="O923" s="8">
        <f t="shared" si="42"/>
        <v>0.3833415964303421</v>
      </c>
      <c r="P923" t="str">
        <f t="shared" si="43"/>
        <v>Low Risk</v>
      </c>
      <c r="Q923" t="str">
        <f t="shared" si="44"/>
        <v>750-799</v>
      </c>
      <c r="R923" t="str">
        <f>IF(Tabela2[[#This Row],[current_age]]&gt;=100,"100+",FLOOR(Tabela2[[#This Row],[current_age]],10)&amp;"-"&amp;FLOOR(Tabela2[[#This Row],[current_age]],10)+9)</f>
        <v>20-29</v>
      </c>
    </row>
    <row r="924" spans="1:18" x14ac:dyDescent="0.3">
      <c r="A924">
        <v>1460</v>
      </c>
      <c r="B924">
        <v>24</v>
      </c>
      <c r="C924">
        <v>65</v>
      </c>
      <c r="D924">
        <v>1995</v>
      </c>
      <c r="E924">
        <v>7</v>
      </c>
      <c r="F924" t="s">
        <v>36</v>
      </c>
      <c r="G924" t="s">
        <v>960</v>
      </c>
      <c r="H924">
        <v>42.52</v>
      </c>
      <c r="I924">
        <v>-87.88</v>
      </c>
      <c r="J924" s="3">
        <v>30288</v>
      </c>
      <c r="K924" s="3">
        <v>61760</v>
      </c>
      <c r="L924" s="3">
        <v>163824</v>
      </c>
      <c r="M924">
        <v>590</v>
      </c>
      <c r="N924">
        <v>2</v>
      </c>
      <c r="O924" s="8">
        <f t="shared" si="42"/>
        <v>2.6525906735751295</v>
      </c>
      <c r="P924" t="str">
        <f t="shared" si="43"/>
        <v>High Risk</v>
      </c>
      <c r="Q924" t="str">
        <f t="shared" si="44"/>
        <v>550-599</v>
      </c>
      <c r="R924" t="str">
        <f>IF(Tabela2[[#This Row],[current_age]]&gt;=100,"100+",FLOOR(Tabela2[[#This Row],[current_age]],10)&amp;"-"&amp;FLOOR(Tabela2[[#This Row],[current_age]],10)+9)</f>
        <v>20-29</v>
      </c>
    </row>
    <row r="925" spans="1:18" x14ac:dyDescent="0.3">
      <c r="A925">
        <v>59</v>
      </c>
      <c r="B925">
        <v>85</v>
      </c>
      <c r="C925">
        <v>69</v>
      </c>
      <c r="D925">
        <v>1934</v>
      </c>
      <c r="E925">
        <v>8</v>
      </c>
      <c r="F925" t="s">
        <v>36</v>
      </c>
      <c r="G925" t="s">
        <v>961</v>
      </c>
      <c r="H925">
        <v>32.78</v>
      </c>
      <c r="I925">
        <v>-108.26</v>
      </c>
      <c r="J925" s="3">
        <v>16654</v>
      </c>
      <c r="K925" s="3">
        <v>25066</v>
      </c>
      <c r="L925" s="3">
        <v>424</v>
      </c>
      <c r="M925">
        <v>695</v>
      </c>
      <c r="N925">
        <v>7</v>
      </c>
      <c r="O925" s="8">
        <f t="shared" si="42"/>
        <v>1.6915343493178012E-2</v>
      </c>
      <c r="P925" t="str">
        <f t="shared" si="43"/>
        <v>Medium Risk</v>
      </c>
      <c r="Q925" t="str">
        <f t="shared" si="44"/>
        <v>650-699</v>
      </c>
      <c r="R925" t="str">
        <f>IF(Tabela2[[#This Row],[current_age]]&gt;=100,"100+",FLOOR(Tabela2[[#This Row],[current_age]],10)&amp;"-"&amp;FLOOR(Tabela2[[#This Row],[current_age]],10)+9)</f>
        <v>80-89</v>
      </c>
    </row>
    <row r="926" spans="1:18" x14ac:dyDescent="0.3">
      <c r="A926">
        <v>1908</v>
      </c>
      <c r="B926">
        <v>78</v>
      </c>
      <c r="C926">
        <v>66</v>
      </c>
      <c r="D926">
        <v>1942</v>
      </c>
      <c r="E926">
        <v>2</v>
      </c>
      <c r="F926" t="s">
        <v>36</v>
      </c>
      <c r="G926" t="s">
        <v>962</v>
      </c>
      <c r="H926">
        <v>35.97</v>
      </c>
      <c r="I926">
        <v>-83.94</v>
      </c>
      <c r="J926" s="3">
        <v>24801</v>
      </c>
      <c r="K926" s="3">
        <v>44469</v>
      </c>
      <c r="L926" s="3">
        <v>12777</v>
      </c>
      <c r="M926">
        <v>733</v>
      </c>
      <c r="N926">
        <v>5</v>
      </c>
      <c r="O926" s="8">
        <f t="shared" si="42"/>
        <v>0.28732375362612156</v>
      </c>
      <c r="P926" t="str">
        <f t="shared" si="43"/>
        <v>Medium Risk</v>
      </c>
      <c r="Q926" t="str">
        <f t="shared" si="44"/>
        <v>700-749</v>
      </c>
      <c r="R926" t="str">
        <f>IF(Tabela2[[#This Row],[current_age]]&gt;=100,"100+",FLOOR(Tabela2[[#This Row],[current_age]],10)&amp;"-"&amp;FLOOR(Tabela2[[#This Row],[current_age]],10)+9)</f>
        <v>70-79</v>
      </c>
    </row>
    <row r="927" spans="1:18" x14ac:dyDescent="0.3">
      <c r="A927">
        <v>1436</v>
      </c>
      <c r="B927">
        <v>21</v>
      </c>
      <c r="C927">
        <v>55</v>
      </c>
      <c r="D927">
        <v>1998</v>
      </c>
      <c r="E927">
        <v>8</v>
      </c>
      <c r="F927" t="s">
        <v>36</v>
      </c>
      <c r="G927" t="s">
        <v>963</v>
      </c>
      <c r="H927">
        <v>41.52</v>
      </c>
      <c r="I927">
        <v>-87.42</v>
      </c>
      <c r="J927" s="3">
        <v>21992</v>
      </c>
      <c r="K927" s="3">
        <v>44842</v>
      </c>
      <c r="L927" s="3">
        <v>54189</v>
      </c>
      <c r="M927">
        <v>500</v>
      </c>
      <c r="N927">
        <v>4</v>
      </c>
      <c r="O927" s="8">
        <f t="shared" si="42"/>
        <v>1.2084429775656751</v>
      </c>
      <c r="P927" t="str">
        <f t="shared" si="43"/>
        <v>High Risk</v>
      </c>
      <c r="Q927" t="str">
        <f t="shared" si="44"/>
        <v>500-549</v>
      </c>
      <c r="R927" t="str">
        <f>IF(Tabela2[[#This Row],[current_age]]&gt;=100,"100+",FLOOR(Tabela2[[#This Row],[current_age]],10)&amp;"-"&amp;FLOOR(Tabela2[[#This Row],[current_age]],10)+9)</f>
        <v>20-29</v>
      </c>
    </row>
    <row r="928" spans="1:18" x14ac:dyDescent="0.3">
      <c r="A928">
        <v>1230</v>
      </c>
      <c r="B928">
        <v>18</v>
      </c>
      <c r="C928">
        <v>50</v>
      </c>
      <c r="D928">
        <v>2002</v>
      </c>
      <c r="E928">
        <v>1</v>
      </c>
      <c r="F928" t="s">
        <v>41</v>
      </c>
      <c r="G928" t="s">
        <v>964</v>
      </c>
      <c r="H928">
        <v>32.299999999999997</v>
      </c>
      <c r="I928">
        <v>-80.92</v>
      </c>
      <c r="J928" s="3">
        <v>14305</v>
      </c>
      <c r="K928" s="3">
        <v>29169</v>
      </c>
      <c r="L928" s="3">
        <v>37230</v>
      </c>
      <c r="M928">
        <v>754</v>
      </c>
      <c r="N928">
        <v>1</v>
      </c>
      <c r="O928" s="8">
        <f t="shared" si="42"/>
        <v>1.2763550344543866</v>
      </c>
      <c r="P928" t="str">
        <f t="shared" si="43"/>
        <v>High Risk</v>
      </c>
      <c r="Q928" t="str">
        <f t="shared" si="44"/>
        <v>750-799</v>
      </c>
      <c r="R928" t="str">
        <f>IF(Tabela2[[#This Row],[current_age]]&gt;=100,"100+",FLOOR(Tabela2[[#This Row],[current_age]],10)&amp;"-"&amp;FLOOR(Tabela2[[#This Row],[current_age]],10)+9)</f>
        <v>10-19</v>
      </c>
    </row>
    <row r="929" spans="1:18" x14ac:dyDescent="0.3">
      <c r="A929">
        <v>324</v>
      </c>
      <c r="B929">
        <v>21</v>
      </c>
      <c r="C929">
        <v>68</v>
      </c>
      <c r="D929">
        <v>1998</v>
      </c>
      <c r="E929">
        <v>7</v>
      </c>
      <c r="F929" t="s">
        <v>36</v>
      </c>
      <c r="G929" t="s">
        <v>965</v>
      </c>
      <c r="H929">
        <v>45.55</v>
      </c>
      <c r="I929">
        <v>-122.73</v>
      </c>
      <c r="J929" s="3">
        <v>42850</v>
      </c>
      <c r="K929" s="3">
        <v>87372</v>
      </c>
      <c r="L929" s="3">
        <v>40547</v>
      </c>
      <c r="M929">
        <v>792</v>
      </c>
      <c r="N929">
        <v>3</v>
      </c>
      <c r="O929" s="8">
        <f t="shared" si="42"/>
        <v>0.46407315844893099</v>
      </c>
      <c r="P929" t="str">
        <f t="shared" si="43"/>
        <v>Low Risk</v>
      </c>
      <c r="Q929" t="str">
        <f t="shared" si="44"/>
        <v>750-799</v>
      </c>
      <c r="R929" t="str">
        <f>IF(Tabela2[[#This Row],[current_age]]&gt;=100,"100+",FLOOR(Tabela2[[#This Row],[current_age]],10)&amp;"-"&amp;FLOOR(Tabela2[[#This Row],[current_age]],10)+9)</f>
        <v>20-29</v>
      </c>
    </row>
    <row r="930" spans="1:18" x14ac:dyDescent="0.3">
      <c r="A930">
        <v>992</v>
      </c>
      <c r="B930">
        <v>46</v>
      </c>
      <c r="C930">
        <v>70</v>
      </c>
      <c r="D930">
        <v>1973</v>
      </c>
      <c r="E930">
        <v>4</v>
      </c>
      <c r="F930" t="s">
        <v>41</v>
      </c>
      <c r="G930" t="s">
        <v>966</v>
      </c>
      <c r="H930">
        <v>37.369999999999997</v>
      </c>
      <c r="I930">
        <v>-77.5</v>
      </c>
      <c r="J930" s="3">
        <v>26918</v>
      </c>
      <c r="K930" s="3">
        <v>54881</v>
      </c>
      <c r="L930" s="3">
        <v>3584</v>
      </c>
      <c r="M930">
        <v>700</v>
      </c>
      <c r="N930">
        <v>4</v>
      </c>
      <c r="O930" s="8">
        <f t="shared" si="42"/>
        <v>6.5304932490297188E-2</v>
      </c>
      <c r="P930" t="str">
        <f t="shared" si="43"/>
        <v>Medium Risk</v>
      </c>
      <c r="Q930" t="str">
        <f t="shared" si="44"/>
        <v>700-749</v>
      </c>
      <c r="R930" t="str">
        <f>IF(Tabela2[[#This Row],[current_age]]&gt;=100,"100+",FLOOR(Tabela2[[#This Row],[current_age]],10)&amp;"-"&amp;FLOOR(Tabela2[[#This Row],[current_age]],10)+9)</f>
        <v>40-49</v>
      </c>
    </row>
    <row r="931" spans="1:18" x14ac:dyDescent="0.3">
      <c r="A931">
        <v>198</v>
      </c>
      <c r="B931">
        <v>49</v>
      </c>
      <c r="C931">
        <v>73</v>
      </c>
      <c r="D931">
        <v>1970</v>
      </c>
      <c r="E931">
        <v>3</v>
      </c>
      <c r="F931" t="s">
        <v>36</v>
      </c>
      <c r="G931" t="s">
        <v>967</v>
      </c>
      <c r="H931">
        <v>27.95</v>
      </c>
      <c r="I931">
        <v>-82.48</v>
      </c>
      <c r="J931" s="3">
        <v>15447</v>
      </c>
      <c r="K931" s="3">
        <v>31497</v>
      </c>
      <c r="L931" s="3">
        <v>30805</v>
      </c>
      <c r="M931">
        <v>702</v>
      </c>
      <c r="N931">
        <v>3</v>
      </c>
      <c r="O931" s="8">
        <f t="shared" si="42"/>
        <v>0.97802965361780492</v>
      </c>
      <c r="P931" t="str">
        <f t="shared" si="43"/>
        <v>High Risk</v>
      </c>
      <c r="Q931" t="str">
        <f t="shared" si="44"/>
        <v>700-749</v>
      </c>
      <c r="R931" t="str">
        <f>IF(Tabela2[[#This Row],[current_age]]&gt;=100,"100+",FLOOR(Tabela2[[#This Row],[current_age]],10)&amp;"-"&amp;FLOOR(Tabela2[[#This Row],[current_age]],10)+9)</f>
        <v>40-49</v>
      </c>
    </row>
    <row r="932" spans="1:18" x14ac:dyDescent="0.3">
      <c r="A932">
        <v>1017</v>
      </c>
      <c r="B932">
        <v>24</v>
      </c>
      <c r="C932">
        <v>69</v>
      </c>
      <c r="D932">
        <v>1995</v>
      </c>
      <c r="E932">
        <v>7</v>
      </c>
      <c r="F932" t="s">
        <v>41</v>
      </c>
      <c r="G932" t="s">
        <v>968</v>
      </c>
      <c r="H932">
        <v>34.14</v>
      </c>
      <c r="I932">
        <v>-119.1</v>
      </c>
      <c r="J932" s="3">
        <v>14076</v>
      </c>
      <c r="K932" s="3">
        <v>28703</v>
      </c>
      <c r="L932" s="3">
        <v>94364</v>
      </c>
      <c r="M932">
        <v>560</v>
      </c>
      <c r="N932">
        <v>1</v>
      </c>
      <c r="O932" s="8">
        <f t="shared" si="42"/>
        <v>3.2876005992404975</v>
      </c>
      <c r="P932" t="str">
        <f t="shared" si="43"/>
        <v>High Risk</v>
      </c>
      <c r="Q932" t="str">
        <f t="shared" si="44"/>
        <v>550-599</v>
      </c>
      <c r="R932" t="str">
        <f>IF(Tabela2[[#This Row],[current_age]]&gt;=100,"100+",FLOOR(Tabela2[[#This Row],[current_age]],10)&amp;"-"&amp;FLOOR(Tabela2[[#This Row],[current_age]],10)+9)</f>
        <v>20-29</v>
      </c>
    </row>
    <row r="933" spans="1:18" x14ac:dyDescent="0.3">
      <c r="A933">
        <v>1813</v>
      </c>
      <c r="B933">
        <v>35</v>
      </c>
      <c r="C933">
        <v>66</v>
      </c>
      <c r="D933">
        <v>1984</v>
      </c>
      <c r="E933">
        <v>4</v>
      </c>
      <c r="F933" t="s">
        <v>36</v>
      </c>
      <c r="G933" t="s">
        <v>969</v>
      </c>
      <c r="H933">
        <v>35.82</v>
      </c>
      <c r="I933">
        <v>-87.01</v>
      </c>
      <c r="J933" s="3">
        <v>27637</v>
      </c>
      <c r="K933" s="3">
        <v>56350</v>
      </c>
      <c r="L933" s="3">
        <v>120125</v>
      </c>
      <c r="M933">
        <v>808</v>
      </c>
      <c r="N933">
        <v>4</v>
      </c>
      <c r="O933" s="8">
        <f t="shared" si="42"/>
        <v>2.1317657497781721</v>
      </c>
      <c r="P933" t="str">
        <f t="shared" si="43"/>
        <v>High Risk</v>
      </c>
      <c r="Q933" t="str">
        <f t="shared" si="44"/>
        <v>800-849</v>
      </c>
      <c r="R933" t="str">
        <f>IF(Tabela2[[#This Row],[current_age]]&gt;=100,"100+",FLOOR(Tabela2[[#This Row],[current_age]],10)&amp;"-"&amp;FLOOR(Tabela2[[#This Row],[current_age]],10)+9)</f>
        <v>30-39</v>
      </c>
    </row>
    <row r="934" spans="1:18" x14ac:dyDescent="0.3">
      <c r="A934">
        <v>1989</v>
      </c>
      <c r="B934">
        <v>31</v>
      </c>
      <c r="C934">
        <v>66</v>
      </c>
      <c r="D934">
        <v>1988</v>
      </c>
      <c r="E934">
        <v>12</v>
      </c>
      <c r="F934" t="s">
        <v>41</v>
      </c>
      <c r="G934" t="s">
        <v>970</v>
      </c>
      <c r="H934">
        <v>38.81</v>
      </c>
      <c r="I934">
        <v>-76.75</v>
      </c>
      <c r="J934" s="3">
        <v>33295</v>
      </c>
      <c r="K934" s="3">
        <v>67886</v>
      </c>
      <c r="L934" s="3">
        <v>7137</v>
      </c>
      <c r="M934">
        <v>803</v>
      </c>
      <c r="N934">
        <v>4</v>
      </c>
      <c r="O934" s="8">
        <f t="shared" si="42"/>
        <v>0.10513213328226734</v>
      </c>
      <c r="P934" t="str">
        <f t="shared" si="43"/>
        <v>Low Risk</v>
      </c>
      <c r="Q934" t="str">
        <f t="shared" si="44"/>
        <v>800-849</v>
      </c>
      <c r="R934" t="str">
        <f>IF(Tabela2[[#This Row],[current_age]]&gt;=100,"100+",FLOOR(Tabela2[[#This Row],[current_age]],10)&amp;"-"&amp;FLOOR(Tabela2[[#This Row],[current_age]],10)+9)</f>
        <v>30-39</v>
      </c>
    </row>
    <row r="935" spans="1:18" x14ac:dyDescent="0.3">
      <c r="A935">
        <v>1148</v>
      </c>
      <c r="B935">
        <v>54</v>
      </c>
      <c r="C935">
        <v>70</v>
      </c>
      <c r="D935">
        <v>1965</v>
      </c>
      <c r="E935">
        <v>4</v>
      </c>
      <c r="F935" t="s">
        <v>41</v>
      </c>
      <c r="G935" t="s">
        <v>971</v>
      </c>
      <c r="H935">
        <v>39.950000000000003</v>
      </c>
      <c r="I935">
        <v>-75.16</v>
      </c>
      <c r="J935" s="3">
        <v>18007</v>
      </c>
      <c r="K935" s="3">
        <v>36711</v>
      </c>
      <c r="L935" s="3">
        <v>47490</v>
      </c>
      <c r="M935">
        <v>687</v>
      </c>
      <c r="N935">
        <v>4</v>
      </c>
      <c r="O935" s="8">
        <f t="shared" si="42"/>
        <v>1.293617716760644</v>
      </c>
      <c r="P935" t="str">
        <f t="shared" si="43"/>
        <v>High Risk</v>
      </c>
      <c r="Q935" t="str">
        <f t="shared" si="44"/>
        <v>650-699</v>
      </c>
      <c r="R935" t="str">
        <f>IF(Tabela2[[#This Row],[current_age]]&gt;=100,"100+",FLOOR(Tabela2[[#This Row],[current_age]],10)&amp;"-"&amp;FLOOR(Tabela2[[#This Row],[current_age]],10)+9)</f>
        <v>50-59</v>
      </c>
    </row>
    <row r="936" spans="1:18" x14ac:dyDescent="0.3">
      <c r="A936">
        <v>872</v>
      </c>
      <c r="B936">
        <v>61</v>
      </c>
      <c r="C936">
        <v>66</v>
      </c>
      <c r="D936">
        <v>1959</v>
      </c>
      <c r="E936">
        <v>1</v>
      </c>
      <c r="F936" t="s">
        <v>36</v>
      </c>
      <c r="G936" t="s">
        <v>972</v>
      </c>
      <c r="H936">
        <v>41.88</v>
      </c>
      <c r="I936">
        <v>-87.84</v>
      </c>
      <c r="J936" s="3">
        <v>15451</v>
      </c>
      <c r="K936" s="3">
        <v>31505</v>
      </c>
      <c r="L936" s="3">
        <v>59730</v>
      </c>
      <c r="M936">
        <v>655</v>
      </c>
      <c r="N936">
        <v>4</v>
      </c>
      <c r="O936" s="8">
        <f t="shared" si="42"/>
        <v>1.895889541342644</v>
      </c>
      <c r="P936" t="str">
        <f t="shared" si="43"/>
        <v>High Risk</v>
      </c>
      <c r="Q936" t="str">
        <f t="shared" si="44"/>
        <v>650-699</v>
      </c>
      <c r="R936" t="str">
        <f>IF(Tabela2[[#This Row],[current_age]]&gt;=100,"100+",FLOOR(Tabela2[[#This Row],[current_age]],10)&amp;"-"&amp;FLOOR(Tabela2[[#This Row],[current_age]],10)+9)</f>
        <v>60-69</v>
      </c>
    </row>
    <row r="937" spans="1:18" x14ac:dyDescent="0.3">
      <c r="A937">
        <v>458</v>
      </c>
      <c r="B937">
        <v>46</v>
      </c>
      <c r="C937">
        <v>62</v>
      </c>
      <c r="D937">
        <v>1973</v>
      </c>
      <c r="E937">
        <v>11</v>
      </c>
      <c r="F937" t="s">
        <v>41</v>
      </c>
      <c r="G937" t="s">
        <v>973</v>
      </c>
      <c r="H937">
        <v>33.630000000000003</v>
      </c>
      <c r="I937">
        <v>-112.09</v>
      </c>
      <c r="J937" s="3">
        <v>24064</v>
      </c>
      <c r="K937" s="3">
        <v>49068</v>
      </c>
      <c r="L937" s="3">
        <v>123937</v>
      </c>
      <c r="M937">
        <v>530</v>
      </c>
      <c r="N937">
        <v>2</v>
      </c>
      <c r="O937" s="8">
        <f t="shared" si="42"/>
        <v>2.5258213092035544</v>
      </c>
      <c r="P937" t="str">
        <f t="shared" si="43"/>
        <v>High Risk</v>
      </c>
      <c r="Q937" t="str">
        <f t="shared" si="44"/>
        <v>500-549</v>
      </c>
      <c r="R937" t="str">
        <f>IF(Tabela2[[#This Row],[current_age]]&gt;=100,"100+",FLOOR(Tabela2[[#This Row],[current_age]],10)&amp;"-"&amp;FLOOR(Tabela2[[#This Row],[current_age]],10)+9)</f>
        <v>40-49</v>
      </c>
    </row>
    <row r="938" spans="1:18" x14ac:dyDescent="0.3">
      <c r="A938">
        <v>920</v>
      </c>
      <c r="B938">
        <v>41</v>
      </c>
      <c r="C938">
        <v>68</v>
      </c>
      <c r="D938">
        <v>1978</v>
      </c>
      <c r="E938">
        <v>11</v>
      </c>
      <c r="F938" t="s">
        <v>36</v>
      </c>
      <c r="G938" t="s">
        <v>974</v>
      </c>
      <c r="H938">
        <v>35.11</v>
      </c>
      <c r="I938">
        <v>-106.62</v>
      </c>
      <c r="J938" s="3">
        <v>14078</v>
      </c>
      <c r="K938" s="3">
        <v>28704</v>
      </c>
      <c r="L938" s="3">
        <v>103891</v>
      </c>
      <c r="M938">
        <v>700</v>
      </c>
      <c r="N938">
        <v>2</v>
      </c>
      <c r="O938" s="8">
        <f t="shared" si="42"/>
        <v>3.6193910256410255</v>
      </c>
      <c r="P938" t="str">
        <f t="shared" si="43"/>
        <v>High Risk</v>
      </c>
      <c r="Q938" t="str">
        <f t="shared" si="44"/>
        <v>700-749</v>
      </c>
      <c r="R938" t="str">
        <f>IF(Tabela2[[#This Row],[current_age]]&gt;=100,"100+",FLOOR(Tabela2[[#This Row],[current_age]],10)&amp;"-"&amp;FLOOR(Tabela2[[#This Row],[current_age]],10)+9)</f>
        <v>40-49</v>
      </c>
    </row>
    <row r="939" spans="1:18" x14ac:dyDescent="0.3">
      <c r="A939">
        <v>1598</v>
      </c>
      <c r="B939">
        <v>82</v>
      </c>
      <c r="C939">
        <v>61</v>
      </c>
      <c r="D939">
        <v>1937</v>
      </c>
      <c r="E939">
        <v>6</v>
      </c>
      <c r="F939" t="s">
        <v>41</v>
      </c>
      <c r="G939" t="s">
        <v>975</v>
      </c>
      <c r="H939">
        <v>36.83</v>
      </c>
      <c r="I939">
        <v>-119.79</v>
      </c>
      <c r="J939" s="3">
        <v>12508</v>
      </c>
      <c r="K939" s="3">
        <v>26126</v>
      </c>
      <c r="L939" s="3">
        <v>1213</v>
      </c>
      <c r="M939">
        <v>697</v>
      </c>
      <c r="N939">
        <v>5</v>
      </c>
      <c r="O939" s="8">
        <f t="shared" si="42"/>
        <v>4.6428844828906073E-2</v>
      </c>
      <c r="P939" t="str">
        <f t="shared" si="43"/>
        <v>Medium Risk</v>
      </c>
      <c r="Q939" t="str">
        <f t="shared" si="44"/>
        <v>650-699</v>
      </c>
      <c r="R939" t="str">
        <f>IF(Tabela2[[#This Row],[current_age]]&gt;=100,"100+",FLOOR(Tabela2[[#This Row],[current_age]],10)&amp;"-"&amp;FLOOR(Tabela2[[#This Row],[current_age]],10)+9)</f>
        <v>80-89</v>
      </c>
    </row>
    <row r="940" spans="1:18" x14ac:dyDescent="0.3">
      <c r="A940">
        <v>1876</v>
      </c>
      <c r="B940">
        <v>50</v>
      </c>
      <c r="C940">
        <v>70</v>
      </c>
      <c r="D940">
        <v>1969</v>
      </c>
      <c r="E940">
        <v>7</v>
      </c>
      <c r="F940" t="s">
        <v>41</v>
      </c>
      <c r="G940" t="s">
        <v>976</v>
      </c>
      <c r="H940">
        <v>38.049999999999997</v>
      </c>
      <c r="I940">
        <v>-84.72</v>
      </c>
      <c r="J940" s="3">
        <v>21869</v>
      </c>
      <c r="K940" s="3">
        <v>44587</v>
      </c>
      <c r="L940" s="3">
        <v>17148</v>
      </c>
      <c r="M940">
        <v>775</v>
      </c>
      <c r="N940">
        <v>6</v>
      </c>
      <c r="O940" s="8">
        <f t="shared" si="42"/>
        <v>0.38459640702446901</v>
      </c>
      <c r="P940" t="str">
        <f t="shared" si="43"/>
        <v>Low Risk</v>
      </c>
      <c r="Q940" t="str">
        <f t="shared" si="44"/>
        <v>750-799</v>
      </c>
      <c r="R940" t="str">
        <f>IF(Tabela2[[#This Row],[current_age]]&gt;=100,"100+",FLOOR(Tabela2[[#This Row],[current_age]],10)&amp;"-"&amp;FLOOR(Tabela2[[#This Row],[current_age]],10)+9)</f>
        <v>50-59</v>
      </c>
    </row>
    <row r="941" spans="1:18" x14ac:dyDescent="0.3">
      <c r="A941">
        <v>412</v>
      </c>
      <c r="B941">
        <v>25</v>
      </c>
      <c r="C941">
        <v>65</v>
      </c>
      <c r="D941">
        <v>1994</v>
      </c>
      <c r="E941">
        <v>10</v>
      </c>
      <c r="F941" t="s">
        <v>41</v>
      </c>
      <c r="G941" t="s">
        <v>977</v>
      </c>
      <c r="H941">
        <v>36.07</v>
      </c>
      <c r="I941">
        <v>-94.15</v>
      </c>
      <c r="J941" s="3">
        <v>22964</v>
      </c>
      <c r="K941" s="3">
        <v>46822</v>
      </c>
      <c r="L941" s="3">
        <v>0</v>
      </c>
      <c r="M941">
        <v>810</v>
      </c>
      <c r="N941">
        <v>4</v>
      </c>
      <c r="O941" s="8">
        <f t="shared" si="42"/>
        <v>0</v>
      </c>
      <c r="P941" t="str">
        <f t="shared" si="43"/>
        <v>Low Risk</v>
      </c>
      <c r="Q941" t="str">
        <f t="shared" si="44"/>
        <v>800-849</v>
      </c>
      <c r="R941" t="str">
        <f>IF(Tabela2[[#This Row],[current_age]]&gt;=100,"100+",FLOOR(Tabela2[[#This Row],[current_age]],10)&amp;"-"&amp;FLOOR(Tabela2[[#This Row],[current_age]],10)+9)</f>
        <v>20-29</v>
      </c>
    </row>
    <row r="942" spans="1:18" x14ac:dyDescent="0.3">
      <c r="A942">
        <v>190</v>
      </c>
      <c r="B942">
        <v>40</v>
      </c>
      <c r="C942">
        <v>67</v>
      </c>
      <c r="D942">
        <v>1979</v>
      </c>
      <c r="E942">
        <v>4</v>
      </c>
      <c r="F942" t="s">
        <v>41</v>
      </c>
      <c r="G942" t="s">
        <v>978</v>
      </c>
      <c r="H942">
        <v>42.03</v>
      </c>
      <c r="I942">
        <v>-87.73</v>
      </c>
      <c r="J942" s="3">
        <v>21801</v>
      </c>
      <c r="K942" s="3">
        <v>44452</v>
      </c>
      <c r="L942" s="3">
        <v>12409</v>
      </c>
      <c r="M942">
        <v>711</v>
      </c>
      <c r="N942">
        <v>5</v>
      </c>
      <c r="O942" s="8">
        <f t="shared" si="42"/>
        <v>0.27915504364258076</v>
      </c>
      <c r="P942" t="str">
        <f t="shared" si="43"/>
        <v>Medium Risk</v>
      </c>
      <c r="Q942" t="str">
        <f t="shared" si="44"/>
        <v>700-749</v>
      </c>
      <c r="R942" t="str">
        <f>IF(Tabela2[[#This Row],[current_age]]&gt;=100,"100+",FLOOR(Tabela2[[#This Row],[current_age]],10)&amp;"-"&amp;FLOOR(Tabela2[[#This Row],[current_age]],10)+9)</f>
        <v>40-49</v>
      </c>
    </row>
    <row r="943" spans="1:18" x14ac:dyDescent="0.3">
      <c r="A943">
        <v>163</v>
      </c>
      <c r="B943">
        <v>37</v>
      </c>
      <c r="C943">
        <v>73</v>
      </c>
      <c r="D943">
        <v>1983</v>
      </c>
      <c r="E943">
        <v>2</v>
      </c>
      <c r="F943" t="s">
        <v>41</v>
      </c>
      <c r="G943" t="s">
        <v>979</v>
      </c>
      <c r="H943">
        <v>41.37</v>
      </c>
      <c r="I943">
        <v>-79.7</v>
      </c>
      <c r="J943" s="3">
        <v>16237</v>
      </c>
      <c r="K943" s="3">
        <v>33108</v>
      </c>
      <c r="L943" s="3">
        <v>44044</v>
      </c>
      <c r="M943">
        <v>829</v>
      </c>
      <c r="N943">
        <v>2</v>
      </c>
      <c r="O943" s="8">
        <f t="shared" si="42"/>
        <v>1.3303129153074786</v>
      </c>
      <c r="P943" t="str">
        <f t="shared" si="43"/>
        <v>High Risk</v>
      </c>
      <c r="Q943" t="str">
        <f t="shared" si="44"/>
        <v>800-849</v>
      </c>
      <c r="R943" t="str">
        <f>IF(Tabela2[[#This Row],[current_age]]&gt;=100,"100+",FLOOR(Tabela2[[#This Row],[current_age]],10)&amp;"-"&amp;FLOOR(Tabela2[[#This Row],[current_age]],10)+9)</f>
        <v>30-39</v>
      </c>
    </row>
    <row r="944" spans="1:18" x14ac:dyDescent="0.3">
      <c r="A944">
        <v>567</v>
      </c>
      <c r="B944">
        <v>25</v>
      </c>
      <c r="C944">
        <v>69</v>
      </c>
      <c r="D944">
        <v>1994</v>
      </c>
      <c r="E944">
        <v>6</v>
      </c>
      <c r="F944" t="s">
        <v>41</v>
      </c>
      <c r="G944" t="s">
        <v>980</v>
      </c>
      <c r="H944">
        <v>35.74</v>
      </c>
      <c r="I944">
        <v>-81.69</v>
      </c>
      <c r="J944" s="3">
        <v>16445</v>
      </c>
      <c r="K944" s="3">
        <v>33534</v>
      </c>
      <c r="L944" s="3">
        <v>76166</v>
      </c>
      <c r="M944">
        <v>761</v>
      </c>
      <c r="N944">
        <v>3</v>
      </c>
      <c r="O944" s="8">
        <f t="shared" si="42"/>
        <v>2.2713067334645434</v>
      </c>
      <c r="P944" t="str">
        <f t="shared" si="43"/>
        <v>High Risk</v>
      </c>
      <c r="Q944" t="str">
        <f t="shared" si="44"/>
        <v>750-799</v>
      </c>
      <c r="R944" t="str">
        <f>IF(Tabela2[[#This Row],[current_age]]&gt;=100,"100+",FLOOR(Tabela2[[#This Row],[current_age]],10)&amp;"-"&amp;FLOOR(Tabela2[[#This Row],[current_age]],10)+9)</f>
        <v>20-29</v>
      </c>
    </row>
    <row r="945" spans="1:18" x14ac:dyDescent="0.3">
      <c r="A945">
        <v>503</v>
      </c>
      <c r="B945">
        <v>47</v>
      </c>
      <c r="C945">
        <v>61</v>
      </c>
      <c r="D945">
        <v>1973</v>
      </c>
      <c r="E945">
        <v>2</v>
      </c>
      <c r="F945" t="s">
        <v>36</v>
      </c>
      <c r="G945" t="s">
        <v>981</v>
      </c>
      <c r="H945">
        <v>41.83</v>
      </c>
      <c r="I945">
        <v>-87.68</v>
      </c>
      <c r="J945" s="3">
        <v>14497</v>
      </c>
      <c r="K945" s="3">
        <v>29564</v>
      </c>
      <c r="L945" s="3">
        <v>54279</v>
      </c>
      <c r="M945">
        <v>694</v>
      </c>
      <c r="N945">
        <v>2</v>
      </c>
      <c r="O945" s="8">
        <f t="shared" si="42"/>
        <v>1.8359829522392099</v>
      </c>
      <c r="P945" t="str">
        <f t="shared" si="43"/>
        <v>High Risk</v>
      </c>
      <c r="Q945" t="str">
        <f t="shared" si="44"/>
        <v>650-699</v>
      </c>
      <c r="R945" t="str">
        <f>IF(Tabela2[[#This Row],[current_age]]&gt;=100,"100+",FLOOR(Tabela2[[#This Row],[current_age]],10)&amp;"-"&amp;FLOOR(Tabela2[[#This Row],[current_age]],10)+9)</f>
        <v>40-49</v>
      </c>
    </row>
    <row r="946" spans="1:18" x14ac:dyDescent="0.3">
      <c r="A946">
        <v>469</v>
      </c>
      <c r="B946">
        <v>67</v>
      </c>
      <c r="C946">
        <v>67</v>
      </c>
      <c r="D946">
        <v>1952</v>
      </c>
      <c r="E946">
        <v>3</v>
      </c>
      <c r="F946" t="s">
        <v>36</v>
      </c>
      <c r="G946" t="s">
        <v>982</v>
      </c>
      <c r="H946">
        <v>33.880000000000003</v>
      </c>
      <c r="I946">
        <v>-117.85</v>
      </c>
      <c r="J946" s="3">
        <v>26675</v>
      </c>
      <c r="K946" s="3">
        <v>46945</v>
      </c>
      <c r="L946" s="3">
        <v>17835</v>
      </c>
      <c r="M946">
        <v>682</v>
      </c>
      <c r="N946">
        <v>4</v>
      </c>
      <c r="O946" s="8">
        <f t="shared" si="42"/>
        <v>0.37991266375545851</v>
      </c>
      <c r="P946" t="str">
        <f t="shared" si="43"/>
        <v>Medium Risk</v>
      </c>
      <c r="Q946" t="str">
        <f t="shared" si="44"/>
        <v>650-699</v>
      </c>
      <c r="R946" t="str">
        <f>IF(Tabela2[[#This Row],[current_age]]&gt;=100,"100+",FLOOR(Tabela2[[#This Row],[current_age]],10)&amp;"-"&amp;FLOOR(Tabela2[[#This Row],[current_age]],10)+9)</f>
        <v>60-69</v>
      </c>
    </row>
    <row r="947" spans="1:18" x14ac:dyDescent="0.3">
      <c r="A947">
        <v>1851</v>
      </c>
      <c r="B947">
        <v>48</v>
      </c>
      <c r="C947">
        <v>72</v>
      </c>
      <c r="D947">
        <v>1972</v>
      </c>
      <c r="E947">
        <v>1</v>
      </c>
      <c r="F947" t="s">
        <v>41</v>
      </c>
      <c r="G947" t="s">
        <v>983</v>
      </c>
      <c r="H947">
        <v>35.83</v>
      </c>
      <c r="I947">
        <v>-78.83</v>
      </c>
      <c r="J947" s="3">
        <v>37121</v>
      </c>
      <c r="K947" s="3">
        <v>75682</v>
      </c>
      <c r="L947" s="3">
        <v>37163</v>
      </c>
      <c r="M947">
        <v>727</v>
      </c>
      <c r="N947">
        <v>5</v>
      </c>
      <c r="O947" s="8">
        <f t="shared" si="42"/>
        <v>0.49104146296345236</v>
      </c>
      <c r="P947" t="str">
        <f t="shared" si="43"/>
        <v>Medium Risk</v>
      </c>
      <c r="Q947" t="str">
        <f t="shared" si="44"/>
        <v>700-749</v>
      </c>
      <c r="R947" t="str">
        <f>IF(Tabela2[[#This Row],[current_age]]&gt;=100,"100+",FLOOR(Tabela2[[#This Row],[current_age]],10)&amp;"-"&amp;FLOOR(Tabela2[[#This Row],[current_age]],10)+9)</f>
        <v>40-49</v>
      </c>
    </row>
    <row r="948" spans="1:18" x14ac:dyDescent="0.3">
      <c r="A948">
        <v>1523</v>
      </c>
      <c r="B948">
        <v>61</v>
      </c>
      <c r="C948">
        <v>73</v>
      </c>
      <c r="D948">
        <v>1958</v>
      </c>
      <c r="E948">
        <v>10</v>
      </c>
      <c r="F948" t="s">
        <v>36</v>
      </c>
      <c r="G948" t="s">
        <v>984</v>
      </c>
      <c r="H948">
        <v>36.07</v>
      </c>
      <c r="I948">
        <v>-79.819999999999993</v>
      </c>
      <c r="J948" s="3">
        <v>19453</v>
      </c>
      <c r="K948" s="3">
        <v>39661</v>
      </c>
      <c r="L948" s="3">
        <v>74740</v>
      </c>
      <c r="M948">
        <v>850</v>
      </c>
      <c r="N948">
        <v>4</v>
      </c>
      <c r="O948" s="8">
        <f t="shared" si="42"/>
        <v>1.884470890799526</v>
      </c>
      <c r="P948" t="str">
        <f t="shared" si="43"/>
        <v>High Risk</v>
      </c>
      <c r="Q948" t="str">
        <f t="shared" si="44"/>
        <v>850-899</v>
      </c>
      <c r="R948" t="str">
        <f>IF(Tabela2[[#This Row],[current_age]]&gt;=100,"100+",FLOOR(Tabela2[[#This Row],[current_age]],10)&amp;"-"&amp;FLOOR(Tabela2[[#This Row],[current_age]],10)+9)</f>
        <v>60-69</v>
      </c>
    </row>
    <row r="949" spans="1:18" x14ac:dyDescent="0.3">
      <c r="A949">
        <v>35</v>
      </c>
      <c r="B949">
        <v>20</v>
      </c>
      <c r="C949">
        <v>64</v>
      </c>
      <c r="D949">
        <v>1999</v>
      </c>
      <c r="E949">
        <v>6</v>
      </c>
      <c r="F949" t="s">
        <v>41</v>
      </c>
      <c r="G949" t="s">
        <v>985</v>
      </c>
      <c r="H949">
        <v>43.66</v>
      </c>
      <c r="I949">
        <v>-70.25</v>
      </c>
      <c r="J949" s="3">
        <v>23785</v>
      </c>
      <c r="K949" s="3">
        <v>48495</v>
      </c>
      <c r="L949" s="3">
        <v>97630</v>
      </c>
      <c r="M949">
        <v>773</v>
      </c>
      <c r="N949">
        <v>3</v>
      </c>
      <c r="O949" s="8">
        <f t="shared" si="42"/>
        <v>2.0131972368285389</v>
      </c>
      <c r="P949" t="str">
        <f t="shared" si="43"/>
        <v>High Risk</v>
      </c>
      <c r="Q949" t="str">
        <f t="shared" si="44"/>
        <v>750-799</v>
      </c>
      <c r="R949" t="str">
        <f>IF(Tabela2[[#This Row],[current_age]]&gt;=100,"100+",FLOOR(Tabela2[[#This Row],[current_age]],10)&amp;"-"&amp;FLOOR(Tabela2[[#This Row],[current_age]],10)+9)</f>
        <v>20-29</v>
      </c>
    </row>
    <row r="950" spans="1:18" x14ac:dyDescent="0.3">
      <c r="A950">
        <v>317</v>
      </c>
      <c r="B950">
        <v>67</v>
      </c>
      <c r="C950">
        <v>65</v>
      </c>
      <c r="D950">
        <v>1952</v>
      </c>
      <c r="E950">
        <v>3</v>
      </c>
      <c r="F950" t="s">
        <v>36</v>
      </c>
      <c r="G950" t="s">
        <v>986</v>
      </c>
      <c r="H950">
        <v>39.74</v>
      </c>
      <c r="I950">
        <v>-121.6</v>
      </c>
      <c r="J950" s="3">
        <v>15436</v>
      </c>
      <c r="K950" s="3">
        <v>19199</v>
      </c>
      <c r="L950" s="3">
        <v>15091</v>
      </c>
      <c r="M950">
        <v>715</v>
      </c>
      <c r="N950">
        <v>3</v>
      </c>
      <c r="O950" s="8">
        <f t="shared" si="42"/>
        <v>0.78603052242304283</v>
      </c>
      <c r="P950" t="str">
        <f t="shared" si="43"/>
        <v>High Risk</v>
      </c>
      <c r="Q950" t="str">
        <f t="shared" si="44"/>
        <v>700-749</v>
      </c>
      <c r="R950" t="str">
        <f>IF(Tabela2[[#This Row],[current_age]]&gt;=100,"100+",FLOOR(Tabela2[[#This Row],[current_age]],10)&amp;"-"&amp;FLOOR(Tabela2[[#This Row],[current_age]],10)+9)</f>
        <v>60-69</v>
      </c>
    </row>
    <row r="951" spans="1:18" x14ac:dyDescent="0.3">
      <c r="A951">
        <v>1195</v>
      </c>
      <c r="B951">
        <v>75</v>
      </c>
      <c r="C951">
        <v>68</v>
      </c>
      <c r="D951">
        <v>1944</v>
      </c>
      <c r="E951">
        <v>7</v>
      </c>
      <c r="F951" t="s">
        <v>41</v>
      </c>
      <c r="G951" t="s">
        <v>987</v>
      </c>
      <c r="H951">
        <v>44.01</v>
      </c>
      <c r="I951">
        <v>-92.47</v>
      </c>
      <c r="J951" s="3">
        <v>23553</v>
      </c>
      <c r="K951" s="3">
        <v>40696</v>
      </c>
      <c r="L951" s="3">
        <v>15691</v>
      </c>
      <c r="M951">
        <v>801</v>
      </c>
      <c r="N951">
        <v>6</v>
      </c>
      <c r="O951" s="8">
        <f t="shared" si="42"/>
        <v>0.38556614900727343</v>
      </c>
      <c r="P951" t="str">
        <f t="shared" si="43"/>
        <v>Low Risk</v>
      </c>
      <c r="Q951" t="str">
        <f t="shared" si="44"/>
        <v>800-849</v>
      </c>
      <c r="R951" t="str">
        <f>IF(Tabela2[[#This Row],[current_age]]&gt;=100,"100+",FLOOR(Tabela2[[#This Row],[current_age]],10)&amp;"-"&amp;FLOOR(Tabela2[[#This Row],[current_age]],10)+9)</f>
        <v>70-79</v>
      </c>
    </row>
    <row r="952" spans="1:18" x14ac:dyDescent="0.3">
      <c r="A952">
        <v>1238</v>
      </c>
      <c r="B952">
        <v>31</v>
      </c>
      <c r="C952">
        <v>72</v>
      </c>
      <c r="D952">
        <v>1988</v>
      </c>
      <c r="E952">
        <v>7</v>
      </c>
      <c r="F952" t="s">
        <v>36</v>
      </c>
      <c r="G952" t="s">
        <v>988</v>
      </c>
      <c r="H952">
        <v>38.869999999999997</v>
      </c>
      <c r="I952">
        <v>-77.099999999999994</v>
      </c>
      <c r="J952" s="3">
        <v>47408</v>
      </c>
      <c r="K952" s="3">
        <v>96661</v>
      </c>
      <c r="L952" s="3">
        <v>73401</v>
      </c>
      <c r="M952">
        <v>721</v>
      </c>
      <c r="N952">
        <v>2</v>
      </c>
      <c r="O952" s="8">
        <f t="shared" si="42"/>
        <v>0.75936520416714082</v>
      </c>
      <c r="P952" t="str">
        <f t="shared" si="43"/>
        <v>High Risk</v>
      </c>
      <c r="Q952" t="str">
        <f t="shared" si="44"/>
        <v>700-749</v>
      </c>
      <c r="R952" t="str">
        <f>IF(Tabela2[[#This Row],[current_age]]&gt;=100,"100+",FLOOR(Tabela2[[#This Row],[current_age]],10)&amp;"-"&amp;FLOOR(Tabela2[[#This Row],[current_age]],10)+9)</f>
        <v>30-39</v>
      </c>
    </row>
    <row r="953" spans="1:18" x14ac:dyDescent="0.3">
      <c r="A953">
        <v>432</v>
      </c>
      <c r="B953">
        <v>55</v>
      </c>
      <c r="C953">
        <v>64</v>
      </c>
      <c r="D953">
        <v>1964</v>
      </c>
      <c r="E953">
        <v>11</v>
      </c>
      <c r="F953" t="s">
        <v>36</v>
      </c>
      <c r="G953" t="s">
        <v>989</v>
      </c>
      <c r="H953">
        <v>36.08</v>
      </c>
      <c r="I953">
        <v>-81.92</v>
      </c>
      <c r="J953" s="3">
        <v>13018</v>
      </c>
      <c r="K953" s="3">
        <v>26546</v>
      </c>
      <c r="L953" s="3">
        <v>32087</v>
      </c>
      <c r="M953">
        <v>686</v>
      </c>
      <c r="N953">
        <v>5</v>
      </c>
      <c r="O953" s="8">
        <f t="shared" si="42"/>
        <v>1.2087320123559104</v>
      </c>
      <c r="P953" t="str">
        <f t="shared" si="43"/>
        <v>High Risk</v>
      </c>
      <c r="Q953" t="str">
        <f t="shared" si="44"/>
        <v>650-699</v>
      </c>
      <c r="R953" t="str">
        <f>IF(Tabela2[[#This Row],[current_age]]&gt;=100,"100+",FLOOR(Tabela2[[#This Row],[current_age]],10)&amp;"-"&amp;FLOOR(Tabela2[[#This Row],[current_age]],10)+9)</f>
        <v>50-59</v>
      </c>
    </row>
    <row r="954" spans="1:18" x14ac:dyDescent="0.3">
      <c r="A954">
        <v>1082</v>
      </c>
      <c r="B954">
        <v>34</v>
      </c>
      <c r="C954">
        <v>67</v>
      </c>
      <c r="D954">
        <v>1985</v>
      </c>
      <c r="E954">
        <v>10</v>
      </c>
      <c r="F954" t="s">
        <v>36</v>
      </c>
      <c r="G954" t="s">
        <v>990</v>
      </c>
      <c r="H954">
        <v>37.229999999999997</v>
      </c>
      <c r="I954">
        <v>-119.49</v>
      </c>
      <c r="J954" s="3">
        <v>16643</v>
      </c>
      <c r="K954" s="3">
        <v>33934</v>
      </c>
      <c r="L954" s="3">
        <v>42945</v>
      </c>
      <c r="M954">
        <v>622</v>
      </c>
      <c r="N954">
        <v>3</v>
      </c>
      <c r="O954" s="8">
        <f t="shared" si="42"/>
        <v>1.2655448812400543</v>
      </c>
      <c r="P954" t="str">
        <f t="shared" si="43"/>
        <v>High Risk</v>
      </c>
      <c r="Q954" t="str">
        <f t="shared" si="44"/>
        <v>600-649</v>
      </c>
      <c r="R954" t="str">
        <f>IF(Tabela2[[#This Row],[current_age]]&gt;=100,"100+",FLOOR(Tabela2[[#This Row],[current_age]],10)&amp;"-"&amp;FLOOR(Tabela2[[#This Row],[current_age]],10)+9)</f>
        <v>30-39</v>
      </c>
    </row>
    <row r="955" spans="1:18" x14ac:dyDescent="0.3">
      <c r="A955">
        <v>120</v>
      </c>
      <c r="B955">
        <v>50</v>
      </c>
      <c r="C955">
        <v>71</v>
      </c>
      <c r="D955">
        <v>1969</v>
      </c>
      <c r="E955">
        <v>9</v>
      </c>
      <c r="F955" t="s">
        <v>36</v>
      </c>
      <c r="G955" t="s">
        <v>991</v>
      </c>
      <c r="H955">
        <v>42.88</v>
      </c>
      <c r="I955">
        <v>-88</v>
      </c>
      <c r="J955" s="3">
        <v>29924</v>
      </c>
      <c r="K955" s="3">
        <v>61008</v>
      </c>
      <c r="L955" s="3">
        <v>0</v>
      </c>
      <c r="M955">
        <v>781</v>
      </c>
      <c r="N955">
        <v>4</v>
      </c>
      <c r="O955" s="8">
        <f t="shared" si="42"/>
        <v>0</v>
      </c>
      <c r="P955" t="str">
        <f t="shared" si="43"/>
        <v>Low Risk</v>
      </c>
      <c r="Q955" t="str">
        <f t="shared" si="44"/>
        <v>750-799</v>
      </c>
      <c r="R955" t="str">
        <f>IF(Tabela2[[#This Row],[current_age]]&gt;=100,"100+",FLOOR(Tabela2[[#This Row],[current_age]],10)&amp;"-"&amp;FLOOR(Tabela2[[#This Row],[current_age]],10)+9)</f>
        <v>50-59</v>
      </c>
    </row>
    <row r="956" spans="1:18" x14ac:dyDescent="0.3">
      <c r="A956">
        <v>1289</v>
      </c>
      <c r="B956">
        <v>33</v>
      </c>
      <c r="C956">
        <v>64</v>
      </c>
      <c r="D956">
        <v>1986</v>
      </c>
      <c r="E956">
        <v>11</v>
      </c>
      <c r="F956" t="s">
        <v>41</v>
      </c>
      <c r="G956" t="s">
        <v>992</v>
      </c>
      <c r="H956">
        <v>26.14</v>
      </c>
      <c r="I956">
        <v>-80.13</v>
      </c>
      <c r="J956" s="3">
        <v>20995</v>
      </c>
      <c r="K956" s="3">
        <v>42808</v>
      </c>
      <c r="L956" s="3">
        <v>117011</v>
      </c>
      <c r="M956">
        <v>758</v>
      </c>
      <c r="N956">
        <v>1</v>
      </c>
      <c r="O956" s="8">
        <f t="shared" si="42"/>
        <v>2.7333909549616893</v>
      </c>
      <c r="P956" t="str">
        <f t="shared" si="43"/>
        <v>High Risk</v>
      </c>
      <c r="Q956" t="str">
        <f t="shared" si="44"/>
        <v>750-799</v>
      </c>
      <c r="R956" t="str">
        <f>IF(Tabela2[[#This Row],[current_age]]&gt;=100,"100+",FLOOR(Tabela2[[#This Row],[current_age]],10)&amp;"-"&amp;FLOOR(Tabela2[[#This Row],[current_age]],10)+9)</f>
        <v>30-39</v>
      </c>
    </row>
    <row r="957" spans="1:18" x14ac:dyDescent="0.3">
      <c r="A957">
        <v>1502</v>
      </c>
      <c r="B957">
        <v>21</v>
      </c>
      <c r="C957">
        <v>67</v>
      </c>
      <c r="D957">
        <v>1999</v>
      </c>
      <c r="E957">
        <v>2</v>
      </c>
      <c r="F957" t="s">
        <v>41</v>
      </c>
      <c r="G957" t="s">
        <v>993</v>
      </c>
      <c r="H957">
        <v>39.1</v>
      </c>
      <c r="I957">
        <v>-77.55</v>
      </c>
      <c r="J957" s="3">
        <v>44196</v>
      </c>
      <c r="K957" s="3">
        <v>90104</v>
      </c>
      <c r="L957" s="3">
        <v>85204</v>
      </c>
      <c r="M957">
        <v>787</v>
      </c>
      <c r="N957">
        <v>2</v>
      </c>
      <c r="O957" s="8">
        <f t="shared" si="42"/>
        <v>0.94561839651957735</v>
      </c>
      <c r="P957" t="str">
        <f t="shared" si="43"/>
        <v>High Risk</v>
      </c>
      <c r="Q957" t="str">
        <f t="shared" si="44"/>
        <v>750-799</v>
      </c>
      <c r="R957" t="str">
        <f>IF(Tabela2[[#This Row],[current_age]]&gt;=100,"100+",FLOOR(Tabela2[[#This Row],[current_age]],10)&amp;"-"&amp;FLOOR(Tabela2[[#This Row],[current_age]],10)+9)</f>
        <v>20-29</v>
      </c>
    </row>
    <row r="958" spans="1:18" x14ac:dyDescent="0.3">
      <c r="A958">
        <v>1497</v>
      </c>
      <c r="B958">
        <v>55</v>
      </c>
      <c r="C958">
        <v>64</v>
      </c>
      <c r="D958">
        <v>1964</v>
      </c>
      <c r="E958">
        <v>12</v>
      </c>
      <c r="F958" t="s">
        <v>36</v>
      </c>
      <c r="G958" t="s">
        <v>994</v>
      </c>
      <c r="H958">
        <v>38.53</v>
      </c>
      <c r="I958">
        <v>-121.44</v>
      </c>
      <c r="J958" s="3">
        <v>17435</v>
      </c>
      <c r="K958" s="3">
        <v>35553</v>
      </c>
      <c r="L958" s="3">
        <v>76077</v>
      </c>
      <c r="M958">
        <v>623</v>
      </c>
      <c r="N958">
        <v>1</v>
      </c>
      <c r="O958" s="8">
        <f t="shared" si="42"/>
        <v>2.1398194245211375</v>
      </c>
      <c r="P958" t="str">
        <f t="shared" si="43"/>
        <v>High Risk</v>
      </c>
      <c r="Q958" t="str">
        <f t="shared" si="44"/>
        <v>600-649</v>
      </c>
      <c r="R958" t="str">
        <f>IF(Tabela2[[#This Row],[current_age]]&gt;=100,"100+",FLOOR(Tabela2[[#This Row],[current_age]],10)&amp;"-"&amp;FLOOR(Tabela2[[#This Row],[current_age]],10)+9)</f>
        <v>50-59</v>
      </c>
    </row>
    <row r="959" spans="1:18" x14ac:dyDescent="0.3">
      <c r="A959">
        <v>1047</v>
      </c>
      <c r="B959">
        <v>26</v>
      </c>
      <c r="C959">
        <v>67</v>
      </c>
      <c r="D959">
        <v>1994</v>
      </c>
      <c r="E959">
        <v>2</v>
      </c>
      <c r="F959" t="s">
        <v>41</v>
      </c>
      <c r="G959" t="s">
        <v>995</v>
      </c>
      <c r="H959">
        <v>37.549999999999997</v>
      </c>
      <c r="I959">
        <v>-77.459999999999994</v>
      </c>
      <c r="J959" s="3">
        <v>26269</v>
      </c>
      <c r="K959" s="3">
        <v>53554</v>
      </c>
      <c r="L959" s="3">
        <v>119852</v>
      </c>
      <c r="M959">
        <v>689</v>
      </c>
      <c r="N959">
        <v>2</v>
      </c>
      <c r="O959" s="8">
        <f t="shared" si="42"/>
        <v>2.2379654180826827</v>
      </c>
      <c r="P959" t="str">
        <f t="shared" si="43"/>
        <v>High Risk</v>
      </c>
      <c r="Q959" t="str">
        <f t="shared" si="44"/>
        <v>650-699</v>
      </c>
      <c r="R959" t="str">
        <f>IF(Tabela2[[#This Row],[current_age]]&gt;=100,"100+",FLOOR(Tabela2[[#This Row],[current_age]],10)&amp;"-"&amp;FLOOR(Tabela2[[#This Row],[current_age]],10)+9)</f>
        <v>20-29</v>
      </c>
    </row>
    <row r="960" spans="1:18" x14ac:dyDescent="0.3">
      <c r="A960">
        <v>0</v>
      </c>
      <c r="B960">
        <v>33</v>
      </c>
      <c r="C960">
        <v>69</v>
      </c>
      <c r="D960">
        <v>1986</v>
      </c>
      <c r="E960">
        <v>3</v>
      </c>
      <c r="F960" t="s">
        <v>41</v>
      </c>
      <c r="G960" t="s">
        <v>996</v>
      </c>
      <c r="H960">
        <v>43.59</v>
      </c>
      <c r="I960">
        <v>-70.33</v>
      </c>
      <c r="J960" s="3">
        <v>29237</v>
      </c>
      <c r="K960" s="3">
        <v>59613</v>
      </c>
      <c r="L960" s="3">
        <v>36199</v>
      </c>
      <c r="M960">
        <v>763</v>
      </c>
      <c r="N960">
        <v>4</v>
      </c>
      <c r="O960" s="8">
        <f t="shared" si="42"/>
        <v>0.60723332159092813</v>
      </c>
      <c r="P960" t="str">
        <f t="shared" si="43"/>
        <v>Low Risk</v>
      </c>
      <c r="Q960" t="str">
        <f t="shared" si="44"/>
        <v>750-799</v>
      </c>
      <c r="R960" t="str">
        <f>IF(Tabela2[[#This Row],[current_age]]&gt;=100,"100+",FLOOR(Tabela2[[#This Row],[current_age]],10)&amp;"-"&amp;FLOOR(Tabela2[[#This Row],[current_age]],10)+9)</f>
        <v>30-39</v>
      </c>
    </row>
    <row r="961" spans="1:18" x14ac:dyDescent="0.3">
      <c r="A961">
        <v>351</v>
      </c>
      <c r="B961">
        <v>91</v>
      </c>
      <c r="C961">
        <v>70</v>
      </c>
      <c r="D961">
        <v>1928</v>
      </c>
      <c r="E961">
        <v>9</v>
      </c>
      <c r="F961" t="s">
        <v>36</v>
      </c>
      <c r="G961" t="s">
        <v>997</v>
      </c>
      <c r="H961">
        <v>40.770000000000003</v>
      </c>
      <c r="I961">
        <v>-73.84</v>
      </c>
      <c r="J961" s="3">
        <v>13810</v>
      </c>
      <c r="K961" s="3">
        <v>17150</v>
      </c>
      <c r="L961" s="3">
        <v>375</v>
      </c>
      <c r="M961">
        <v>807</v>
      </c>
      <c r="N961">
        <v>6</v>
      </c>
      <c r="O961" s="8">
        <f t="shared" si="42"/>
        <v>2.1865889212827987E-2</v>
      </c>
      <c r="P961" t="str">
        <f t="shared" si="43"/>
        <v>Low Risk</v>
      </c>
      <c r="Q961" t="str">
        <f t="shared" si="44"/>
        <v>800-849</v>
      </c>
      <c r="R961" t="str">
        <f>IF(Tabela2[[#This Row],[current_age]]&gt;=100,"100+",FLOOR(Tabela2[[#This Row],[current_age]],10)&amp;"-"&amp;FLOOR(Tabela2[[#This Row],[current_age]],10)+9)</f>
        <v>90-99</v>
      </c>
    </row>
    <row r="962" spans="1:18" x14ac:dyDescent="0.3">
      <c r="A962">
        <v>1797</v>
      </c>
      <c r="B962">
        <v>67</v>
      </c>
      <c r="C962">
        <v>65</v>
      </c>
      <c r="D962">
        <v>1952</v>
      </c>
      <c r="E962">
        <v>11</v>
      </c>
      <c r="F962" t="s">
        <v>41</v>
      </c>
      <c r="G962" t="s">
        <v>998</v>
      </c>
      <c r="H962">
        <v>37.71</v>
      </c>
      <c r="I962">
        <v>-122.16</v>
      </c>
      <c r="J962" s="3">
        <v>24971</v>
      </c>
      <c r="K962" s="3">
        <v>30962</v>
      </c>
      <c r="L962" s="3">
        <v>15336</v>
      </c>
      <c r="M962">
        <v>743</v>
      </c>
      <c r="N962">
        <v>5</v>
      </c>
      <c r="O962" s="8">
        <f t="shared" si="42"/>
        <v>0.49531683999741621</v>
      </c>
      <c r="P962" t="str">
        <f t="shared" si="43"/>
        <v>Medium Risk</v>
      </c>
      <c r="Q962" t="str">
        <f t="shared" si="44"/>
        <v>700-749</v>
      </c>
      <c r="R962" t="str">
        <f>IF(Tabela2[[#This Row],[current_age]]&gt;=100,"100+",FLOOR(Tabela2[[#This Row],[current_age]],10)&amp;"-"&amp;FLOOR(Tabela2[[#This Row],[current_age]],10)+9)</f>
        <v>60-69</v>
      </c>
    </row>
    <row r="963" spans="1:18" x14ac:dyDescent="0.3">
      <c r="A963">
        <v>1386</v>
      </c>
      <c r="B963">
        <v>59</v>
      </c>
      <c r="C963">
        <v>62</v>
      </c>
      <c r="D963">
        <v>1960</v>
      </c>
      <c r="E963">
        <v>6</v>
      </c>
      <c r="F963" t="s">
        <v>41</v>
      </c>
      <c r="G963" t="s">
        <v>999</v>
      </c>
      <c r="H963">
        <v>41.39</v>
      </c>
      <c r="I963">
        <v>-84.12</v>
      </c>
      <c r="J963" s="3">
        <v>18600</v>
      </c>
      <c r="K963" s="3">
        <v>37927</v>
      </c>
      <c r="L963" s="3">
        <v>79299</v>
      </c>
      <c r="M963">
        <v>712</v>
      </c>
      <c r="N963">
        <v>1</v>
      </c>
      <c r="O963" s="8">
        <f t="shared" ref="O963:O1026" si="45">L963/K963</f>
        <v>2.0908323885358717</v>
      </c>
      <c r="P963" t="str">
        <f t="shared" ref="P963:P1026" si="46">IF(OR(M963&lt;600,O963&gt;0.7),"High Risk",
IF(AND(M963&gt;=600,M963&lt;=750),"Medium Risk",
"Low Risk"))</f>
        <v>High Risk</v>
      </c>
      <c r="Q963" t="str">
        <f t="shared" ref="Q963:Q1026" si="47">FLOOR(M963,50)&amp;"-"&amp;FLOOR(M963,50)+49</f>
        <v>700-749</v>
      </c>
      <c r="R963" t="str">
        <f>IF(Tabela2[[#This Row],[current_age]]&gt;=100,"100+",FLOOR(Tabela2[[#This Row],[current_age]],10)&amp;"-"&amp;FLOOR(Tabela2[[#This Row],[current_age]],10)+9)</f>
        <v>50-59</v>
      </c>
    </row>
    <row r="964" spans="1:18" x14ac:dyDescent="0.3">
      <c r="A964">
        <v>1122</v>
      </c>
      <c r="B964">
        <v>33</v>
      </c>
      <c r="C964">
        <v>66</v>
      </c>
      <c r="D964">
        <v>1986</v>
      </c>
      <c r="E964">
        <v>11</v>
      </c>
      <c r="F964" t="s">
        <v>36</v>
      </c>
      <c r="G964" t="s">
        <v>1000</v>
      </c>
      <c r="H964">
        <v>40.840000000000003</v>
      </c>
      <c r="I964">
        <v>-73.28</v>
      </c>
      <c r="J964" s="3">
        <v>34188</v>
      </c>
      <c r="K964" s="3">
        <v>69706</v>
      </c>
      <c r="L964" s="3">
        <v>97070</v>
      </c>
      <c r="M964">
        <v>785</v>
      </c>
      <c r="N964">
        <v>2</v>
      </c>
      <c r="O964" s="8">
        <f t="shared" si="45"/>
        <v>1.392563050526497</v>
      </c>
      <c r="P964" t="str">
        <f t="shared" si="46"/>
        <v>High Risk</v>
      </c>
      <c r="Q964" t="str">
        <f t="shared" si="47"/>
        <v>750-799</v>
      </c>
      <c r="R964" t="str">
        <f>IF(Tabela2[[#This Row],[current_age]]&gt;=100,"100+",FLOOR(Tabela2[[#This Row],[current_age]],10)&amp;"-"&amp;FLOOR(Tabela2[[#This Row],[current_age]],10)+9)</f>
        <v>30-39</v>
      </c>
    </row>
    <row r="965" spans="1:18" x14ac:dyDescent="0.3">
      <c r="A965">
        <v>255</v>
      </c>
      <c r="B965">
        <v>18</v>
      </c>
      <c r="C965">
        <v>57</v>
      </c>
      <c r="D965">
        <v>2001</v>
      </c>
      <c r="E965">
        <v>8</v>
      </c>
      <c r="F965" t="s">
        <v>36</v>
      </c>
      <c r="G965" t="s">
        <v>1001</v>
      </c>
      <c r="H965">
        <v>29.79</v>
      </c>
      <c r="I965">
        <v>-95.82</v>
      </c>
      <c r="J965" s="3">
        <v>21214</v>
      </c>
      <c r="K965" s="3">
        <v>43253</v>
      </c>
      <c r="L965" s="3">
        <v>56323</v>
      </c>
      <c r="M965">
        <v>718</v>
      </c>
      <c r="N965">
        <v>1</v>
      </c>
      <c r="O965" s="8">
        <f t="shared" si="45"/>
        <v>1.3021755716366494</v>
      </c>
      <c r="P965" t="str">
        <f t="shared" si="46"/>
        <v>High Risk</v>
      </c>
      <c r="Q965" t="str">
        <f t="shared" si="47"/>
        <v>700-749</v>
      </c>
      <c r="R965" t="str">
        <f>IF(Tabela2[[#This Row],[current_age]]&gt;=100,"100+",FLOOR(Tabela2[[#This Row],[current_age]],10)&amp;"-"&amp;FLOOR(Tabela2[[#This Row],[current_age]],10)+9)</f>
        <v>10-19</v>
      </c>
    </row>
    <row r="966" spans="1:18" x14ac:dyDescent="0.3">
      <c r="A966">
        <v>765</v>
      </c>
      <c r="B966">
        <v>18</v>
      </c>
      <c r="C966">
        <v>68</v>
      </c>
      <c r="D966">
        <v>2002</v>
      </c>
      <c r="E966">
        <v>2</v>
      </c>
      <c r="F966" t="s">
        <v>41</v>
      </c>
      <c r="G966" t="s">
        <v>1002</v>
      </c>
      <c r="H966">
        <v>37.78</v>
      </c>
      <c r="I966">
        <v>-90.42</v>
      </c>
      <c r="J966" s="3">
        <v>17707</v>
      </c>
      <c r="K966" s="3">
        <v>36101</v>
      </c>
      <c r="L966" s="3">
        <v>46425</v>
      </c>
      <c r="M966">
        <v>778</v>
      </c>
      <c r="N966">
        <v>2</v>
      </c>
      <c r="O966" s="8">
        <f t="shared" si="45"/>
        <v>1.2859754577435527</v>
      </c>
      <c r="P966" t="str">
        <f t="shared" si="46"/>
        <v>High Risk</v>
      </c>
      <c r="Q966" t="str">
        <f t="shared" si="47"/>
        <v>750-799</v>
      </c>
      <c r="R966" t="str">
        <f>IF(Tabela2[[#This Row],[current_age]]&gt;=100,"100+",FLOOR(Tabela2[[#This Row],[current_age]],10)&amp;"-"&amp;FLOOR(Tabela2[[#This Row],[current_age]],10)+9)</f>
        <v>10-19</v>
      </c>
    </row>
    <row r="967" spans="1:18" x14ac:dyDescent="0.3">
      <c r="A967">
        <v>703</v>
      </c>
      <c r="B967">
        <v>53</v>
      </c>
      <c r="C967">
        <v>66</v>
      </c>
      <c r="D967">
        <v>1966</v>
      </c>
      <c r="E967">
        <v>11</v>
      </c>
      <c r="F967" t="s">
        <v>36</v>
      </c>
      <c r="G967" t="s">
        <v>1003</v>
      </c>
      <c r="H967">
        <v>30.23</v>
      </c>
      <c r="I967">
        <v>-92.19</v>
      </c>
      <c r="J967" s="3">
        <v>19798</v>
      </c>
      <c r="K967" s="3">
        <v>40363</v>
      </c>
      <c r="L967" s="3">
        <v>111112</v>
      </c>
      <c r="M967">
        <v>711</v>
      </c>
      <c r="N967">
        <v>4</v>
      </c>
      <c r="O967" s="8">
        <f t="shared" si="45"/>
        <v>2.7528181750613183</v>
      </c>
      <c r="P967" t="str">
        <f t="shared" si="46"/>
        <v>High Risk</v>
      </c>
      <c r="Q967" t="str">
        <f t="shared" si="47"/>
        <v>700-749</v>
      </c>
      <c r="R967" t="str">
        <f>IF(Tabela2[[#This Row],[current_age]]&gt;=100,"100+",FLOOR(Tabela2[[#This Row],[current_age]],10)&amp;"-"&amp;FLOOR(Tabela2[[#This Row],[current_age]],10)+9)</f>
        <v>50-59</v>
      </c>
    </row>
    <row r="968" spans="1:18" x14ac:dyDescent="0.3">
      <c r="A968">
        <v>1919</v>
      </c>
      <c r="B968">
        <v>83</v>
      </c>
      <c r="C968">
        <v>59</v>
      </c>
      <c r="D968">
        <v>1936</v>
      </c>
      <c r="E968">
        <v>11</v>
      </c>
      <c r="F968" t="s">
        <v>41</v>
      </c>
      <c r="G968" t="s">
        <v>1004</v>
      </c>
      <c r="H968">
        <v>40.950000000000003</v>
      </c>
      <c r="I968">
        <v>-72.19</v>
      </c>
      <c r="J968" s="3">
        <v>37846</v>
      </c>
      <c r="K968" s="3">
        <v>80493</v>
      </c>
      <c r="L968" s="3">
        <v>2027</v>
      </c>
      <c r="M968">
        <v>610</v>
      </c>
      <c r="N968">
        <v>5</v>
      </c>
      <c r="O968" s="8">
        <f t="shared" si="45"/>
        <v>2.5182313990036401E-2</v>
      </c>
      <c r="P968" t="str">
        <f t="shared" si="46"/>
        <v>Medium Risk</v>
      </c>
      <c r="Q968" t="str">
        <f t="shared" si="47"/>
        <v>600-649</v>
      </c>
      <c r="R968" t="str">
        <f>IF(Tabela2[[#This Row],[current_age]]&gt;=100,"100+",FLOOR(Tabela2[[#This Row],[current_age]],10)&amp;"-"&amp;FLOOR(Tabela2[[#This Row],[current_age]],10)+9)</f>
        <v>80-89</v>
      </c>
    </row>
    <row r="969" spans="1:18" x14ac:dyDescent="0.3">
      <c r="A969">
        <v>791</v>
      </c>
      <c r="B969">
        <v>78</v>
      </c>
      <c r="C969">
        <v>57</v>
      </c>
      <c r="D969">
        <v>1941</v>
      </c>
      <c r="E969">
        <v>11</v>
      </c>
      <c r="F969" t="s">
        <v>36</v>
      </c>
      <c r="G969" t="s">
        <v>1005</v>
      </c>
      <c r="H969">
        <v>33.979999999999997</v>
      </c>
      <c r="I969">
        <v>-117.65</v>
      </c>
      <c r="J969" s="3">
        <v>22682</v>
      </c>
      <c r="K969" s="3">
        <v>39263</v>
      </c>
      <c r="L969" s="3">
        <v>24246</v>
      </c>
      <c r="M969">
        <v>645</v>
      </c>
      <c r="N969">
        <v>4</v>
      </c>
      <c r="O969" s="8">
        <f t="shared" si="45"/>
        <v>0.61752795252527826</v>
      </c>
      <c r="P969" t="str">
        <f t="shared" si="46"/>
        <v>Medium Risk</v>
      </c>
      <c r="Q969" t="str">
        <f t="shared" si="47"/>
        <v>600-649</v>
      </c>
      <c r="R969" t="str">
        <f>IF(Tabela2[[#This Row],[current_age]]&gt;=100,"100+",FLOOR(Tabela2[[#This Row],[current_age]],10)&amp;"-"&amp;FLOOR(Tabela2[[#This Row],[current_age]],10)+9)</f>
        <v>70-79</v>
      </c>
    </row>
    <row r="970" spans="1:18" x14ac:dyDescent="0.3">
      <c r="A970">
        <v>199</v>
      </c>
      <c r="B970">
        <v>67</v>
      </c>
      <c r="C970">
        <v>67</v>
      </c>
      <c r="D970">
        <v>1952</v>
      </c>
      <c r="E970">
        <v>4</v>
      </c>
      <c r="F970" t="s">
        <v>36</v>
      </c>
      <c r="G970" t="s">
        <v>1006</v>
      </c>
      <c r="H970">
        <v>33.1</v>
      </c>
      <c r="I970">
        <v>-96.66</v>
      </c>
      <c r="J970" s="3">
        <v>32580</v>
      </c>
      <c r="K970" s="3">
        <v>78329</v>
      </c>
      <c r="L970" s="3">
        <v>40161</v>
      </c>
      <c r="M970">
        <v>720</v>
      </c>
      <c r="N970">
        <v>3</v>
      </c>
      <c r="O970" s="8">
        <f t="shared" si="45"/>
        <v>0.51272198036487127</v>
      </c>
      <c r="P970" t="str">
        <f t="shared" si="46"/>
        <v>Medium Risk</v>
      </c>
      <c r="Q970" t="str">
        <f t="shared" si="47"/>
        <v>700-749</v>
      </c>
      <c r="R970" t="str">
        <f>IF(Tabela2[[#This Row],[current_age]]&gt;=100,"100+",FLOOR(Tabela2[[#This Row],[current_age]],10)&amp;"-"&amp;FLOOR(Tabela2[[#This Row],[current_age]],10)+9)</f>
        <v>60-69</v>
      </c>
    </row>
    <row r="971" spans="1:18" x14ac:dyDescent="0.3">
      <c r="A971">
        <v>282</v>
      </c>
      <c r="B971">
        <v>42</v>
      </c>
      <c r="C971">
        <v>66</v>
      </c>
      <c r="D971">
        <v>1977</v>
      </c>
      <c r="E971">
        <v>5</v>
      </c>
      <c r="F971" t="s">
        <v>41</v>
      </c>
      <c r="G971" t="s">
        <v>1007</v>
      </c>
      <c r="H971">
        <v>29.45</v>
      </c>
      <c r="I971">
        <v>-98.5</v>
      </c>
      <c r="J971" s="3">
        <v>12547</v>
      </c>
      <c r="K971" s="3">
        <v>25585</v>
      </c>
      <c r="L971" s="3">
        <v>59827</v>
      </c>
      <c r="M971">
        <v>702</v>
      </c>
      <c r="N971">
        <v>4</v>
      </c>
      <c r="O971" s="8">
        <f t="shared" si="45"/>
        <v>2.3383623216728551</v>
      </c>
      <c r="P971" t="str">
        <f t="shared" si="46"/>
        <v>High Risk</v>
      </c>
      <c r="Q971" t="str">
        <f t="shared" si="47"/>
        <v>700-749</v>
      </c>
      <c r="R971" t="str">
        <f>IF(Tabela2[[#This Row],[current_age]]&gt;=100,"100+",FLOOR(Tabela2[[#This Row],[current_age]],10)&amp;"-"&amp;FLOOR(Tabela2[[#This Row],[current_age]],10)+9)</f>
        <v>40-49</v>
      </c>
    </row>
    <row r="972" spans="1:18" x14ac:dyDescent="0.3">
      <c r="A972">
        <v>908</v>
      </c>
      <c r="B972">
        <v>62</v>
      </c>
      <c r="C972">
        <v>70</v>
      </c>
      <c r="D972">
        <v>1957</v>
      </c>
      <c r="E972">
        <v>8</v>
      </c>
      <c r="F972" t="s">
        <v>41</v>
      </c>
      <c r="G972" t="s">
        <v>1008</v>
      </c>
      <c r="H972">
        <v>35.69</v>
      </c>
      <c r="I972">
        <v>-78.62</v>
      </c>
      <c r="J972" s="3">
        <v>22685</v>
      </c>
      <c r="K972" s="3">
        <v>46256</v>
      </c>
      <c r="L972" s="3">
        <v>106753</v>
      </c>
      <c r="M972">
        <v>650</v>
      </c>
      <c r="N972">
        <v>3</v>
      </c>
      <c r="O972" s="8">
        <f t="shared" si="45"/>
        <v>2.3078735731580768</v>
      </c>
      <c r="P972" t="str">
        <f t="shared" si="46"/>
        <v>High Risk</v>
      </c>
      <c r="Q972" t="str">
        <f t="shared" si="47"/>
        <v>650-699</v>
      </c>
      <c r="R972" t="str">
        <f>IF(Tabela2[[#This Row],[current_age]]&gt;=100,"100+",FLOOR(Tabela2[[#This Row],[current_age]],10)&amp;"-"&amp;FLOOR(Tabela2[[#This Row],[current_age]],10)+9)</f>
        <v>60-69</v>
      </c>
    </row>
    <row r="973" spans="1:18" x14ac:dyDescent="0.3">
      <c r="A973">
        <v>880</v>
      </c>
      <c r="B973">
        <v>28</v>
      </c>
      <c r="C973">
        <v>65</v>
      </c>
      <c r="D973">
        <v>1991</v>
      </c>
      <c r="E973">
        <v>3</v>
      </c>
      <c r="F973" t="s">
        <v>41</v>
      </c>
      <c r="G973" t="s">
        <v>1009</v>
      </c>
      <c r="H973">
        <v>48.95</v>
      </c>
      <c r="I973">
        <v>-122.43</v>
      </c>
      <c r="J973" s="3">
        <v>19301</v>
      </c>
      <c r="K973" s="3">
        <v>39354</v>
      </c>
      <c r="L973" s="3">
        <v>26700</v>
      </c>
      <c r="M973">
        <v>685</v>
      </c>
      <c r="N973">
        <v>2</v>
      </c>
      <c r="O973" s="8">
        <f t="shared" si="45"/>
        <v>0.67845708187223663</v>
      </c>
      <c r="P973" t="str">
        <f t="shared" si="46"/>
        <v>Medium Risk</v>
      </c>
      <c r="Q973" t="str">
        <f t="shared" si="47"/>
        <v>650-699</v>
      </c>
      <c r="R973" t="str">
        <f>IF(Tabela2[[#This Row],[current_age]]&gt;=100,"100+",FLOOR(Tabela2[[#This Row],[current_age]],10)&amp;"-"&amp;FLOOR(Tabela2[[#This Row],[current_age]],10)+9)</f>
        <v>20-29</v>
      </c>
    </row>
    <row r="974" spans="1:18" x14ac:dyDescent="0.3">
      <c r="A974">
        <v>770</v>
      </c>
      <c r="B974">
        <v>35</v>
      </c>
      <c r="C974">
        <v>66</v>
      </c>
      <c r="D974">
        <v>1984</v>
      </c>
      <c r="E974">
        <v>8</v>
      </c>
      <c r="F974" t="s">
        <v>41</v>
      </c>
      <c r="G974" t="s">
        <v>1010</v>
      </c>
      <c r="H974">
        <v>33.04</v>
      </c>
      <c r="I974">
        <v>-96.74</v>
      </c>
      <c r="J974" s="3">
        <v>29793</v>
      </c>
      <c r="K974" s="3">
        <v>60746</v>
      </c>
      <c r="L974" s="3">
        <v>88165</v>
      </c>
      <c r="M974">
        <v>706</v>
      </c>
      <c r="N974">
        <v>4</v>
      </c>
      <c r="O974" s="8">
        <f t="shared" si="45"/>
        <v>1.4513712837059229</v>
      </c>
      <c r="P974" t="str">
        <f t="shared" si="46"/>
        <v>High Risk</v>
      </c>
      <c r="Q974" t="str">
        <f t="shared" si="47"/>
        <v>700-749</v>
      </c>
      <c r="R974" t="str">
        <f>IF(Tabela2[[#This Row],[current_age]]&gt;=100,"100+",FLOOR(Tabela2[[#This Row],[current_age]],10)&amp;"-"&amp;FLOOR(Tabela2[[#This Row],[current_age]],10)+9)</f>
        <v>30-39</v>
      </c>
    </row>
    <row r="975" spans="1:18" x14ac:dyDescent="0.3">
      <c r="A975">
        <v>1169</v>
      </c>
      <c r="B975">
        <v>51</v>
      </c>
      <c r="C975">
        <v>68</v>
      </c>
      <c r="D975">
        <v>1968</v>
      </c>
      <c r="E975">
        <v>11</v>
      </c>
      <c r="F975" t="s">
        <v>36</v>
      </c>
      <c r="G975" t="s">
        <v>1011</v>
      </c>
      <c r="H975">
        <v>30.54</v>
      </c>
      <c r="I975">
        <v>-97.64</v>
      </c>
      <c r="J975" s="3">
        <v>30358</v>
      </c>
      <c r="K975" s="3">
        <v>61901</v>
      </c>
      <c r="L975" s="3">
        <v>29627</v>
      </c>
      <c r="M975">
        <v>726</v>
      </c>
      <c r="N975">
        <v>7</v>
      </c>
      <c r="O975" s="8">
        <f t="shared" si="45"/>
        <v>0.478619085313646</v>
      </c>
      <c r="P975" t="str">
        <f t="shared" si="46"/>
        <v>Medium Risk</v>
      </c>
      <c r="Q975" t="str">
        <f t="shared" si="47"/>
        <v>700-749</v>
      </c>
      <c r="R975" t="str">
        <f>IF(Tabela2[[#This Row],[current_age]]&gt;=100,"100+",FLOOR(Tabela2[[#This Row],[current_age]],10)&amp;"-"&amp;FLOOR(Tabela2[[#This Row],[current_age]],10)+9)</f>
        <v>50-59</v>
      </c>
    </row>
    <row r="976" spans="1:18" x14ac:dyDescent="0.3">
      <c r="A976">
        <v>522</v>
      </c>
      <c r="B976">
        <v>26</v>
      </c>
      <c r="C976">
        <v>65</v>
      </c>
      <c r="D976">
        <v>1994</v>
      </c>
      <c r="E976">
        <v>2</v>
      </c>
      <c r="F976" t="s">
        <v>36</v>
      </c>
      <c r="G976" t="s">
        <v>1012</v>
      </c>
      <c r="H976">
        <v>38.46</v>
      </c>
      <c r="I976">
        <v>-85.95</v>
      </c>
      <c r="J976" s="3">
        <v>21313</v>
      </c>
      <c r="K976" s="3">
        <v>43454</v>
      </c>
      <c r="L976" s="3">
        <v>79295</v>
      </c>
      <c r="M976">
        <v>774</v>
      </c>
      <c r="N976">
        <v>2</v>
      </c>
      <c r="O976" s="8">
        <f t="shared" si="45"/>
        <v>1.8248032402080361</v>
      </c>
      <c r="P976" t="str">
        <f t="shared" si="46"/>
        <v>High Risk</v>
      </c>
      <c r="Q976" t="str">
        <f t="shared" si="47"/>
        <v>750-799</v>
      </c>
      <c r="R976" t="str">
        <f>IF(Tabela2[[#This Row],[current_age]]&gt;=100,"100+",FLOOR(Tabela2[[#This Row],[current_age]],10)&amp;"-"&amp;FLOOR(Tabela2[[#This Row],[current_age]],10)+9)</f>
        <v>20-29</v>
      </c>
    </row>
    <row r="977" spans="1:18" x14ac:dyDescent="0.3">
      <c r="A977">
        <v>1736</v>
      </c>
      <c r="B977">
        <v>43</v>
      </c>
      <c r="C977">
        <v>67</v>
      </c>
      <c r="D977">
        <v>1977</v>
      </c>
      <c r="E977">
        <v>1</v>
      </c>
      <c r="F977" t="s">
        <v>41</v>
      </c>
      <c r="G977" t="s">
        <v>1013</v>
      </c>
      <c r="H977">
        <v>40.64</v>
      </c>
      <c r="I977">
        <v>-73.94</v>
      </c>
      <c r="J977" s="3">
        <v>22456</v>
      </c>
      <c r="K977" s="3">
        <v>45789</v>
      </c>
      <c r="L977" s="3">
        <v>94014</v>
      </c>
      <c r="M977">
        <v>695</v>
      </c>
      <c r="N977">
        <v>4</v>
      </c>
      <c r="O977" s="8">
        <f t="shared" si="45"/>
        <v>2.0532005503505211</v>
      </c>
      <c r="P977" t="str">
        <f t="shared" si="46"/>
        <v>High Risk</v>
      </c>
      <c r="Q977" t="str">
        <f t="shared" si="47"/>
        <v>650-699</v>
      </c>
      <c r="R977" t="str">
        <f>IF(Tabela2[[#This Row],[current_age]]&gt;=100,"100+",FLOOR(Tabela2[[#This Row],[current_age]],10)&amp;"-"&amp;FLOOR(Tabela2[[#This Row],[current_age]],10)+9)</f>
        <v>40-49</v>
      </c>
    </row>
    <row r="978" spans="1:18" x14ac:dyDescent="0.3">
      <c r="A978">
        <v>506</v>
      </c>
      <c r="B978">
        <v>56</v>
      </c>
      <c r="C978">
        <v>68</v>
      </c>
      <c r="D978">
        <v>1964</v>
      </c>
      <c r="E978">
        <v>1</v>
      </c>
      <c r="F978" t="s">
        <v>41</v>
      </c>
      <c r="G978" t="s">
        <v>1014</v>
      </c>
      <c r="H978">
        <v>42.71</v>
      </c>
      <c r="I978">
        <v>-78.930000000000007</v>
      </c>
      <c r="J978" s="3">
        <v>25916</v>
      </c>
      <c r="K978" s="3">
        <v>52841</v>
      </c>
      <c r="L978" s="3">
        <v>36288</v>
      </c>
      <c r="M978">
        <v>733</v>
      </c>
      <c r="N978">
        <v>5</v>
      </c>
      <c r="O978" s="8">
        <f t="shared" si="45"/>
        <v>0.68673946367404104</v>
      </c>
      <c r="P978" t="str">
        <f t="shared" si="46"/>
        <v>Medium Risk</v>
      </c>
      <c r="Q978" t="str">
        <f t="shared" si="47"/>
        <v>700-749</v>
      </c>
      <c r="R978" t="str">
        <f>IF(Tabela2[[#This Row],[current_age]]&gt;=100,"100+",FLOOR(Tabela2[[#This Row],[current_age]],10)&amp;"-"&amp;FLOOR(Tabela2[[#This Row],[current_age]],10)+9)</f>
        <v>50-59</v>
      </c>
    </row>
    <row r="979" spans="1:18" x14ac:dyDescent="0.3">
      <c r="A979">
        <v>131</v>
      </c>
      <c r="B979">
        <v>23</v>
      </c>
      <c r="C979">
        <v>75</v>
      </c>
      <c r="D979">
        <v>1996</v>
      </c>
      <c r="E979">
        <v>10</v>
      </c>
      <c r="F979" t="s">
        <v>36</v>
      </c>
      <c r="G979" t="s">
        <v>1015</v>
      </c>
      <c r="H979">
        <v>34.22</v>
      </c>
      <c r="I979">
        <v>-80.680000000000007</v>
      </c>
      <c r="J979" s="3">
        <v>18494</v>
      </c>
      <c r="K979" s="3">
        <v>37717</v>
      </c>
      <c r="L979" s="3">
        <v>60367</v>
      </c>
      <c r="M979">
        <v>688</v>
      </c>
      <c r="N979">
        <v>3</v>
      </c>
      <c r="O979" s="8">
        <f t="shared" si="45"/>
        <v>1.6005249622186282</v>
      </c>
      <c r="P979" t="str">
        <f t="shared" si="46"/>
        <v>High Risk</v>
      </c>
      <c r="Q979" t="str">
        <f t="shared" si="47"/>
        <v>650-699</v>
      </c>
      <c r="R979" t="str">
        <f>IF(Tabela2[[#This Row],[current_age]]&gt;=100,"100+",FLOOR(Tabela2[[#This Row],[current_age]],10)&amp;"-"&amp;FLOOR(Tabela2[[#This Row],[current_age]],10)+9)</f>
        <v>20-29</v>
      </c>
    </row>
    <row r="980" spans="1:18" x14ac:dyDescent="0.3">
      <c r="A980">
        <v>76</v>
      </c>
      <c r="B980">
        <v>22</v>
      </c>
      <c r="C980">
        <v>63</v>
      </c>
      <c r="D980">
        <v>1997</v>
      </c>
      <c r="E980">
        <v>8</v>
      </c>
      <c r="F980" t="s">
        <v>36</v>
      </c>
      <c r="G980" t="s">
        <v>1016</v>
      </c>
      <c r="H980">
        <v>40.229999999999997</v>
      </c>
      <c r="I980">
        <v>-83.37</v>
      </c>
      <c r="J980" s="3">
        <v>25313</v>
      </c>
      <c r="K980" s="3">
        <v>51613</v>
      </c>
      <c r="L980" s="3">
        <v>62635</v>
      </c>
      <c r="M980">
        <v>649</v>
      </c>
      <c r="N980">
        <v>2</v>
      </c>
      <c r="O980" s="8">
        <f t="shared" si="45"/>
        <v>1.213550849592157</v>
      </c>
      <c r="P980" t="str">
        <f t="shared" si="46"/>
        <v>High Risk</v>
      </c>
      <c r="Q980" t="str">
        <f t="shared" si="47"/>
        <v>600-649</v>
      </c>
      <c r="R980" t="str">
        <f>IF(Tabela2[[#This Row],[current_age]]&gt;=100,"100+",FLOOR(Tabela2[[#This Row],[current_age]],10)&amp;"-"&amp;FLOOR(Tabela2[[#This Row],[current_age]],10)+9)</f>
        <v>20-29</v>
      </c>
    </row>
    <row r="981" spans="1:18" x14ac:dyDescent="0.3">
      <c r="A981">
        <v>249</v>
      </c>
      <c r="B981">
        <v>42</v>
      </c>
      <c r="C981">
        <v>69</v>
      </c>
      <c r="D981">
        <v>1977</v>
      </c>
      <c r="E981">
        <v>9</v>
      </c>
      <c r="F981" t="s">
        <v>36</v>
      </c>
      <c r="G981" t="s">
        <v>1017</v>
      </c>
      <c r="H981">
        <v>34.1</v>
      </c>
      <c r="I981">
        <v>-117.38</v>
      </c>
      <c r="J981" s="3">
        <v>14632</v>
      </c>
      <c r="K981" s="3">
        <v>29835</v>
      </c>
      <c r="L981" s="3">
        <v>46702</v>
      </c>
      <c r="M981">
        <v>618</v>
      </c>
      <c r="N981">
        <v>7</v>
      </c>
      <c r="O981" s="8">
        <f t="shared" si="45"/>
        <v>1.5653427182838948</v>
      </c>
      <c r="P981" t="str">
        <f t="shared" si="46"/>
        <v>High Risk</v>
      </c>
      <c r="Q981" t="str">
        <f t="shared" si="47"/>
        <v>600-649</v>
      </c>
      <c r="R981" t="str">
        <f>IF(Tabela2[[#This Row],[current_age]]&gt;=100,"100+",FLOOR(Tabela2[[#This Row],[current_age]],10)&amp;"-"&amp;FLOOR(Tabela2[[#This Row],[current_age]],10)+9)</f>
        <v>40-49</v>
      </c>
    </row>
    <row r="982" spans="1:18" x14ac:dyDescent="0.3">
      <c r="A982">
        <v>1279</v>
      </c>
      <c r="B982">
        <v>78</v>
      </c>
      <c r="C982">
        <v>65</v>
      </c>
      <c r="D982">
        <v>1941</v>
      </c>
      <c r="E982">
        <v>7</v>
      </c>
      <c r="F982" t="s">
        <v>41</v>
      </c>
      <c r="G982" t="s">
        <v>1018</v>
      </c>
      <c r="H982">
        <v>42.47</v>
      </c>
      <c r="I982">
        <v>-83.49</v>
      </c>
      <c r="J982" s="3">
        <v>34259</v>
      </c>
      <c r="K982" s="3">
        <v>62103</v>
      </c>
      <c r="L982" s="3">
        <v>33545</v>
      </c>
      <c r="M982">
        <v>509</v>
      </c>
      <c r="N982">
        <v>4</v>
      </c>
      <c r="O982" s="8">
        <f t="shared" si="45"/>
        <v>0.54015103940228326</v>
      </c>
      <c r="P982" t="str">
        <f t="shared" si="46"/>
        <v>High Risk</v>
      </c>
      <c r="Q982" t="str">
        <f t="shared" si="47"/>
        <v>500-549</v>
      </c>
      <c r="R982" t="str">
        <f>IF(Tabela2[[#This Row],[current_age]]&gt;=100,"100+",FLOOR(Tabela2[[#This Row],[current_age]],10)&amp;"-"&amp;FLOOR(Tabela2[[#This Row],[current_age]],10)+9)</f>
        <v>70-79</v>
      </c>
    </row>
    <row r="983" spans="1:18" x14ac:dyDescent="0.3">
      <c r="A983">
        <v>1652</v>
      </c>
      <c r="B983">
        <v>51</v>
      </c>
      <c r="C983">
        <v>65</v>
      </c>
      <c r="D983">
        <v>1969</v>
      </c>
      <c r="E983">
        <v>2</v>
      </c>
      <c r="F983" t="s">
        <v>36</v>
      </c>
      <c r="G983" t="s">
        <v>1019</v>
      </c>
      <c r="H983">
        <v>38.950000000000003</v>
      </c>
      <c r="I983">
        <v>-92.32</v>
      </c>
      <c r="J983" s="3">
        <v>20966</v>
      </c>
      <c r="K983" s="3">
        <v>42749</v>
      </c>
      <c r="L983" s="3">
        <v>53471</v>
      </c>
      <c r="M983">
        <v>728</v>
      </c>
      <c r="N983">
        <v>4</v>
      </c>
      <c r="O983" s="8">
        <f t="shared" si="45"/>
        <v>1.2508128845119184</v>
      </c>
      <c r="P983" t="str">
        <f t="shared" si="46"/>
        <v>High Risk</v>
      </c>
      <c r="Q983" t="str">
        <f t="shared" si="47"/>
        <v>700-749</v>
      </c>
      <c r="R983" t="str">
        <f>IF(Tabela2[[#This Row],[current_age]]&gt;=100,"100+",FLOOR(Tabela2[[#This Row],[current_age]],10)&amp;"-"&amp;FLOOR(Tabela2[[#This Row],[current_age]],10)+9)</f>
        <v>50-59</v>
      </c>
    </row>
    <row r="984" spans="1:18" x14ac:dyDescent="0.3">
      <c r="A984">
        <v>739</v>
      </c>
      <c r="B984">
        <v>38</v>
      </c>
      <c r="C984">
        <v>64</v>
      </c>
      <c r="D984">
        <v>1981</v>
      </c>
      <c r="E984">
        <v>7</v>
      </c>
      <c r="F984" t="s">
        <v>36</v>
      </c>
      <c r="G984" t="s">
        <v>1020</v>
      </c>
      <c r="H984">
        <v>29.76</v>
      </c>
      <c r="I984">
        <v>-95.38</v>
      </c>
      <c r="J984" s="3">
        <v>33925</v>
      </c>
      <c r="K984" s="3">
        <v>69171</v>
      </c>
      <c r="L984" s="3">
        <v>102537</v>
      </c>
      <c r="M984">
        <v>622</v>
      </c>
      <c r="N984">
        <v>1</v>
      </c>
      <c r="O984" s="8">
        <f t="shared" si="45"/>
        <v>1.4823697792427462</v>
      </c>
      <c r="P984" t="str">
        <f t="shared" si="46"/>
        <v>High Risk</v>
      </c>
      <c r="Q984" t="str">
        <f t="shared" si="47"/>
        <v>600-649</v>
      </c>
      <c r="R984" t="str">
        <f>IF(Tabela2[[#This Row],[current_age]]&gt;=100,"100+",FLOOR(Tabela2[[#This Row],[current_age]],10)&amp;"-"&amp;FLOOR(Tabela2[[#This Row],[current_age]],10)+9)</f>
        <v>30-39</v>
      </c>
    </row>
    <row r="985" spans="1:18" x14ac:dyDescent="0.3">
      <c r="A985">
        <v>1475</v>
      </c>
      <c r="B985">
        <v>98</v>
      </c>
      <c r="C985">
        <v>60</v>
      </c>
      <c r="D985">
        <v>1921</v>
      </c>
      <c r="E985">
        <v>11</v>
      </c>
      <c r="F985" t="s">
        <v>36</v>
      </c>
      <c r="G985" t="s">
        <v>1021</v>
      </c>
      <c r="H985">
        <v>21.31</v>
      </c>
      <c r="I985">
        <v>-158.01</v>
      </c>
      <c r="J985" s="3">
        <v>22778</v>
      </c>
      <c r="K985" s="3">
        <v>42306</v>
      </c>
      <c r="L985" s="3">
        <v>472</v>
      </c>
      <c r="M985">
        <v>725</v>
      </c>
      <c r="N985">
        <v>5</v>
      </c>
      <c r="O985" s="8">
        <f t="shared" si="45"/>
        <v>1.1156809908759988E-2</v>
      </c>
      <c r="P985" t="str">
        <f t="shared" si="46"/>
        <v>Medium Risk</v>
      </c>
      <c r="Q985" t="str">
        <f t="shared" si="47"/>
        <v>700-749</v>
      </c>
      <c r="R985" t="str">
        <f>IF(Tabela2[[#This Row],[current_age]]&gt;=100,"100+",FLOOR(Tabela2[[#This Row],[current_age]],10)&amp;"-"&amp;FLOOR(Tabela2[[#This Row],[current_age]],10)+9)</f>
        <v>90-99</v>
      </c>
    </row>
    <row r="986" spans="1:18" x14ac:dyDescent="0.3">
      <c r="A986">
        <v>1251</v>
      </c>
      <c r="B986">
        <v>29</v>
      </c>
      <c r="C986">
        <v>67</v>
      </c>
      <c r="D986">
        <v>1990</v>
      </c>
      <c r="E986">
        <v>10</v>
      </c>
      <c r="F986" t="s">
        <v>36</v>
      </c>
      <c r="G986" t="s">
        <v>1022</v>
      </c>
      <c r="H986">
        <v>32.840000000000003</v>
      </c>
      <c r="I986">
        <v>-116.88</v>
      </c>
      <c r="J986" s="3">
        <v>20673</v>
      </c>
      <c r="K986" s="3">
        <v>42150</v>
      </c>
      <c r="L986" s="3">
        <v>39663</v>
      </c>
      <c r="M986">
        <v>750</v>
      </c>
      <c r="N986">
        <v>3</v>
      </c>
      <c r="O986" s="8">
        <f t="shared" si="45"/>
        <v>0.9409964412811388</v>
      </c>
      <c r="P986" t="str">
        <f t="shared" si="46"/>
        <v>High Risk</v>
      </c>
      <c r="Q986" t="str">
        <f t="shared" si="47"/>
        <v>750-799</v>
      </c>
      <c r="R986" t="str">
        <f>IF(Tabela2[[#This Row],[current_age]]&gt;=100,"100+",FLOOR(Tabela2[[#This Row],[current_age]],10)&amp;"-"&amp;FLOOR(Tabela2[[#This Row],[current_age]],10)+9)</f>
        <v>20-29</v>
      </c>
    </row>
    <row r="987" spans="1:18" x14ac:dyDescent="0.3">
      <c r="A987">
        <v>1119</v>
      </c>
      <c r="B987">
        <v>23</v>
      </c>
      <c r="C987">
        <v>63</v>
      </c>
      <c r="D987">
        <v>1996</v>
      </c>
      <c r="E987">
        <v>11</v>
      </c>
      <c r="F987" t="s">
        <v>36</v>
      </c>
      <c r="G987" t="s">
        <v>1023</v>
      </c>
      <c r="H987">
        <v>38.83</v>
      </c>
      <c r="I987">
        <v>-76.92</v>
      </c>
      <c r="J987" s="3">
        <v>23340</v>
      </c>
      <c r="K987" s="3">
        <v>47589</v>
      </c>
      <c r="L987" s="3">
        <v>114020</v>
      </c>
      <c r="M987">
        <v>763</v>
      </c>
      <c r="N987">
        <v>4</v>
      </c>
      <c r="O987" s="8">
        <f t="shared" si="45"/>
        <v>2.3959318329866144</v>
      </c>
      <c r="P987" t="str">
        <f t="shared" si="46"/>
        <v>High Risk</v>
      </c>
      <c r="Q987" t="str">
        <f t="shared" si="47"/>
        <v>750-799</v>
      </c>
      <c r="R987" t="str">
        <f>IF(Tabela2[[#This Row],[current_age]]&gt;=100,"100+",FLOOR(Tabela2[[#This Row],[current_age]],10)&amp;"-"&amp;FLOOR(Tabela2[[#This Row],[current_age]],10)+9)</f>
        <v>20-29</v>
      </c>
    </row>
    <row r="988" spans="1:18" x14ac:dyDescent="0.3">
      <c r="A988">
        <v>592</v>
      </c>
      <c r="B988">
        <v>68</v>
      </c>
      <c r="C988">
        <v>65</v>
      </c>
      <c r="D988">
        <v>1952</v>
      </c>
      <c r="E988">
        <v>2</v>
      </c>
      <c r="F988" t="s">
        <v>41</v>
      </c>
      <c r="G988" t="s">
        <v>1024</v>
      </c>
      <c r="H988">
        <v>35.32</v>
      </c>
      <c r="I988">
        <v>-82.46</v>
      </c>
      <c r="J988" s="3">
        <v>13634</v>
      </c>
      <c r="K988" s="3">
        <v>23993</v>
      </c>
      <c r="L988" s="3">
        <v>2573</v>
      </c>
      <c r="M988">
        <v>714</v>
      </c>
      <c r="N988">
        <v>5</v>
      </c>
      <c r="O988" s="8">
        <f t="shared" si="45"/>
        <v>0.10723961155336974</v>
      </c>
      <c r="P988" t="str">
        <f t="shared" si="46"/>
        <v>Medium Risk</v>
      </c>
      <c r="Q988" t="str">
        <f t="shared" si="47"/>
        <v>700-749</v>
      </c>
      <c r="R988" t="str">
        <f>IF(Tabela2[[#This Row],[current_age]]&gt;=100,"100+",FLOOR(Tabela2[[#This Row],[current_age]],10)&amp;"-"&amp;FLOOR(Tabela2[[#This Row],[current_age]],10)+9)</f>
        <v>60-69</v>
      </c>
    </row>
    <row r="989" spans="1:18" x14ac:dyDescent="0.3">
      <c r="A989">
        <v>692</v>
      </c>
      <c r="B989">
        <v>52</v>
      </c>
      <c r="C989">
        <v>65</v>
      </c>
      <c r="D989">
        <v>1967</v>
      </c>
      <c r="E989">
        <v>8</v>
      </c>
      <c r="F989" t="s">
        <v>36</v>
      </c>
      <c r="G989" t="s">
        <v>1025</v>
      </c>
      <c r="H989">
        <v>42.92</v>
      </c>
      <c r="I989">
        <v>-82.88</v>
      </c>
      <c r="J989" s="3">
        <v>20942</v>
      </c>
      <c r="K989" s="3">
        <v>42701</v>
      </c>
      <c r="L989" s="3">
        <v>53696</v>
      </c>
      <c r="M989">
        <v>701</v>
      </c>
      <c r="N989">
        <v>4</v>
      </c>
      <c r="O989" s="8">
        <f t="shared" si="45"/>
        <v>1.2574881150324348</v>
      </c>
      <c r="P989" t="str">
        <f t="shared" si="46"/>
        <v>High Risk</v>
      </c>
      <c r="Q989" t="str">
        <f t="shared" si="47"/>
        <v>700-749</v>
      </c>
      <c r="R989" t="str">
        <f>IF(Tabela2[[#This Row],[current_age]]&gt;=100,"100+",FLOOR(Tabela2[[#This Row],[current_age]],10)&amp;"-"&amp;FLOOR(Tabela2[[#This Row],[current_age]],10)+9)</f>
        <v>50-59</v>
      </c>
    </row>
    <row r="990" spans="1:18" x14ac:dyDescent="0.3">
      <c r="A990">
        <v>1065</v>
      </c>
      <c r="B990">
        <v>41</v>
      </c>
      <c r="C990">
        <v>69</v>
      </c>
      <c r="D990">
        <v>1978</v>
      </c>
      <c r="E990">
        <v>8</v>
      </c>
      <c r="F990" t="s">
        <v>36</v>
      </c>
      <c r="G990" t="s">
        <v>1026</v>
      </c>
      <c r="H990">
        <v>33.450000000000003</v>
      </c>
      <c r="I990">
        <v>-117.66</v>
      </c>
      <c r="J990" s="3">
        <v>27622</v>
      </c>
      <c r="K990" s="3">
        <v>56320</v>
      </c>
      <c r="L990" s="3">
        <v>84614</v>
      </c>
      <c r="M990">
        <v>792</v>
      </c>
      <c r="N990">
        <v>3</v>
      </c>
      <c r="O990" s="8">
        <f t="shared" si="45"/>
        <v>1.5023792613636364</v>
      </c>
      <c r="P990" t="str">
        <f t="shared" si="46"/>
        <v>High Risk</v>
      </c>
      <c r="Q990" t="str">
        <f t="shared" si="47"/>
        <v>750-799</v>
      </c>
      <c r="R990" t="str">
        <f>IF(Tabela2[[#This Row],[current_age]]&gt;=100,"100+",FLOOR(Tabela2[[#This Row],[current_age]],10)&amp;"-"&amp;FLOOR(Tabela2[[#This Row],[current_age]],10)+9)</f>
        <v>40-49</v>
      </c>
    </row>
    <row r="991" spans="1:18" x14ac:dyDescent="0.3">
      <c r="A991">
        <v>1764</v>
      </c>
      <c r="B991">
        <v>59</v>
      </c>
      <c r="C991">
        <v>68</v>
      </c>
      <c r="D991">
        <v>1960</v>
      </c>
      <c r="E991">
        <v>6</v>
      </c>
      <c r="F991" t="s">
        <v>41</v>
      </c>
      <c r="G991" t="s">
        <v>1027</v>
      </c>
      <c r="H991">
        <v>42.96</v>
      </c>
      <c r="I991">
        <v>-85.65</v>
      </c>
      <c r="J991" s="3">
        <v>15472</v>
      </c>
      <c r="K991" s="3">
        <v>31550</v>
      </c>
      <c r="L991" s="3">
        <v>26738</v>
      </c>
      <c r="M991">
        <v>710</v>
      </c>
      <c r="N991">
        <v>3</v>
      </c>
      <c r="O991" s="8">
        <f t="shared" si="45"/>
        <v>0.84748019017432652</v>
      </c>
      <c r="P991" t="str">
        <f t="shared" si="46"/>
        <v>High Risk</v>
      </c>
      <c r="Q991" t="str">
        <f t="shared" si="47"/>
        <v>700-749</v>
      </c>
      <c r="R991" t="str">
        <f>IF(Tabela2[[#This Row],[current_age]]&gt;=100,"100+",FLOOR(Tabela2[[#This Row],[current_age]],10)&amp;"-"&amp;FLOOR(Tabela2[[#This Row],[current_age]],10)+9)</f>
        <v>50-59</v>
      </c>
    </row>
    <row r="992" spans="1:18" x14ac:dyDescent="0.3">
      <c r="A992">
        <v>1830</v>
      </c>
      <c r="B992">
        <v>56</v>
      </c>
      <c r="C992">
        <v>75</v>
      </c>
      <c r="D992">
        <v>1963</v>
      </c>
      <c r="E992">
        <v>9</v>
      </c>
      <c r="F992" t="s">
        <v>41</v>
      </c>
      <c r="G992" t="s">
        <v>1028</v>
      </c>
      <c r="H992">
        <v>35.049999999999997</v>
      </c>
      <c r="I992">
        <v>-83.19</v>
      </c>
      <c r="J992" s="3">
        <v>15899</v>
      </c>
      <c r="K992" s="3">
        <v>32418</v>
      </c>
      <c r="L992" s="3">
        <v>84507</v>
      </c>
      <c r="M992">
        <v>758</v>
      </c>
      <c r="N992">
        <v>4</v>
      </c>
      <c r="O992" s="8">
        <f t="shared" si="45"/>
        <v>2.6067925226725892</v>
      </c>
      <c r="P992" t="str">
        <f t="shared" si="46"/>
        <v>High Risk</v>
      </c>
      <c r="Q992" t="str">
        <f t="shared" si="47"/>
        <v>750-799</v>
      </c>
      <c r="R992" t="str">
        <f>IF(Tabela2[[#This Row],[current_age]]&gt;=100,"100+",FLOOR(Tabela2[[#This Row],[current_age]],10)&amp;"-"&amp;FLOOR(Tabela2[[#This Row],[current_age]],10)+9)</f>
        <v>50-59</v>
      </c>
    </row>
    <row r="993" spans="1:18" x14ac:dyDescent="0.3">
      <c r="A993">
        <v>157</v>
      </c>
      <c r="B993">
        <v>47</v>
      </c>
      <c r="C993">
        <v>65</v>
      </c>
      <c r="D993">
        <v>1972</v>
      </c>
      <c r="E993">
        <v>10</v>
      </c>
      <c r="F993" t="s">
        <v>41</v>
      </c>
      <c r="G993" t="s">
        <v>1029</v>
      </c>
      <c r="H993">
        <v>33.83</v>
      </c>
      <c r="I993">
        <v>-117.2</v>
      </c>
      <c r="J993" s="3">
        <v>16109</v>
      </c>
      <c r="K993" s="3">
        <v>32847</v>
      </c>
      <c r="L993" s="3">
        <v>3230</v>
      </c>
      <c r="M993">
        <v>785</v>
      </c>
      <c r="N993">
        <v>3</v>
      </c>
      <c r="O993" s="8">
        <f t="shared" si="45"/>
        <v>9.8334703321460104E-2</v>
      </c>
      <c r="P993" t="str">
        <f t="shared" si="46"/>
        <v>Low Risk</v>
      </c>
      <c r="Q993" t="str">
        <f t="shared" si="47"/>
        <v>750-799</v>
      </c>
      <c r="R993" t="str">
        <f>IF(Tabela2[[#This Row],[current_age]]&gt;=100,"100+",FLOOR(Tabela2[[#This Row],[current_age]],10)&amp;"-"&amp;FLOOR(Tabela2[[#This Row],[current_age]],10)+9)</f>
        <v>40-49</v>
      </c>
    </row>
    <row r="994" spans="1:18" x14ac:dyDescent="0.3">
      <c r="A994">
        <v>676</v>
      </c>
      <c r="B994">
        <v>40</v>
      </c>
      <c r="C994">
        <v>65</v>
      </c>
      <c r="D994">
        <v>1980</v>
      </c>
      <c r="E994">
        <v>2</v>
      </c>
      <c r="F994" t="s">
        <v>41</v>
      </c>
      <c r="G994" t="s">
        <v>1030</v>
      </c>
      <c r="H994">
        <v>33.090000000000003</v>
      </c>
      <c r="I994">
        <v>-96.88</v>
      </c>
      <c r="J994" s="3">
        <v>31905</v>
      </c>
      <c r="K994" s="3">
        <v>65053</v>
      </c>
      <c r="L994" s="3">
        <v>83571</v>
      </c>
      <c r="M994">
        <v>775</v>
      </c>
      <c r="N994">
        <v>2</v>
      </c>
      <c r="O994" s="8">
        <f t="shared" si="45"/>
        <v>1.2846602001444976</v>
      </c>
      <c r="P994" t="str">
        <f t="shared" si="46"/>
        <v>High Risk</v>
      </c>
      <c r="Q994" t="str">
        <f t="shared" si="47"/>
        <v>750-799</v>
      </c>
      <c r="R994" t="str">
        <f>IF(Tabela2[[#This Row],[current_age]]&gt;=100,"100+",FLOOR(Tabela2[[#This Row],[current_age]],10)&amp;"-"&amp;FLOOR(Tabela2[[#This Row],[current_age]],10)+9)</f>
        <v>40-49</v>
      </c>
    </row>
    <row r="995" spans="1:18" x14ac:dyDescent="0.3">
      <c r="A995">
        <v>1481</v>
      </c>
      <c r="B995">
        <v>72</v>
      </c>
      <c r="C995">
        <v>65</v>
      </c>
      <c r="D995">
        <v>1947</v>
      </c>
      <c r="E995">
        <v>6</v>
      </c>
      <c r="F995" t="s">
        <v>41</v>
      </c>
      <c r="G995" t="s">
        <v>1031</v>
      </c>
      <c r="H995">
        <v>37.78</v>
      </c>
      <c r="I995">
        <v>-121.99</v>
      </c>
      <c r="J995" s="3">
        <v>0</v>
      </c>
      <c r="K995" s="3">
        <v>2422</v>
      </c>
      <c r="L995" s="3">
        <v>810</v>
      </c>
      <c r="M995">
        <v>632</v>
      </c>
      <c r="N995">
        <v>2</v>
      </c>
      <c r="O995" s="8">
        <f t="shared" si="45"/>
        <v>0.33443435177539221</v>
      </c>
      <c r="P995" t="str">
        <f t="shared" si="46"/>
        <v>Medium Risk</v>
      </c>
      <c r="Q995" t="str">
        <f t="shared" si="47"/>
        <v>600-649</v>
      </c>
      <c r="R995" t="str">
        <f>IF(Tabela2[[#This Row],[current_age]]&gt;=100,"100+",FLOOR(Tabela2[[#This Row],[current_age]],10)&amp;"-"&amp;FLOOR(Tabela2[[#This Row],[current_age]],10)+9)</f>
        <v>70-79</v>
      </c>
    </row>
    <row r="996" spans="1:18" x14ac:dyDescent="0.3">
      <c r="A996">
        <v>1902</v>
      </c>
      <c r="B996">
        <v>36</v>
      </c>
      <c r="C996">
        <v>68</v>
      </c>
      <c r="D996">
        <v>1984</v>
      </c>
      <c r="E996">
        <v>2</v>
      </c>
      <c r="F996" t="s">
        <v>36</v>
      </c>
      <c r="G996" t="s">
        <v>1032</v>
      </c>
      <c r="H996">
        <v>39.74</v>
      </c>
      <c r="I996">
        <v>-81.510000000000005</v>
      </c>
      <c r="J996" s="3">
        <v>15950</v>
      </c>
      <c r="K996" s="3">
        <v>32522</v>
      </c>
      <c r="L996" s="3">
        <v>28260</v>
      </c>
      <c r="M996">
        <v>769</v>
      </c>
      <c r="N996">
        <v>2</v>
      </c>
      <c r="O996" s="8">
        <f t="shared" si="45"/>
        <v>0.86895024906217333</v>
      </c>
      <c r="P996" t="str">
        <f t="shared" si="46"/>
        <v>High Risk</v>
      </c>
      <c r="Q996" t="str">
        <f t="shared" si="47"/>
        <v>750-799</v>
      </c>
      <c r="R996" t="str">
        <f>IF(Tabela2[[#This Row],[current_age]]&gt;=100,"100+",FLOOR(Tabela2[[#This Row],[current_age]],10)&amp;"-"&amp;FLOOR(Tabela2[[#This Row],[current_age]],10)+9)</f>
        <v>30-39</v>
      </c>
    </row>
    <row r="997" spans="1:18" x14ac:dyDescent="0.3">
      <c r="A997">
        <v>123</v>
      </c>
      <c r="B997">
        <v>43</v>
      </c>
      <c r="C997">
        <v>66</v>
      </c>
      <c r="D997">
        <v>1976</v>
      </c>
      <c r="E997">
        <v>9</v>
      </c>
      <c r="F997" t="s">
        <v>36</v>
      </c>
      <c r="G997" t="s">
        <v>1033</v>
      </c>
      <c r="H997">
        <v>33.24</v>
      </c>
      <c r="I997">
        <v>-84.27</v>
      </c>
      <c r="J997" s="3">
        <v>17811</v>
      </c>
      <c r="K997" s="3">
        <v>36315</v>
      </c>
      <c r="L997" s="3">
        <v>0</v>
      </c>
      <c r="M997">
        <v>824</v>
      </c>
      <c r="N997">
        <v>3</v>
      </c>
      <c r="O997" s="8">
        <f t="shared" si="45"/>
        <v>0</v>
      </c>
      <c r="P997" t="str">
        <f t="shared" si="46"/>
        <v>Low Risk</v>
      </c>
      <c r="Q997" t="str">
        <f t="shared" si="47"/>
        <v>800-849</v>
      </c>
      <c r="R997" t="str">
        <f>IF(Tabela2[[#This Row],[current_age]]&gt;=100,"100+",FLOOR(Tabela2[[#This Row],[current_age]],10)&amp;"-"&amp;FLOOR(Tabela2[[#This Row],[current_age]],10)+9)</f>
        <v>40-49</v>
      </c>
    </row>
    <row r="998" spans="1:18" x14ac:dyDescent="0.3">
      <c r="A998">
        <v>1995</v>
      </c>
      <c r="B998">
        <v>64</v>
      </c>
      <c r="C998">
        <v>62</v>
      </c>
      <c r="D998">
        <v>1955</v>
      </c>
      <c r="E998">
        <v>7</v>
      </c>
      <c r="F998" t="s">
        <v>36</v>
      </c>
      <c r="G998" t="s">
        <v>1034</v>
      </c>
      <c r="H998">
        <v>39.92</v>
      </c>
      <c r="I998">
        <v>-77.709999999999994</v>
      </c>
      <c r="J998" s="3">
        <v>20943</v>
      </c>
      <c r="K998" s="3">
        <v>39206</v>
      </c>
      <c r="L998" s="3">
        <v>9219</v>
      </c>
      <c r="M998">
        <v>605</v>
      </c>
      <c r="N998">
        <v>4</v>
      </c>
      <c r="O998" s="8">
        <f t="shared" si="45"/>
        <v>0.23514258021731368</v>
      </c>
      <c r="P998" t="str">
        <f t="shared" si="46"/>
        <v>Medium Risk</v>
      </c>
      <c r="Q998" t="str">
        <f t="shared" si="47"/>
        <v>600-649</v>
      </c>
      <c r="R998" t="str">
        <f>IF(Tabela2[[#This Row],[current_age]]&gt;=100,"100+",FLOOR(Tabela2[[#This Row],[current_age]],10)&amp;"-"&amp;FLOOR(Tabela2[[#This Row],[current_age]],10)+9)</f>
        <v>60-69</v>
      </c>
    </row>
    <row r="999" spans="1:18" x14ac:dyDescent="0.3">
      <c r="A999">
        <v>1688</v>
      </c>
      <c r="B999">
        <v>27</v>
      </c>
      <c r="C999">
        <v>66</v>
      </c>
      <c r="D999">
        <v>1992</v>
      </c>
      <c r="E999">
        <v>7</v>
      </c>
      <c r="F999" t="s">
        <v>36</v>
      </c>
      <c r="G999" t="s">
        <v>1035</v>
      </c>
      <c r="H999">
        <v>37.159999999999997</v>
      </c>
      <c r="I999">
        <v>-81.5</v>
      </c>
      <c r="J999" s="3">
        <v>16501</v>
      </c>
      <c r="K999" s="3">
        <v>33641</v>
      </c>
      <c r="L999" s="3">
        <v>40696</v>
      </c>
      <c r="M999">
        <v>743</v>
      </c>
      <c r="N999">
        <v>1</v>
      </c>
      <c r="O999" s="8">
        <f t="shared" si="45"/>
        <v>1.2097143366725127</v>
      </c>
      <c r="P999" t="str">
        <f t="shared" si="46"/>
        <v>High Risk</v>
      </c>
      <c r="Q999" t="str">
        <f t="shared" si="47"/>
        <v>700-749</v>
      </c>
      <c r="R999" t="str">
        <f>IF(Tabela2[[#This Row],[current_age]]&gt;=100,"100+",FLOOR(Tabela2[[#This Row],[current_age]],10)&amp;"-"&amp;FLOOR(Tabela2[[#This Row],[current_age]],10)+9)</f>
        <v>20-29</v>
      </c>
    </row>
    <row r="1000" spans="1:18" x14ac:dyDescent="0.3">
      <c r="A1000">
        <v>1895</v>
      </c>
      <c r="B1000">
        <v>56</v>
      </c>
      <c r="C1000">
        <v>65</v>
      </c>
      <c r="D1000">
        <v>1963</v>
      </c>
      <c r="E1000">
        <v>3</v>
      </c>
      <c r="F1000" t="s">
        <v>36</v>
      </c>
      <c r="G1000" t="s">
        <v>1036</v>
      </c>
      <c r="H1000">
        <v>39.75</v>
      </c>
      <c r="I1000">
        <v>-74.22</v>
      </c>
      <c r="J1000" s="3">
        <v>20034</v>
      </c>
      <c r="K1000" s="3">
        <v>40848</v>
      </c>
      <c r="L1000" s="3">
        <v>146608</v>
      </c>
      <c r="M1000">
        <v>706</v>
      </c>
      <c r="N1000">
        <v>2</v>
      </c>
      <c r="O1000" s="8">
        <f t="shared" si="45"/>
        <v>3.5891108499804152</v>
      </c>
      <c r="P1000" t="str">
        <f t="shared" si="46"/>
        <v>High Risk</v>
      </c>
      <c r="Q1000" t="str">
        <f t="shared" si="47"/>
        <v>700-749</v>
      </c>
      <c r="R1000" t="str">
        <f>IF(Tabela2[[#This Row],[current_age]]&gt;=100,"100+",FLOOR(Tabela2[[#This Row],[current_age]],10)&amp;"-"&amp;FLOOR(Tabela2[[#This Row],[current_age]],10)+9)</f>
        <v>50-59</v>
      </c>
    </row>
    <row r="1001" spans="1:18" x14ac:dyDescent="0.3">
      <c r="A1001">
        <v>1891</v>
      </c>
      <c r="B1001">
        <v>47</v>
      </c>
      <c r="C1001">
        <v>66</v>
      </c>
      <c r="D1001">
        <v>1973</v>
      </c>
      <c r="E1001">
        <v>2</v>
      </c>
      <c r="F1001" t="s">
        <v>36</v>
      </c>
      <c r="G1001" t="s">
        <v>1037</v>
      </c>
      <c r="H1001">
        <v>29.19</v>
      </c>
      <c r="I1001">
        <v>-81.05</v>
      </c>
      <c r="J1001" s="3">
        <v>16733</v>
      </c>
      <c r="K1001" s="3">
        <v>34112</v>
      </c>
      <c r="L1001" s="3">
        <v>39842</v>
      </c>
      <c r="M1001">
        <v>725</v>
      </c>
      <c r="N1001">
        <v>4</v>
      </c>
      <c r="O1001" s="8">
        <f t="shared" si="45"/>
        <v>1.1679760787992495</v>
      </c>
      <c r="P1001" t="str">
        <f t="shared" si="46"/>
        <v>High Risk</v>
      </c>
      <c r="Q1001" t="str">
        <f t="shared" si="47"/>
        <v>700-749</v>
      </c>
      <c r="R1001" t="str">
        <f>IF(Tabela2[[#This Row],[current_age]]&gt;=100,"100+",FLOOR(Tabela2[[#This Row],[current_age]],10)&amp;"-"&amp;FLOOR(Tabela2[[#This Row],[current_age]],10)+9)</f>
        <v>40-49</v>
      </c>
    </row>
    <row r="1002" spans="1:18" x14ac:dyDescent="0.3">
      <c r="A1002">
        <v>453</v>
      </c>
      <c r="B1002">
        <v>26</v>
      </c>
      <c r="C1002">
        <v>67</v>
      </c>
      <c r="D1002">
        <v>1994</v>
      </c>
      <c r="E1002">
        <v>2</v>
      </c>
      <c r="F1002" t="s">
        <v>36</v>
      </c>
      <c r="G1002" t="s">
        <v>1038</v>
      </c>
      <c r="H1002">
        <v>32.79</v>
      </c>
      <c r="I1002">
        <v>-96.76</v>
      </c>
      <c r="J1002" s="3">
        <v>63159</v>
      </c>
      <c r="K1002" s="3">
        <v>128775</v>
      </c>
      <c r="L1002" s="3">
        <v>232506</v>
      </c>
      <c r="M1002">
        <v>655</v>
      </c>
      <c r="N1002">
        <v>1</v>
      </c>
      <c r="O1002" s="8">
        <f t="shared" si="45"/>
        <v>1.8055212580081537</v>
      </c>
      <c r="P1002" t="str">
        <f t="shared" si="46"/>
        <v>High Risk</v>
      </c>
      <c r="Q1002" t="str">
        <f t="shared" si="47"/>
        <v>650-699</v>
      </c>
      <c r="R1002" t="str">
        <f>IF(Tabela2[[#This Row],[current_age]]&gt;=100,"100+",FLOOR(Tabela2[[#This Row],[current_age]],10)&amp;"-"&amp;FLOOR(Tabela2[[#This Row],[current_age]],10)+9)</f>
        <v>20-29</v>
      </c>
    </row>
    <row r="1003" spans="1:18" x14ac:dyDescent="0.3">
      <c r="A1003">
        <v>341</v>
      </c>
      <c r="B1003">
        <v>50</v>
      </c>
      <c r="C1003">
        <v>66</v>
      </c>
      <c r="D1003">
        <v>1969</v>
      </c>
      <c r="E1003">
        <v>10</v>
      </c>
      <c r="F1003" t="s">
        <v>41</v>
      </c>
      <c r="G1003" t="s">
        <v>1039</v>
      </c>
      <c r="H1003">
        <v>40.869999999999997</v>
      </c>
      <c r="I1003">
        <v>-73.400000000000006</v>
      </c>
      <c r="J1003" s="3">
        <v>51032</v>
      </c>
      <c r="K1003" s="3">
        <v>104045</v>
      </c>
      <c r="L1003" s="3">
        <v>0</v>
      </c>
      <c r="M1003">
        <v>734</v>
      </c>
      <c r="N1003">
        <v>3</v>
      </c>
      <c r="O1003" s="8">
        <f t="shared" si="45"/>
        <v>0</v>
      </c>
      <c r="P1003" t="str">
        <f t="shared" si="46"/>
        <v>Medium Risk</v>
      </c>
      <c r="Q1003" t="str">
        <f t="shared" si="47"/>
        <v>700-749</v>
      </c>
      <c r="R1003" t="str">
        <f>IF(Tabela2[[#This Row],[current_age]]&gt;=100,"100+",FLOOR(Tabela2[[#This Row],[current_age]],10)&amp;"-"&amp;FLOOR(Tabela2[[#This Row],[current_age]],10)+9)</f>
        <v>50-59</v>
      </c>
    </row>
    <row r="1004" spans="1:18" x14ac:dyDescent="0.3">
      <c r="A1004">
        <v>1571</v>
      </c>
      <c r="B1004">
        <v>58</v>
      </c>
      <c r="C1004">
        <v>66</v>
      </c>
      <c r="D1004">
        <v>1961</v>
      </c>
      <c r="E1004">
        <v>6</v>
      </c>
      <c r="F1004" t="s">
        <v>36</v>
      </c>
      <c r="G1004" t="s">
        <v>1040</v>
      </c>
      <c r="H1004">
        <v>36.29</v>
      </c>
      <c r="I1004">
        <v>-86.6</v>
      </c>
      <c r="J1004" s="3">
        <v>25166</v>
      </c>
      <c r="K1004" s="3">
        <v>51316</v>
      </c>
      <c r="L1004" s="3">
        <v>0</v>
      </c>
      <c r="M1004">
        <v>759</v>
      </c>
      <c r="N1004">
        <v>6</v>
      </c>
      <c r="O1004" s="8">
        <f t="shared" si="45"/>
        <v>0</v>
      </c>
      <c r="P1004" t="str">
        <f t="shared" si="46"/>
        <v>Low Risk</v>
      </c>
      <c r="Q1004" t="str">
        <f t="shared" si="47"/>
        <v>750-799</v>
      </c>
      <c r="R1004" t="str">
        <f>IF(Tabela2[[#This Row],[current_age]]&gt;=100,"100+",FLOOR(Tabela2[[#This Row],[current_age]],10)&amp;"-"&amp;FLOOR(Tabela2[[#This Row],[current_age]],10)+9)</f>
        <v>50-59</v>
      </c>
    </row>
    <row r="1005" spans="1:18" x14ac:dyDescent="0.3">
      <c r="A1005">
        <v>1615</v>
      </c>
      <c r="B1005">
        <v>66</v>
      </c>
      <c r="C1005">
        <v>59</v>
      </c>
      <c r="D1005">
        <v>1954</v>
      </c>
      <c r="E1005">
        <v>1</v>
      </c>
      <c r="F1005" t="s">
        <v>36</v>
      </c>
      <c r="G1005" t="s">
        <v>1041</v>
      </c>
      <c r="H1005">
        <v>42.31</v>
      </c>
      <c r="I1005">
        <v>-83.21</v>
      </c>
      <c r="J1005" s="3">
        <v>24561</v>
      </c>
      <c r="K1005" s="3">
        <v>48690</v>
      </c>
      <c r="L1005" s="3">
        <v>36262</v>
      </c>
      <c r="M1005">
        <v>701</v>
      </c>
      <c r="N1005">
        <v>6</v>
      </c>
      <c r="O1005" s="8">
        <f t="shared" si="45"/>
        <v>0.74475251591702607</v>
      </c>
      <c r="P1005" t="str">
        <f t="shared" si="46"/>
        <v>High Risk</v>
      </c>
      <c r="Q1005" t="str">
        <f t="shared" si="47"/>
        <v>700-749</v>
      </c>
      <c r="R1005" t="str">
        <f>IF(Tabela2[[#This Row],[current_age]]&gt;=100,"100+",FLOOR(Tabela2[[#This Row],[current_age]],10)&amp;"-"&amp;FLOOR(Tabela2[[#This Row],[current_age]],10)+9)</f>
        <v>60-69</v>
      </c>
    </row>
    <row r="1006" spans="1:18" x14ac:dyDescent="0.3">
      <c r="A1006">
        <v>1647</v>
      </c>
      <c r="B1006">
        <v>18</v>
      </c>
      <c r="C1006">
        <v>65</v>
      </c>
      <c r="D1006">
        <v>2002</v>
      </c>
      <c r="E1006">
        <v>2</v>
      </c>
      <c r="F1006" t="s">
        <v>36</v>
      </c>
      <c r="G1006" t="s">
        <v>1042</v>
      </c>
      <c r="H1006">
        <v>41.31</v>
      </c>
      <c r="I1006">
        <v>-79.38</v>
      </c>
      <c r="J1006" s="3">
        <v>17321</v>
      </c>
      <c r="K1006" s="3">
        <v>35311</v>
      </c>
      <c r="L1006" s="3">
        <v>44783</v>
      </c>
      <c r="M1006">
        <v>684</v>
      </c>
      <c r="N1006">
        <v>5</v>
      </c>
      <c r="O1006" s="8">
        <f t="shared" si="45"/>
        <v>1.2682450227974285</v>
      </c>
      <c r="P1006" t="str">
        <f t="shared" si="46"/>
        <v>High Risk</v>
      </c>
      <c r="Q1006" t="str">
        <f t="shared" si="47"/>
        <v>650-699</v>
      </c>
      <c r="R1006" t="str">
        <f>IF(Tabela2[[#This Row],[current_age]]&gt;=100,"100+",FLOOR(Tabela2[[#This Row],[current_age]],10)&amp;"-"&amp;FLOOR(Tabela2[[#This Row],[current_age]],10)+9)</f>
        <v>10-19</v>
      </c>
    </row>
    <row r="1007" spans="1:18" x14ac:dyDescent="0.3">
      <c r="A1007">
        <v>680</v>
      </c>
      <c r="B1007">
        <v>42</v>
      </c>
      <c r="C1007">
        <v>63</v>
      </c>
      <c r="D1007">
        <v>1977</v>
      </c>
      <c r="E1007">
        <v>8</v>
      </c>
      <c r="F1007" t="s">
        <v>36</v>
      </c>
      <c r="G1007" t="s">
        <v>1043</v>
      </c>
      <c r="H1007">
        <v>28.5</v>
      </c>
      <c r="I1007">
        <v>-81.37</v>
      </c>
      <c r="J1007" s="3">
        <v>13414</v>
      </c>
      <c r="K1007" s="3">
        <v>27354</v>
      </c>
      <c r="L1007" s="3">
        <v>42226</v>
      </c>
      <c r="M1007">
        <v>799</v>
      </c>
      <c r="N1007">
        <v>1</v>
      </c>
      <c r="O1007" s="8">
        <f t="shared" si="45"/>
        <v>1.5436864809534254</v>
      </c>
      <c r="P1007" t="str">
        <f t="shared" si="46"/>
        <v>High Risk</v>
      </c>
      <c r="Q1007" t="str">
        <f t="shared" si="47"/>
        <v>750-799</v>
      </c>
      <c r="R1007" t="str">
        <f>IF(Tabela2[[#This Row],[current_age]]&gt;=100,"100+",FLOOR(Tabela2[[#This Row],[current_age]],10)&amp;"-"&amp;FLOOR(Tabela2[[#This Row],[current_age]],10)+9)</f>
        <v>40-49</v>
      </c>
    </row>
    <row r="1008" spans="1:18" x14ac:dyDescent="0.3">
      <c r="A1008">
        <v>52</v>
      </c>
      <c r="B1008">
        <v>56</v>
      </c>
      <c r="C1008">
        <v>66</v>
      </c>
      <c r="D1008">
        <v>1963</v>
      </c>
      <c r="E1008">
        <v>4</v>
      </c>
      <c r="F1008" t="s">
        <v>36</v>
      </c>
      <c r="G1008" t="s">
        <v>1044</v>
      </c>
      <c r="H1008">
        <v>41.56</v>
      </c>
      <c r="I1008">
        <v>-73.59</v>
      </c>
      <c r="J1008" s="3">
        <v>31288</v>
      </c>
      <c r="K1008" s="3">
        <v>63796</v>
      </c>
      <c r="L1008" s="3">
        <v>82173</v>
      </c>
      <c r="M1008">
        <v>730</v>
      </c>
      <c r="N1008">
        <v>3</v>
      </c>
      <c r="O1008" s="8">
        <f t="shared" si="45"/>
        <v>1.2880588124647314</v>
      </c>
      <c r="P1008" t="str">
        <f t="shared" si="46"/>
        <v>High Risk</v>
      </c>
      <c r="Q1008" t="str">
        <f t="shared" si="47"/>
        <v>700-749</v>
      </c>
      <c r="R1008" t="str">
        <f>IF(Tabela2[[#This Row],[current_age]]&gt;=100,"100+",FLOOR(Tabela2[[#This Row],[current_age]],10)&amp;"-"&amp;FLOOR(Tabela2[[#This Row],[current_age]],10)+9)</f>
        <v>50-59</v>
      </c>
    </row>
    <row r="1009" spans="1:18" x14ac:dyDescent="0.3">
      <c r="A1009">
        <v>1387</v>
      </c>
      <c r="B1009">
        <v>28</v>
      </c>
      <c r="C1009">
        <v>65</v>
      </c>
      <c r="D1009">
        <v>1991</v>
      </c>
      <c r="E1009">
        <v>5</v>
      </c>
      <c r="F1009" t="s">
        <v>41</v>
      </c>
      <c r="G1009" t="s">
        <v>1045</v>
      </c>
      <c r="H1009">
        <v>35.72</v>
      </c>
      <c r="I1009">
        <v>-78.84</v>
      </c>
      <c r="J1009" s="3">
        <v>32485</v>
      </c>
      <c r="K1009" s="3">
        <v>66237</v>
      </c>
      <c r="L1009" s="3">
        <v>146680</v>
      </c>
      <c r="M1009">
        <v>785</v>
      </c>
      <c r="N1009">
        <v>1</v>
      </c>
      <c r="O1009" s="8">
        <f t="shared" si="45"/>
        <v>2.2144722738046712</v>
      </c>
      <c r="P1009" t="str">
        <f t="shared" si="46"/>
        <v>High Risk</v>
      </c>
      <c r="Q1009" t="str">
        <f t="shared" si="47"/>
        <v>750-799</v>
      </c>
      <c r="R1009" t="str">
        <f>IF(Tabela2[[#This Row],[current_age]]&gt;=100,"100+",FLOOR(Tabela2[[#This Row],[current_age]],10)&amp;"-"&amp;FLOOR(Tabela2[[#This Row],[current_age]],10)+9)</f>
        <v>20-29</v>
      </c>
    </row>
    <row r="1010" spans="1:18" x14ac:dyDescent="0.3">
      <c r="A1010">
        <v>1034</v>
      </c>
      <c r="B1010">
        <v>58</v>
      </c>
      <c r="C1010">
        <v>66</v>
      </c>
      <c r="D1010">
        <v>1961</v>
      </c>
      <c r="E1010">
        <v>7</v>
      </c>
      <c r="F1010" t="s">
        <v>36</v>
      </c>
      <c r="G1010" t="s">
        <v>1046</v>
      </c>
      <c r="H1010">
        <v>35.119999999999997</v>
      </c>
      <c r="I1010">
        <v>-80.709999999999994</v>
      </c>
      <c r="J1010" s="3">
        <v>27254</v>
      </c>
      <c r="K1010" s="3">
        <v>55569</v>
      </c>
      <c r="L1010" s="3">
        <v>76181</v>
      </c>
      <c r="M1010">
        <v>698</v>
      </c>
      <c r="N1010">
        <v>6</v>
      </c>
      <c r="O1010" s="8">
        <f t="shared" si="45"/>
        <v>1.370926235850924</v>
      </c>
      <c r="P1010" t="str">
        <f t="shared" si="46"/>
        <v>High Risk</v>
      </c>
      <c r="Q1010" t="str">
        <f t="shared" si="47"/>
        <v>650-699</v>
      </c>
      <c r="R1010" t="str">
        <f>IF(Tabela2[[#This Row],[current_age]]&gt;=100,"100+",FLOOR(Tabela2[[#This Row],[current_age]],10)&amp;"-"&amp;FLOOR(Tabela2[[#This Row],[current_age]],10)+9)</f>
        <v>50-59</v>
      </c>
    </row>
    <row r="1011" spans="1:18" x14ac:dyDescent="0.3">
      <c r="A1011">
        <v>677</v>
      </c>
      <c r="B1011">
        <v>40</v>
      </c>
      <c r="C1011">
        <v>65</v>
      </c>
      <c r="D1011">
        <v>1979</v>
      </c>
      <c r="E1011">
        <v>5</v>
      </c>
      <c r="F1011" t="s">
        <v>41</v>
      </c>
      <c r="G1011" t="s">
        <v>1047</v>
      </c>
      <c r="H1011">
        <v>44.94</v>
      </c>
      <c r="I1011">
        <v>-93.1</v>
      </c>
      <c r="J1011" s="3">
        <v>32972</v>
      </c>
      <c r="K1011" s="3">
        <v>67226</v>
      </c>
      <c r="L1011" s="3">
        <v>128174</v>
      </c>
      <c r="M1011">
        <v>729</v>
      </c>
      <c r="N1011">
        <v>3</v>
      </c>
      <c r="O1011" s="8">
        <f t="shared" si="45"/>
        <v>1.9066135126290424</v>
      </c>
      <c r="P1011" t="str">
        <f t="shared" si="46"/>
        <v>High Risk</v>
      </c>
      <c r="Q1011" t="str">
        <f t="shared" si="47"/>
        <v>700-749</v>
      </c>
      <c r="R1011" t="str">
        <f>IF(Tabela2[[#This Row],[current_age]]&gt;=100,"100+",FLOOR(Tabela2[[#This Row],[current_age]],10)&amp;"-"&amp;FLOOR(Tabela2[[#This Row],[current_age]],10)+9)</f>
        <v>40-49</v>
      </c>
    </row>
    <row r="1012" spans="1:18" x14ac:dyDescent="0.3">
      <c r="A1012">
        <v>440</v>
      </c>
      <c r="B1012">
        <v>43</v>
      </c>
      <c r="C1012">
        <v>50</v>
      </c>
      <c r="D1012">
        <v>1976</v>
      </c>
      <c r="E1012">
        <v>11</v>
      </c>
      <c r="F1012" t="s">
        <v>36</v>
      </c>
      <c r="G1012" t="s">
        <v>1048</v>
      </c>
      <c r="H1012">
        <v>42.67</v>
      </c>
      <c r="I1012">
        <v>-70.98</v>
      </c>
      <c r="J1012" s="3">
        <v>52066</v>
      </c>
      <c r="K1012" s="3">
        <v>106159</v>
      </c>
      <c r="L1012" s="3">
        <v>144773</v>
      </c>
      <c r="M1012">
        <v>703</v>
      </c>
      <c r="N1012">
        <v>5</v>
      </c>
      <c r="O1012" s="8">
        <f t="shared" si="45"/>
        <v>1.3637374127488013</v>
      </c>
      <c r="P1012" t="str">
        <f t="shared" si="46"/>
        <v>High Risk</v>
      </c>
      <c r="Q1012" t="str">
        <f t="shared" si="47"/>
        <v>700-749</v>
      </c>
      <c r="R1012" t="str">
        <f>IF(Tabela2[[#This Row],[current_age]]&gt;=100,"100+",FLOOR(Tabela2[[#This Row],[current_age]],10)&amp;"-"&amp;FLOOR(Tabela2[[#This Row],[current_age]],10)+9)</f>
        <v>40-49</v>
      </c>
    </row>
    <row r="1013" spans="1:18" x14ac:dyDescent="0.3">
      <c r="A1013">
        <v>338</v>
      </c>
      <c r="B1013">
        <v>68</v>
      </c>
      <c r="C1013">
        <v>72</v>
      </c>
      <c r="D1013">
        <v>1951</v>
      </c>
      <c r="E1013">
        <v>8</v>
      </c>
      <c r="F1013" t="s">
        <v>36</v>
      </c>
      <c r="G1013" t="s">
        <v>1049</v>
      </c>
      <c r="H1013">
        <v>42.83</v>
      </c>
      <c r="I1013">
        <v>-78.63</v>
      </c>
      <c r="J1013" s="3">
        <v>24651</v>
      </c>
      <c r="K1013" s="3">
        <v>50258</v>
      </c>
      <c r="L1013" s="3">
        <v>0</v>
      </c>
      <c r="M1013">
        <v>686</v>
      </c>
      <c r="N1013">
        <v>3</v>
      </c>
      <c r="O1013" s="8">
        <f t="shared" si="45"/>
        <v>0</v>
      </c>
      <c r="P1013" t="str">
        <f t="shared" si="46"/>
        <v>Medium Risk</v>
      </c>
      <c r="Q1013" t="str">
        <f t="shared" si="47"/>
        <v>650-699</v>
      </c>
      <c r="R1013" t="str">
        <f>IF(Tabela2[[#This Row],[current_age]]&gt;=100,"100+",FLOOR(Tabela2[[#This Row],[current_age]],10)&amp;"-"&amp;FLOOR(Tabela2[[#This Row],[current_age]],10)+9)</f>
        <v>60-69</v>
      </c>
    </row>
    <row r="1014" spans="1:18" x14ac:dyDescent="0.3">
      <c r="A1014">
        <v>1120</v>
      </c>
      <c r="B1014">
        <v>44</v>
      </c>
      <c r="C1014">
        <v>69</v>
      </c>
      <c r="D1014">
        <v>1975</v>
      </c>
      <c r="E1014">
        <v>5</v>
      </c>
      <c r="F1014" t="s">
        <v>36</v>
      </c>
      <c r="G1014" t="s">
        <v>1050</v>
      </c>
      <c r="H1014">
        <v>33.72</v>
      </c>
      <c r="I1014">
        <v>-118</v>
      </c>
      <c r="J1014" s="3">
        <v>26966</v>
      </c>
      <c r="K1014" s="3">
        <v>54981</v>
      </c>
      <c r="L1014" s="3">
        <v>121701</v>
      </c>
      <c r="M1014">
        <v>737</v>
      </c>
      <c r="N1014">
        <v>1</v>
      </c>
      <c r="O1014" s="8">
        <f t="shared" si="45"/>
        <v>2.2135101216783979</v>
      </c>
      <c r="P1014" t="str">
        <f t="shared" si="46"/>
        <v>High Risk</v>
      </c>
      <c r="Q1014" t="str">
        <f t="shared" si="47"/>
        <v>700-749</v>
      </c>
      <c r="R1014" t="str">
        <f>IF(Tabela2[[#This Row],[current_age]]&gt;=100,"100+",FLOOR(Tabela2[[#This Row],[current_age]],10)&amp;"-"&amp;FLOOR(Tabela2[[#This Row],[current_age]],10)+9)</f>
        <v>40-49</v>
      </c>
    </row>
    <row r="1015" spans="1:18" x14ac:dyDescent="0.3">
      <c r="A1015">
        <v>1127</v>
      </c>
      <c r="B1015">
        <v>59</v>
      </c>
      <c r="C1015">
        <v>70</v>
      </c>
      <c r="D1015">
        <v>1960</v>
      </c>
      <c r="E1015">
        <v>8</v>
      </c>
      <c r="F1015" t="s">
        <v>41</v>
      </c>
      <c r="G1015" t="s">
        <v>1051</v>
      </c>
      <c r="H1015">
        <v>26.14</v>
      </c>
      <c r="I1015">
        <v>-81.790000000000006</v>
      </c>
      <c r="J1015" s="3">
        <v>17455</v>
      </c>
      <c r="K1015" s="3">
        <v>35590</v>
      </c>
      <c r="L1015" s="3">
        <v>92603</v>
      </c>
      <c r="M1015">
        <v>720</v>
      </c>
      <c r="N1015">
        <v>4</v>
      </c>
      <c r="O1015" s="8">
        <f t="shared" si="45"/>
        <v>2.6019387468389996</v>
      </c>
      <c r="P1015" t="str">
        <f t="shared" si="46"/>
        <v>High Risk</v>
      </c>
      <c r="Q1015" t="str">
        <f t="shared" si="47"/>
        <v>700-749</v>
      </c>
      <c r="R1015" t="str">
        <f>IF(Tabela2[[#This Row],[current_age]]&gt;=100,"100+",FLOOR(Tabela2[[#This Row],[current_age]],10)&amp;"-"&amp;FLOOR(Tabela2[[#This Row],[current_age]],10)+9)</f>
        <v>50-59</v>
      </c>
    </row>
    <row r="1016" spans="1:18" x14ac:dyDescent="0.3">
      <c r="A1016">
        <v>1662</v>
      </c>
      <c r="B1016">
        <v>41</v>
      </c>
      <c r="C1016">
        <v>67</v>
      </c>
      <c r="D1016">
        <v>1978</v>
      </c>
      <c r="E1016">
        <v>5</v>
      </c>
      <c r="F1016" t="s">
        <v>41</v>
      </c>
      <c r="G1016" t="s">
        <v>1052</v>
      </c>
      <c r="H1016">
        <v>38.53</v>
      </c>
      <c r="I1016">
        <v>-90</v>
      </c>
      <c r="J1016" s="3">
        <v>24509</v>
      </c>
      <c r="K1016" s="3">
        <v>49967</v>
      </c>
      <c r="L1016" s="3">
        <v>58582</v>
      </c>
      <c r="M1016">
        <v>712</v>
      </c>
      <c r="N1016">
        <v>4</v>
      </c>
      <c r="O1016" s="8">
        <f t="shared" si="45"/>
        <v>1.1724137931034482</v>
      </c>
      <c r="P1016" t="str">
        <f t="shared" si="46"/>
        <v>High Risk</v>
      </c>
      <c r="Q1016" t="str">
        <f t="shared" si="47"/>
        <v>700-749</v>
      </c>
      <c r="R1016" t="str">
        <f>IF(Tabela2[[#This Row],[current_age]]&gt;=100,"100+",FLOOR(Tabela2[[#This Row],[current_age]],10)&amp;"-"&amp;FLOOR(Tabela2[[#This Row],[current_age]],10)+9)</f>
        <v>40-49</v>
      </c>
    </row>
    <row r="1017" spans="1:18" x14ac:dyDescent="0.3">
      <c r="A1017">
        <v>1462</v>
      </c>
      <c r="B1017">
        <v>30</v>
      </c>
      <c r="C1017">
        <v>63</v>
      </c>
      <c r="D1017">
        <v>1989</v>
      </c>
      <c r="E1017">
        <v>7</v>
      </c>
      <c r="F1017" t="s">
        <v>36</v>
      </c>
      <c r="G1017" t="s">
        <v>1053</v>
      </c>
      <c r="H1017">
        <v>44.1</v>
      </c>
      <c r="I1017">
        <v>-122.8</v>
      </c>
      <c r="J1017" s="3">
        <v>18446</v>
      </c>
      <c r="K1017" s="3">
        <v>37610</v>
      </c>
      <c r="L1017" s="3">
        <v>64933</v>
      </c>
      <c r="M1017">
        <v>586</v>
      </c>
      <c r="N1017">
        <v>1</v>
      </c>
      <c r="O1017" s="8">
        <f t="shared" si="45"/>
        <v>1.7264823185323053</v>
      </c>
      <c r="P1017" t="str">
        <f t="shared" si="46"/>
        <v>High Risk</v>
      </c>
      <c r="Q1017" t="str">
        <f t="shared" si="47"/>
        <v>550-599</v>
      </c>
      <c r="R1017" t="str">
        <f>IF(Tabela2[[#This Row],[current_age]]&gt;=100,"100+",FLOOR(Tabela2[[#This Row],[current_age]],10)&amp;"-"&amp;FLOOR(Tabela2[[#This Row],[current_age]],10)+9)</f>
        <v>30-39</v>
      </c>
    </row>
    <row r="1018" spans="1:18" x14ac:dyDescent="0.3">
      <c r="A1018">
        <v>1848</v>
      </c>
      <c r="B1018">
        <v>31</v>
      </c>
      <c r="C1018">
        <v>66</v>
      </c>
      <c r="D1018">
        <v>1988</v>
      </c>
      <c r="E1018">
        <v>11</v>
      </c>
      <c r="F1018" t="s">
        <v>36</v>
      </c>
      <c r="G1018" t="s">
        <v>1054</v>
      </c>
      <c r="H1018">
        <v>40.1</v>
      </c>
      <c r="I1018">
        <v>-74.930000000000007</v>
      </c>
      <c r="J1018" s="3">
        <v>24817</v>
      </c>
      <c r="K1018" s="3">
        <v>50599</v>
      </c>
      <c r="L1018" s="3">
        <v>83732</v>
      </c>
      <c r="M1018">
        <v>791</v>
      </c>
      <c r="N1018">
        <v>2</v>
      </c>
      <c r="O1018" s="8">
        <f t="shared" si="45"/>
        <v>1.654815312555584</v>
      </c>
      <c r="P1018" t="str">
        <f t="shared" si="46"/>
        <v>High Risk</v>
      </c>
      <c r="Q1018" t="str">
        <f t="shared" si="47"/>
        <v>750-799</v>
      </c>
      <c r="R1018" t="str">
        <f>IF(Tabela2[[#This Row],[current_age]]&gt;=100,"100+",FLOOR(Tabela2[[#This Row],[current_age]],10)&amp;"-"&amp;FLOOR(Tabela2[[#This Row],[current_age]],10)+9)</f>
        <v>30-39</v>
      </c>
    </row>
    <row r="1019" spans="1:18" x14ac:dyDescent="0.3">
      <c r="A1019">
        <v>1444</v>
      </c>
      <c r="B1019">
        <v>64</v>
      </c>
      <c r="C1019">
        <v>67</v>
      </c>
      <c r="D1019">
        <v>1955</v>
      </c>
      <c r="E1019">
        <v>10</v>
      </c>
      <c r="F1019" t="s">
        <v>41</v>
      </c>
      <c r="G1019" t="s">
        <v>1055</v>
      </c>
      <c r="H1019">
        <v>40.630000000000003</v>
      </c>
      <c r="I1019">
        <v>-73.63</v>
      </c>
      <c r="J1019" s="3">
        <v>32805</v>
      </c>
      <c r="K1019" s="3">
        <v>66885</v>
      </c>
      <c r="L1019" s="3">
        <v>144703</v>
      </c>
      <c r="M1019">
        <v>698</v>
      </c>
      <c r="N1019">
        <v>7</v>
      </c>
      <c r="O1019" s="8">
        <f t="shared" si="45"/>
        <v>2.1634596695821187</v>
      </c>
      <c r="P1019" t="str">
        <f t="shared" si="46"/>
        <v>High Risk</v>
      </c>
      <c r="Q1019" t="str">
        <f t="shared" si="47"/>
        <v>650-699</v>
      </c>
      <c r="R1019" t="str">
        <f>IF(Tabela2[[#This Row],[current_age]]&gt;=100,"100+",FLOOR(Tabela2[[#This Row],[current_age]],10)&amp;"-"&amp;FLOOR(Tabela2[[#This Row],[current_age]],10)+9)</f>
        <v>60-69</v>
      </c>
    </row>
    <row r="1020" spans="1:18" x14ac:dyDescent="0.3">
      <c r="A1020">
        <v>45</v>
      </c>
      <c r="B1020">
        <v>61</v>
      </c>
      <c r="C1020">
        <v>67</v>
      </c>
      <c r="D1020">
        <v>1959</v>
      </c>
      <c r="E1020">
        <v>1</v>
      </c>
      <c r="F1020" t="s">
        <v>36</v>
      </c>
      <c r="G1020" t="s">
        <v>1056</v>
      </c>
      <c r="H1020">
        <v>40.86</v>
      </c>
      <c r="I1020">
        <v>-74.150000000000006</v>
      </c>
      <c r="J1020" s="3">
        <v>31281</v>
      </c>
      <c r="K1020" s="3">
        <v>63781</v>
      </c>
      <c r="L1020" s="3">
        <v>111808</v>
      </c>
      <c r="M1020">
        <v>654</v>
      </c>
      <c r="N1020">
        <v>1</v>
      </c>
      <c r="O1020" s="8">
        <f t="shared" si="45"/>
        <v>1.7529985418855145</v>
      </c>
      <c r="P1020" t="str">
        <f t="shared" si="46"/>
        <v>High Risk</v>
      </c>
      <c r="Q1020" t="str">
        <f t="shared" si="47"/>
        <v>650-699</v>
      </c>
      <c r="R1020" t="str">
        <f>IF(Tabela2[[#This Row],[current_age]]&gt;=100,"100+",FLOOR(Tabela2[[#This Row],[current_age]],10)&amp;"-"&amp;FLOOR(Tabela2[[#This Row],[current_age]],10)+9)</f>
        <v>60-69</v>
      </c>
    </row>
    <row r="1021" spans="1:18" x14ac:dyDescent="0.3">
      <c r="A1021">
        <v>1102</v>
      </c>
      <c r="B1021">
        <v>49</v>
      </c>
      <c r="C1021">
        <v>65</v>
      </c>
      <c r="D1021">
        <v>1970</v>
      </c>
      <c r="E1021">
        <v>7</v>
      </c>
      <c r="F1021" t="s">
        <v>36</v>
      </c>
      <c r="G1021" t="s">
        <v>1057</v>
      </c>
      <c r="H1021">
        <v>36.119999999999997</v>
      </c>
      <c r="I1021">
        <v>-95.91</v>
      </c>
      <c r="J1021" s="3">
        <v>46461</v>
      </c>
      <c r="K1021" s="3">
        <v>94733</v>
      </c>
      <c r="L1021" s="3">
        <v>0</v>
      </c>
      <c r="M1021">
        <v>707</v>
      </c>
      <c r="N1021">
        <v>5</v>
      </c>
      <c r="O1021" s="8">
        <f t="shared" si="45"/>
        <v>0</v>
      </c>
      <c r="P1021" t="str">
        <f t="shared" si="46"/>
        <v>Medium Risk</v>
      </c>
      <c r="Q1021" t="str">
        <f t="shared" si="47"/>
        <v>700-749</v>
      </c>
      <c r="R1021" t="str">
        <f>IF(Tabela2[[#This Row],[current_age]]&gt;=100,"100+",FLOOR(Tabela2[[#This Row],[current_age]],10)&amp;"-"&amp;FLOOR(Tabela2[[#This Row],[current_age]],10)+9)</f>
        <v>40-49</v>
      </c>
    </row>
    <row r="1022" spans="1:18" x14ac:dyDescent="0.3">
      <c r="A1022">
        <v>1636</v>
      </c>
      <c r="B1022">
        <v>49</v>
      </c>
      <c r="C1022">
        <v>66</v>
      </c>
      <c r="D1022">
        <v>1970</v>
      </c>
      <c r="E1022">
        <v>5</v>
      </c>
      <c r="F1022" t="s">
        <v>41</v>
      </c>
      <c r="G1022" t="s">
        <v>1058</v>
      </c>
      <c r="H1022">
        <v>39.090000000000003</v>
      </c>
      <c r="I1022">
        <v>-94.58</v>
      </c>
      <c r="J1022" s="3">
        <v>12064</v>
      </c>
      <c r="K1022" s="3">
        <v>24598</v>
      </c>
      <c r="L1022" s="3">
        <v>23019</v>
      </c>
      <c r="M1022">
        <v>695</v>
      </c>
      <c r="N1022">
        <v>4</v>
      </c>
      <c r="O1022" s="8">
        <f t="shared" si="45"/>
        <v>0.93580778925115859</v>
      </c>
      <c r="P1022" t="str">
        <f t="shared" si="46"/>
        <v>High Risk</v>
      </c>
      <c r="Q1022" t="str">
        <f t="shared" si="47"/>
        <v>650-699</v>
      </c>
      <c r="R1022" t="str">
        <f>IF(Tabela2[[#This Row],[current_age]]&gt;=100,"100+",FLOOR(Tabela2[[#This Row],[current_age]],10)&amp;"-"&amp;FLOOR(Tabela2[[#This Row],[current_age]],10)+9)</f>
        <v>40-49</v>
      </c>
    </row>
    <row r="1023" spans="1:18" x14ac:dyDescent="0.3">
      <c r="A1023">
        <v>502</v>
      </c>
      <c r="B1023">
        <v>46</v>
      </c>
      <c r="C1023">
        <v>66</v>
      </c>
      <c r="D1023">
        <v>1974</v>
      </c>
      <c r="E1023">
        <v>1</v>
      </c>
      <c r="F1023" t="s">
        <v>41</v>
      </c>
      <c r="G1023" t="s">
        <v>1059</v>
      </c>
      <c r="H1023">
        <v>40.93</v>
      </c>
      <c r="I1023">
        <v>-79.59</v>
      </c>
      <c r="J1023" s="3">
        <v>17870</v>
      </c>
      <c r="K1023" s="3">
        <v>36440</v>
      </c>
      <c r="L1023" s="3">
        <v>30574</v>
      </c>
      <c r="M1023">
        <v>745</v>
      </c>
      <c r="N1023">
        <v>2</v>
      </c>
      <c r="O1023" s="8">
        <f t="shared" si="45"/>
        <v>0.83902305159165746</v>
      </c>
      <c r="P1023" t="str">
        <f t="shared" si="46"/>
        <v>High Risk</v>
      </c>
      <c r="Q1023" t="str">
        <f t="shared" si="47"/>
        <v>700-749</v>
      </c>
      <c r="R1023" t="str">
        <f>IF(Tabela2[[#This Row],[current_age]]&gt;=100,"100+",FLOOR(Tabela2[[#This Row],[current_age]],10)&amp;"-"&amp;FLOOR(Tabela2[[#This Row],[current_age]],10)+9)</f>
        <v>40-49</v>
      </c>
    </row>
    <row r="1024" spans="1:18" x14ac:dyDescent="0.3">
      <c r="A1024">
        <v>1630</v>
      </c>
      <c r="B1024">
        <v>24</v>
      </c>
      <c r="C1024">
        <v>65</v>
      </c>
      <c r="D1024">
        <v>1996</v>
      </c>
      <c r="E1024">
        <v>1</v>
      </c>
      <c r="F1024" t="s">
        <v>41</v>
      </c>
      <c r="G1024" t="s">
        <v>1060</v>
      </c>
      <c r="H1024">
        <v>36.11</v>
      </c>
      <c r="I1024">
        <v>-80.81</v>
      </c>
      <c r="J1024" s="3">
        <v>15545</v>
      </c>
      <c r="K1024" s="3">
        <v>31693</v>
      </c>
      <c r="L1024" s="3">
        <v>98206</v>
      </c>
      <c r="M1024">
        <v>719</v>
      </c>
      <c r="N1024">
        <v>1</v>
      </c>
      <c r="O1024" s="8">
        <f t="shared" si="45"/>
        <v>3.0986653204177577</v>
      </c>
      <c r="P1024" t="str">
        <f t="shared" si="46"/>
        <v>High Risk</v>
      </c>
      <c r="Q1024" t="str">
        <f t="shared" si="47"/>
        <v>700-749</v>
      </c>
      <c r="R1024" t="str">
        <f>IF(Tabela2[[#This Row],[current_age]]&gt;=100,"100+",FLOOR(Tabela2[[#This Row],[current_age]],10)&amp;"-"&amp;FLOOR(Tabela2[[#This Row],[current_age]],10)+9)</f>
        <v>20-29</v>
      </c>
    </row>
    <row r="1025" spans="1:18" x14ac:dyDescent="0.3">
      <c r="A1025">
        <v>266</v>
      </c>
      <c r="B1025">
        <v>19</v>
      </c>
      <c r="C1025">
        <v>65</v>
      </c>
      <c r="D1025">
        <v>2000</v>
      </c>
      <c r="E1025">
        <v>3</v>
      </c>
      <c r="F1025" t="s">
        <v>36</v>
      </c>
      <c r="G1025" t="s">
        <v>1061</v>
      </c>
      <c r="H1025">
        <v>34.020000000000003</v>
      </c>
      <c r="I1025">
        <v>-118.15</v>
      </c>
      <c r="J1025" s="3">
        <v>13485</v>
      </c>
      <c r="K1025" s="3">
        <v>27494</v>
      </c>
      <c r="L1025" s="3">
        <v>26097</v>
      </c>
      <c r="M1025">
        <v>724</v>
      </c>
      <c r="N1025">
        <v>1</v>
      </c>
      <c r="O1025" s="8">
        <f t="shared" si="45"/>
        <v>0.94918891394486071</v>
      </c>
      <c r="P1025" t="str">
        <f t="shared" si="46"/>
        <v>High Risk</v>
      </c>
      <c r="Q1025" t="str">
        <f t="shared" si="47"/>
        <v>700-749</v>
      </c>
      <c r="R1025" t="str">
        <f>IF(Tabela2[[#This Row],[current_age]]&gt;=100,"100+",FLOOR(Tabela2[[#This Row],[current_age]],10)&amp;"-"&amp;FLOOR(Tabela2[[#This Row],[current_age]],10)+9)</f>
        <v>10-19</v>
      </c>
    </row>
    <row r="1026" spans="1:18" x14ac:dyDescent="0.3">
      <c r="A1026">
        <v>5</v>
      </c>
      <c r="B1026">
        <v>65</v>
      </c>
      <c r="C1026">
        <v>65</v>
      </c>
      <c r="D1026">
        <v>1955</v>
      </c>
      <c r="E1026">
        <v>2</v>
      </c>
      <c r="F1026" t="s">
        <v>41</v>
      </c>
      <c r="G1026" t="s">
        <v>1062</v>
      </c>
      <c r="H1026">
        <v>42.95</v>
      </c>
      <c r="I1026">
        <v>-77.13</v>
      </c>
      <c r="J1026" s="3">
        <v>19095</v>
      </c>
      <c r="K1026" s="3">
        <v>20614</v>
      </c>
      <c r="L1026" s="3">
        <v>14042</v>
      </c>
      <c r="M1026">
        <v>711</v>
      </c>
      <c r="N1026">
        <v>2</v>
      </c>
      <c r="O1026" s="8">
        <f t="shared" si="45"/>
        <v>0.68118754244688073</v>
      </c>
      <c r="P1026" t="str">
        <f t="shared" si="46"/>
        <v>Medium Risk</v>
      </c>
      <c r="Q1026" t="str">
        <f t="shared" si="47"/>
        <v>700-749</v>
      </c>
      <c r="R1026" t="str">
        <f>IF(Tabela2[[#This Row],[current_age]]&gt;=100,"100+",FLOOR(Tabela2[[#This Row],[current_age]],10)&amp;"-"&amp;FLOOR(Tabela2[[#This Row],[current_age]],10)+9)</f>
        <v>60-69</v>
      </c>
    </row>
    <row r="1027" spans="1:18" x14ac:dyDescent="0.3">
      <c r="A1027">
        <v>1712</v>
      </c>
      <c r="B1027">
        <v>82</v>
      </c>
      <c r="C1027">
        <v>65</v>
      </c>
      <c r="D1027">
        <v>1938</v>
      </c>
      <c r="E1027">
        <v>1</v>
      </c>
      <c r="F1027" t="s">
        <v>36</v>
      </c>
      <c r="G1027" t="s">
        <v>1063</v>
      </c>
      <c r="H1027">
        <v>32.79</v>
      </c>
      <c r="I1027">
        <v>-96.76</v>
      </c>
      <c r="J1027" s="3">
        <v>27814</v>
      </c>
      <c r="K1027" s="3">
        <v>66999</v>
      </c>
      <c r="L1027" s="3">
        <v>3140</v>
      </c>
      <c r="M1027">
        <v>730</v>
      </c>
      <c r="N1027">
        <v>5</v>
      </c>
      <c r="O1027" s="8">
        <f t="shared" ref="O1027:O1090" si="48">L1027/K1027</f>
        <v>4.686637113986776E-2</v>
      </c>
      <c r="P1027" t="str">
        <f t="shared" ref="P1027:P1090" si="49">IF(OR(M1027&lt;600,O1027&gt;0.7),"High Risk",
IF(AND(M1027&gt;=600,M1027&lt;=750),"Medium Risk",
"Low Risk"))</f>
        <v>Medium Risk</v>
      </c>
      <c r="Q1027" t="str">
        <f t="shared" ref="Q1027:Q1090" si="50">FLOOR(M1027,50)&amp;"-"&amp;FLOOR(M1027,50)+49</f>
        <v>700-749</v>
      </c>
      <c r="R1027" t="str">
        <f>IF(Tabela2[[#This Row],[current_age]]&gt;=100,"100+",FLOOR(Tabela2[[#This Row],[current_age]],10)&amp;"-"&amp;FLOOR(Tabela2[[#This Row],[current_age]],10)+9)</f>
        <v>80-89</v>
      </c>
    </row>
    <row r="1028" spans="1:18" x14ac:dyDescent="0.3">
      <c r="A1028">
        <v>1360</v>
      </c>
      <c r="B1028">
        <v>41</v>
      </c>
      <c r="C1028">
        <v>61</v>
      </c>
      <c r="D1028">
        <v>1978</v>
      </c>
      <c r="E1028">
        <v>4</v>
      </c>
      <c r="F1028" t="s">
        <v>41</v>
      </c>
      <c r="G1028" t="s">
        <v>1064</v>
      </c>
      <c r="H1028">
        <v>30.75</v>
      </c>
      <c r="I1028">
        <v>-86.57</v>
      </c>
      <c r="J1028" s="3">
        <v>19066</v>
      </c>
      <c r="K1028" s="3">
        <v>38874</v>
      </c>
      <c r="L1028" s="3">
        <v>64474</v>
      </c>
      <c r="M1028">
        <v>672</v>
      </c>
      <c r="N1028">
        <v>3</v>
      </c>
      <c r="O1028" s="8">
        <f t="shared" si="48"/>
        <v>1.6585378402016773</v>
      </c>
      <c r="P1028" t="str">
        <f t="shared" si="49"/>
        <v>High Risk</v>
      </c>
      <c r="Q1028" t="str">
        <f t="shared" si="50"/>
        <v>650-699</v>
      </c>
      <c r="R1028" t="str">
        <f>IF(Tabela2[[#This Row],[current_age]]&gt;=100,"100+",FLOOR(Tabela2[[#This Row],[current_age]],10)&amp;"-"&amp;FLOOR(Tabela2[[#This Row],[current_age]],10)+9)</f>
        <v>40-49</v>
      </c>
    </row>
    <row r="1029" spans="1:18" x14ac:dyDescent="0.3">
      <c r="A1029">
        <v>1013</v>
      </c>
      <c r="B1029">
        <v>25</v>
      </c>
      <c r="C1029">
        <v>69</v>
      </c>
      <c r="D1029">
        <v>1995</v>
      </c>
      <c r="E1029">
        <v>1</v>
      </c>
      <c r="F1029" t="s">
        <v>36</v>
      </c>
      <c r="G1029" t="s">
        <v>1065</v>
      </c>
      <c r="H1029">
        <v>38.99</v>
      </c>
      <c r="I1029">
        <v>-105.05</v>
      </c>
      <c r="J1029" s="3">
        <v>23550</v>
      </c>
      <c r="K1029" s="3">
        <v>48017</v>
      </c>
      <c r="L1029" s="3">
        <v>95549</v>
      </c>
      <c r="M1029">
        <v>711</v>
      </c>
      <c r="N1029">
        <v>1</v>
      </c>
      <c r="O1029" s="8">
        <f t="shared" si="48"/>
        <v>1.9898994106254035</v>
      </c>
      <c r="P1029" t="str">
        <f t="shared" si="49"/>
        <v>High Risk</v>
      </c>
      <c r="Q1029" t="str">
        <f t="shared" si="50"/>
        <v>700-749</v>
      </c>
      <c r="R1029" t="str">
        <f>IF(Tabela2[[#This Row],[current_age]]&gt;=100,"100+",FLOOR(Tabela2[[#This Row],[current_age]],10)&amp;"-"&amp;FLOOR(Tabela2[[#This Row],[current_age]],10)+9)</f>
        <v>20-29</v>
      </c>
    </row>
    <row r="1030" spans="1:18" x14ac:dyDescent="0.3">
      <c r="A1030">
        <v>993</v>
      </c>
      <c r="B1030">
        <v>47</v>
      </c>
      <c r="C1030">
        <v>64</v>
      </c>
      <c r="D1030">
        <v>1972</v>
      </c>
      <c r="E1030">
        <v>8</v>
      </c>
      <c r="F1030" t="s">
        <v>36</v>
      </c>
      <c r="G1030" t="s">
        <v>1066</v>
      </c>
      <c r="H1030">
        <v>29.43</v>
      </c>
      <c r="I1030">
        <v>-90.3</v>
      </c>
      <c r="J1030" s="3">
        <v>21966</v>
      </c>
      <c r="K1030" s="3">
        <v>44789</v>
      </c>
      <c r="L1030" s="3">
        <v>94789</v>
      </c>
      <c r="M1030">
        <v>638</v>
      </c>
      <c r="N1030">
        <v>1</v>
      </c>
      <c r="O1030" s="8">
        <f t="shared" si="48"/>
        <v>2.1163455312688382</v>
      </c>
      <c r="P1030" t="str">
        <f t="shared" si="49"/>
        <v>High Risk</v>
      </c>
      <c r="Q1030" t="str">
        <f t="shared" si="50"/>
        <v>600-649</v>
      </c>
      <c r="R1030" t="str">
        <f>IF(Tabela2[[#This Row],[current_age]]&gt;=100,"100+",FLOOR(Tabela2[[#This Row],[current_age]],10)&amp;"-"&amp;FLOOR(Tabela2[[#This Row],[current_age]],10)+9)</f>
        <v>40-49</v>
      </c>
    </row>
    <row r="1031" spans="1:18" x14ac:dyDescent="0.3">
      <c r="A1031">
        <v>642</v>
      </c>
      <c r="B1031">
        <v>35</v>
      </c>
      <c r="C1031">
        <v>62</v>
      </c>
      <c r="D1031">
        <v>1984</v>
      </c>
      <c r="E1031">
        <v>5</v>
      </c>
      <c r="F1031" t="s">
        <v>36</v>
      </c>
      <c r="G1031" t="s">
        <v>1067</v>
      </c>
      <c r="H1031">
        <v>33.11</v>
      </c>
      <c r="I1031">
        <v>-94.16</v>
      </c>
      <c r="J1031" s="3">
        <v>16746</v>
      </c>
      <c r="K1031" s="3">
        <v>34143</v>
      </c>
      <c r="L1031" s="3">
        <v>49839</v>
      </c>
      <c r="M1031">
        <v>648</v>
      </c>
      <c r="N1031">
        <v>4</v>
      </c>
      <c r="O1031" s="8">
        <f t="shared" si="48"/>
        <v>1.4597135576838591</v>
      </c>
      <c r="P1031" t="str">
        <f t="shared" si="49"/>
        <v>High Risk</v>
      </c>
      <c r="Q1031" t="str">
        <f t="shared" si="50"/>
        <v>600-649</v>
      </c>
      <c r="R1031" t="str">
        <f>IF(Tabela2[[#This Row],[current_age]]&gt;=100,"100+",FLOOR(Tabela2[[#This Row],[current_age]],10)&amp;"-"&amp;FLOOR(Tabela2[[#This Row],[current_age]],10)+9)</f>
        <v>30-39</v>
      </c>
    </row>
    <row r="1032" spans="1:18" x14ac:dyDescent="0.3">
      <c r="A1032">
        <v>1871</v>
      </c>
      <c r="B1032">
        <v>83</v>
      </c>
      <c r="C1032">
        <v>65</v>
      </c>
      <c r="D1032">
        <v>1936</v>
      </c>
      <c r="E1032">
        <v>7</v>
      </c>
      <c r="F1032" t="s">
        <v>41</v>
      </c>
      <c r="G1032" t="s">
        <v>1068</v>
      </c>
      <c r="H1032">
        <v>35.11</v>
      </c>
      <c r="I1032">
        <v>-106.62</v>
      </c>
      <c r="J1032" s="3">
        <v>15385</v>
      </c>
      <c r="K1032" s="3">
        <v>16611</v>
      </c>
      <c r="L1032" s="3">
        <v>1797</v>
      </c>
      <c r="M1032">
        <v>696</v>
      </c>
      <c r="N1032">
        <v>5</v>
      </c>
      <c r="O1032" s="8">
        <f t="shared" si="48"/>
        <v>0.10818132562759616</v>
      </c>
      <c r="P1032" t="str">
        <f t="shared" si="49"/>
        <v>Medium Risk</v>
      </c>
      <c r="Q1032" t="str">
        <f t="shared" si="50"/>
        <v>650-699</v>
      </c>
      <c r="R1032" t="str">
        <f>IF(Tabela2[[#This Row],[current_age]]&gt;=100,"100+",FLOOR(Tabela2[[#This Row],[current_age]],10)&amp;"-"&amp;FLOOR(Tabela2[[#This Row],[current_age]],10)+9)</f>
        <v>80-89</v>
      </c>
    </row>
    <row r="1033" spans="1:18" x14ac:dyDescent="0.3">
      <c r="A1033">
        <v>1721</v>
      </c>
      <c r="B1033">
        <v>36</v>
      </c>
      <c r="C1033">
        <v>68</v>
      </c>
      <c r="D1033">
        <v>1983</v>
      </c>
      <c r="E1033">
        <v>3</v>
      </c>
      <c r="F1033" t="s">
        <v>36</v>
      </c>
      <c r="G1033" t="s">
        <v>1069</v>
      </c>
      <c r="H1033">
        <v>46.11</v>
      </c>
      <c r="I1033">
        <v>-118.3</v>
      </c>
      <c r="J1033" s="3">
        <v>18880</v>
      </c>
      <c r="K1033" s="3">
        <v>38496</v>
      </c>
      <c r="L1033" s="3">
        <v>64688</v>
      </c>
      <c r="M1033">
        <v>642</v>
      </c>
      <c r="N1033">
        <v>2</v>
      </c>
      <c r="O1033" s="8">
        <f t="shared" si="48"/>
        <v>1.6803823773898587</v>
      </c>
      <c r="P1033" t="str">
        <f t="shared" si="49"/>
        <v>High Risk</v>
      </c>
      <c r="Q1033" t="str">
        <f t="shared" si="50"/>
        <v>600-649</v>
      </c>
      <c r="R1033" t="str">
        <f>IF(Tabela2[[#This Row],[current_age]]&gt;=100,"100+",FLOOR(Tabela2[[#This Row],[current_age]],10)&amp;"-"&amp;FLOOR(Tabela2[[#This Row],[current_age]],10)+9)</f>
        <v>30-39</v>
      </c>
    </row>
    <row r="1034" spans="1:18" x14ac:dyDescent="0.3">
      <c r="A1034">
        <v>868</v>
      </c>
      <c r="B1034">
        <v>78</v>
      </c>
      <c r="C1034">
        <v>64</v>
      </c>
      <c r="D1034">
        <v>1941</v>
      </c>
      <c r="E1034">
        <v>11</v>
      </c>
      <c r="F1034" t="s">
        <v>41</v>
      </c>
      <c r="G1034" t="s">
        <v>1070</v>
      </c>
      <c r="H1034">
        <v>35.46</v>
      </c>
      <c r="I1034">
        <v>-97.51</v>
      </c>
      <c r="J1034" s="3">
        <v>16016</v>
      </c>
      <c r="K1034" s="3">
        <v>31046</v>
      </c>
      <c r="L1034" s="3">
        <v>11436</v>
      </c>
      <c r="M1034">
        <v>706</v>
      </c>
      <c r="N1034">
        <v>6</v>
      </c>
      <c r="O1034" s="8">
        <f t="shared" si="48"/>
        <v>0.36835663209431169</v>
      </c>
      <c r="P1034" t="str">
        <f t="shared" si="49"/>
        <v>Medium Risk</v>
      </c>
      <c r="Q1034" t="str">
        <f t="shared" si="50"/>
        <v>700-749</v>
      </c>
      <c r="R1034" t="str">
        <f>IF(Tabela2[[#This Row],[current_age]]&gt;=100,"100+",FLOOR(Tabela2[[#This Row],[current_age]],10)&amp;"-"&amp;FLOOR(Tabela2[[#This Row],[current_age]],10)+9)</f>
        <v>70-79</v>
      </c>
    </row>
    <row r="1035" spans="1:18" x14ac:dyDescent="0.3">
      <c r="A1035">
        <v>1517</v>
      </c>
      <c r="B1035">
        <v>37</v>
      </c>
      <c r="C1035">
        <v>71</v>
      </c>
      <c r="D1035">
        <v>1982</v>
      </c>
      <c r="E1035">
        <v>3</v>
      </c>
      <c r="F1035" t="s">
        <v>41</v>
      </c>
      <c r="G1035" t="s">
        <v>1071</v>
      </c>
      <c r="H1035">
        <v>38.9</v>
      </c>
      <c r="I1035">
        <v>-77.260000000000005</v>
      </c>
      <c r="J1035" s="3">
        <v>60593</v>
      </c>
      <c r="K1035" s="3">
        <v>123540</v>
      </c>
      <c r="L1035" s="3">
        <v>236393</v>
      </c>
      <c r="M1035">
        <v>764</v>
      </c>
      <c r="N1035">
        <v>4</v>
      </c>
      <c r="O1035" s="8">
        <f t="shared" si="48"/>
        <v>1.9134936053100211</v>
      </c>
      <c r="P1035" t="str">
        <f t="shared" si="49"/>
        <v>High Risk</v>
      </c>
      <c r="Q1035" t="str">
        <f t="shared" si="50"/>
        <v>750-799</v>
      </c>
      <c r="R1035" t="str">
        <f>IF(Tabela2[[#This Row],[current_age]]&gt;=100,"100+",FLOOR(Tabela2[[#This Row],[current_age]],10)&amp;"-"&amp;FLOOR(Tabela2[[#This Row],[current_age]],10)+9)</f>
        <v>30-39</v>
      </c>
    </row>
    <row r="1036" spans="1:18" x14ac:dyDescent="0.3">
      <c r="A1036">
        <v>364</v>
      </c>
      <c r="B1036">
        <v>65</v>
      </c>
      <c r="C1036">
        <v>65</v>
      </c>
      <c r="D1036">
        <v>1954</v>
      </c>
      <c r="E1036">
        <v>5</v>
      </c>
      <c r="F1036" t="s">
        <v>36</v>
      </c>
      <c r="G1036" t="s">
        <v>1072</v>
      </c>
      <c r="H1036">
        <v>35.79</v>
      </c>
      <c r="I1036">
        <v>-83.97</v>
      </c>
      <c r="J1036" s="3">
        <v>18273</v>
      </c>
      <c r="K1036" s="3">
        <v>39809</v>
      </c>
      <c r="L1036" s="3">
        <v>0</v>
      </c>
      <c r="M1036">
        <v>775</v>
      </c>
      <c r="N1036">
        <v>4</v>
      </c>
      <c r="O1036" s="8">
        <f t="shared" si="48"/>
        <v>0</v>
      </c>
      <c r="P1036" t="str">
        <f t="shared" si="49"/>
        <v>Low Risk</v>
      </c>
      <c r="Q1036" t="str">
        <f t="shared" si="50"/>
        <v>750-799</v>
      </c>
      <c r="R1036" t="str">
        <f>IF(Tabela2[[#This Row],[current_age]]&gt;=100,"100+",FLOOR(Tabela2[[#This Row],[current_age]],10)&amp;"-"&amp;FLOOR(Tabela2[[#This Row],[current_age]],10)+9)</f>
        <v>60-69</v>
      </c>
    </row>
    <row r="1037" spans="1:18" x14ac:dyDescent="0.3">
      <c r="A1037">
        <v>686</v>
      </c>
      <c r="B1037">
        <v>64</v>
      </c>
      <c r="C1037">
        <v>65</v>
      </c>
      <c r="D1037">
        <v>1956</v>
      </c>
      <c r="E1037">
        <v>1</v>
      </c>
      <c r="F1037" t="s">
        <v>41</v>
      </c>
      <c r="G1037" t="s">
        <v>1073</v>
      </c>
      <c r="H1037">
        <v>32.53</v>
      </c>
      <c r="I1037">
        <v>-82.92</v>
      </c>
      <c r="J1037" s="3">
        <v>16958</v>
      </c>
      <c r="K1037" s="3">
        <v>34576</v>
      </c>
      <c r="L1037" s="3">
        <v>81087</v>
      </c>
      <c r="M1037">
        <v>683</v>
      </c>
      <c r="N1037">
        <v>1</v>
      </c>
      <c r="O1037" s="8">
        <f t="shared" si="48"/>
        <v>2.3451816288755207</v>
      </c>
      <c r="P1037" t="str">
        <f t="shared" si="49"/>
        <v>High Risk</v>
      </c>
      <c r="Q1037" t="str">
        <f t="shared" si="50"/>
        <v>650-699</v>
      </c>
      <c r="R1037" t="str">
        <f>IF(Tabela2[[#This Row],[current_age]]&gt;=100,"100+",FLOOR(Tabela2[[#This Row],[current_age]],10)&amp;"-"&amp;FLOOR(Tabela2[[#This Row],[current_age]],10)+9)</f>
        <v>60-69</v>
      </c>
    </row>
    <row r="1038" spans="1:18" x14ac:dyDescent="0.3">
      <c r="A1038">
        <v>696</v>
      </c>
      <c r="B1038">
        <v>74</v>
      </c>
      <c r="C1038">
        <v>67</v>
      </c>
      <c r="D1038">
        <v>1945</v>
      </c>
      <c r="E1038">
        <v>7</v>
      </c>
      <c r="F1038" t="s">
        <v>36</v>
      </c>
      <c r="G1038" t="s">
        <v>1074</v>
      </c>
      <c r="H1038">
        <v>40.630000000000003</v>
      </c>
      <c r="I1038">
        <v>-73.72</v>
      </c>
      <c r="J1038" s="3">
        <v>45685</v>
      </c>
      <c r="K1038" s="3">
        <v>110570</v>
      </c>
      <c r="L1038" s="3">
        <v>5700</v>
      </c>
      <c r="M1038">
        <v>766</v>
      </c>
      <c r="N1038">
        <v>8</v>
      </c>
      <c r="O1038" s="8">
        <f t="shared" si="48"/>
        <v>5.1551053631183869E-2</v>
      </c>
      <c r="P1038" t="str">
        <f t="shared" si="49"/>
        <v>Low Risk</v>
      </c>
      <c r="Q1038" t="str">
        <f t="shared" si="50"/>
        <v>750-799</v>
      </c>
      <c r="R1038" t="str">
        <f>IF(Tabela2[[#This Row],[current_age]]&gt;=100,"100+",FLOOR(Tabela2[[#This Row],[current_age]],10)&amp;"-"&amp;FLOOR(Tabela2[[#This Row],[current_age]],10)+9)</f>
        <v>70-79</v>
      </c>
    </row>
    <row r="1039" spans="1:18" x14ac:dyDescent="0.3">
      <c r="A1039">
        <v>962</v>
      </c>
      <c r="B1039">
        <v>28</v>
      </c>
      <c r="C1039">
        <v>69</v>
      </c>
      <c r="D1039">
        <v>1992</v>
      </c>
      <c r="E1039">
        <v>1</v>
      </c>
      <c r="F1039" t="s">
        <v>41</v>
      </c>
      <c r="G1039" t="s">
        <v>1075</v>
      </c>
      <c r="H1039">
        <v>44.52</v>
      </c>
      <c r="I1039">
        <v>-87.98</v>
      </c>
      <c r="J1039" s="3">
        <v>16801</v>
      </c>
      <c r="K1039" s="3">
        <v>34262</v>
      </c>
      <c r="L1039" s="3">
        <v>60506</v>
      </c>
      <c r="M1039">
        <v>846</v>
      </c>
      <c r="N1039">
        <v>2</v>
      </c>
      <c r="O1039" s="8">
        <f t="shared" si="48"/>
        <v>1.7659798026968654</v>
      </c>
      <c r="P1039" t="str">
        <f t="shared" si="49"/>
        <v>High Risk</v>
      </c>
      <c r="Q1039" t="str">
        <f t="shared" si="50"/>
        <v>800-849</v>
      </c>
      <c r="R1039" t="str">
        <f>IF(Tabela2[[#This Row],[current_age]]&gt;=100,"100+",FLOOR(Tabela2[[#This Row],[current_age]],10)&amp;"-"&amp;FLOOR(Tabela2[[#This Row],[current_age]],10)+9)</f>
        <v>20-29</v>
      </c>
    </row>
    <row r="1040" spans="1:18" x14ac:dyDescent="0.3">
      <c r="A1040">
        <v>1407</v>
      </c>
      <c r="B1040">
        <v>40</v>
      </c>
      <c r="C1040">
        <v>71</v>
      </c>
      <c r="D1040">
        <v>1979</v>
      </c>
      <c r="E1040">
        <v>12</v>
      </c>
      <c r="F1040" t="s">
        <v>41</v>
      </c>
      <c r="G1040" t="s">
        <v>1076</v>
      </c>
      <c r="H1040">
        <v>33.43</v>
      </c>
      <c r="I1040">
        <v>-86.99</v>
      </c>
      <c r="J1040" s="3">
        <v>19851</v>
      </c>
      <c r="K1040" s="3">
        <v>40473</v>
      </c>
      <c r="L1040" s="3">
        <v>54899</v>
      </c>
      <c r="M1040">
        <v>689</v>
      </c>
      <c r="N1040">
        <v>4</v>
      </c>
      <c r="O1040" s="8">
        <f t="shared" si="48"/>
        <v>1.3564351543003978</v>
      </c>
      <c r="P1040" t="str">
        <f t="shared" si="49"/>
        <v>High Risk</v>
      </c>
      <c r="Q1040" t="str">
        <f t="shared" si="50"/>
        <v>650-699</v>
      </c>
      <c r="R1040" t="str">
        <f>IF(Tabela2[[#This Row],[current_age]]&gt;=100,"100+",FLOOR(Tabela2[[#This Row],[current_age]],10)&amp;"-"&amp;FLOOR(Tabela2[[#This Row],[current_age]],10)+9)</f>
        <v>40-49</v>
      </c>
    </row>
    <row r="1041" spans="1:18" x14ac:dyDescent="0.3">
      <c r="A1041">
        <v>1015</v>
      </c>
      <c r="B1041">
        <v>33</v>
      </c>
      <c r="C1041">
        <v>67</v>
      </c>
      <c r="D1041">
        <v>1986</v>
      </c>
      <c r="E1041">
        <v>4</v>
      </c>
      <c r="F1041" t="s">
        <v>36</v>
      </c>
      <c r="G1041" t="s">
        <v>1077</v>
      </c>
      <c r="H1041">
        <v>33.880000000000003</v>
      </c>
      <c r="I1041">
        <v>-84.37</v>
      </c>
      <c r="J1041" s="3">
        <v>47453</v>
      </c>
      <c r="K1041" s="3">
        <v>96744</v>
      </c>
      <c r="L1041" s="3">
        <v>128122</v>
      </c>
      <c r="M1041">
        <v>838</v>
      </c>
      <c r="N1041">
        <v>5</v>
      </c>
      <c r="O1041" s="8">
        <f t="shared" si="48"/>
        <v>1.3243405275779376</v>
      </c>
      <c r="P1041" t="str">
        <f t="shared" si="49"/>
        <v>High Risk</v>
      </c>
      <c r="Q1041" t="str">
        <f t="shared" si="50"/>
        <v>800-849</v>
      </c>
      <c r="R1041" t="str">
        <f>IF(Tabela2[[#This Row],[current_age]]&gt;=100,"100+",FLOOR(Tabela2[[#This Row],[current_age]],10)&amp;"-"&amp;FLOOR(Tabela2[[#This Row],[current_age]],10)+9)</f>
        <v>30-39</v>
      </c>
    </row>
    <row r="1042" spans="1:18" x14ac:dyDescent="0.3">
      <c r="A1042">
        <v>1456</v>
      </c>
      <c r="B1042">
        <v>48</v>
      </c>
      <c r="C1042">
        <v>70</v>
      </c>
      <c r="D1042">
        <v>1971</v>
      </c>
      <c r="E1042">
        <v>8</v>
      </c>
      <c r="F1042" t="s">
        <v>41</v>
      </c>
      <c r="G1042" t="s">
        <v>1078</v>
      </c>
      <c r="H1042">
        <v>33.119999999999997</v>
      </c>
      <c r="I1042">
        <v>-89.05</v>
      </c>
      <c r="J1042" s="3">
        <v>15316</v>
      </c>
      <c r="K1042" s="3">
        <v>31231</v>
      </c>
      <c r="L1042" s="3">
        <v>40499</v>
      </c>
      <c r="M1042">
        <v>681</v>
      </c>
      <c r="N1042">
        <v>3</v>
      </c>
      <c r="O1042" s="8">
        <f t="shared" si="48"/>
        <v>1.2967564279081683</v>
      </c>
      <c r="P1042" t="str">
        <f t="shared" si="49"/>
        <v>High Risk</v>
      </c>
      <c r="Q1042" t="str">
        <f t="shared" si="50"/>
        <v>650-699</v>
      </c>
      <c r="R1042" t="str">
        <f>IF(Tabela2[[#This Row],[current_age]]&gt;=100,"100+",FLOOR(Tabela2[[#This Row],[current_age]],10)&amp;"-"&amp;FLOOR(Tabela2[[#This Row],[current_age]],10)+9)</f>
        <v>40-49</v>
      </c>
    </row>
    <row r="1043" spans="1:18" x14ac:dyDescent="0.3">
      <c r="A1043">
        <v>1861</v>
      </c>
      <c r="B1043">
        <v>57</v>
      </c>
      <c r="C1043">
        <v>65</v>
      </c>
      <c r="D1043">
        <v>1962</v>
      </c>
      <c r="E1043">
        <v>5</v>
      </c>
      <c r="F1043" t="s">
        <v>36</v>
      </c>
      <c r="G1043" t="s">
        <v>1079</v>
      </c>
      <c r="H1043">
        <v>33.1</v>
      </c>
      <c r="I1043">
        <v>-96.66</v>
      </c>
      <c r="J1043" s="3">
        <v>32580</v>
      </c>
      <c r="K1043" s="3">
        <v>66427</v>
      </c>
      <c r="L1043" s="3">
        <v>103290</v>
      </c>
      <c r="M1043">
        <v>779</v>
      </c>
      <c r="N1043">
        <v>5</v>
      </c>
      <c r="O1043" s="8">
        <f t="shared" si="48"/>
        <v>1.5549400093335541</v>
      </c>
      <c r="P1043" t="str">
        <f t="shared" si="49"/>
        <v>High Risk</v>
      </c>
      <c r="Q1043" t="str">
        <f t="shared" si="50"/>
        <v>750-799</v>
      </c>
      <c r="R1043" t="str">
        <f>IF(Tabela2[[#This Row],[current_age]]&gt;=100,"100+",FLOOR(Tabela2[[#This Row],[current_age]],10)&amp;"-"&amp;FLOOR(Tabela2[[#This Row],[current_age]],10)+9)</f>
        <v>50-59</v>
      </c>
    </row>
    <row r="1044" spans="1:18" x14ac:dyDescent="0.3">
      <c r="A1044">
        <v>161</v>
      </c>
      <c r="B1044">
        <v>31</v>
      </c>
      <c r="C1044">
        <v>70</v>
      </c>
      <c r="D1044">
        <v>1988</v>
      </c>
      <c r="E1044">
        <v>11</v>
      </c>
      <c r="F1044" t="s">
        <v>41</v>
      </c>
      <c r="G1044" t="s">
        <v>1080</v>
      </c>
      <c r="H1044">
        <v>31.56</v>
      </c>
      <c r="I1044">
        <v>-97.18</v>
      </c>
      <c r="J1044" s="3">
        <v>11512</v>
      </c>
      <c r="K1044" s="3">
        <v>23469</v>
      </c>
      <c r="L1044" s="3">
        <v>22976</v>
      </c>
      <c r="M1044">
        <v>731</v>
      </c>
      <c r="N1044">
        <v>3</v>
      </c>
      <c r="O1044" s="8">
        <f t="shared" si="48"/>
        <v>0.97899356598065534</v>
      </c>
      <c r="P1044" t="str">
        <f t="shared" si="49"/>
        <v>High Risk</v>
      </c>
      <c r="Q1044" t="str">
        <f t="shared" si="50"/>
        <v>700-749</v>
      </c>
      <c r="R1044" t="str">
        <f>IF(Tabela2[[#This Row],[current_age]]&gt;=100,"100+",FLOOR(Tabela2[[#This Row],[current_age]],10)&amp;"-"&amp;FLOOR(Tabela2[[#This Row],[current_age]],10)+9)</f>
        <v>30-39</v>
      </c>
    </row>
    <row r="1045" spans="1:18" x14ac:dyDescent="0.3">
      <c r="A1045">
        <v>263</v>
      </c>
      <c r="B1045">
        <v>30</v>
      </c>
      <c r="C1045">
        <v>69</v>
      </c>
      <c r="D1045">
        <v>1989</v>
      </c>
      <c r="E1045">
        <v>11</v>
      </c>
      <c r="F1045" t="s">
        <v>41</v>
      </c>
      <c r="G1045" t="s">
        <v>1081</v>
      </c>
      <c r="H1045">
        <v>40.090000000000003</v>
      </c>
      <c r="I1045">
        <v>-74.209999999999994</v>
      </c>
      <c r="J1045" s="3">
        <v>13006</v>
      </c>
      <c r="K1045" s="3">
        <v>26519</v>
      </c>
      <c r="L1045" s="3">
        <v>63979</v>
      </c>
      <c r="M1045">
        <v>663</v>
      </c>
      <c r="N1045">
        <v>3</v>
      </c>
      <c r="O1045" s="8">
        <f t="shared" si="48"/>
        <v>2.4125721181040007</v>
      </c>
      <c r="P1045" t="str">
        <f t="shared" si="49"/>
        <v>High Risk</v>
      </c>
      <c r="Q1045" t="str">
        <f t="shared" si="50"/>
        <v>650-699</v>
      </c>
      <c r="R1045" t="str">
        <f>IF(Tabela2[[#This Row],[current_age]]&gt;=100,"100+",FLOOR(Tabela2[[#This Row],[current_age]],10)&amp;"-"&amp;FLOOR(Tabela2[[#This Row],[current_age]],10)+9)</f>
        <v>30-39</v>
      </c>
    </row>
    <row r="1046" spans="1:18" x14ac:dyDescent="0.3">
      <c r="A1046">
        <v>1389</v>
      </c>
      <c r="B1046">
        <v>40</v>
      </c>
      <c r="C1046">
        <v>64</v>
      </c>
      <c r="D1046">
        <v>1979</v>
      </c>
      <c r="E1046">
        <v>8</v>
      </c>
      <c r="F1046" t="s">
        <v>36</v>
      </c>
      <c r="G1046" t="s">
        <v>1082</v>
      </c>
      <c r="H1046">
        <v>33.83</v>
      </c>
      <c r="I1046">
        <v>-86.26</v>
      </c>
      <c r="J1046" s="3">
        <v>17067</v>
      </c>
      <c r="K1046" s="3">
        <v>34799</v>
      </c>
      <c r="L1046" s="3">
        <v>72749</v>
      </c>
      <c r="M1046">
        <v>793</v>
      </c>
      <c r="N1046">
        <v>2</v>
      </c>
      <c r="O1046" s="8">
        <f t="shared" si="48"/>
        <v>2.0905485789821547</v>
      </c>
      <c r="P1046" t="str">
        <f t="shared" si="49"/>
        <v>High Risk</v>
      </c>
      <c r="Q1046" t="str">
        <f t="shared" si="50"/>
        <v>750-799</v>
      </c>
      <c r="R1046" t="str">
        <f>IF(Tabela2[[#This Row],[current_age]]&gt;=100,"100+",FLOOR(Tabela2[[#This Row],[current_age]],10)&amp;"-"&amp;FLOOR(Tabela2[[#This Row],[current_age]],10)+9)</f>
        <v>40-49</v>
      </c>
    </row>
    <row r="1047" spans="1:18" x14ac:dyDescent="0.3">
      <c r="A1047">
        <v>1707</v>
      </c>
      <c r="B1047">
        <v>28</v>
      </c>
      <c r="C1047">
        <v>70</v>
      </c>
      <c r="D1047">
        <v>1991</v>
      </c>
      <c r="E1047">
        <v>12</v>
      </c>
      <c r="F1047" t="s">
        <v>36</v>
      </c>
      <c r="G1047" t="s">
        <v>1083</v>
      </c>
      <c r="H1047">
        <v>46.12</v>
      </c>
      <c r="I1047">
        <v>-123.67</v>
      </c>
      <c r="J1047" s="3">
        <v>17260</v>
      </c>
      <c r="K1047" s="3">
        <v>35194</v>
      </c>
      <c r="L1047" s="3">
        <v>56006</v>
      </c>
      <c r="M1047">
        <v>620</v>
      </c>
      <c r="N1047">
        <v>1</v>
      </c>
      <c r="O1047" s="8">
        <f t="shared" si="48"/>
        <v>1.5913507984315509</v>
      </c>
      <c r="P1047" t="str">
        <f t="shared" si="49"/>
        <v>High Risk</v>
      </c>
      <c r="Q1047" t="str">
        <f t="shared" si="50"/>
        <v>600-649</v>
      </c>
      <c r="R1047" t="str">
        <f>IF(Tabela2[[#This Row],[current_age]]&gt;=100,"100+",FLOOR(Tabela2[[#This Row],[current_age]],10)&amp;"-"&amp;FLOOR(Tabela2[[#This Row],[current_age]],10)+9)</f>
        <v>20-29</v>
      </c>
    </row>
    <row r="1048" spans="1:18" x14ac:dyDescent="0.3">
      <c r="A1048">
        <v>1374</v>
      </c>
      <c r="B1048">
        <v>28</v>
      </c>
      <c r="C1048">
        <v>66</v>
      </c>
      <c r="D1048">
        <v>1991</v>
      </c>
      <c r="E1048">
        <v>7</v>
      </c>
      <c r="F1048" t="s">
        <v>36</v>
      </c>
      <c r="G1048" t="s">
        <v>1084</v>
      </c>
      <c r="H1048">
        <v>42.45</v>
      </c>
      <c r="I1048">
        <v>-87.84</v>
      </c>
      <c r="J1048" s="3">
        <v>19463</v>
      </c>
      <c r="K1048" s="3">
        <v>39679</v>
      </c>
      <c r="L1048" s="3">
        <v>93772</v>
      </c>
      <c r="M1048">
        <v>758</v>
      </c>
      <c r="N1048">
        <v>2</v>
      </c>
      <c r="O1048" s="8">
        <f t="shared" si="48"/>
        <v>2.3632652032561303</v>
      </c>
      <c r="P1048" t="str">
        <f t="shared" si="49"/>
        <v>High Risk</v>
      </c>
      <c r="Q1048" t="str">
        <f t="shared" si="50"/>
        <v>750-799</v>
      </c>
      <c r="R1048" t="str">
        <f>IF(Tabela2[[#This Row],[current_age]]&gt;=100,"100+",FLOOR(Tabela2[[#This Row],[current_age]],10)&amp;"-"&amp;FLOOR(Tabela2[[#This Row],[current_age]],10)+9)</f>
        <v>20-29</v>
      </c>
    </row>
    <row r="1049" spans="1:18" x14ac:dyDescent="0.3">
      <c r="A1049">
        <v>1855</v>
      </c>
      <c r="B1049">
        <v>67</v>
      </c>
      <c r="C1049">
        <v>66</v>
      </c>
      <c r="D1049">
        <v>1952</v>
      </c>
      <c r="E1049">
        <v>3</v>
      </c>
      <c r="F1049" t="s">
        <v>41</v>
      </c>
      <c r="G1049" t="s">
        <v>1085</v>
      </c>
      <c r="H1049">
        <v>37.299999999999997</v>
      </c>
      <c r="I1049">
        <v>-121.8</v>
      </c>
      <c r="J1049" s="3">
        <v>25115</v>
      </c>
      <c r="K1049" s="3">
        <v>31287</v>
      </c>
      <c r="L1049" s="3">
        <v>25844</v>
      </c>
      <c r="M1049">
        <v>728</v>
      </c>
      <c r="N1049">
        <v>4</v>
      </c>
      <c r="O1049" s="8">
        <f t="shared" si="48"/>
        <v>0.82602998050308429</v>
      </c>
      <c r="P1049" t="str">
        <f t="shared" si="49"/>
        <v>High Risk</v>
      </c>
      <c r="Q1049" t="str">
        <f t="shared" si="50"/>
        <v>700-749</v>
      </c>
      <c r="R1049" t="str">
        <f>IF(Tabela2[[#This Row],[current_age]]&gt;=100,"100+",FLOOR(Tabela2[[#This Row],[current_age]],10)&amp;"-"&amp;FLOOR(Tabela2[[#This Row],[current_age]],10)+9)</f>
        <v>60-69</v>
      </c>
    </row>
    <row r="1050" spans="1:18" x14ac:dyDescent="0.3">
      <c r="A1050">
        <v>867</v>
      </c>
      <c r="B1050">
        <v>26</v>
      </c>
      <c r="C1050">
        <v>71</v>
      </c>
      <c r="D1050">
        <v>1993</v>
      </c>
      <c r="E1050">
        <v>9</v>
      </c>
      <c r="F1050" t="s">
        <v>41</v>
      </c>
      <c r="G1050" t="s">
        <v>1086</v>
      </c>
      <c r="H1050">
        <v>31.07</v>
      </c>
      <c r="I1050">
        <v>-97.61</v>
      </c>
      <c r="J1050" s="3">
        <v>19032</v>
      </c>
      <c r="K1050" s="3">
        <v>38805</v>
      </c>
      <c r="L1050" s="3">
        <v>54466</v>
      </c>
      <c r="M1050">
        <v>614</v>
      </c>
      <c r="N1050">
        <v>2</v>
      </c>
      <c r="O1050" s="8">
        <f t="shared" si="48"/>
        <v>1.4035820126272387</v>
      </c>
      <c r="P1050" t="str">
        <f t="shared" si="49"/>
        <v>High Risk</v>
      </c>
      <c r="Q1050" t="str">
        <f t="shared" si="50"/>
        <v>600-649</v>
      </c>
      <c r="R1050" t="str">
        <f>IF(Tabela2[[#This Row],[current_age]]&gt;=100,"100+",FLOOR(Tabela2[[#This Row],[current_age]],10)&amp;"-"&amp;FLOOR(Tabela2[[#This Row],[current_age]],10)+9)</f>
        <v>20-29</v>
      </c>
    </row>
    <row r="1051" spans="1:18" x14ac:dyDescent="0.3">
      <c r="A1051">
        <v>274</v>
      </c>
      <c r="B1051">
        <v>43</v>
      </c>
      <c r="C1051">
        <v>67</v>
      </c>
      <c r="D1051">
        <v>1976</v>
      </c>
      <c r="E1051">
        <v>4</v>
      </c>
      <c r="F1051" t="s">
        <v>36</v>
      </c>
      <c r="G1051" t="s">
        <v>1087</v>
      </c>
      <c r="H1051">
        <v>38.89</v>
      </c>
      <c r="I1051">
        <v>-77.03</v>
      </c>
      <c r="J1051" s="3">
        <v>23940</v>
      </c>
      <c r="K1051" s="3">
        <v>48810</v>
      </c>
      <c r="L1051" s="3">
        <v>0</v>
      </c>
      <c r="M1051">
        <v>799</v>
      </c>
      <c r="N1051">
        <v>3</v>
      </c>
      <c r="O1051" s="8">
        <f t="shared" si="48"/>
        <v>0</v>
      </c>
      <c r="P1051" t="str">
        <f t="shared" si="49"/>
        <v>Low Risk</v>
      </c>
      <c r="Q1051" t="str">
        <f t="shared" si="50"/>
        <v>750-799</v>
      </c>
      <c r="R1051" t="str">
        <f>IF(Tabela2[[#This Row],[current_age]]&gt;=100,"100+",FLOOR(Tabela2[[#This Row],[current_age]],10)&amp;"-"&amp;FLOOR(Tabela2[[#This Row],[current_age]],10)+9)</f>
        <v>40-49</v>
      </c>
    </row>
    <row r="1052" spans="1:18" x14ac:dyDescent="0.3">
      <c r="A1052">
        <v>1552</v>
      </c>
      <c r="B1052">
        <v>62</v>
      </c>
      <c r="C1052">
        <v>67</v>
      </c>
      <c r="D1052">
        <v>1957</v>
      </c>
      <c r="E1052">
        <v>6</v>
      </c>
      <c r="F1052" t="s">
        <v>41</v>
      </c>
      <c r="G1052" t="s">
        <v>1088</v>
      </c>
      <c r="H1052">
        <v>43.65</v>
      </c>
      <c r="I1052">
        <v>-116.43</v>
      </c>
      <c r="J1052" s="3">
        <v>22290</v>
      </c>
      <c r="K1052" s="3">
        <v>45450</v>
      </c>
      <c r="L1052" s="3">
        <v>85218</v>
      </c>
      <c r="M1052">
        <v>686</v>
      </c>
      <c r="N1052">
        <v>3</v>
      </c>
      <c r="O1052" s="8">
        <f t="shared" si="48"/>
        <v>1.874983498349835</v>
      </c>
      <c r="P1052" t="str">
        <f t="shared" si="49"/>
        <v>High Risk</v>
      </c>
      <c r="Q1052" t="str">
        <f t="shared" si="50"/>
        <v>650-699</v>
      </c>
      <c r="R1052" t="str">
        <f>IF(Tabela2[[#This Row],[current_age]]&gt;=100,"100+",FLOOR(Tabela2[[#This Row],[current_age]],10)&amp;"-"&amp;FLOOR(Tabela2[[#This Row],[current_age]],10)+9)</f>
        <v>60-69</v>
      </c>
    </row>
    <row r="1053" spans="1:18" x14ac:dyDescent="0.3">
      <c r="A1053">
        <v>635</v>
      </c>
      <c r="B1053">
        <v>25</v>
      </c>
      <c r="C1053">
        <v>64</v>
      </c>
      <c r="D1053">
        <v>1994</v>
      </c>
      <c r="E1053">
        <v>7</v>
      </c>
      <c r="F1053" t="s">
        <v>36</v>
      </c>
      <c r="G1053" t="s">
        <v>1089</v>
      </c>
      <c r="H1053">
        <v>40.76</v>
      </c>
      <c r="I1053">
        <v>-74.03</v>
      </c>
      <c r="J1053" s="3">
        <v>16770</v>
      </c>
      <c r="K1053" s="3">
        <v>34201</v>
      </c>
      <c r="L1053" s="3">
        <v>42895</v>
      </c>
      <c r="M1053">
        <v>731</v>
      </c>
      <c r="N1053">
        <v>1</v>
      </c>
      <c r="O1053" s="8">
        <f t="shared" si="48"/>
        <v>1.2542030934767989</v>
      </c>
      <c r="P1053" t="str">
        <f t="shared" si="49"/>
        <v>High Risk</v>
      </c>
      <c r="Q1053" t="str">
        <f t="shared" si="50"/>
        <v>700-749</v>
      </c>
      <c r="R1053" t="str">
        <f>IF(Tabela2[[#This Row],[current_age]]&gt;=100,"100+",FLOOR(Tabela2[[#This Row],[current_age]],10)&amp;"-"&amp;FLOOR(Tabela2[[#This Row],[current_age]],10)+9)</f>
        <v>20-29</v>
      </c>
    </row>
    <row r="1054" spans="1:18" x14ac:dyDescent="0.3">
      <c r="A1054">
        <v>1526</v>
      </c>
      <c r="B1054">
        <v>53</v>
      </c>
      <c r="C1054">
        <v>64</v>
      </c>
      <c r="D1054">
        <v>1966</v>
      </c>
      <c r="E1054">
        <v>3</v>
      </c>
      <c r="F1054" t="s">
        <v>36</v>
      </c>
      <c r="G1054" t="s">
        <v>1090</v>
      </c>
      <c r="H1054">
        <v>40.94</v>
      </c>
      <c r="I1054">
        <v>-121.74</v>
      </c>
      <c r="J1054" s="3">
        <v>16742</v>
      </c>
      <c r="K1054" s="3">
        <v>34137</v>
      </c>
      <c r="L1054" s="3">
        <v>80467</v>
      </c>
      <c r="M1054">
        <v>671</v>
      </c>
      <c r="N1054">
        <v>4</v>
      </c>
      <c r="O1054" s="8">
        <f t="shared" si="48"/>
        <v>2.3571784280985439</v>
      </c>
      <c r="P1054" t="str">
        <f t="shared" si="49"/>
        <v>High Risk</v>
      </c>
      <c r="Q1054" t="str">
        <f t="shared" si="50"/>
        <v>650-699</v>
      </c>
      <c r="R1054" t="str">
        <f>IF(Tabela2[[#This Row],[current_age]]&gt;=100,"100+",FLOOR(Tabela2[[#This Row],[current_age]],10)&amp;"-"&amp;FLOOR(Tabela2[[#This Row],[current_age]],10)+9)</f>
        <v>50-59</v>
      </c>
    </row>
    <row r="1055" spans="1:18" x14ac:dyDescent="0.3">
      <c r="A1055">
        <v>319</v>
      </c>
      <c r="B1055">
        <v>67</v>
      </c>
      <c r="C1055">
        <v>67</v>
      </c>
      <c r="D1055">
        <v>1952</v>
      </c>
      <c r="E1055">
        <v>12</v>
      </c>
      <c r="F1055" t="s">
        <v>41</v>
      </c>
      <c r="G1055" t="s">
        <v>1091</v>
      </c>
      <c r="H1055">
        <v>36.75</v>
      </c>
      <c r="I1055">
        <v>-119.67</v>
      </c>
      <c r="J1055" s="3">
        <v>17683</v>
      </c>
      <c r="K1055" s="3">
        <v>28357</v>
      </c>
      <c r="L1055" s="3">
        <v>10400</v>
      </c>
      <c r="M1055">
        <v>628</v>
      </c>
      <c r="N1055">
        <v>2</v>
      </c>
      <c r="O1055" s="8">
        <f t="shared" si="48"/>
        <v>0.36675247734245514</v>
      </c>
      <c r="P1055" t="str">
        <f t="shared" si="49"/>
        <v>Medium Risk</v>
      </c>
      <c r="Q1055" t="str">
        <f t="shared" si="50"/>
        <v>600-649</v>
      </c>
      <c r="R1055" t="str">
        <f>IF(Tabela2[[#This Row],[current_age]]&gt;=100,"100+",FLOOR(Tabela2[[#This Row],[current_age]],10)&amp;"-"&amp;FLOOR(Tabela2[[#This Row],[current_age]],10)+9)</f>
        <v>60-69</v>
      </c>
    </row>
    <row r="1056" spans="1:18" x14ac:dyDescent="0.3">
      <c r="A1056">
        <v>740</v>
      </c>
      <c r="B1056">
        <v>30</v>
      </c>
      <c r="C1056">
        <v>62</v>
      </c>
      <c r="D1056">
        <v>1989</v>
      </c>
      <c r="E1056">
        <v>8</v>
      </c>
      <c r="F1056" t="s">
        <v>36</v>
      </c>
      <c r="G1056" t="s">
        <v>1092</v>
      </c>
      <c r="H1056">
        <v>29.76</v>
      </c>
      <c r="I1056">
        <v>-95.38</v>
      </c>
      <c r="J1056" s="3">
        <v>15862</v>
      </c>
      <c r="K1056" s="3">
        <v>32343</v>
      </c>
      <c r="L1056" s="3">
        <v>39656</v>
      </c>
      <c r="M1056">
        <v>683</v>
      </c>
      <c r="N1056">
        <v>3</v>
      </c>
      <c r="O1056" s="8">
        <f t="shared" si="48"/>
        <v>1.2261076585350772</v>
      </c>
      <c r="P1056" t="str">
        <f t="shared" si="49"/>
        <v>High Risk</v>
      </c>
      <c r="Q1056" t="str">
        <f t="shared" si="50"/>
        <v>650-699</v>
      </c>
      <c r="R1056" t="str">
        <f>IF(Tabela2[[#This Row],[current_age]]&gt;=100,"100+",FLOOR(Tabela2[[#This Row],[current_age]],10)&amp;"-"&amp;FLOOR(Tabela2[[#This Row],[current_age]],10)+9)</f>
        <v>30-39</v>
      </c>
    </row>
    <row r="1057" spans="1:18" x14ac:dyDescent="0.3">
      <c r="A1057">
        <v>965</v>
      </c>
      <c r="B1057">
        <v>18</v>
      </c>
      <c r="C1057">
        <v>68</v>
      </c>
      <c r="D1057">
        <v>2002</v>
      </c>
      <c r="E1057">
        <v>1</v>
      </c>
      <c r="F1057" t="s">
        <v>36</v>
      </c>
      <c r="G1057" t="s">
        <v>1093</v>
      </c>
      <c r="H1057">
        <v>38.58</v>
      </c>
      <c r="I1057">
        <v>-121.4</v>
      </c>
      <c r="J1057" s="3">
        <v>20670</v>
      </c>
      <c r="K1057" s="3">
        <v>42142</v>
      </c>
      <c r="L1057" s="3">
        <v>116857</v>
      </c>
      <c r="M1057">
        <v>713</v>
      </c>
      <c r="N1057">
        <v>2</v>
      </c>
      <c r="O1057" s="8">
        <f t="shared" si="48"/>
        <v>2.772934364766741</v>
      </c>
      <c r="P1057" t="str">
        <f t="shared" si="49"/>
        <v>High Risk</v>
      </c>
      <c r="Q1057" t="str">
        <f t="shared" si="50"/>
        <v>700-749</v>
      </c>
      <c r="R1057" t="str">
        <f>IF(Tabela2[[#This Row],[current_age]]&gt;=100,"100+",FLOOR(Tabela2[[#This Row],[current_age]],10)&amp;"-"&amp;FLOOR(Tabela2[[#This Row],[current_age]],10)+9)</f>
        <v>10-19</v>
      </c>
    </row>
    <row r="1058" spans="1:18" x14ac:dyDescent="0.3">
      <c r="A1058">
        <v>1421</v>
      </c>
      <c r="B1058">
        <v>30</v>
      </c>
      <c r="C1058">
        <v>65</v>
      </c>
      <c r="D1058">
        <v>1989</v>
      </c>
      <c r="E1058">
        <v>7</v>
      </c>
      <c r="F1058" t="s">
        <v>41</v>
      </c>
      <c r="G1058" t="s">
        <v>1094</v>
      </c>
      <c r="H1058">
        <v>35.11</v>
      </c>
      <c r="I1058">
        <v>-77.069999999999993</v>
      </c>
      <c r="J1058" s="3">
        <v>16177</v>
      </c>
      <c r="K1058" s="3">
        <v>32985</v>
      </c>
      <c r="L1058" s="3">
        <v>32764</v>
      </c>
      <c r="M1058">
        <v>740</v>
      </c>
      <c r="N1058">
        <v>2</v>
      </c>
      <c r="O1058" s="8">
        <f t="shared" si="48"/>
        <v>0.99329998484159465</v>
      </c>
      <c r="P1058" t="str">
        <f t="shared" si="49"/>
        <v>High Risk</v>
      </c>
      <c r="Q1058" t="str">
        <f t="shared" si="50"/>
        <v>700-749</v>
      </c>
      <c r="R1058" t="str">
        <f>IF(Tabela2[[#This Row],[current_age]]&gt;=100,"100+",FLOOR(Tabela2[[#This Row],[current_age]],10)&amp;"-"&amp;FLOOR(Tabela2[[#This Row],[current_age]],10)+9)</f>
        <v>30-39</v>
      </c>
    </row>
    <row r="1059" spans="1:18" x14ac:dyDescent="0.3">
      <c r="A1059">
        <v>1538</v>
      </c>
      <c r="B1059">
        <v>82</v>
      </c>
      <c r="C1059">
        <v>62</v>
      </c>
      <c r="D1059">
        <v>1937</v>
      </c>
      <c r="E1059">
        <v>8</v>
      </c>
      <c r="F1059" t="s">
        <v>41</v>
      </c>
      <c r="G1059" t="s">
        <v>1095</v>
      </c>
      <c r="H1059">
        <v>40.71</v>
      </c>
      <c r="I1059">
        <v>-73.989999999999995</v>
      </c>
      <c r="J1059" s="3">
        <v>16494</v>
      </c>
      <c r="K1059" s="3">
        <v>23572</v>
      </c>
      <c r="L1059" s="3">
        <v>216</v>
      </c>
      <c r="M1059">
        <v>590</v>
      </c>
      <c r="N1059">
        <v>2</v>
      </c>
      <c r="O1059" s="8">
        <f t="shared" si="48"/>
        <v>9.1634142202613265E-3</v>
      </c>
      <c r="P1059" t="str">
        <f t="shared" si="49"/>
        <v>High Risk</v>
      </c>
      <c r="Q1059" t="str">
        <f t="shared" si="50"/>
        <v>550-599</v>
      </c>
      <c r="R1059" t="str">
        <f>IF(Tabela2[[#This Row],[current_age]]&gt;=100,"100+",FLOOR(Tabela2[[#This Row],[current_age]],10)&amp;"-"&amp;FLOOR(Tabela2[[#This Row],[current_age]],10)+9)</f>
        <v>80-89</v>
      </c>
    </row>
    <row r="1060" spans="1:18" x14ac:dyDescent="0.3">
      <c r="A1060">
        <v>1101</v>
      </c>
      <c r="B1060">
        <v>25</v>
      </c>
      <c r="C1060">
        <v>70</v>
      </c>
      <c r="D1060">
        <v>1994</v>
      </c>
      <c r="E1060">
        <v>12</v>
      </c>
      <c r="F1060" t="s">
        <v>36</v>
      </c>
      <c r="G1060" t="s">
        <v>1096</v>
      </c>
      <c r="H1060">
        <v>42.11</v>
      </c>
      <c r="I1060">
        <v>-72.53</v>
      </c>
      <c r="J1060" s="3">
        <v>14155</v>
      </c>
      <c r="K1060" s="3">
        <v>28862</v>
      </c>
      <c r="L1060" s="3">
        <v>20944</v>
      </c>
      <c r="M1060">
        <v>751</v>
      </c>
      <c r="N1060">
        <v>2</v>
      </c>
      <c r="O1060" s="8">
        <f t="shared" si="48"/>
        <v>0.72566003741944429</v>
      </c>
      <c r="P1060" t="str">
        <f t="shared" si="49"/>
        <v>High Risk</v>
      </c>
      <c r="Q1060" t="str">
        <f t="shared" si="50"/>
        <v>750-799</v>
      </c>
      <c r="R1060" t="str">
        <f>IF(Tabela2[[#This Row],[current_age]]&gt;=100,"100+",FLOOR(Tabela2[[#This Row],[current_age]],10)&amp;"-"&amp;FLOOR(Tabela2[[#This Row],[current_age]],10)+9)</f>
        <v>20-29</v>
      </c>
    </row>
    <row r="1061" spans="1:18" x14ac:dyDescent="0.3">
      <c r="A1061">
        <v>92</v>
      </c>
      <c r="B1061">
        <v>76</v>
      </c>
      <c r="C1061">
        <v>68</v>
      </c>
      <c r="D1061">
        <v>1943</v>
      </c>
      <c r="E1061">
        <v>10</v>
      </c>
      <c r="F1061" t="s">
        <v>36</v>
      </c>
      <c r="G1061" t="s">
        <v>1097</v>
      </c>
      <c r="H1061">
        <v>43.54</v>
      </c>
      <c r="I1061">
        <v>-96.73</v>
      </c>
      <c r="J1061" s="3">
        <v>21089</v>
      </c>
      <c r="K1061" s="3">
        <v>31145</v>
      </c>
      <c r="L1061" s="3">
        <v>5132</v>
      </c>
      <c r="M1061">
        <v>689</v>
      </c>
      <c r="N1061">
        <v>4</v>
      </c>
      <c r="O1061" s="8">
        <f t="shared" si="48"/>
        <v>0.16477765291379035</v>
      </c>
      <c r="P1061" t="str">
        <f t="shared" si="49"/>
        <v>Medium Risk</v>
      </c>
      <c r="Q1061" t="str">
        <f t="shared" si="50"/>
        <v>650-699</v>
      </c>
      <c r="R1061" t="str">
        <f>IF(Tabela2[[#This Row],[current_age]]&gt;=100,"100+",FLOOR(Tabela2[[#This Row],[current_age]],10)&amp;"-"&amp;FLOOR(Tabela2[[#This Row],[current_age]],10)+9)</f>
        <v>70-79</v>
      </c>
    </row>
    <row r="1062" spans="1:18" x14ac:dyDescent="0.3">
      <c r="A1062">
        <v>125</v>
      </c>
      <c r="B1062">
        <v>64</v>
      </c>
      <c r="C1062">
        <v>70</v>
      </c>
      <c r="D1062">
        <v>1956</v>
      </c>
      <c r="E1062">
        <v>2</v>
      </c>
      <c r="F1062" t="s">
        <v>36</v>
      </c>
      <c r="G1062" t="s">
        <v>1098</v>
      </c>
      <c r="H1062">
        <v>37.630000000000003</v>
      </c>
      <c r="I1062">
        <v>-121.01</v>
      </c>
      <c r="J1062" s="3">
        <v>13015</v>
      </c>
      <c r="K1062" s="3">
        <v>26535</v>
      </c>
      <c r="L1062" s="3">
        <v>93592</v>
      </c>
      <c r="M1062">
        <v>724</v>
      </c>
      <c r="N1062">
        <v>5</v>
      </c>
      <c r="O1062" s="8">
        <f t="shared" si="48"/>
        <v>3.5271151309591104</v>
      </c>
      <c r="P1062" t="str">
        <f t="shared" si="49"/>
        <v>High Risk</v>
      </c>
      <c r="Q1062" t="str">
        <f t="shared" si="50"/>
        <v>700-749</v>
      </c>
      <c r="R1062" t="str">
        <f>IF(Tabela2[[#This Row],[current_age]]&gt;=100,"100+",FLOOR(Tabela2[[#This Row],[current_age]],10)&amp;"-"&amp;FLOOR(Tabela2[[#This Row],[current_age]],10)+9)</f>
        <v>60-69</v>
      </c>
    </row>
    <row r="1063" spans="1:18" x14ac:dyDescent="0.3">
      <c r="A1063">
        <v>449</v>
      </c>
      <c r="B1063">
        <v>58</v>
      </c>
      <c r="C1063">
        <v>70</v>
      </c>
      <c r="D1063">
        <v>1962</v>
      </c>
      <c r="E1063">
        <v>2</v>
      </c>
      <c r="F1063" t="s">
        <v>36</v>
      </c>
      <c r="G1063" t="s">
        <v>1099</v>
      </c>
      <c r="H1063">
        <v>40.56</v>
      </c>
      <c r="I1063">
        <v>-79.75</v>
      </c>
      <c r="J1063" s="3">
        <v>19517</v>
      </c>
      <c r="K1063" s="3">
        <v>39796</v>
      </c>
      <c r="L1063" s="3">
        <v>9452</v>
      </c>
      <c r="M1063">
        <v>729</v>
      </c>
      <c r="N1063">
        <v>5</v>
      </c>
      <c r="O1063" s="8">
        <f t="shared" si="48"/>
        <v>0.23751130766911246</v>
      </c>
      <c r="P1063" t="str">
        <f t="shared" si="49"/>
        <v>Medium Risk</v>
      </c>
      <c r="Q1063" t="str">
        <f t="shared" si="50"/>
        <v>700-749</v>
      </c>
      <c r="R1063" t="str">
        <f>IF(Tabela2[[#This Row],[current_age]]&gt;=100,"100+",FLOOR(Tabela2[[#This Row],[current_age]],10)&amp;"-"&amp;FLOOR(Tabela2[[#This Row],[current_age]],10)+9)</f>
        <v>50-59</v>
      </c>
    </row>
    <row r="1064" spans="1:18" x14ac:dyDescent="0.3">
      <c r="A1064">
        <v>1173</v>
      </c>
      <c r="B1064">
        <v>71</v>
      </c>
      <c r="C1064">
        <v>67</v>
      </c>
      <c r="D1064">
        <v>1948</v>
      </c>
      <c r="E1064">
        <v>3</v>
      </c>
      <c r="F1064" t="s">
        <v>41</v>
      </c>
      <c r="G1064" t="s">
        <v>1100</v>
      </c>
      <c r="H1064">
        <v>42.83</v>
      </c>
      <c r="I1064">
        <v>-106.32</v>
      </c>
      <c r="J1064" s="3">
        <v>25502</v>
      </c>
      <c r="K1064" s="3">
        <v>51703</v>
      </c>
      <c r="L1064" s="3">
        <v>5371</v>
      </c>
      <c r="M1064">
        <v>722</v>
      </c>
      <c r="N1064">
        <v>7</v>
      </c>
      <c r="O1064" s="8">
        <f t="shared" si="48"/>
        <v>0.1038817863566911</v>
      </c>
      <c r="P1064" t="str">
        <f t="shared" si="49"/>
        <v>Medium Risk</v>
      </c>
      <c r="Q1064" t="str">
        <f t="shared" si="50"/>
        <v>700-749</v>
      </c>
      <c r="R1064" t="str">
        <f>IF(Tabela2[[#This Row],[current_age]]&gt;=100,"100+",FLOOR(Tabela2[[#This Row],[current_age]],10)&amp;"-"&amp;FLOOR(Tabela2[[#This Row],[current_age]],10)+9)</f>
        <v>70-79</v>
      </c>
    </row>
    <row r="1065" spans="1:18" x14ac:dyDescent="0.3">
      <c r="A1065">
        <v>1810</v>
      </c>
      <c r="B1065">
        <v>66</v>
      </c>
      <c r="C1065">
        <v>66</v>
      </c>
      <c r="D1065">
        <v>1953</v>
      </c>
      <c r="E1065">
        <v>12</v>
      </c>
      <c r="F1065" t="s">
        <v>41</v>
      </c>
      <c r="G1065" t="s">
        <v>1101</v>
      </c>
      <c r="H1065">
        <v>42.22</v>
      </c>
      <c r="I1065">
        <v>-83.36</v>
      </c>
      <c r="J1065" s="3">
        <v>18879</v>
      </c>
      <c r="K1065" s="3">
        <v>31175</v>
      </c>
      <c r="L1065" s="3">
        <v>5846</v>
      </c>
      <c r="M1065">
        <v>711</v>
      </c>
      <c r="N1065">
        <v>5</v>
      </c>
      <c r="O1065" s="8">
        <f t="shared" si="48"/>
        <v>0.18752205292702487</v>
      </c>
      <c r="P1065" t="str">
        <f t="shared" si="49"/>
        <v>Medium Risk</v>
      </c>
      <c r="Q1065" t="str">
        <f t="shared" si="50"/>
        <v>700-749</v>
      </c>
      <c r="R1065" t="str">
        <f>IF(Tabela2[[#This Row],[current_age]]&gt;=100,"100+",FLOOR(Tabela2[[#This Row],[current_age]],10)&amp;"-"&amp;FLOOR(Tabela2[[#This Row],[current_age]],10)+9)</f>
        <v>60-69</v>
      </c>
    </row>
    <row r="1066" spans="1:18" x14ac:dyDescent="0.3">
      <c r="A1066">
        <v>1843</v>
      </c>
      <c r="B1066">
        <v>89</v>
      </c>
      <c r="C1066">
        <v>73</v>
      </c>
      <c r="D1066">
        <v>1930</v>
      </c>
      <c r="E1066">
        <v>11</v>
      </c>
      <c r="F1066" t="s">
        <v>41</v>
      </c>
      <c r="G1066" t="s">
        <v>1102</v>
      </c>
      <c r="H1066">
        <v>41.5</v>
      </c>
      <c r="I1066">
        <v>-87.63</v>
      </c>
      <c r="J1066" s="3">
        <v>16503</v>
      </c>
      <c r="K1066" s="3">
        <v>38761</v>
      </c>
      <c r="L1066" s="3">
        <v>69</v>
      </c>
      <c r="M1066">
        <v>760</v>
      </c>
      <c r="N1066">
        <v>7</v>
      </c>
      <c r="O1066" s="8">
        <f t="shared" si="48"/>
        <v>1.7801398312737029E-3</v>
      </c>
      <c r="P1066" t="str">
        <f t="shared" si="49"/>
        <v>Low Risk</v>
      </c>
      <c r="Q1066" t="str">
        <f t="shared" si="50"/>
        <v>750-799</v>
      </c>
      <c r="R1066" t="str">
        <f>IF(Tabela2[[#This Row],[current_age]]&gt;=100,"100+",FLOOR(Tabela2[[#This Row],[current_age]],10)&amp;"-"&amp;FLOOR(Tabela2[[#This Row],[current_age]],10)+9)</f>
        <v>80-89</v>
      </c>
    </row>
    <row r="1067" spans="1:18" x14ac:dyDescent="0.3">
      <c r="A1067">
        <v>1578</v>
      </c>
      <c r="B1067">
        <v>86</v>
      </c>
      <c r="C1067">
        <v>62</v>
      </c>
      <c r="D1067">
        <v>1933</v>
      </c>
      <c r="E1067">
        <v>11</v>
      </c>
      <c r="F1067" t="s">
        <v>41</v>
      </c>
      <c r="G1067" t="s">
        <v>1103</v>
      </c>
      <c r="H1067">
        <v>30.33</v>
      </c>
      <c r="I1067">
        <v>-81.650000000000006</v>
      </c>
      <c r="J1067" s="3">
        <v>19382</v>
      </c>
      <c r="K1067" s="3">
        <v>33291</v>
      </c>
      <c r="L1067" s="3">
        <v>695</v>
      </c>
      <c r="M1067">
        <v>714</v>
      </c>
      <c r="N1067">
        <v>2</v>
      </c>
      <c r="O1067" s="8">
        <f t="shared" si="48"/>
        <v>2.0876513171728096E-2</v>
      </c>
      <c r="P1067" t="str">
        <f t="shared" si="49"/>
        <v>Medium Risk</v>
      </c>
      <c r="Q1067" t="str">
        <f t="shared" si="50"/>
        <v>700-749</v>
      </c>
      <c r="R1067" t="str">
        <f>IF(Tabela2[[#This Row],[current_age]]&gt;=100,"100+",FLOOR(Tabela2[[#This Row],[current_age]],10)&amp;"-"&amp;FLOOR(Tabela2[[#This Row],[current_age]],10)+9)</f>
        <v>80-89</v>
      </c>
    </row>
    <row r="1068" spans="1:18" x14ac:dyDescent="0.3">
      <c r="A1068">
        <v>658</v>
      </c>
      <c r="B1068">
        <v>40</v>
      </c>
      <c r="C1068">
        <v>64</v>
      </c>
      <c r="D1068">
        <v>1980</v>
      </c>
      <c r="E1068">
        <v>2</v>
      </c>
      <c r="F1068" t="s">
        <v>36</v>
      </c>
      <c r="G1068" t="s">
        <v>1104</v>
      </c>
      <c r="H1068">
        <v>29.67</v>
      </c>
      <c r="I1068">
        <v>-82.33</v>
      </c>
      <c r="J1068" s="3">
        <v>25812</v>
      </c>
      <c r="K1068" s="3">
        <v>52630</v>
      </c>
      <c r="L1068" s="3">
        <v>68559</v>
      </c>
      <c r="M1068">
        <v>725</v>
      </c>
      <c r="N1068">
        <v>4</v>
      </c>
      <c r="O1068" s="8">
        <f t="shared" si="48"/>
        <v>1.3026600798023942</v>
      </c>
      <c r="P1068" t="str">
        <f t="shared" si="49"/>
        <v>High Risk</v>
      </c>
      <c r="Q1068" t="str">
        <f t="shared" si="50"/>
        <v>700-749</v>
      </c>
      <c r="R1068" t="str">
        <f>IF(Tabela2[[#This Row],[current_age]]&gt;=100,"100+",FLOOR(Tabela2[[#This Row],[current_age]],10)&amp;"-"&amp;FLOOR(Tabela2[[#This Row],[current_age]],10)+9)</f>
        <v>40-49</v>
      </c>
    </row>
    <row r="1069" spans="1:18" x14ac:dyDescent="0.3">
      <c r="A1069">
        <v>1858</v>
      </c>
      <c r="B1069">
        <v>73</v>
      </c>
      <c r="C1069">
        <v>64</v>
      </c>
      <c r="D1069">
        <v>1946</v>
      </c>
      <c r="E1069">
        <v>12</v>
      </c>
      <c r="F1069" t="s">
        <v>41</v>
      </c>
      <c r="G1069" t="s">
        <v>1105</v>
      </c>
      <c r="H1069">
        <v>34.25</v>
      </c>
      <c r="I1069">
        <v>-118.41</v>
      </c>
      <c r="J1069" s="3">
        <v>14317</v>
      </c>
      <c r="K1069" s="3">
        <v>26481</v>
      </c>
      <c r="L1069" s="3">
        <v>10392</v>
      </c>
      <c r="M1069">
        <v>705</v>
      </c>
      <c r="N1069">
        <v>1</v>
      </c>
      <c r="O1069" s="8">
        <f t="shared" si="48"/>
        <v>0.39243230995808315</v>
      </c>
      <c r="P1069" t="str">
        <f t="shared" si="49"/>
        <v>Medium Risk</v>
      </c>
      <c r="Q1069" t="str">
        <f t="shared" si="50"/>
        <v>700-749</v>
      </c>
      <c r="R1069" t="str">
        <f>IF(Tabela2[[#This Row],[current_age]]&gt;=100,"100+",FLOOR(Tabela2[[#This Row],[current_age]],10)&amp;"-"&amp;FLOOR(Tabela2[[#This Row],[current_age]],10)+9)</f>
        <v>70-79</v>
      </c>
    </row>
    <row r="1070" spans="1:18" x14ac:dyDescent="0.3">
      <c r="A1070">
        <v>1663</v>
      </c>
      <c r="B1070">
        <v>24</v>
      </c>
      <c r="C1070">
        <v>59</v>
      </c>
      <c r="D1070">
        <v>1995</v>
      </c>
      <c r="E1070">
        <v>7</v>
      </c>
      <c r="F1070" t="s">
        <v>41</v>
      </c>
      <c r="G1070" t="s">
        <v>1106</v>
      </c>
      <c r="H1070">
        <v>41.83</v>
      </c>
      <c r="I1070">
        <v>-87.68</v>
      </c>
      <c r="J1070" s="3">
        <v>0</v>
      </c>
      <c r="K1070" s="3">
        <v>2370</v>
      </c>
      <c r="L1070" s="3">
        <v>4397</v>
      </c>
      <c r="M1070">
        <v>581</v>
      </c>
      <c r="N1070">
        <v>1</v>
      </c>
      <c r="O1070" s="8">
        <f t="shared" si="48"/>
        <v>1.8552742616033755</v>
      </c>
      <c r="P1070" t="str">
        <f t="shared" si="49"/>
        <v>High Risk</v>
      </c>
      <c r="Q1070" t="str">
        <f t="shared" si="50"/>
        <v>550-599</v>
      </c>
      <c r="R1070" t="str">
        <f>IF(Tabela2[[#This Row],[current_age]]&gt;=100,"100+",FLOOR(Tabela2[[#This Row],[current_age]],10)&amp;"-"&amp;FLOOR(Tabela2[[#This Row],[current_age]],10)+9)</f>
        <v>20-29</v>
      </c>
    </row>
    <row r="1071" spans="1:18" x14ac:dyDescent="0.3">
      <c r="A1071">
        <v>1503</v>
      </c>
      <c r="B1071">
        <v>59</v>
      </c>
      <c r="C1071">
        <v>67</v>
      </c>
      <c r="D1071">
        <v>1960</v>
      </c>
      <c r="E1071">
        <v>3</v>
      </c>
      <c r="F1071" t="s">
        <v>41</v>
      </c>
      <c r="G1071" t="s">
        <v>1107</v>
      </c>
      <c r="H1071">
        <v>32.35</v>
      </c>
      <c r="I1071">
        <v>-86.28</v>
      </c>
      <c r="J1071" s="3">
        <v>21102</v>
      </c>
      <c r="K1071" s="3">
        <v>43021</v>
      </c>
      <c r="L1071" s="3">
        <v>86014</v>
      </c>
      <c r="M1071">
        <v>725</v>
      </c>
      <c r="N1071">
        <v>4</v>
      </c>
      <c r="O1071" s="8">
        <f t="shared" si="48"/>
        <v>1.9993491550638061</v>
      </c>
      <c r="P1071" t="str">
        <f t="shared" si="49"/>
        <v>High Risk</v>
      </c>
      <c r="Q1071" t="str">
        <f t="shared" si="50"/>
        <v>700-749</v>
      </c>
      <c r="R1071" t="str">
        <f>IF(Tabela2[[#This Row],[current_age]]&gt;=100,"100+",FLOOR(Tabela2[[#This Row],[current_age]],10)&amp;"-"&amp;FLOOR(Tabela2[[#This Row],[current_age]],10)+9)</f>
        <v>50-59</v>
      </c>
    </row>
    <row r="1072" spans="1:18" x14ac:dyDescent="0.3">
      <c r="A1072">
        <v>725</v>
      </c>
      <c r="B1072">
        <v>18</v>
      </c>
      <c r="C1072">
        <v>68</v>
      </c>
      <c r="D1072">
        <v>2002</v>
      </c>
      <c r="E1072">
        <v>1</v>
      </c>
      <c r="F1072" t="s">
        <v>41</v>
      </c>
      <c r="G1072" t="s">
        <v>1108</v>
      </c>
      <c r="H1072">
        <v>42.35</v>
      </c>
      <c r="I1072">
        <v>-71.06</v>
      </c>
      <c r="J1072" s="3">
        <v>21809</v>
      </c>
      <c r="K1072" s="3">
        <v>44466</v>
      </c>
      <c r="L1072" s="3">
        <v>3096</v>
      </c>
      <c r="M1072">
        <v>709</v>
      </c>
      <c r="N1072">
        <v>2</v>
      </c>
      <c r="O1072" s="8">
        <f t="shared" si="48"/>
        <v>6.9626231277830256E-2</v>
      </c>
      <c r="P1072" t="str">
        <f t="shared" si="49"/>
        <v>Medium Risk</v>
      </c>
      <c r="Q1072" t="str">
        <f t="shared" si="50"/>
        <v>700-749</v>
      </c>
      <c r="R1072" t="str">
        <f>IF(Tabela2[[#This Row],[current_age]]&gt;=100,"100+",FLOOR(Tabela2[[#This Row],[current_age]],10)&amp;"-"&amp;FLOOR(Tabela2[[#This Row],[current_age]],10)+9)</f>
        <v>10-19</v>
      </c>
    </row>
    <row r="1073" spans="1:18" x14ac:dyDescent="0.3">
      <c r="A1073">
        <v>1671</v>
      </c>
      <c r="B1073">
        <v>50</v>
      </c>
      <c r="C1073">
        <v>57</v>
      </c>
      <c r="D1073">
        <v>1969</v>
      </c>
      <c r="E1073">
        <v>3</v>
      </c>
      <c r="F1073" t="s">
        <v>41</v>
      </c>
      <c r="G1073" t="s">
        <v>1109</v>
      </c>
      <c r="H1073">
        <v>27.95</v>
      </c>
      <c r="I1073">
        <v>-82.48</v>
      </c>
      <c r="J1073" s="3">
        <v>21033</v>
      </c>
      <c r="K1073" s="3">
        <v>42886</v>
      </c>
      <c r="L1073" s="3">
        <v>60474</v>
      </c>
      <c r="M1073">
        <v>604</v>
      </c>
      <c r="N1073">
        <v>1</v>
      </c>
      <c r="O1073" s="8">
        <f t="shared" si="48"/>
        <v>1.4101105255794433</v>
      </c>
      <c r="P1073" t="str">
        <f t="shared" si="49"/>
        <v>High Risk</v>
      </c>
      <c r="Q1073" t="str">
        <f t="shared" si="50"/>
        <v>600-649</v>
      </c>
      <c r="R1073" t="str">
        <f>IF(Tabela2[[#This Row],[current_age]]&gt;=100,"100+",FLOOR(Tabela2[[#This Row],[current_age]],10)&amp;"-"&amp;FLOOR(Tabela2[[#This Row],[current_age]],10)+9)</f>
        <v>50-59</v>
      </c>
    </row>
    <row r="1074" spans="1:18" x14ac:dyDescent="0.3">
      <c r="A1074">
        <v>1233</v>
      </c>
      <c r="B1074">
        <v>35</v>
      </c>
      <c r="C1074">
        <v>67</v>
      </c>
      <c r="D1074">
        <v>1984</v>
      </c>
      <c r="E1074">
        <v>5</v>
      </c>
      <c r="F1074" t="s">
        <v>41</v>
      </c>
      <c r="G1074" t="s">
        <v>1110</v>
      </c>
      <c r="H1074">
        <v>38.71</v>
      </c>
      <c r="I1074">
        <v>-90.12</v>
      </c>
      <c r="J1074" s="3">
        <v>18560</v>
      </c>
      <c r="K1074" s="3">
        <v>37843</v>
      </c>
      <c r="L1074" s="3">
        <v>40003</v>
      </c>
      <c r="M1074">
        <v>697</v>
      </c>
      <c r="N1074">
        <v>3</v>
      </c>
      <c r="O1074" s="8">
        <f t="shared" si="48"/>
        <v>1.0570779272256428</v>
      </c>
      <c r="P1074" t="str">
        <f t="shared" si="49"/>
        <v>High Risk</v>
      </c>
      <c r="Q1074" t="str">
        <f t="shared" si="50"/>
        <v>650-699</v>
      </c>
      <c r="R1074" t="str">
        <f>IF(Tabela2[[#This Row],[current_age]]&gt;=100,"100+",FLOOR(Tabela2[[#This Row],[current_age]],10)&amp;"-"&amp;FLOOR(Tabela2[[#This Row],[current_age]],10)+9)</f>
        <v>30-39</v>
      </c>
    </row>
    <row r="1075" spans="1:18" x14ac:dyDescent="0.3">
      <c r="A1075">
        <v>1271</v>
      </c>
      <c r="B1075">
        <v>34</v>
      </c>
      <c r="C1075">
        <v>66</v>
      </c>
      <c r="D1075">
        <v>1985</v>
      </c>
      <c r="E1075">
        <v>10</v>
      </c>
      <c r="F1075" t="s">
        <v>41</v>
      </c>
      <c r="G1075" t="s">
        <v>1111</v>
      </c>
      <c r="H1075">
        <v>36.11</v>
      </c>
      <c r="I1075">
        <v>-80.069999999999993</v>
      </c>
      <c r="J1075" s="3">
        <v>23738</v>
      </c>
      <c r="K1075" s="3">
        <v>48398</v>
      </c>
      <c r="L1075" s="3">
        <v>138998</v>
      </c>
      <c r="M1075">
        <v>642</v>
      </c>
      <c r="N1075">
        <v>3</v>
      </c>
      <c r="O1075" s="8">
        <f t="shared" si="48"/>
        <v>2.871978180916567</v>
      </c>
      <c r="P1075" t="str">
        <f t="shared" si="49"/>
        <v>High Risk</v>
      </c>
      <c r="Q1075" t="str">
        <f t="shared" si="50"/>
        <v>600-649</v>
      </c>
      <c r="R1075" t="str">
        <f>IF(Tabela2[[#This Row],[current_age]]&gt;=100,"100+",FLOOR(Tabela2[[#This Row],[current_age]],10)&amp;"-"&amp;FLOOR(Tabela2[[#This Row],[current_age]],10)+9)</f>
        <v>30-39</v>
      </c>
    </row>
    <row r="1076" spans="1:18" x14ac:dyDescent="0.3">
      <c r="A1076">
        <v>473</v>
      </c>
      <c r="B1076">
        <v>33</v>
      </c>
      <c r="C1076">
        <v>66</v>
      </c>
      <c r="D1076">
        <v>1986</v>
      </c>
      <c r="E1076">
        <v>10</v>
      </c>
      <c r="F1076" t="s">
        <v>36</v>
      </c>
      <c r="G1076" t="s">
        <v>1112</v>
      </c>
      <c r="H1076">
        <v>42.38</v>
      </c>
      <c r="I1076">
        <v>-83.1</v>
      </c>
      <c r="J1076" s="3">
        <v>13820</v>
      </c>
      <c r="K1076" s="3">
        <v>28181</v>
      </c>
      <c r="L1076" s="3">
        <v>37929</v>
      </c>
      <c r="M1076">
        <v>682</v>
      </c>
      <c r="N1076">
        <v>2</v>
      </c>
      <c r="O1076" s="8">
        <f t="shared" si="48"/>
        <v>1.3459068166495156</v>
      </c>
      <c r="P1076" t="str">
        <f t="shared" si="49"/>
        <v>High Risk</v>
      </c>
      <c r="Q1076" t="str">
        <f t="shared" si="50"/>
        <v>650-699</v>
      </c>
      <c r="R1076" t="str">
        <f>IF(Tabela2[[#This Row],[current_age]]&gt;=100,"100+",FLOOR(Tabela2[[#This Row],[current_age]],10)&amp;"-"&amp;FLOOR(Tabela2[[#This Row],[current_age]],10)+9)</f>
        <v>30-39</v>
      </c>
    </row>
    <row r="1077" spans="1:18" x14ac:dyDescent="0.3">
      <c r="A1077">
        <v>1541</v>
      </c>
      <c r="B1077">
        <v>48</v>
      </c>
      <c r="C1077">
        <v>65</v>
      </c>
      <c r="D1077">
        <v>1971</v>
      </c>
      <c r="E1077">
        <v>10</v>
      </c>
      <c r="F1077" t="s">
        <v>36</v>
      </c>
      <c r="G1077" t="s">
        <v>1113</v>
      </c>
      <c r="H1077">
        <v>36.090000000000003</v>
      </c>
      <c r="I1077">
        <v>-84.13</v>
      </c>
      <c r="J1077" s="3">
        <v>18353</v>
      </c>
      <c r="K1077" s="3">
        <v>37422</v>
      </c>
      <c r="L1077" s="3">
        <v>127116</v>
      </c>
      <c r="M1077">
        <v>681</v>
      </c>
      <c r="N1077">
        <v>5</v>
      </c>
      <c r="O1077" s="8">
        <f t="shared" si="48"/>
        <v>3.3968253968253967</v>
      </c>
      <c r="P1077" t="str">
        <f t="shared" si="49"/>
        <v>High Risk</v>
      </c>
      <c r="Q1077" t="str">
        <f t="shared" si="50"/>
        <v>650-699</v>
      </c>
      <c r="R1077" t="str">
        <f>IF(Tabela2[[#This Row],[current_age]]&gt;=100,"100+",FLOOR(Tabela2[[#This Row],[current_age]],10)&amp;"-"&amp;FLOOR(Tabela2[[#This Row],[current_age]],10)+9)</f>
        <v>40-49</v>
      </c>
    </row>
    <row r="1078" spans="1:18" x14ac:dyDescent="0.3">
      <c r="A1078">
        <v>149</v>
      </c>
      <c r="B1078">
        <v>24</v>
      </c>
      <c r="C1078">
        <v>54</v>
      </c>
      <c r="D1078">
        <v>1995</v>
      </c>
      <c r="E1078">
        <v>3</v>
      </c>
      <c r="F1078" t="s">
        <v>36</v>
      </c>
      <c r="G1078" t="s">
        <v>1114</v>
      </c>
      <c r="H1078">
        <v>33.020000000000003</v>
      </c>
      <c r="I1078">
        <v>-117.12</v>
      </c>
      <c r="J1078" s="3">
        <v>44747</v>
      </c>
      <c r="K1078" s="3">
        <v>91237</v>
      </c>
      <c r="L1078" s="3">
        <v>231619</v>
      </c>
      <c r="M1078">
        <v>594</v>
      </c>
      <c r="N1078">
        <v>1</v>
      </c>
      <c r="O1078" s="8">
        <f t="shared" si="48"/>
        <v>2.538652081940441</v>
      </c>
      <c r="P1078" t="str">
        <f t="shared" si="49"/>
        <v>High Risk</v>
      </c>
      <c r="Q1078" t="str">
        <f t="shared" si="50"/>
        <v>550-599</v>
      </c>
      <c r="R1078" t="str">
        <f>IF(Tabela2[[#This Row],[current_age]]&gt;=100,"100+",FLOOR(Tabela2[[#This Row],[current_age]],10)&amp;"-"&amp;FLOOR(Tabela2[[#This Row],[current_age]],10)+9)</f>
        <v>20-29</v>
      </c>
    </row>
    <row r="1079" spans="1:18" x14ac:dyDescent="0.3">
      <c r="A1079">
        <v>560</v>
      </c>
      <c r="B1079">
        <v>59</v>
      </c>
      <c r="C1079">
        <v>65</v>
      </c>
      <c r="D1079">
        <v>1960</v>
      </c>
      <c r="E1079">
        <v>4</v>
      </c>
      <c r="F1079" t="s">
        <v>41</v>
      </c>
      <c r="G1079" t="s">
        <v>1115</v>
      </c>
      <c r="H1079">
        <v>44.96</v>
      </c>
      <c r="I1079">
        <v>-93.26</v>
      </c>
      <c r="J1079" s="3">
        <v>21535</v>
      </c>
      <c r="K1079" s="3">
        <v>43913</v>
      </c>
      <c r="L1079" s="3">
        <v>83944</v>
      </c>
      <c r="M1079">
        <v>676</v>
      </c>
      <c r="N1079">
        <v>4</v>
      </c>
      <c r="O1079" s="8">
        <f t="shared" si="48"/>
        <v>1.9115979322751804</v>
      </c>
      <c r="P1079" t="str">
        <f t="shared" si="49"/>
        <v>High Risk</v>
      </c>
      <c r="Q1079" t="str">
        <f t="shared" si="50"/>
        <v>650-699</v>
      </c>
      <c r="R1079" t="str">
        <f>IF(Tabela2[[#This Row],[current_age]]&gt;=100,"100+",FLOOR(Tabela2[[#This Row],[current_age]],10)&amp;"-"&amp;FLOOR(Tabela2[[#This Row],[current_age]],10)+9)</f>
        <v>50-59</v>
      </c>
    </row>
    <row r="1080" spans="1:18" x14ac:dyDescent="0.3">
      <c r="A1080">
        <v>1006</v>
      </c>
      <c r="B1080">
        <v>37</v>
      </c>
      <c r="C1080">
        <v>68</v>
      </c>
      <c r="D1080">
        <v>1982</v>
      </c>
      <c r="E1080">
        <v>4</v>
      </c>
      <c r="F1080" t="s">
        <v>41</v>
      </c>
      <c r="G1080" t="s">
        <v>1116</v>
      </c>
      <c r="H1080">
        <v>41.53</v>
      </c>
      <c r="I1080">
        <v>-87.26</v>
      </c>
      <c r="J1080" s="3">
        <v>21851</v>
      </c>
      <c r="K1080" s="3">
        <v>44550</v>
      </c>
      <c r="L1080" s="3">
        <v>117302</v>
      </c>
      <c r="M1080">
        <v>761</v>
      </c>
      <c r="N1080">
        <v>3</v>
      </c>
      <c r="O1080" s="8">
        <f t="shared" si="48"/>
        <v>2.6330415263748597</v>
      </c>
      <c r="P1080" t="str">
        <f t="shared" si="49"/>
        <v>High Risk</v>
      </c>
      <c r="Q1080" t="str">
        <f t="shared" si="50"/>
        <v>750-799</v>
      </c>
      <c r="R1080" t="str">
        <f>IF(Tabela2[[#This Row],[current_age]]&gt;=100,"100+",FLOOR(Tabela2[[#This Row],[current_age]],10)&amp;"-"&amp;FLOOR(Tabela2[[#This Row],[current_age]],10)+9)</f>
        <v>30-39</v>
      </c>
    </row>
    <row r="1081" spans="1:18" x14ac:dyDescent="0.3">
      <c r="A1081">
        <v>368</v>
      </c>
      <c r="B1081">
        <v>75</v>
      </c>
      <c r="C1081">
        <v>73</v>
      </c>
      <c r="D1081">
        <v>1945</v>
      </c>
      <c r="E1081">
        <v>2</v>
      </c>
      <c r="F1081" t="s">
        <v>41</v>
      </c>
      <c r="G1081" t="s">
        <v>1117</v>
      </c>
      <c r="H1081">
        <v>28.5</v>
      </c>
      <c r="I1081">
        <v>-81.37</v>
      </c>
      <c r="J1081" s="3">
        <v>20121</v>
      </c>
      <c r="K1081" s="3">
        <v>42806</v>
      </c>
      <c r="L1081" s="3">
        <v>20432</v>
      </c>
      <c r="M1081">
        <v>726</v>
      </c>
      <c r="N1081">
        <v>6</v>
      </c>
      <c r="O1081" s="8">
        <f t="shared" si="48"/>
        <v>0.47731626407512967</v>
      </c>
      <c r="P1081" t="str">
        <f t="shared" si="49"/>
        <v>Medium Risk</v>
      </c>
      <c r="Q1081" t="str">
        <f t="shared" si="50"/>
        <v>700-749</v>
      </c>
      <c r="R1081" t="str">
        <f>IF(Tabela2[[#This Row],[current_age]]&gt;=100,"100+",FLOOR(Tabela2[[#This Row],[current_age]],10)&amp;"-"&amp;FLOOR(Tabela2[[#This Row],[current_age]],10)+9)</f>
        <v>70-79</v>
      </c>
    </row>
    <row r="1082" spans="1:18" x14ac:dyDescent="0.3">
      <c r="A1082">
        <v>1696</v>
      </c>
      <c r="B1082">
        <v>63</v>
      </c>
      <c r="C1082">
        <v>65</v>
      </c>
      <c r="D1082">
        <v>1956</v>
      </c>
      <c r="E1082">
        <v>12</v>
      </c>
      <c r="F1082" t="s">
        <v>36</v>
      </c>
      <c r="G1082" t="s">
        <v>1118</v>
      </c>
      <c r="H1082">
        <v>28.32</v>
      </c>
      <c r="I1082">
        <v>-80.680000000000007</v>
      </c>
      <c r="J1082" s="3">
        <v>26339</v>
      </c>
      <c r="K1082" s="3">
        <v>53702</v>
      </c>
      <c r="L1082" s="3">
        <v>85160</v>
      </c>
      <c r="M1082">
        <v>606</v>
      </c>
      <c r="N1082">
        <v>1</v>
      </c>
      <c r="O1082" s="8">
        <f t="shared" si="48"/>
        <v>1.5857882387992999</v>
      </c>
      <c r="P1082" t="str">
        <f t="shared" si="49"/>
        <v>High Risk</v>
      </c>
      <c r="Q1082" t="str">
        <f t="shared" si="50"/>
        <v>600-649</v>
      </c>
      <c r="R1082" t="str">
        <f>IF(Tabela2[[#This Row],[current_age]]&gt;=100,"100+",FLOOR(Tabela2[[#This Row],[current_age]],10)&amp;"-"&amp;FLOOR(Tabela2[[#This Row],[current_age]],10)+9)</f>
        <v>60-69</v>
      </c>
    </row>
    <row r="1083" spans="1:18" x14ac:dyDescent="0.3">
      <c r="A1083">
        <v>416</v>
      </c>
      <c r="B1083">
        <v>86</v>
      </c>
      <c r="C1083">
        <v>65</v>
      </c>
      <c r="D1083">
        <v>1933</v>
      </c>
      <c r="E1083">
        <v>8</v>
      </c>
      <c r="F1083" t="s">
        <v>36</v>
      </c>
      <c r="G1083" t="s">
        <v>1119</v>
      </c>
      <c r="H1083">
        <v>36.17</v>
      </c>
      <c r="I1083">
        <v>-86.78</v>
      </c>
      <c r="J1083" s="3">
        <v>20030</v>
      </c>
      <c r="K1083" s="3">
        <v>38273</v>
      </c>
      <c r="L1083" s="3">
        <v>1658</v>
      </c>
      <c r="M1083">
        <v>765</v>
      </c>
      <c r="N1083">
        <v>6</v>
      </c>
      <c r="O1083" s="8">
        <f t="shared" si="48"/>
        <v>4.3320356387009117E-2</v>
      </c>
      <c r="P1083" t="str">
        <f t="shared" si="49"/>
        <v>Low Risk</v>
      </c>
      <c r="Q1083" t="str">
        <f t="shared" si="50"/>
        <v>750-799</v>
      </c>
      <c r="R1083" t="str">
        <f>IF(Tabela2[[#This Row],[current_age]]&gt;=100,"100+",FLOOR(Tabela2[[#This Row],[current_age]],10)&amp;"-"&amp;FLOOR(Tabela2[[#This Row],[current_age]],10)+9)</f>
        <v>80-89</v>
      </c>
    </row>
    <row r="1084" spans="1:18" x14ac:dyDescent="0.3">
      <c r="A1084">
        <v>51</v>
      </c>
      <c r="B1084">
        <v>29</v>
      </c>
      <c r="C1084">
        <v>67</v>
      </c>
      <c r="D1084">
        <v>1991</v>
      </c>
      <c r="E1084">
        <v>2</v>
      </c>
      <c r="F1084" t="s">
        <v>36</v>
      </c>
      <c r="G1084" t="s">
        <v>1120</v>
      </c>
      <c r="H1084">
        <v>36.29</v>
      </c>
      <c r="I1084">
        <v>-86.6</v>
      </c>
      <c r="J1084" s="3">
        <v>25166</v>
      </c>
      <c r="K1084" s="3">
        <v>51303</v>
      </c>
      <c r="L1084" s="3">
        <v>106248</v>
      </c>
      <c r="M1084">
        <v>688</v>
      </c>
      <c r="N1084">
        <v>3</v>
      </c>
      <c r="O1084" s="8">
        <f t="shared" si="48"/>
        <v>2.0709900005847612</v>
      </c>
      <c r="P1084" t="str">
        <f t="shared" si="49"/>
        <v>High Risk</v>
      </c>
      <c r="Q1084" t="str">
        <f t="shared" si="50"/>
        <v>650-699</v>
      </c>
      <c r="R1084" t="str">
        <f>IF(Tabela2[[#This Row],[current_age]]&gt;=100,"100+",FLOOR(Tabela2[[#This Row],[current_age]],10)&amp;"-"&amp;FLOOR(Tabela2[[#This Row],[current_age]],10)+9)</f>
        <v>20-29</v>
      </c>
    </row>
    <row r="1085" spans="1:18" x14ac:dyDescent="0.3">
      <c r="A1085">
        <v>196</v>
      </c>
      <c r="B1085">
        <v>44</v>
      </c>
      <c r="C1085">
        <v>64</v>
      </c>
      <c r="D1085">
        <v>1975</v>
      </c>
      <c r="E1085">
        <v>5</v>
      </c>
      <c r="F1085" t="s">
        <v>36</v>
      </c>
      <c r="G1085" t="s">
        <v>1121</v>
      </c>
      <c r="H1085">
        <v>33.29</v>
      </c>
      <c r="I1085">
        <v>-83.96</v>
      </c>
      <c r="J1085" s="3">
        <v>17545</v>
      </c>
      <c r="K1085" s="3">
        <v>35775</v>
      </c>
      <c r="L1085" s="3">
        <v>67263</v>
      </c>
      <c r="M1085">
        <v>773</v>
      </c>
      <c r="N1085">
        <v>1</v>
      </c>
      <c r="O1085" s="8">
        <f t="shared" si="48"/>
        <v>1.880167714884696</v>
      </c>
      <c r="P1085" t="str">
        <f t="shared" si="49"/>
        <v>High Risk</v>
      </c>
      <c r="Q1085" t="str">
        <f t="shared" si="50"/>
        <v>750-799</v>
      </c>
      <c r="R1085" t="str">
        <f>IF(Tabela2[[#This Row],[current_age]]&gt;=100,"100+",FLOOR(Tabela2[[#This Row],[current_age]],10)&amp;"-"&amp;FLOOR(Tabela2[[#This Row],[current_age]],10)+9)</f>
        <v>40-49</v>
      </c>
    </row>
    <row r="1086" spans="1:18" x14ac:dyDescent="0.3">
      <c r="A1086">
        <v>690</v>
      </c>
      <c r="B1086">
        <v>71</v>
      </c>
      <c r="C1086">
        <v>64</v>
      </c>
      <c r="D1086">
        <v>1948</v>
      </c>
      <c r="E1086">
        <v>3</v>
      </c>
      <c r="F1086" t="s">
        <v>36</v>
      </c>
      <c r="G1086" t="s">
        <v>1122</v>
      </c>
      <c r="H1086">
        <v>39.590000000000003</v>
      </c>
      <c r="I1086">
        <v>-105.01</v>
      </c>
      <c r="J1086" s="3">
        <v>31024</v>
      </c>
      <c r="K1086" s="3">
        <v>67186</v>
      </c>
      <c r="L1086" s="3">
        <v>29682</v>
      </c>
      <c r="M1086">
        <v>692</v>
      </c>
      <c r="N1086">
        <v>1</v>
      </c>
      <c r="O1086" s="8">
        <f t="shared" si="48"/>
        <v>0.44178846783556097</v>
      </c>
      <c r="P1086" t="str">
        <f t="shared" si="49"/>
        <v>Medium Risk</v>
      </c>
      <c r="Q1086" t="str">
        <f t="shared" si="50"/>
        <v>650-699</v>
      </c>
      <c r="R1086" t="str">
        <f>IF(Tabela2[[#This Row],[current_age]]&gt;=100,"100+",FLOOR(Tabela2[[#This Row],[current_age]],10)&amp;"-"&amp;FLOOR(Tabela2[[#This Row],[current_age]],10)+9)</f>
        <v>70-79</v>
      </c>
    </row>
    <row r="1087" spans="1:18" x14ac:dyDescent="0.3">
      <c r="A1087">
        <v>1477</v>
      </c>
      <c r="B1087">
        <v>47</v>
      </c>
      <c r="C1087">
        <v>67</v>
      </c>
      <c r="D1087">
        <v>1972</v>
      </c>
      <c r="E1087">
        <v>7</v>
      </c>
      <c r="F1087" t="s">
        <v>41</v>
      </c>
      <c r="G1087" t="s">
        <v>1123</v>
      </c>
      <c r="H1087">
        <v>40.15</v>
      </c>
      <c r="I1087">
        <v>-82.68</v>
      </c>
      <c r="J1087" s="3">
        <v>22934</v>
      </c>
      <c r="K1087" s="3">
        <v>46763</v>
      </c>
      <c r="L1087" s="3">
        <v>65106</v>
      </c>
      <c r="M1087">
        <v>696</v>
      </c>
      <c r="N1087">
        <v>3</v>
      </c>
      <c r="O1087" s="8">
        <f t="shared" si="48"/>
        <v>1.3922545602292411</v>
      </c>
      <c r="P1087" t="str">
        <f t="shared" si="49"/>
        <v>High Risk</v>
      </c>
      <c r="Q1087" t="str">
        <f t="shared" si="50"/>
        <v>650-699</v>
      </c>
      <c r="R1087" t="str">
        <f>IF(Tabela2[[#This Row],[current_age]]&gt;=100,"100+",FLOOR(Tabela2[[#This Row],[current_age]],10)&amp;"-"&amp;FLOOR(Tabela2[[#This Row],[current_age]],10)+9)</f>
        <v>40-49</v>
      </c>
    </row>
    <row r="1088" spans="1:18" x14ac:dyDescent="0.3">
      <c r="A1088">
        <v>260</v>
      </c>
      <c r="B1088">
        <v>62</v>
      </c>
      <c r="C1088">
        <v>70</v>
      </c>
      <c r="D1088">
        <v>1958</v>
      </c>
      <c r="E1088">
        <v>2</v>
      </c>
      <c r="F1088" t="s">
        <v>41</v>
      </c>
      <c r="G1088" t="s">
        <v>1124</v>
      </c>
      <c r="H1088">
        <v>26.21</v>
      </c>
      <c r="I1088">
        <v>-98.31</v>
      </c>
      <c r="J1088" s="3">
        <v>14275</v>
      </c>
      <c r="K1088" s="3">
        <v>29110</v>
      </c>
      <c r="L1088" s="3">
        <v>23504</v>
      </c>
      <c r="M1088">
        <v>699</v>
      </c>
      <c r="N1088">
        <v>3</v>
      </c>
      <c r="O1088" s="8">
        <f t="shared" si="48"/>
        <v>0.80742013053933359</v>
      </c>
      <c r="P1088" t="str">
        <f t="shared" si="49"/>
        <v>High Risk</v>
      </c>
      <c r="Q1088" t="str">
        <f t="shared" si="50"/>
        <v>650-699</v>
      </c>
      <c r="R1088" t="str">
        <f>IF(Tabela2[[#This Row],[current_age]]&gt;=100,"100+",FLOOR(Tabela2[[#This Row],[current_age]],10)&amp;"-"&amp;FLOOR(Tabela2[[#This Row],[current_age]],10)+9)</f>
        <v>60-69</v>
      </c>
    </row>
    <row r="1089" spans="1:18" x14ac:dyDescent="0.3">
      <c r="A1089">
        <v>857</v>
      </c>
      <c r="B1089">
        <v>90</v>
      </c>
      <c r="C1089">
        <v>62</v>
      </c>
      <c r="D1089">
        <v>1929</v>
      </c>
      <c r="E1089">
        <v>10</v>
      </c>
      <c r="F1089" t="s">
        <v>41</v>
      </c>
      <c r="G1089" t="s">
        <v>1125</v>
      </c>
      <c r="H1089">
        <v>39.46</v>
      </c>
      <c r="I1089">
        <v>-74.989999999999995</v>
      </c>
      <c r="J1089" s="3">
        <v>17685</v>
      </c>
      <c r="K1089" s="3">
        <v>41831</v>
      </c>
      <c r="L1089" s="3">
        <v>1100</v>
      </c>
      <c r="M1089">
        <v>615</v>
      </c>
      <c r="N1089">
        <v>1</v>
      </c>
      <c r="O1089" s="8">
        <f t="shared" si="48"/>
        <v>2.6296287442327461E-2</v>
      </c>
      <c r="P1089" t="str">
        <f t="shared" si="49"/>
        <v>Medium Risk</v>
      </c>
      <c r="Q1089" t="str">
        <f t="shared" si="50"/>
        <v>600-649</v>
      </c>
      <c r="R1089" t="str">
        <f>IF(Tabela2[[#This Row],[current_age]]&gt;=100,"100+",FLOOR(Tabela2[[#This Row],[current_age]],10)&amp;"-"&amp;FLOOR(Tabela2[[#This Row],[current_age]],10)+9)</f>
        <v>90-99</v>
      </c>
    </row>
    <row r="1090" spans="1:18" x14ac:dyDescent="0.3">
      <c r="A1090">
        <v>1167</v>
      </c>
      <c r="B1090">
        <v>42</v>
      </c>
      <c r="C1090">
        <v>65</v>
      </c>
      <c r="D1090">
        <v>1978</v>
      </c>
      <c r="E1090">
        <v>1</v>
      </c>
      <c r="F1090" t="s">
        <v>36</v>
      </c>
      <c r="G1090" t="s">
        <v>1126</v>
      </c>
      <c r="H1090">
        <v>40.33</v>
      </c>
      <c r="I1090">
        <v>-75.92</v>
      </c>
      <c r="J1090" s="3">
        <v>24089</v>
      </c>
      <c r="K1090" s="3">
        <v>49117</v>
      </c>
      <c r="L1090" s="3">
        <v>42380</v>
      </c>
      <c r="M1090">
        <v>769</v>
      </c>
      <c r="N1090">
        <v>3</v>
      </c>
      <c r="O1090" s="8">
        <f t="shared" si="48"/>
        <v>0.86283771402976561</v>
      </c>
      <c r="P1090" t="str">
        <f t="shared" si="49"/>
        <v>High Risk</v>
      </c>
      <c r="Q1090" t="str">
        <f t="shared" si="50"/>
        <v>750-799</v>
      </c>
      <c r="R1090" t="str">
        <f>IF(Tabela2[[#This Row],[current_age]]&gt;=100,"100+",FLOOR(Tabela2[[#This Row],[current_age]],10)&amp;"-"&amp;FLOOR(Tabela2[[#This Row],[current_age]],10)+9)</f>
        <v>40-49</v>
      </c>
    </row>
    <row r="1091" spans="1:18" x14ac:dyDescent="0.3">
      <c r="A1091">
        <v>1358</v>
      </c>
      <c r="B1091">
        <v>69</v>
      </c>
      <c r="C1091">
        <v>70</v>
      </c>
      <c r="D1091">
        <v>1950</v>
      </c>
      <c r="E1091">
        <v>4</v>
      </c>
      <c r="F1091" t="s">
        <v>36</v>
      </c>
      <c r="G1091" t="s">
        <v>1127</v>
      </c>
      <c r="H1091">
        <v>43.1</v>
      </c>
      <c r="I1091">
        <v>-89.5</v>
      </c>
      <c r="J1091" s="3">
        <v>33808</v>
      </c>
      <c r="K1091" s="3">
        <v>68930</v>
      </c>
      <c r="L1091" s="3">
        <v>72619</v>
      </c>
      <c r="M1091">
        <v>768</v>
      </c>
      <c r="N1091">
        <v>4</v>
      </c>
      <c r="O1091" s="8">
        <f t="shared" ref="O1091:O1154" si="51">L1091/K1091</f>
        <v>1.0535180618018278</v>
      </c>
      <c r="P1091" t="str">
        <f t="shared" ref="P1091:P1154" si="52">IF(OR(M1091&lt;600,O1091&gt;0.7),"High Risk",
IF(AND(M1091&gt;=600,M1091&lt;=750),"Medium Risk",
"Low Risk"))</f>
        <v>High Risk</v>
      </c>
      <c r="Q1091" t="str">
        <f t="shared" ref="Q1091:Q1154" si="53">FLOOR(M1091,50)&amp;"-"&amp;FLOOR(M1091,50)+49</f>
        <v>750-799</v>
      </c>
      <c r="R1091" t="str">
        <f>IF(Tabela2[[#This Row],[current_age]]&gt;=100,"100+",FLOOR(Tabela2[[#This Row],[current_age]],10)&amp;"-"&amp;FLOOR(Tabela2[[#This Row],[current_age]],10)+9)</f>
        <v>60-69</v>
      </c>
    </row>
    <row r="1092" spans="1:18" x14ac:dyDescent="0.3">
      <c r="A1092">
        <v>1611</v>
      </c>
      <c r="B1092">
        <v>68</v>
      </c>
      <c r="C1092">
        <v>58</v>
      </c>
      <c r="D1092">
        <v>1952</v>
      </c>
      <c r="E1092">
        <v>1</v>
      </c>
      <c r="F1092" t="s">
        <v>36</v>
      </c>
      <c r="G1092" t="s">
        <v>1128</v>
      </c>
      <c r="H1092">
        <v>33.869999999999997</v>
      </c>
      <c r="I1092">
        <v>-78.63</v>
      </c>
      <c r="J1092" s="3">
        <v>13907</v>
      </c>
      <c r="K1092" s="3">
        <v>20334</v>
      </c>
      <c r="L1092" s="3">
        <v>9544</v>
      </c>
      <c r="M1092">
        <v>684</v>
      </c>
      <c r="N1092">
        <v>2</v>
      </c>
      <c r="O1092" s="8">
        <f t="shared" si="51"/>
        <v>0.46936166027343368</v>
      </c>
      <c r="P1092" t="str">
        <f t="shared" si="52"/>
        <v>Medium Risk</v>
      </c>
      <c r="Q1092" t="str">
        <f t="shared" si="53"/>
        <v>650-699</v>
      </c>
      <c r="R1092" t="str">
        <f>IF(Tabela2[[#This Row],[current_age]]&gt;=100,"100+",FLOOR(Tabela2[[#This Row],[current_age]],10)&amp;"-"&amp;FLOOR(Tabela2[[#This Row],[current_age]],10)+9)</f>
        <v>60-69</v>
      </c>
    </row>
    <row r="1093" spans="1:18" x14ac:dyDescent="0.3">
      <c r="A1093">
        <v>734</v>
      </c>
      <c r="B1093">
        <v>43</v>
      </c>
      <c r="C1093">
        <v>61</v>
      </c>
      <c r="D1093">
        <v>1976</v>
      </c>
      <c r="E1093">
        <v>7</v>
      </c>
      <c r="F1093" t="s">
        <v>36</v>
      </c>
      <c r="G1093" t="s">
        <v>1129</v>
      </c>
      <c r="H1093">
        <v>42.88</v>
      </c>
      <c r="I1093">
        <v>-78.849999999999994</v>
      </c>
      <c r="J1093" s="3">
        <v>12220</v>
      </c>
      <c r="K1093" s="3">
        <v>24917</v>
      </c>
      <c r="L1093" s="3">
        <v>36101</v>
      </c>
      <c r="M1093">
        <v>693</v>
      </c>
      <c r="N1093">
        <v>2</v>
      </c>
      <c r="O1093" s="8">
        <f t="shared" si="51"/>
        <v>1.4488501826062528</v>
      </c>
      <c r="P1093" t="str">
        <f t="shared" si="52"/>
        <v>High Risk</v>
      </c>
      <c r="Q1093" t="str">
        <f t="shared" si="53"/>
        <v>650-699</v>
      </c>
      <c r="R1093" t="str">
        <f>IF(Tabela2[[#This Row],[current_age]]&gt;=100,"100+",FLOOR(Tabela2[[#This Row],[current_age]],10)&amp;"-"&amp;FLOOR(Tabela2[[#This Row],[current_age]],10)+9)</f>
        <v>40-49</v>
      </c>
    </row>
    <row r="1094" spans="1:18" x14ac:dyDescent="0.3">
      <c r="A1094">
        <v>1507</v>
      </c>
      <c r="B1094">
        <v>39</v>
      </c>
      <c r="C1094">
        <v>67</v>
      </c>
      <c r="D1094">
        <v>1980</v>
      </c>
      <c r="E1094">
        <v>12</v>
      </c>
      <c r="F1094" t="s">
        <v>36</v>
      </c>
      <c r="G1094" t="s">
        <v>1130</v>
      </c>
      <c r="H1094">
        <v>42.48</v>
      </c>
      <c r="I1094">
        <v>-89.03</v>
      </c>
      <c r="J1094" s="3">
        <v>21749</v>
      </c>
      <c r="K1094" s="3">
        <v>44344</v>
      </c>
      <c r="L1094" s="3">
        <v>82822</v>
      </c>
      <c r="M1094">
        <v>744</v>
      </c>
      <c r="N1094">
        <v>3</v>
      </c>
      <c r="O1094" s="8">
        <f t="shared" si="51"/>
        <v>1.8677160382464368</v>
      </c>
      <c r="P1094" t="str">
        <f t="shared" si="52"/>
        <v>High Risk</v>
      </c>
      <c r="Q1094" t="str">
        <f t="shared" si="53"/>
        <v>700-749</v>
      </c>
      <c r="R1094" t="str">
        <f>IF(Tabela2[[#This Row],[current_age]]&gt;=100,"100+",FLOOR(Tabela2[[#This Row],[current_age]],10)&amp;"-"&amp;FLOOR(Tabela2[[#This Row],[current_age]],10)+9)</f>
        <v>30-39</v>
      </c>
    </row>
    <row r="1095" spans="1:18" x14ac:dyDescent="0.3">
      <c r="A1095">
        <v>504</v>
      </c>
      <c r="B1095">
        <v>38</v>
      </c>
      <c r="C1095">
        <v>68</v>
      </c>
      <c r="D1095">
        <v>1982</v>
      </c>
      <c r="E1095">
        <v>1</v>
      </c>
      <c r="F1095" t="s">
        <v>36</v>
      </c>
      <c r="G1095" t="s">
        <v>1131</v>
      </c>
      <c r="H1095">
        <v>37.880000000000003</v>
      </c>
      <c r="I1095">
        <v>-89.49</v>
      </c>
      <c r="J1095" s="3">
        <v>16825</v>
      </c>
      <c r="K1095" s="3">
        <v>34311</v>
      </c>
      <c r="L1095" s="3">
        <v>61776</v>
      </c>
      <c r="M1095">
        <v>705</v>
      </c>
      <c r="N1095">
        <v>2</v>
      </c>
      <c r="O1095" s="8">
        <f t="shared" si="51"/>
        <v>1.8004721517880564</v>
      </c>
      <c r="P1095" t="str">
        <f t="shared" si="52"/>
        <v>High Risk</v>
      </c>
      <c r="Q1095" t="str">
        <f t="shared" si="53"/>
        <v>700-749</v>
      </c>
      <c r="R1095" t="str">
        <f>IF(Tabela2[[#This Row],[current_age]]&gt;=100,"100+",FLOOR(Tabela2[[#This Row],[current_age]],10)&amp;"-"&amp;FLOOR(Tabela2[[#This Row],[current_age]],10)+9)</f>
        <v>30-39</v>
      </c>
    </row>
    <row r="1096" spans="1:18" x14ac:dyDescent="0.3">
      <c r="A1096">
        <v>524</v>
      </c>
      <c r="B1096">
        <v>57</v>
      </c>
      <c r="C1096">
        <v>62</v>
      </c>
      <c r="D1096">
        <v>1962</v>
      </c>
      <c r="E1096">
        <v>3</v>
      </c>
      <c r="F1096" t="s">
        <v>41</v>
      </c>
      <c r="G1096" t="s">
        <v>1132</v>
      </c>
      <c r="H1096">
        <v>38.369999999999997</v>
      </c>
      <c r="I1096">
        <v>-81.81</v>
      </c>
      <c r="J1096" s="3">
        <v>17282</v>
      </c>
      <c r="K1096" s="3">
        <v>35239</v>
      </c>
      <c r="L1096" s="3">
        <v>43270</v>
      </c>
      <c r="M1096">
        <v>726</v>
      </c>
      <c r="N1096">
        <v>1</v>
      </c>
      <c r="O1096" s="8">
        <f t="shared" si="51"/>
        <v>1.2279009052470276</v>
      </c>
      <c r="P1096" t="str">
        <f t="shared" si="52"/>
        <v>High Risk</v>
      </c>
      <c r="Q1096" t="str">
        <f t="shared" si="53"/>
        <v>700-749</v>
      </c>
      <c r="R1096" t="str">
        <f>IF(Tabela2[[#This Row],[current_age]]&gt;=100,"100+",FLOOR(Tabela2[[#This Row],[current_age]],10)&amp;"-"&amp;FLOOR(Tabela2[[#This Row],[current_age]],10)+9)</f>
        <v>50-59</v>
      </c>
    </row>
    <row r="1097" spans="1:18" x14ac:dyDescent="0.3">
      <c r="A1097">
        <v>525</v>
      </c>
      <c r="B1097">
        <v>55</v>
      </c>
      <c r="C1097">
        <v>66</v>
      </c>
      <c r="D1097">
        <v>1964</v>
      </c>
      <c r="E1097">
        <v>4</v>
      </c>
      <c r="F1097" t="s">
        <v>41</v>
      </c>
      <c r="G1097" t="s">
        <v>1133</v>
      </c>
      <c r="H1097">
        <v>38.29</v>
      </c>
      <c r="I1097">
        <v>-120.58</v>
      </c>
      <c r="J1097" s="3">
        <v>18223</v>
      </c>
      <c r="K1097" s="3">
        <v>37147</v>
      </c>
      <c r="L1097" s="3">
        <v>0</v>
      </c>
      <c r="M1097">
        <v>703</v>
      </c>
      <c r="N1097">
        <v>3</v>
      </c>
      <c r="O1097" s="8">
        <f t="shared" si="51"/>
        <v>0</v>
      </c>
      <c r="P1097" t="str">
        <f t="shared" si="52"/>
        <v>Medium Risk</v>
      </c>
      <c r="Q1097" t="str">
        <f t="shared" si="53"/>
        <v>700-749</v>
      </c>
      <c r="R1097" t="str">
        <f>IF(Tabela2[[#This Row],[current_age]]&gt;=100,"100+",FLOOR(Tabela2[[#This Row],[current_age]],10)&amp;"-"&amp;FLOOR(Tabela2[[#This Row],[current_age]],10)+9)</f>
        <v>50-59</v>
      </c>
    </row>
    <row r="1098" spans="1:18" x14ac:dyDescent="0.3">
      <c r="A1098">
        <v>250</v>
      </c>
      <c r="B1098">
        <v>50</v>
      </c>
      <c r="C1098">
        <v>64</v>
      </c>
      <c r="D1098">
        <v>1970</v>
      </c>
      <c r="E1098">
        <v>2</v>
      </c>
      <c r="F1098" t="s">
        <v>36</v>
      </c>
      <c r="G1098" t="s">
        <v>1134</v>
      </c>
      <c r="H1098">
        <v>44.52</v>
      </c>
      <c r="I1098">
        <v>-122.81</v>
      </c>
      <c r="J1098" s="3">
        <v>17003</v>
      </c>
      <c r="K1098" s="3">
        <v>34671</v>
      </c>
      <c r="L1098" s="3">
        <v>55643</v>
      </c>
      <c r="M1098">
        <v>786</v>
      </c>
      <c r="N1098">
        <v>6</v>
      </c>
      <c r="O1098" s="8">
        <f t="shared" si="51"/>
        <v>1.6048859277205734</v>
      </c>
      <c r="P1098" t="str">
        <f t="shared" si="52"/>
        <v>High Risk</v>
      </c>
      <c r="Q1098" t="str">
        <f t="shared" si="53"/>
        <v>750-799</v>
      </c>
      <c r="R1098" t="str">
        <f>IF(Tabela2[[#This Row],[current_age]]&gt;=100,"100+",FLOOR(Tabela2[[#This Row],[current_age]],10)&amp;"-"&amp;FLOOR(Tabela2[[#This Row],[current_age]],10)+9)</f>
        <v>50-59</v>
      </c>
    </row>
    <row r="1099" spans="1:18" x14ac:dyDescent="0.3">
      <c r="A1099">
        <v>479</v>
      </c>
      <c r="B1099">
        <v>57</v>
      </c>
      <c r="C1099">
        <v>69</v>
      </c>
      <c r="D1099">
        <v>1962</v>
      </c>
      <c r="E1099">
        <v>10</v>
      </c>
      <c r="F1099" t="s">
        <v>41</v>
      </c>
      <c r="G1099" t="s">
        <v>1135</v>
      </c>
      <c r="H1099">
        <v>39.11</v>
      </c>
      <c r="I1099">
        <v>-76.55</v>
      </c>
      <c r="J1099" s="3">
        <v>30004</v>
      </c>
      <c r="K1099" s="3">
        <v>61173</v>
      </c>
      <c r="L1099" s="3">
        <v>71422</v>
      </c>
      <c r="M1099">
        <v>692</v>
      </c>
      <c r="N1099">
        <v>3</v>
      </c>
      <c r="O1099" s="8">
        <f t="shared" si="51"/>
        <v>1.1675412355123993</v>
      </c>
      <c r="P1099" t="str">
        <f t="shared" si="52"/>
        <v>High Risk</v>
      </c>
      <c r="Q1099" t="str">
        <f t="shared" si="53"/>
        <v>650-699</v>
      </c>
      <c r="R1099" t="str">
        <f>IF(Tabela2[[#This Row],[current_age]]&gt;=100,"100+",FLOOR(Tabela2[[#This Row],[current_age]],10)&amp;"-"&amp;FLOOR(Tabela2[[#This Row],[current_age]],10)+9)</f>
        <v>50-59</v>
      </c>
    </row>
    <row r="1100" spans="1:18" x14ac:dyDescent="0.3">
      <c r="A1100">
        <v>343</v>
      </c>
      <c r="B1100">
        <v>55</v>
      </c>
      <c r="C1100">
        <v>72</v>
      </c>
      <c r="D1100">
        <v>1964</v>
      </c>
      <c r="E1100">
        <v>9</v>
      </c>
      <c r="F1100" t="s">
        <v>36</v>
      </c>
      <c r="G1100" t="s">
        <v>1136</v>
      </c>
      <c r="H1100">
        <v>37.729999999999997</v>
      </c>
      <c r="I1100">
        <v>-121.24</v>
      </c>
      <c r="J1100" s="3">
        <v>23368</v>
      </c>
      <c r="K1100" s="3">
        <v>47643</v>
      </c>
      <c r="L1100" s="3">
        <v>45706</v>
      </c>
      <c r="M1100">
        <v>764</v>
      </c>
      <c r="N1100">
        <v>8</v>
      </c>
      <c r="O1100" s="8">
        <f t="shared" si="51"/>
        <v>0.95934345024452705</v>
      </c>
      <c r="P1100" t="str">
        <f t="shared" si="52"/>
        <v>High Risk</v>
      </c>
      <c r="Q1100" t="str">
        <f t="shared" si="53"/>
        <v>750-799</v>
      </c>
      <c r="R1100" t="str">
        <f>IF(Tabela2[[#This Row],[current_age]]&gt;=100,"100+",FLOOR(Tabela2[[#This Row],[current_age]],10)&amp;"-"&amp;FLOOR(Tabela2[[#This Row],[current_age]],10)+9)</f>
        <v>50-59</v>
      </c>
    </row>
    <row r="1101" spans="1:18" x14ac:dyDescent="0.3">
      <c r="A1101">
        <v>1196</v>
      </c>
      <c r="B1101">
        <v>60</v>
      </c>
      <c r="C1101">
        <v>61</v>
      </c>
      <c r="D1101">
        <v>1959</v>
      </c>
      <c r="E1101">
        <v>6</v>
      </c>
      <c r="F1101" t="s">
        <v>36</v>
      </c>
      <c r="G1101" t="s">
        <v>1137</v>
      </c>
      <c r="H1101">
        <v>35.24</v>
      </c>
      <c r="I1101">
        <v>-113.76</v>
      </c>
      <c r="J1101" s="3">
        <v>17113</v>
      </c>
      <c r="K1101" s="3">
        <v>34895</v>
      </c>
      <c r="L1101" s="3">
        <v>56622</v>
      </c>
      <c r="M1101">
        <v>820</v>
      </c>
      <c r="N1101">
        <v>4</v>
      </c>
      <c r="O1101" s="8">
        <f t="shared" si="51"/>
        <v>1.6226393466112623</v>
      </c>
      <c r="P1101" t="str">
        <f t="shared" si="52"/>
        <v>High Risk</v>
      </c>
      <c r="Q1101" t="str">
        <f t="shared" si="53"/>
        <v>800-849</v>
      </c>
      <c r="R1101" t="str">
        <f>IF(Tabela2[[#This Row],[current_age]]&gt;=100,"100+",FLOOR(Tabela2[[#This Row],[current_age]],10)&amp;"-"&amp;FLOOR(Tabela2[[#This Row],[current_age]],10)+9)</f>
        <v>60-69</v>
      </c>
    </row>
    <row r="1102" spans="1:18" x14ac:dyDescent="0.3">
      <c r="A1102">
        <v>1530</v>
      </c>
      <c r="B1102">
        <v>64</v>
      </c>
      <c r="C1102">
        <v>68</v>
      </c>
      <c r="D1102">
        <v>1956</v>
      </c>
      <c r="E1102">
        <v>2</v>
      </c>
      <c r="F1102" t="s">
        <v>36</v>
      </c>
      <c r="G1102" t="s">
        <v>1138</v>
      </c>
      <c r="H1102">
        <v>32.93</v>
      </c>
      <c r="I1102">
        <v>-97.22</v>
      </c>
      <c r="J1102" s="3">
        <v>0</v>
      </c>
      <c r="K1102" s="3">
        <v>1785</v>
      </c>
      <c r="L1102" s="3">
        <v>2892</v>
      </c>
      <c r="M1102">
        <v>732</v>
      </c>
      <c r="N1102">
        <v>3</v>
      </c>
      <c r="O1102" s="8">
        <f t="shared" si="51"/>
        <v>1.6201680672268908</v>
      </c>
      <c r="P1102" t="str">
        <f t="shared" si="52"/>
        <v>High Risk</v>
      </c>
      <c r="Q1102" t="str">
        <f t="shared" si="53"/>
        <v>700-749</v>
      </c>
      <c r="R1102" t="str">
        <f>IF(Tabela2[[#This Row],[current_age]]&gt;=100,"100+",FLOOR(Tabela2[[#This Row],[current_age]],10)&amp;"-"&amp;FLOOR(Tabela2[[#This Row],[current_age]],10)+9)</f>
        <v>60-69</v>
      </c>
    </row>
    <row r="1103" spans="1:18" x14ac:dyDescent="0.3">
      <c r="A1103">
        <v>1963</v>
      </c>
      <c r="B1103">
        <v>98</v>
      </c>
      <c r="C1103">
        <v>69</v>
      </c>
      <c r="D1103">
        <v>1921</v>
      </c>
      <c r="E1103">
        <v>11</v>
      </c>
      <c r="F1103" t="s">
        <v>41</v>
      </c>
      <c r="G1103" t="s">
        <v>1139</v>
      </c>
      <c r="H1103">
        <v>38.35</v>
      </c>
      <c r="I1103">
        <v>-121.93</v>
      </c>
      <c r="J1103" s="3">
        <v>26137</v>
      </c>
      <c r="K1103" s="3">
        <v>33869</v>
      </c>
      <c r="L1103" s="3">
        <v>370</v>
      </c>
      <c r="M1103">
        <v>821</v>
      </c>
      <c r="N1103">
        <v>7</v>
      </c>
      <c r="O1103" s="8">
        <f t="shared" si="51"/>
        <v>1.0924444181995336E-2</v>
      </c>
      <c r="P1103" t="str">
        <f t="shared" si="52"/>
        <v>Low Risk</v>
      </c>
      <c r="Q1103" t="str">
        <f t="shared" si="53"/>
        <v>800-849</v>
      </c>
      <c r="R1103" t="str">
        <f>IF(Tabela2[[#This Row],[current_age]]&gt;=100,"100+",FLOOR(Tabela2[[#This Row],[current_age]],10)&amp;"-"&amp;FLOOR(Tabela2[[#This Row],[current_age]],10)+9)</f>
        <v>90-99</v>
      </c>
    </row>
    <row r="1104" spans="1:18" x14ac:dyDescent="0.3">
      <c r="A1104">
        <v>764</v>
      </c>
      <c r="B1104">
        <v>77</v>
      </c>
      <c r="C1104">
        <v>68</v>
      </c>
      <c r="D1104">
        <v>1943</v>
      </c>
      <c r="E1104">
        <v>1</v>
      </c>
      <c r="F1104" t="s">
        <v>36</v>
      </c>
      <c r="G1104" t="s">
        <v>1140</v>
      </c>
      <c r="H1104">
        <v>32.61</v>
      </c>
      <c r="I1104">
        <v>-83.63</v>
      </c>
      <c r="J1104" s="3">
        <v>20835</v>
      </c>
      <c r="K1104" s="3">
        <v>31066</v>
      </c>
      <c r="L1104" s="3">
        <v>20902</v>
      </c>
      <c r="M1104">
        <v>712</v>
      </c>
      <c r="N1104">
        <v>4</v>
      </c>
      <c r="O1104" s="8">
        <f t="shared" si="51"/>
        <v>0.67282559711581791</v>
      </c>
      <c r="P1104" t="str">
        <f t="shared" si="52"/>
        <v>Medium Risk</v>
      </c>
      <c r="Q1104" t="str">
        <f t="shared" si="53"/>
        <v>700-749</v>
      </c>
      <c r="R1104" t="str">
        <f>IF(Tabela2[[#This Row],[current_age]]&gt;=100,"100+",FLOOR(Tabela2[[#This Row],[current_age]],10)&amp;"-"&amp;FLOOR(Tabela2[[#This Row],[current_age]],10)+9)</f>
        <v>70-79</v>
      </c>
    </row>
    <row r="1105" spans="1:18" x14ac:dyDescent="0.3">
      <c r="A1105">
        <v>213</v>
      </c>
      <c r="B1105">
        <v>37</v>
      </c>
      <c r="C1105">
        <v>68</v>
      </c>
      <c r="D1105">
        <v>1982</v>
      </c>
      <c r="E1105">
        <v>5</v>
      </c>
      <c r="F1105" t="s">
        <v>36</v>
      </c>
      <c r="G1105" t="s">
        <v>1141</v>
      </c>
      <c r="H1105">
        <v>32.909999999999997</v>
      </c>
      <c r="I1105">
        <v>-96.62</v>
      </c>
      <c r="J1105" s="3">
        <v>27057</v>
      </c>
      <c r="K1105" s="3">
        <v>55172</v>
      </c>
      <c r="L1105" s="3">
        <v>96779</v>
      </c>
      <c r="M1105">
        <v>629</v>
      </c>
      <c r="N1105">
        <v>3</v>
      </c>
      <c r="O1105" s="8">
        <f t="shared" si="51"/>
        <v>1.7541325309939824</v>
      </c>
      <c r="P1105" t="str">
        <f t="shared" si="52"/>
        <v>High Risk</v>
      </c>
      <c r="Q1105" t="str">
        <f t="shared" si="53"/>
        <v>600-649</v>
      </c>
      <c r="R1105" t="str">
        <f>IF(Tabela2[[#This Row],[current_age]]&gt;=100,"100+",FLOOR(Tabela2[[#This Row],[current_age]],10)&amp;"-"&amp;FLOOR(Tabela2[[#This Row],[current_age]],10)+9)</f>
        <v>30-39</v>
      </c>
    </row>
    <row r="1106" spans="1:18" x14ac:dyDescent="0.3">
      <c r="A1106">
        <v>410</v>
      </c>
      <c r="B1106">
        <v>54</v>
      </c>
      <c r="C1106">
        <v>60</v>
      </c>
      <c r="D1106">
        <v>1966</v>
      </c>
      <c r="E1106">
        <v>2</v>
      </c>
      <c r="F1106" t="s">
        <v>36</v>
      </c>
      <c r="G1106" t="s">
        <v>1142</v>
      </c>
      <c r="H1106">
        <v>40.619999999999997</v>
      </c>
      <c r="I1106">
        <v>-96.63</v>
      </c>
      <c r="J1106" s="3">
        <v>23029</v>
      </c>
      <c r="K1106" s="3">
        <v>46956</v>
      </c>
      <c r="L1106" s="3">
        <v>94340</v>
      </c>
      <c r="M1106">
        <v>610</v>
      </c>
      <c r="N1106">
        <v>2</v>
      </c>
      <c r="O1106" s="8">
        <f t="shared" si="51"/>
        <v>2.0091149160916602</v>
      </c>
      <c r="P1106" t="str">
        <f t="shared" si="52"/>
        <v>High Risk</v>
      </c>
      <c r="Q1106" t="str">
        <f t="shared" si="53"/>
        <v>600-649</v>
      </c>
      <c r="R1106" t="str">
        <f>IF(Tabela2[[#This Row],[current_age]]&gt;=100,"100+",FLOOR(Tabela2[[#This Row],[current_age]],10)&amp;"-"&amp;FLOOR(Tabela2[[#This Row],[current_age]],10)+9)</f>
        <v>50-59</v>
      </c>
    </row>
    <row r="1107" spans="1:18" x14ac:dyDescent="0.3">
      <c r="A1107">
        <v>1685</v>
      </c>
      <c r="B1107">
        <v>53</v>
      </c>
      <c r="C1107">
        <v>61</v>
      </c>
      <c r="D1107">
        <v>1966</v>
      </c>
      <c r="E1107">
        <v>7</v>
      </c>
      <c r="F1107" t="s">
        <v>41</v>
      </c>
      <c r="G1107" t="s">
        <v>1143</v>
      </c>
      <c r="H1107">
        <v>33.61</v>
      </c>
      <c r="I1107">
        <v>-111.89</v>
      </c>
      <c r="J1107" s="3">
        <v>36300</v>
      </c>
      <c r="K1107" s="3">
        <v>74012</v>
      </c>
      <c r="L1107" s="3">
        <v>93119</v>
      </c>
      <c r="M1107">
        <v>681</v>
      </c>
      <c r="N1107">
        <v>2</v>
      </c>
      <c r="O1107" s="8">
        <f t="shared" si="51"/>
        <v>1.2581608387829</v>
      </c>
      <c r="P1107" t="str">
        <f t="shared" si="52"/>
        <v>High Risk</v>
      </c>
      <c r="Q1107" t="str">
        <f t="shared" si="53"/>
        <v>650-699</v>
      </c>
      <c r="R1107" t="str">
        <f>IF(Tabela2[[#This Row],[current_age]]&gt;=100,"100+",FLOOR(Tabela2[[#This Row],[current_age]],10)&amp;"-"&amp;FLOOR(Tabela2[[#This Row],[current_age]],10)+9)</f>
        <v>50-59</v>
      </c>
    </row>
    <row r="1108" spans="1:18" x14ac:dyDescent="0.3">
      <c r="A1108">
        <v>225</v>
      </c>
      <c r="B1108">
        <v>32</v>
      </c>
      <c r="C1108">
        <v>68</v>
      </c>
      <c r="D1108">
        <v>1987</v>
      </c>
      <c r="E1108">
        <v>3</v>
      </c>
      <c r="F1108" t="s">
        <v>41</v>
      </c>
      <c r="G1108" t="s">
        <v>1144</v>
      </c>
      <c r="H1108">
        <v>29.76</v>
      </c>
      <c r="I1108">
        <v>-95.38</v>
      </c>
      <c r="J1108" s="3">
        <v>20055</v>
      </c>
      <c r="K1108" s="3">
        <v>40887</v>
      </c>
      <c r="L1108" s="3">
        <v>50734</v>
      </c>
      <c r="M1108">
        <v>688</v>
      </c>
      <c r="N1108">
        <v>4</v>
      </c>
      <c r="O1108" s="8">
        <f t="shared" si="51"/>
        <v>1.2408344950717831</v>
      </c>
      <c r="P1108" t="str">
        <f t="shared" si="52"/>
        <v>High Risk</v>
      </c>
      <c r="Q1108" t="str">
        <f t="shared" si="53"/>
        <v>650-699</v>
      </c>
      <c r="R1108" t="str">
        <f>IF(Tabela2[[#This Row],[current_age]]&gt;=100,"100+",FLOOR(Tabela2[[#This Row],[current_age]],10)&amp;"-"&amp;FLOOR(Tabela2[[#This Row],[current_age]],10)+9)</f>
        <v>30-39</v>
      </c>
    </row>
    <row r="1109" spans="1:18" x14ac:dyDescent="0.3">
      <c r="A1109">
        <v>1210</v>
      </c>
      <c r="B1109">
        <v>32</v>
      </c>
      <c r="C1109">
        <v>65</v>
      </c>
      <c r="D1109">
        <v>1987</v>
      </c>
      <c r="E1109">
        <v>11</v>
      </c>
      <c r="F1109" t="s">
        <v>41</v>
      </c>
      <c r="G1109" t="s">
        <v>1145</v>
      </c>
      <c r="H1109">
        <v>41</v>
      </c>
      <c r="I1109">
        <v>-76.849999999999994</v>
      </c>
      <c r="J1109" s="3">
        <v>16935</v>
      </c>
      <c r="K1109" s="3">
        <v>34531</v>
      </c>
      <c r="L1109" s="3">
        <v>60156</v>
      </c>
      <c r="M1109">
        <v>703</v>
      </c>
      <c r="N1109">
        <v>4</v>
      </c>
      <c r="O1109" s="8">
        <f t="shared" si="51"/>
        <v>1.7420868205380673</v>
      </c>
      <c r="P1109" t="str">
        <f t="shared" si="52"/>
        <v>High Risk</v>
      </c>
      <c r="Q1109" t="str">
        <f t="shared" si="53"/>
        <v>700-749</v>
      </c>
      <c r="R1109" t="str">
        <f>IF(Tabela2[[#This Row],[current_age]]&gt;=100,"100+",FLOOR(Tabela2[[#This Row],[current_age]],10)&amp;"-"&amp;FLOOR(Tabela2[[#This Row],[current_age]],10)+9)</f>
        <v>30-39</v>
      </c>
    </row>
    <row r="1110" spans="1:18" x14ac:dyDescent="0.3">
      <c r="A1110">
        <v>1336</v>
      </c>
      <c r="B1110">
        <v>18</v>
      </c>
      <c r="C1110">
        <v>67</v>
      </c>
      <c r="D1110">
        <v>2001</v>
      </c>
      <c r="E1110">
        <v>7</v>
      </c>
      <c r="F1110" t="s">
        <v>36</v>
      </c>
      <c r="G1110" t="s">
        <v>1146</v>
      </c>
      <c r="H1110">
        <v>40.659999999999997</v>
      </c>
      <c r="I1110">
        <v>-73.84</v>
      </c>
      <c r="J1110" s="3">
        <v>26481</v>
      </c>
      <c r="K1110" s="3">
        <v>53995</v>
      </c>
      <c r="L1110" s="3">
        <v>154800</v>
      </c>
      <c r="M1110">
        <v>673</v>
      </c>
      <c r="N1110">
        <v>1</v>
      </c>
      <c r="O1110" s="8">
        <f t="shared" si="51"/>
        <v>2.8669321233447542</v>
      </c>
      <c r="P1110" t="str">
        <f t="shared" si="52"/>
        <v>High Risk</v>
      </c>
      <c r="Q1110" t="str">
        <f t="shared" si="53"/>
        <v>650-699</v>
      </c>
      <c r="R1110" t="str">
        <f>IF(Tabela2[[#This Row],[current_age]]&gt;=100,"100+",FLOOR(Tabela2[[#This Row],[current_age]],10)&amp;"-"&amp;FLOOR(Tabela2[[#This Row],[current_age]],10)+9)</f>
        <v>10-19</v>
      </c>
    </row>
    <row r="1111" spans="1:18" x14ac:dyDescent="0.3">
      <c r="A1111">
        <v>576</v>
      </c>
      <c r="B1111">
        <v>68</v>
      </c>
      <c r="C1111">
        <v>64</v>
      </c>
      <c r="D1111">
        <v>1951</v>
      </c>
      <c r="E1111">
        <v>6</v>
      </c>
      <c r="F1111" t="s">
        <v>36</v>
      </c>
      <c r="G1111" t="s">
        <v>1147</v>
      </c>
      <c r="H1111">
        <v>33.950000000000003</v>
      </c>
      <c r="I1111">
        <v>-84.54</v>
      </c>
      <c r="J1111" s="3">
        <v>30747</v>
      </c>
      <c r="K1111" s="3">
        <v>63502</v>
      </c>
      <c r="L1111" s="3">
        <v>24100</v>
      </c>
      <c r="M1111">
        <v>638</v>
      </c>
      <c r="N1111">
        <v>7</v>
      </c>
      <c r="O1111" s="8">
        <f t="shared" si="51"/>
        <v>0.37951560580769111</v>
      </c>
      <c r="P1111" t="str">
        <f t="shared" si="52"/>
        <v>Medium Risk</v>
      </c>
      <c r="Q1111" t="str">
        <f t="shared" si="53"/>
        <v>600-649</v>
      </c>
      <c r="R1111" t="str">
        <f>IF(Tabela2[[#This Row],[current_age]]&gt;=100,"100+",FLOOR(Tabela2[[#This Row],[current_age]],10)&amp;"-"&amp;FLOOR(Tabela2[[#This Row],[current_age]],10)+9)</f>
        <v>60-69</v>
      </c>
    </row>
    <row r="1112" spans="1:18" x14ac:dyDescent="0.3">
      <c r="A1112">
        <v>1677</v>
      </c>
      <c r="B1112">
        <v>51</v>
      </c>
      <c r="C1112">
        <v>67</v>
      </c>
      <c r="D1112">
        <v>1969</v>
      </c>
      <c r="E1112">
        <v>2</v>
      </c>
      <c r="F1112" t="s">
        <v>41</v>
      </c>
      <c r="G1112" t="s">
        <v>1148</v>
      </c>
      <c r="H1112">
        <v>33.57</v>
      </c>
      <c r="I1112">
        <v>-101.87</v>
      </c>
      <c r="J1112" s="3">
        <v>16272</v>
      </c>
      <c r="K1112" s="3">
        <v>33178</v>
      </c>
      <c r="L1112" s="3">
        <v>92366</v>
      </c>
      <c r="M1112">
        <v>671</v>
      </c>
      <c r="N1112">
        <v>2</v>
      </c>
      <c r="O1112" s="8">
        <f t="shared" si="51"/>
        <v>2.7839532220145879</v>
      </c>
      <c r="P1112" t="str">
        <f t="shared" si="52"/>
        <v>High Risk</v>
      </c>
      <c r="Q1112" t="str">
        <f t="shared" si="53"/>
        <v>650-699</v>
      </c>
      <c r="R1112" t="str">
        <f>IF(Tabela2[[#This Row],[current_age]]&gt;=100,"100+",FLOOR(Tabela2[[#This Row],[current_age]],10)&amp;"-"&amp;FLOOR(Tabela2[[#This Row],[current_age]],10)+9)</f>
        <v>50-59</v>
      </c>
    </row>
    <row r="1113" spans="1:18" x14ac:dyDescent="0.3">
      <c r="A1113">
        <v>1969</v>
      </c>
      <c r="B1113">
        <v>84</v>
      </c>
      <c r="C1113">
        <v>65</v>
      </c>
      <c r="D1113">
        <v>1935</v>
      </c>
      <c r="E1113">
        <v>4</v>
      </c>
      <c r="F1113" t="s">
        <v>41</v>
      </c>
      <c r="G1113" t="s">
        <v>1149</v>
      </c>
      <c r="H1113">
        <v>27.48</v>
      </c>
      <c r="I1113">
        <v>-82.57</v>
      </c>
      <c r="J1113" s="3">
        <v>29583</v>
      </c>
      <c r="K1113" s="3">
        <v>44690</v>
      </c>
      <c r="L1113" s="3">
        <v>2249</v>
      </c>
      <c r="M1113">
        <v>733</v>
      </c>
      <c r="N1113">
        <v>5</v>
      </c>
      <c r="O1113" s="8">
        <f t="shared" si="51"/>
        <v>5.0324457373014095E-2</v>
      </c>
      <c r="P1113" t="str">
        <f t="shared" si="52"/>
        <v>Medium Risk</v>
      </c>
      <c r="Q1113" t="str">
        <f t="shared" si="53"/>
        <v>700-749</v>
      </c>
      <c r="R1113" t="str">
        <f>IF(Tabela2[[#This Row],[current_age]]&gt;=100,"100+",FLOOR(Tabela2[[#This Row],[current_age]],10)&amp;"-"&amp;FLOOR(Tabela2[[#This Row],[current_age]],10)+9)</f>
        <v>80-89</v>
      </c>
    </row>
    <row r="1114" spans="1:18" x14ac:dyDescent="0.3">
      <c r="A1114">
        <v>1431</v>
      </c>
      <c r="B1114">
        <v>56</v>
      </c>
      <c r="C1114">
        <v>61</v>
      </c>
      <c r="D1114">
        <v>1963</v>
      </c>
      <c r="E1114">
        <v>3</v>
      </c>
      <c r="F1114" t="s">
        <v>36</v>
      </c>
      <c r="G1114" t="s">
        <v>1150</v>
      </c>
      <c r="H1114">
        <v>30.38</v>
      </c>
      <c r="I1114">
        <v>-89.06</v>
      </c>
      <c r="J1114" s="3">
        <v>19327</v>
      </c>
      <c r="K1114" s="3">
        <v>39409</v>
      </c>
      <c r="L1114" s="3">
        <v>52076</v>
      </c>
      <c r="M1114">
        <v>599</v>
      </c>
      <c r="N1114">
        <v>1</v>
      </c>
      <c r="O1114" s="8">
        <f t="shared" si="51"/>
        <v>1.3214240401938644</v>
      </c>
      <c r="P1114" t="str">
        <f t="shared" si="52"/>
        <v>High Risk</v>
      </c>
      <c r="Q1114" t="str">
        <f t="shared" si="53"/>
        <v>550-599</v>
      </c>
      <c r="R1114" t="str">
        <f>IF(Tabela2[[#This Row],[current_age]]&gt;=100,"100+",FLOOR(Tabela2[[#This Row],[current_age]],10)&amp;"-"&amp;FLOOR(Tabela2[[#This Row],[current_age]],10)+9)</f>
        <v>50-59</v>
      </c>
    </row>
    <row r="1115" spans="1:18" x14ac:dyDescent="0.3">
      <c r="A1115">
        <v>558</v>
      </c>
      <c r="B1115">
        <v>19</v>
      </c>
      <c r="C1115">
        <v>63</v>
      </c>
      <c r="D1115">
        <v>2000</v>
      </c>
      <c r="E1115">
        <v>5</v>
      </c>
      <c r="F1115" t="s">
        <v>41</v>
      </c>
      <c r="G1115" t="s">
        <v>1151</v>
      </c>
      <c r="H1115">
        <v>27.97</v>
      </c>
      <c r="I1115">
        <v>-82.76</v>
      </c>
      <c r="J1115" s="3">
        <v>16223</v>
      </c>
      <c r="K1115" s="3">
        <v>33080</v>
      </c>
      <c r="L1115" s="3">
        <v>55066</v>
      </c>
      <c r="M1115">
        <v>692</v>
      </c>
      <c r="N1115">
        <v>3</v>
      </c>
      <c r="O1115" s="8">
        <f t="shared" si="51"/>
        <v>1.6646311970979444</v>
      </c>
      <c r="P1115" t="str">
        <f t="shared" si="52"/>
        <v>High Risk</v>
      </c>
      <c r="Q1115" t="str">
        <f t="shared" si="53"/>
        <v>650-699</v>
      </c>
      <c r="R1115" t="str">
        <f>IF(Tabela2[[#This Row],[current_age]]&gt;=100,"100+",FLOOR(Tabela2[[#This Row],[current_age]],10)&amp;"-"&amp;FLOOR(Tabela2[[#This Row],[current_age]],10)+9)</f>
        <v>10-19</v>
      </c>
    </row>
    <row r="1116" spans="1:18" x14ac:dyDescent="0.3">
      <c r="A1116">
        <v>1482</v>
      </c>
      <c r="B1116">
        <v>54</v>
      </c>
      <c r="C1116">
        <v>64</v>
      </c>
      <c r="D1116">
        <v>1965</v>
      </c>
      <c r="E1116">
        <v>8</v>
      </c>
      <c r="F1116" t="s">
        <v>41</v>
      </c>
      <c r="G1116" t="s">
        <v>1152</v>
      </c>
      <c r="H1116">
        <v>34.06</v>
      </c>
      <c r="I1116">
        <v>-84.27</v>
      </c>
      <c r="J1116" s="3">
        <v>43725</v>
      </c>
      <c r="K1116" s="3">
        <v>89152</v>
      </c>
      <c r="L1116" s="3">
        <v>162012</v>
      </c>
      <c r="M1116">
        <v>675</v>
      </c>
      <c r="N1116">
        <v>1</v>
      </c>
      <c r="O1116" s="8">
        <f t="shared" si="51"/>
        <v>1.8172559224694904</v>
      </c>
      <c r="P1116" t="str">
        <f t="shared" si="52"/>
        <v>High Risk</v>
      </c>
      <c r="Q1116" t="str">
        <f t="shared" si="53"/>
        <v>650-699</v>
      </c>
      <c r="R1116" t="str">
        <f>IF(Tabela2[[#This Row],[current_age]]&gt;=100,"100+",FLOOR(Tabela2[[#This Row],[current_age]],10)&amp;"-"&amp;FLOOR(Tabela2[[#This Row],[current_age]],10)+9)</f>
        <v>50-59</v>
      </c>
    </row>
    <row r="1117" spans="1:18" x14ac:dyDescent="0.3">
      <c r="A1117">
        <v>1295</v>
      </c>
      <c r="B1117">
        <v>70</v>
      </c>
      <c r="C1117">
        <v>70</v>
      </c>
      <c r="D1117">
        <v>1950</v>
      </c>
      <c r="E1117">
        <v>2</v>
      </c>
      <c r="F1117" t="s">
        <v>36</v>
      </c>
      <c r="G1117" t="s">
        <v>1153</v>
      </c>
      <c r="H1117">
        <v>46.78</v>
      </c>
      <c r="I1117">
        <v>-92.11</v>
      </c>
      <c r="J1117" s="3">
        <v>17474</v>
      </c>
      <c r="K1117" s="3">
        <v>27772</v>
      </c>
      <c r="L1117" s="3">
        <v>14408</v>
      </c>
      <c r="M1117">
        <v>788</v>
      </c>
      <c r="N1117">
        <v>4</v>
      </c>
      <c r="O1117" s="8">
        <f t="shared" si="51"/>
        <v>0.5187959095491862</v>
      </c>
      <c r="P1117" t="str">
        <f t="shared" si="52"/>
        <v>Low Risk</v>
      </c>
      <c r="Q1117" t="str">
        <f t="shared" si="53"/>
        <v>750-799</v>
      </c>
      <c r="R1117" t="str">
        <f>IF(Tabela2[[#This Row],[current_age]]&gt;=100,"100+",FLOOR(Tabela2[[#This Row],[current_age]],10)&amp;"-"&amp;FLOOR(Tabela2[[#This Row],[current_age]],10)+9)</f>
        <v>70-79</v>
      </c>
    </row>
    <row r="1118" spans="1:18" x14ac:dyDescent="0.3">
      <c r="A1118">
        <v>1468</v>
      </c>
      <c r="B1118">
        <v>66</v>
      </c>
      <c r="C1118">
        <v>65</v>
      </c>
      <c r="D1118">
        <v>1954</v>
      </c>
      <c r="E1118">
        <v>1</v>
      </c>
      <c r="F1118" t="s">
        <v>41</v>
      </c>
      <c r="G1118" t="s">
        <v>1154</v>
      </c>
      <c r="H1118">
        <v>37.1</v>
      </c>
      <c r="I1118">
        <v>-121.6</v>
      </c>
      <c r="J1118" s="3">
        <v>26188</v>
      </c>
      <c r="K1118" s="3">
        <v>44137</v>
      </c>
      <c r="L1118" s="3">
        <v>22392</v>
      </c>
      <c r="M1118">
        <v>626</v>
      </c>
      <c r="N1118">
        <v>2</v>
      </c>
      <c r="O1118" s="8">
        <f t="shared" si="51"/>
        <v>0.50732945148061714</v>
      </c>
      <c r="P1118" t="str">
        <f t="shared" si="52"/>
        <v>Medium Risk</v>
      </c>
      <c r="Q1118" t="str">
        <f t="shared" si="53"/>
        <v>600-649</v>
      </c>
      <c r="R1118" t="str">
        <f>IF(Tabela2[[#This Row],[current_age]]&gt;=100,"100+",FLOOR(Tabela2[[#This Row],[current_age]],10)&amp;"-"&amp;FLOOR(Tabela2[[#This Row],[current_age]],10)+9)</f>
        <v>60-69</v>
      </c>
    </row>
    <row r="1119" spans="1:18" x14ac:dyDescent="0.3">
      <c r="A1119">
        <v>538</v>
      </c>
      <c r="B1119">
        <v>66</v>
      </c>
      <c r="C1119">
        <v>69</v>
      </c>
      <c r="D1119">
        <v>1954</v>
      </c>
      <c r="E1119">
        <v>2</v>
      </c>
      <c r="F1119" t="s">
        <v>36</v>
      </c>
      <c r="G1119" t="s">
        <v>1155</v>
      </c>
      <c r="H1119">
        <v>35.299999999999997</v>
      </c>
      <c r="I1119">
        <v>-77.150000000000006</v>
      </c>
      <c r="J1119" s="3">
        <v>14844</v>
      </c>
      <c r="K1119" s="3">
        <v>30265</v>
      </c>
      <c r="L1119" s="3">
        <v>36789</v>
      </c>
      <c r="M1119">
        <v>814</v>
      </c>
      <c r="N1119">
        <v>4</v>
      </c>
      <c r="O1119" s="8">
        <f t="shared" si="51"/>
        <v>1.2155625309763753</v>
      </c>
      <c r="P1119" t="str">
        <f t="shared" si="52"/>
        <v>High Risk</v>
      </c>
      <c r="Q1119" t="str">
        <f t="shared" si="53"/>
        <v>800-849</v>
      </c>
      <c r="R1119" t="str">
        <f>IF(Tabela2[[#This Row],[current_age]]&gt;=100,"100+",FLOOR(Tabela2[[#This Row],[current_age]],10)&amp;"-"&amp;FLOOR(Tabela2[[#This Row],[current_age]],10)+9)</f>
        <v>60-69</v>
      </c>
    </row>
    <row r="1120" spans="1:18" x14ac:dyDescent="0.3">
      <c r="A1120">
        <v>748</v>
      </c>
      <c r="B1120">
        <v>55</v>
      </c>
      <c r="C1120">
        <v>69</v>
      </c>
      <c r="D1120">
        <v>1965</v>
      </c>
      <c r="E1120">
        <v>1</v>
      </c>
      <c r="F1120" t="s">
        <v>41</v>
      </c>
      <c r="G1120" t="s">
        <v>1156</v>
      </c>
      <c r="H1120">
        <v>29.76</v>
      </c>
      <c r="I1120">
        <v>-95.38</v>
      </c>
      <c r="J1120" s="3">
        <v>18412</v>
      </c>
      <c r="K1120" s="3">
        <v>37534</v>
      </c>
      <c r="L1120" s="3">
        <v>99840</v>
      </c>
      <c r="M1120">
        <v>706</v>
      </c>
      <c r="N1120">
        <v>3</v>
      </c>
      <c r="O1120" s="8">
        <f t="shared" si="51"/>
        <v>2.6599882772952523</v>
      </c>
      <c r="P1120" t="str">
        <f t="shared" si="52"/>
        <v>High Risk</v>
      </c>
      <c r="Q1120" t="str">
        <f t="shared" si="53"/>
        <v>700-749</v>
      </c>
      <c r="R1120" t="str">
        <f>IF(Tabela2[[#This Row],[current_age]]&gt;=100,"100+",FLOOR(Tabela2[[#This Row],[current_age]],10)&amp;"-"&amp;FLOOR(Tabela2[[#This Row],[current_age]],10)+9)</f>
        <v>50-59</v>
      </c>
    </row>
    <row r="1121" spans="1:18" x14ac:dyDescent="0.3">
      <c r="A1121">
        <v>1068</v>
      </c>
      <c r="B1121">
        <v>21</v>
      </c>
      <c r="C1121">
        <v>67</v>
      </c>
      <c r="D1121">
        <v>1998</v>
      </c>
      <c r="E1121">
        <v>11</v>
      </c>
      <c r="F1121" t="s">
        <v>41</v>
      </c>
      <c r="G1121" t="s">
        <v>1157</v>
      </c>
      <c r="H1121">
        <v>35.1</v>
      </c>
      <c r="I1121">
        <v>-110.64</v>
      </c>
      <c r="J1121" s="3">
        <v>15864</v>
      </c>
      <c r="K1121" s="3">
        <v>32345</v>
      </c>
      <c r="L1121" s="3">
        <v>61066</v>
      </c>
      <c r="M1121">
        <v>730</v>
      </c>
      <c r="N1121">
        <v>3</v>
      </c>
      <c r="O1121" s="8">
        <f t="shared" si="51"/>
        <v>1.887957953315814</v>
      </c>
      <c r="P1121" t="str">
        <f t="shared" si="52"/>
        <v>High Risk</v>
      </c>
      <c r="Q1121" t="str">
        <f t="shared" si="53"/>
        <v>700-749</v>
      </c>
      <c r="R1121" t="str">
        <f>IF(Tabela2[[#This Row],[current_age]]&gt;=100,"100+",FLOOR(Tabela2[[#This Row],[current_age]],10)&amp;"-"&amp;FLOOR(Tabela2[[#This Row],[current_age]],10)+9)</f>
        <v>20-29</v>
      </c>
    </row>
    <row r="1122" spans="1:18" x14ac:dyDescent="0.3">
      <c r="A1122">
        <v>41</v>
      </c>
      <c r="B1122">
        <v>38</v>
      </c>
      <c r="C1122">
        <v>70</v>
      </c>
      <c r="D1122">
        <v>1981</v>
      </c>
      <c r="E1122">
        <v>3</v>
      </c>
      <c r="F1122" t="s">
        <v>41</v>
      </c>
      <c r="G1122" t="s">
        <v>1158</v>
      </c>
      <c r="H1122">
        <v>43.08</v>
      </c>
      <c r="I1122">
        <v>-91.56</v>
      </c>
      <c r="J1122" s="3">
        <v>13332</v>
      </c>
      <c r="K1122" s="3">
        <v>27183</v>
      </c>
      <c r="L1122" s="3">
        <v>58323</v>
      </c>
      <c r="M1122">
        <v>637</v>
      </c>
      <c r="N1122">
        <v>1</v>
      </c>
      <c r="O1122" s="8">
        <f t="shared" si="51"/>
        <v>2.1455689217525657</v>
      </c>
      <c r="P1122" t="str">
        <f t="shared" si="52"/>
        <v>High Risk</v>
      </c>
      <c r="Q1122" t="str">
        <f t="shared" si="53"/>
        <v>600-649</v>
      </c>
      <c r="R1122" t="str">
        <f>IF(Tabela2[[#This Row],[current_age]]&gt;=100,"100+",FLOOR(Tabela2[[#This Row],[current_age]],10)&amp;"-"&amp;FLOOR(Tabela2[[#This Row],[current_age]],10)+9)</f>
        <v>30-39</v>
      </c>
    </row>
    <row r="1123" spans="1:18" x14ac:dyDescent="0.3">
      <c r="A1123">
        <v>807</v>
      </c>
      <c r="B1123">
        <v>52</v>
      </c>
      <c r="C1123">
        <v>71</v>
      </c>
      <c r="D1123">
        <v>1967</v>
      </c>
      <c r="E1123">
        <v>8</v>
      </c>
      <c r="F1123" t="s">
        <v>36</v>
      </c>
      <c r="G1123" t="s">
        <v>1159</v>
      </c>
      <c r="H1123">
        <v>42.77</v>
      </c>
      <c r="I1123">
        <v>-86.1</v>
      </c>
      <c r="J1123" s="3">
        <v>18877</v>
      </c>
      <c r="K1123" s="3">
        <v>38487</v>
      </c>
      <c r="L1123" s="3">
        <v>49725</v>
      </c>
      <c r="M1123">
        <v>691</v>
      </c>
      <c r="N1123">
        <v>3</v>
      </c>
      <c r="O1123" s="8">
        <f t="shared" si="51"/>
        <v>1.2919946995089251</v>
      </c>
      <c r="P1123" t="str">
        <f t="shared" si="52"/>
        <v>High Risk</v>
      </c>
      <c r="Q1123" t="str">
        <f t="shared" si="53"/>
        <v>650-699</v>
      </c>
      <c r="R1123" t="str">
        <f>IF(Tabela2[[#This Row],[current_age]]&gt;=100,"100+",FLOOR(Tabela2[[#This Row],[current_age]],10)&amp;"-"&amp;FLOOR(Tabela2[[#This Row],[current_age]],10)+9)</f>
        <v>50-59</v>
      </c>
    </row>
    <row r="1124" spans="1:18" x14ac:dyDescent="0.3">
      <c r="A1124">
        <v>1430</v>
      </c>
      <c r="B1124">
        <v>69</v>
      </c>
      <c r="C1124">
        <v>69</v>
      </c>
      <c r="D1124">
        <v>1950</v>
      </c>
      <c r="E1124">
        <v>4</v>
      </c>
      <c r="F1124" t="s">
        <v>36</v>
      </c>
      <c r="G1124" t="s">
        <v>1160</v>
      </c>
      <c r="H1124">
        <v>41.63</v>
      </c>
      <c r="I1124">
        <v>-93.74</v>
      </c>
      <c r="J1124" s="3">
        <v>26764</v>
      </c>
      <c r="K1124" s="3">
        <v>33642</v>
      </c>
      <c r="L1124" s="3">
        <v>20874</v>
      </c>
      <c r="M1124">
        <v>593</v>
      </c>
      <c r="N1124">
        <v>5</v>
      </c>
      <c r="O1124" s="8">
        <f t="shared" si="51"/>
        <v>0.62047440699126089</v>
      </c>
      <c r="P1124" t="str">
        <f t="shared" si="52"/>
        <v>High Risk</v>
      </c>
      <c r="Q1124" t="str">
        <f t="shared" si="53"/>
        <v>550-599</v>
      </c>
      <c r="R1124" t="str">
        <f>IF(Tabela2[[#This Row],[current_age]]&gt;=100,"100+",FLOOR(Tabela2[[#This Row],[current_age]],10)&amp;"-"&amp;FLOOR(Tabela2[[#This Row],[current_age]],10)+9)</f>
        <v>60-69</v>
      </c>
    </row>
    <row r="1125" spans="1:18" x14ac:dyDescent="0.3">
      <c r="A1125">
        <v>1873</v>
      </c>
      <c r="B1125">
        <v>51</v>
      </c>
      <c r="C1125">
        <v>67</v>
      </c>
      <c r="D1125">
        <v>1968</v>
      </c>
      <c r="E1125">
        <v>12</v>
      </c>
      <c r="F1125" t="s">
        <v>36</v>
      </c>
      <c r="G1125" t="s">
        <v>1161</v>
      </c>
      <c r="H1125">
        <v>31.84</v>
      </c>
      <c r="I1125">
        <v>-106.43</v>
      </c>
      <c r="J1125" s="3">
        <v>16823</v>
      </c>
      <c r="K1125" s="3">
        <v>34302</v>
      </c>
      <c r="L1125" s="3">
        <v>84935</v>
      </c>
      <c r="M1125">
        <v>651</v>
      </c>
      <c r="N1125">
        <v>3</v>
      </c>
      <c r="O1125" s="8">
        <f t="shared" si="51"/>
        <v>2.4760946883563641</v>
      </c>
      <c r="P1125" t="str">
        <f t="shared" si="52"/>
        <v>High Risk</v>
      </c>
      <c r="Q1125" t="str">
        <f t="shared" si="53"/>
        <v>650-699</v>
      </c>
      <c r="R1125" t="str">
        <f>IF(Tabela2[[#This Row],[current_age]]&gt;=100,"100+",FLOOR(Tabela2[[#This Row],[current_age]],10)&amp;"-"&amp;FLOOR(Tabela2[[#This Row],[current_age]],10)+9)</f>
        <v>50-59</v>
      </c>
    </row>
    <row r="1126" spans="1:18" x14ac:dyDescent="0.3">
      <c r="A1126">
        <v>204</v>
      </c>
      <c r="B1126">
        <v>31</v>
      </c>
      <c r="C1126">
        <v>67</v>
      </c>
      <c r="D1126">
        <v>1988</v>
      </c>
      <c r="E1126">
        <v>9</v>
      </c>
      <c r="F1126" t="s">
        <v>36</v>
      </c>
      <c r="G1126" t="s">
        <v>1162</v>
      </c>
      <c r="H1126">
        <v>30.64</v>
      </c>
      <c r="I1126">
        <v>-97.68</v>
      </c>
      <c r="J1126" s="3">
        <v>20968</v>
      </c>
      <c r="K1126" s="3">
        <v>42754</v>
      </c>
      <c r="L1126" s="3">
        <v>60172</v>
      </c>
      <c r="M1126">
        <v>656</v>
      </c>
      <c r="N1126">
        <v>1</v>
      </c>
      <c r="O1126" s="8">
        <f t="shared" si="51"/>
        <v>1.407400477148337</v>
      </c>
      <c r="P1126" t="str">
        <f t="shared" si="52"/>
        <v>High Risk</v>
      </c>
      <c r="Q1126" t="str">
        <f t="shared" si="53"/>
        <v>650-699</v>
      </c>
      <c r="R1126" t="str">
        <f>IF(Tabela2[[#This Row],[current_age]]&gt;=100,"100+",FLOOR(Tabela2[[#This Row],[current_age]],10)&amp;"-"&amp;FLOOR(Tabela2[[#This Row],[current_age]],10)+9)</f>
        <v>30-39</v>
      </c>
    </row>
    <row r="1127" spans="1:18" x14ac:dyDescent="0.3">
      <c r="A1127">
        <v>424</v>
      </c>
      <c r="B1127">
        <v>24</v>
      </c>
      <c r="C1127">
        <v>69</v>
      </c>
      <c r="D1127">
        <v>1995</v>
      </c>
      <c r="E1127">
        <v>4</v>
      </c>
      <c r="F1127" t="s">
        <v>36</v>
      </c>
      <c r="G1127" t="s">
        <v>1163</v>
      </c>
      <c r="H1127">
        <v>40.29</v>
      </c>
      <c r="I1127">
        <v>-79.989999999999995</v>
      </c>
      <c r="J1127" s="3">
        <v>25037</v>
      </c>
      <c r="K1127" s="3">
        <v>51045</v>
      </c>
      <c r="L1127" s="3">
        <v>127864</v>
      </c>
      <c r="M1127">
        <v>772</v>
      </c>
      <c r="N1127">
        <v>2</v>
      </c>
      <c r="O1127" s="8">
        <f t="shared" si="51"/>
        <v>2.504927025173866</v>
      </c>
      <c r="P1127" t="str">
        <f t="shared" si="52"/>
        <v>High Risk</v>
      </c>
      <c r="Q1127" t="str">
        <f t="shared" si="53"/>
        <v>750-799</v>
      </c>
      <c r="R1127" t="str">
        <f>IF(Tabela2[[#This Row],[current_age]]&gt;=100,"100+",FLOOR(Tabela2[[#This Row],[current_age]],10)&amp;"-"&amp;FLOOR(Tabela2[[#This Row],[current_age]],10)+9)</f>
        <v>20-29</v>
      </c>
    </row>
    <row r="1128" spans="1:18" x14ac:dyDescent="0.3">
      <c r="A1128">
        <v>980</v>
      </c>
      <c r="B1128">
        <v>84</v>
      </c>
      <c r="C1128">
        <v>69</v>
      </c>
      <c r="D1128">
        <v>1935</v>
      </c>
      <c r="E1128">
        <v>8</v>
      </c>
      <c r="F1128" t="s">
        <v>41</v>
      </c>
      <c r="G1128" t="s">
        <v>1164</v>
      </c>
      <c r="H1128">
        <v>39.32</v>
      </c>
      <c r="I1128">
        <v>-76.72</v>
      </c>
      <c r="J1128" s="3">
        <v>20641</v>
      </c>
      <c r="K1128" s="3">
        <v>24055</v>
      </c>
      <c r="L1128" s="3">
        <v>0</v>
      </c>
      <c r="M1128">
        <v>733</v>
      </c>
      <c r="N1128">
        <v>7</v>
      </c>
      <c r="O1128" s="8">
        <f t="shared" si="51"/>
        <v>0</v>
      </c>
      <c r="P1128" t="str">
        <f t="shared" si="52"/>
        <v>Medium Risk</v>
      </c>
      <c r="Q1128" t="str">
        <f t="shared" si="53"/>
        <v>700-749</v>
      </c>
      <c r="R1128" t="str">
        <f>IF(Tabela2[[#This Row],[current_age]]&gt;=100,"100+",FLOOR(Tabela2[[#This Row],[current_age]],10)&amp;"-"&amp;FLOOR(Tabela2[[#This Row],[current_age]],10)+9)</f>
        <v>80-89</v>
      </c>
    </row>
    <row r="1129" spans="1:18" x14ac:dyDescent="0.3">
      <c r="A1129">
        <v>1415</v>
      </c>
      <c r="B1129">
        <v>28</v>
      </c>
      <c r="C1129">
        <v>68</v>
      </c>
      <c r="D1129">
        <v>1991</v>
      </c>
      <c r="E1129">
        <v>12</v>
      </c>
      <c r="F1129" t="s">
        <v>41</v>
      </c>
      <c r="G1129" t="s">
        <v>1165</v>
      </c>
      <c r="H1129">
        <v>33.15</v>
      </c>
      <c r="I1129">
        <v>-117.17</v>
      </c>
      <c r="J1129" s="3">
        <v>22081</v>
      </c>
      <c r="K1129" s="3">
        <v>45021</v>
      </c>
      <c r="L1129" s="3">
        <v>77559</v>
      </c>
      <c r="M1129">
        <v>689</v>
      </c>
      <c r="N1129">
        <v>1</v>
      </c>
      <c r="O1129" s="8">
        <f t="shared" si="51"/>
        <v>1.7227293929499568</v>
      </c>
      <c r="P1129" t="str">
        <f t="shared" si="52"/>
        <v>High Risk</v>
      </c>
      <c r="Q1129" t="str">
        <f t="shared" si="53"/>
        <v>650-699</v>
      </c>
      <c r="R1129" t="str">
        <f>IF(Tabela2[[#This Row],[current_age]]&gt;=100,"100+",FLOOR(Tabela2[[#This Row],[current_age]],10)&amp;"-"&amp;FLOOR(Tabela2[[#This Row],[current_age]],10)+9)</f>
        <v>20-29</v>
      </c>
    </row>
    <row r="1130" spans="1:18" x14ac:dyDescent="0.3">
      <c r="A1130">
        <v>600</v>
      </c>
      <c r="B1130">
        <v>18</v>
      </c>
      <c r="C1130">
        <v>55</v>
      </c>
      <c r="D1130">
        <v>2001</v>
      </c>
      <c r="E1130">
        <v>5</v>
      </c>
      <c r="F1130" t="s">
        <v>41</v>
      </c>
      <c r="G1130" t="s">
        <v>1166</v>
      </c>
      <c r="H1130">
        <v>39.96</v>
      </c>
      <c r="I1130">
        <v>-76.73</v>
      </c>
      <c r="J1130" s="3">
        <v>22991</v>
      </c>
      <c r="K1130" s="3">
        <v>46878</v>
      </c>
      <c r="L1130" s="3">
        <v>60121</v>
      </c>
      <c r="M1130">
        <v>578</v>
      </c>
      <c r="N1130">
        <v>1</v>
      </c>
      <c r="O1130" s="8">
        <f t="shared" si="51"/>
        <v>1.282499253381117</v>
      </c>
      <c r="P1130" t="str">
        <f t="shared" si="52"/>
        <v>High Risk</v>
      </c>
      <c r="Q1130" t="str">
        <f t="shared" si="53"/>
        <v>550-599</v>
      </c>
      <c r="R1130" t="str">
        <f>IF(Tabela2[[#This Row],[current_age]]&gt;=100,"100+",FLOOR(Tabela2[[#This Row],[current_age]],10)&amp;"-"&amp;FLOOR(Tabela2[[#This Row],[current_age]],10)+9)</f>
        <v>10-19</v>
      </c>
    </row>
    <row r="1131" spans="1:18" x14ac:dyDescent="0.3">
      <c r="A1131">
        <v>652</v>
      </c>
      <c r="B1131">
        <v>82</v>
      </c>
      <c r="C1131">
        <v>66</v>
      </c>
      <c r="D1131">
        <v>1937</v>
      </c>
      <c r="E1131">
        <v>9</v>
      </c>
      <c r="F1131" t="s">
        <v>36</v>
      </c>
      <c r="G1131" t="s">
        <v>1167</v>
      </c>
      <c r="H1131">
        <v>41.76</v>
      </c>
      <c r="I1131">
        <v>-72.61</v>
      </c>
      <c r="J1131" s="3">
        <v>20065</v>
      </c>
      <c r="K1131" s="3">
        <v>22726</v>
      </c>
      <c r="L1131" s="3">
        <v>1692</v>
      </c>
      <c r="M1131">
        <v>784</v>
      </c>
      <c r="N1131">
        <v>6</v>
      </c>
      <c r="O1131" s="8">
        <f t="shared" si="51"/>
        <v>7.4452169321482006E-2</v>
      </c>
      <c r="P1131" t="str">
        <f t="shared" si="52"/>
        <v>Low Risk</v>
      </c>
      <c r="Q1131" t="str">
        <f t="shared" si="53"/>
        <v>750-799</v>
      </c>
      <c r="R1131" t="str">
        <f>IF(Tabela2[[#This Row],[current_age]]&gt;=100,"100+",FLOOR(Tabela2[[#This Row],[current_age]],10)&amp;"-"&amp;FLOOR(Tabela2[[#This Row],[current_age]],10)+9)</f>
        <v>80-89</v>
      </c>
    </row>
    <row r="1132" spans="1:18" x14ac:dyDescent="0.3">
      <c r="A1132">
        <v>1129</v>
      </c>
      <c r="B1132">
        <v>49</v>
      </c>
      <c r="C1132">
        <v>65</v>
      </c>
      <c r="D1132">
        <v>1970</v>
      </c>
      <c r="E1132">
        <v>4</v>
      </c>
      <c r="F1132" t="s">
        <v>41</v>
      </c>
      <c r="G1132" t="s">
        <v>1168</v>
      </c>
      <c r="H1132">
        <v>33.18</v>
      </c>
      <c r="I1132">
        <v>-117.29</v>
      </c>
      <c r="J1132" s="3">
        <v>16894</v>
      </c>
      <c r="K1132" s="3">
        <v>34449</v>
      </c>
      <c r="L1132" s="3">
        <v>36540</v>
      </c>
      <c r="M1132">
        <v>686</v>
      </c>
      <c r="N1132">
        <v>3</v>
      </c>
      <c r="O1132" s="8">
        <f t="shared" si="51"/>
        <v>1.060698423756858</v>
      </c>
      <c r="P1132" t="str">
        <f t="shared" si="52"/>
        <v>High Risk</v>
      </c>
      <c r="Q1132" t="str">
        <f t="shared" si="53"/>
        <v>650-699</v>
      </c>
      <c r="R1132" t="str">
        <f>IF(Tabela2[[#This Row],[current_age]]&gt;=100,"100+",FLOOR(Tabela2[[#This Row],[current_age]],10)&amp;"-"&amp;FLOOR(Tabela2[[#This Row],[current_age]],10)+9)</f>
        <v>40-49</v>
      </c>
    </row>
    <row r="1133" spans="1:18" x14ac:dyDescent="0.3">
      <c r="A1133">
        <v>885</v>
      </c>
      <c r="B1133">
        <v>36</v>
      </c>
      <c r="C1133">
        <v>66</v>
      </c>
      <c r="D1133">
        <v>1983</v>
      </c>
      <c r="E1133">
        <v>12</v>
      </c>
      <c r="F1133" t="s">
        <v>41</v>
      </c>
      <c r="G1133" t="s">
        <v>1169</v>
      </c>
      <c r="H1133">
        <v>36.67</v>
      </c>
      <c r="I1133">
        <v>-93.86</v>
      </c>
      <c r="J1133" s="3">
        <v>13895</v>
      </c>
      <c r="K1133" s="3">
        <v>28334</v>
      </c>
      <c r="L1133" s="3">
        <v>0</v>
      </c>
      <c r="M1133">
        <v>700</v>
      </c>
      <c r="N1133">
        <v>3</v>
      </c>
      <c r="O1133" s="8">
        <f t="shared" si="51"/>
        <v>0</v>
      </c>
      <c r="P1133" t="str">
        <f t="shared" si="52"/>
        <v>Medium Risk</v>
      </c>
      <c r="Q1133" t="str">
        <f t="shared" si="53"/>
        <v>700-749</v>
      </c>
      <c r="R1133" t="str">
        <f>IF(Tabela2[[#This Row],[current_age]]&gt;=100,"100+",FLOOR(Tabela2[[#This Row],[current_age]],10)&amp;"-"&amp;FLOOR(Tabela2[[#This Row],[current_age]],10)+9)</f>
        <v>30-39</v>
      </c>
    </row>
    <row r="1134" spans="1:18" x14ac:dyDescent="0.3">
      <c r="A1134">
        <v>1899</v>
      </c>
      <c r="B1134">
        <v>31</v>
      </c>
      <c r="C1134">
        <v>67</v>
      </c>
      <c r="D1134">
        <v>1988</v>
      </c>
      <c r="E1134">
        <v>8</v>
      </c>
      <c r="F1134" t="s">
        <v>36</v>
      </c>
      <c r="G1134" t="s">
        <v>1170</v>
      </c>
      <c r="H1134">
        <v>47.94</v>
      </c>
      <c r="I1134">
        <v>-122</v>
      </c>
      <c r="J1134" s="3">
        <v>28037</v>
      </c>
      <c r="K1134" s="3">
        <v>57166</v>
      </c>
      <c r="L1134" s="3">
        <v>111755</v>
      </c>
      <c r="M1134">
        <v>737</v>
      </c>
      <c r="N1134">
        <v>2</v>
      </c>
      <c r="O1134" s="8">
        <f t="shared" si="51"/>
        <v>1.9549207570933771</v>
      </c>
      <c r="P1134" t="str">
        <f t="shared" si="52"/>
        <v>High Risk</v>
      </c>
      <c r="Q1134" t="str">
        <f t="shared" si="53"/>
        <v>700-749</v>
      </c>
      <c r="R1134" t="str">
        <f>IF(Tabela2[[#This Row],[current_age]]&gt;=100,"100+",FLOOR(Tabela2[[#This Row],[current_age]],10)&amp;"-"&amp;FLOOR(Tabela2[[#This Row],[current_age]],10)+9)</f>
        <v>30-39</v>
      </c>
    </row>
    <row r="1135" spans="1:18" x14ac:dyDescent="0.3">
      <c r="A1135">
        <v>1369</v>
      </c>
      <c r="B1135">
        <v>59</v>
      </c>
      <c r="C1135">
        <v>67</v>
      </c>
      <c r="D1135">
        <v>1961</v>
      </c>
      <c r="E1135">
        <v>1</v>
      </c>
      <c r="F1135" t="s">
        <v>36</v>
      </c>
      <c r="G1135" t="s">
        <v>1171</v>
      </c>
      <c r="H1135">
        <v>39.35</v>
      </c>
      <c r="I1135">
        <v>-85.96</v>
      </c>
      <c r="J1135" s="3">
        <v>17585</v>
      </c>
      <c r="K1135" s="3">
        <v>35854</v>
      </c>
      <c r="L1135" s="3">
        <v>49101</v>
      </c>
      <c r="M1135">
        <v>850</v>
      </c>
      <c r="N1135">
        <v>2</v>
      </c>
      <c r="O1135" s="8">
        <f t="shared" si="51"/>
        <v>1.3694706308919506</v>
      </c>
      <c r="P1135" t="str">
        <f t="shared" si="52"/>
        <v>High Risk</v>
      </c>
      <c r="Q1135" t="str">
        <f t="shared" si="53"/>
        <v>850-899</v>
      </c>
      <c r="R1135" t="str">
        <f>IF(Tabela2[[#This Row],[current_age]]&gt;=100,"100+",FLOOR(Tabela2[[#This Row],[current_age]],10)&amp;"-"&amp;FLOOR(Tabela2[[#This Row],[current_age]],10)+9)</f>
        <v>50-59</v>
      </c>
    </row>
    <row r="1136" spans="1:18" x14ac:dyDescent="0.3">
      <c r="A1136">
        <v>1057</v>
      </c>
      <c r="B1136">
        <v>39</v>
      </c>
      <c r="C1136">
        <v>71</v>
      </c>
      <c r="D1136">
        <v>1980</v>
      </c>
      <c r="E1136">
        <v>7</v>
      </c>
      <c r="F1136" t="s">
        <v>36</v>
      </c>
      <c r="G1136" t="s">
        <v>1172</v>
      </c>
      <c r="H1136">
        <v>33.200000000000003</v>
      </c>
      <c r="I1136">
        <v>-117.29</v>
      </c>
      <c r="J1136" s="3">
        <v>22050</v>
      </c>
      <c r="K1136" s="3">
        <v>44958</v>
      </c>
      <c r="L1136" s="3">
        <v>91549</v>
      </c>
      <c r="M1136">
        <v>787</v>
      </c>
      <c r="N1136">
        <v>1</v>
      </c>
      <c r="O1136" s="8">
        <f t="shared" si="51"/>
        <v>2.0363227901597045</v>
      </c>
      <c r="P1136" t="str">
        <f t="shared" si="52"/>
        <v>High Risk</v>
      </c>
      <c r="Q1136" t="str">
        <f t="shared" si="53"/>
        <v>750-799</v>
      </c>
      <c r="R1136" t="str">
        <f>IF(Tabela2[[#This Row],[current_age]]&gt;=100,"100+",FLOOR(Tabela2[[#This Row],[current_age]],10)&amp;"-"&amp;FLOOR(Tabela2[[#This Row],[current_age]],10)+9)</f>
        <v>30-39</v>
      </c>
    </row>
    <row r="1137" spans="1:18" x14ac:dyDescent="0.3">
      <c r="A1137">
        <v>1302</v>
      </c>
      <c r="B1137">
        <v>62</v>
      </c>
      <c r="C1137">
        <v>72</v>
      </c>
      <c r="D1137">
        <v>1958</v>
      </c>
      <c r="E1137">
        <v>2</v>
      </c>
      <c r="F1137" t="s">
        <v>36</v>
      </c>
      <c r="G1137" t="s">
        <v>1173</v>
      </c>
      <c r="H1137">
        <v>36.42</v>
      </c>
      <c r="I1137">
        <v>-81.459999999999994</v>
      </c>
      <c r="J1137" s="3">
        <v>14218</v>
      </c>
      <c r="K1137" s="3">
        <v>28988</v>
      </c>
      <c r="L1137" s="3">
        <v>13351</v>
      </c>
      <c r="M1137">
        <v>694</v>
      </c>
      <c r="N1137">
        <v>4</v>
      </c>
      <c r="O1137" s="8">
        <f t="shared" si="51"/>
        <v>0.4605698909893749</v>
      </c>
      <c r="P1137" t="str">
        <f t="shared" si="52"/>
        <v>Medium Risk</v>
      </c>
      <c r="Q1137" t="str">
        <f t="shared" si="53"/>
        <v>650-699</v>
      </c>
      <c r="R1137" t="str">
        <f>IF(Tabela2[[#This Row],[current_age]]&gt;=100,"100+",FLOOR(Tabela2[[#This Row],[current_age]],10)&amp;"-"&amp;FLOOR(Tabela2[[#This Row],[current_age]],10)+9)</f>
        <v>60-69</v>
      </c>
    </row>
    <row r="1138" spans="1:18" x14ac:dyDescent="0.3">
      <c r="A1138">
        <v>415</v>
      </c>
      <c r="B1138">
        <v>53</v>
      </c>
      <c r="C1138">
        <v>65</v>
      </c>
      <c r="D1138">
        <v>1966</v>
      </c>
      <c r="E1138">
        <v>5</v>
      </c>
      <c r="F1138" t="s">
        <v>41</v>
      </c>
      <c r="G1138" t="s">
        <v>1174</v>
      </c>
      <c r="H1138">
        <v>39.53</v>
      </c>
      <c r="I1138">
        <v>-83.43</v>
      </c>
      <c r="J1138" s="3">
        <v>16544</v>
      </c>
      <c r="K1138" s="3">
        <v>33729</v>
      </c>
      <c r="L1138" s="3">
        <v>0</v>
      </c>
      <c r="M1138">
        <v>763</v>
      </c>
      <c r="N1138">
        <v>4</v>
      </c>
      <c r="O1138" s="8">
        <f t="shared" si="51"/>
        <v>0</v>
      </c>
      <c r="P1138" t="str">
        <f t="shared" si="52"/>
        <v>Low Risk</v>
      </c>
      <c r="Q1138" t="str">
        <f t="shared" si="53"/>
        <v>750-799</v>
      </c>
      <c r="R1138" t="str">
        <f>IF(Tabela2[[#This Row],[current_age]]&gt;=100,"100+",FLOOR(Tabela2[[#This Row],[current_age]],10)&amp;"-"&amp;FLOOR(Tabela2[[#This Row],[current_age]],10)+9)</f>
        <v>50-59</v>
      </c>
    </row>
    <row r="1139" spans="1:18" x14ac:dyDescent="0.3">
      <c r="A1139">
        <v>83</v>
      </c>
      <c r="B1139">
        <v>31</v>
      </c>
      <c r="C1139">
        <v>69</v>
      </c>
      <c r="D1139">
        <v>1988</v>
      </c>
      <c r="E1139">
        <v>5</v>
      </c>
      <c r="F1139" t="s">
        <v>41</v>
      </c>
      <c r="G1139" t="s">
        <v>1175</v>
      </c>
      <c r="H1139">
        <v>38.29</v>
      </c>
      <c r="I1139">
        <v>-77.48</v>
      </c>
      <c r="J1139" s="3">
        <v>29157</v>
      </c>
      <c r="K1139" s="3">
        <v>59455</v>
      </c>
      <c r="L1139" s="3">
        <v>96224</v>
      </c>
      <c r="M1139">
        <v>557</v>
      </c>
      <c r="N1139">
        <v>1</v>
      </c>
      <c r="O1139" s="8">
        <f t="shared" si="51"/>
        <v>1.6184341098309647</v>
      </c>
      <c r="P1139" t="str">
        <f t="shared" si="52"/>
        <v>High Risk</v>
      </c>
      <c r="Q1139" t="str">
        <f t="shared" si="53"/>
        <v>550-599</v>
      </c>
      <c r="R1139" t="str">
        <f>IF(Tabela2[[#This Row],[current_age]]&gt;=100,"100+",FLOOR(Tabela2[[#This Row],[current_age]],10)&amp;"-"&amp;FLOOR(Tabela2[[#This Row],[current_age]],10)+9)</f>
        <v>30-39</v>
      </c>
    </row>
    <row r="1140" spans="1:18" x14ac:dyDescent="0.3">
      <c r="A1140">
        <v>1093</v>
      </c>
      <c r="B1140">
        <v>18</v>
      </c>
      <c r="C1140">
        <v>70</v>
      </c>
      <c r="D1140">
        <v>2002</v>
      </c>
      <c r="E1140">
        <v>2</v>
      </c>
      <c r="F1140" t="s">
        <v>41</v>
      </c>
      <c r="G1140" t="s">
        <v>1176</v>
      </c>
      <c r="H1140">
        <v>40.64</v>
      </c>
      <c r="I1140">
        <v>-73.94</v>
      </c>
      <c r="J1140" s="3">
        <v>23316</v>
      </c>
      <c r="K1140" s="3">
        <v>47543</v>
      </c>
      <c r="L1140" s="3">
        <v>124177</v>
      </c>
      <c r="M1140">
        <v>667</v>
      </c>
      <c r="N1140">
        <v>1</v>
      </c>
      <c r="O1140" s="8">
        <f t="shared" si="51"/>
        <v>2.611888185432135</v>
      </c>
      <c r="P1140" t="str">
        <f t="shared" si="52"/>
        <v>High Risk</v>
      </c>
      <c r="Q1140" t="str">
        <f t="shared" si="53"/>
        <v>650-699</v>
      </c>
      <c r="R1140" t="str">
        <f>IF(Tabela2[[#This Row],[current_age]]&gt;=100,"100+",FLOOR(Tabela2[[#This Row],[current_age]],10)&amp;"-"&amp;FLOOR(Tabela2[[#This Row],[current_age]],10)+9)</f>
        <v>10-19</v>
      </c>
    </row>
    <row r="1141" spans="1:18" x14ac:dyDescent="0.3">
      <c r="A1141">
        <v>28</v>
      </c>
      <c r="B1141">
        <v>39</v>
      </c>
      <c r="C1141">
        <v>65</v>
      </c>
      <c r="D1141">
        <v>1980</v>
      </c>
      <c r="E1141">
        <v>4</v>
      </c>
      <c r="F1141" t="s">
        <v>36</v>
      </c>
      <c r="G1141" t="s">
        <v>1177</v>
      </c>
      <c r="H1141">
        <v>38.630000000000003</v>
      </c>
      <c r="I1141">
        <v>-77.260000000000005</v>
      </c>
      <c r="J1141" s="3">
        <v>26618</v>
      </c>
      <c r="K1141" s="3">
        <v>54273</v>
      </c>
      <c r="L1141" s="3">
        <v>110237</v>
      </c>
      <c r="M1141">
        <v>789</v>
      </c>
      <c r="N1141">
        <v>4</v>
      </c>
      <c r="O1141" s="8">
        <f t="shared" si="51"/>
        <v>2.0311572973670149</v>
      </c>
      <c r="P1141" t="str">
        <f t="shared" si="52"/>
        <v>High Risk</v>
      </c>
      <c r="Q1141" t="str">
        <f t="shared" si="53"/>
        <v>750-799</v>
      </c>
      <c r="R1141" t="str">
        <f>IF(Tabela2[[#This Row],[current_age]]&gt;=100,"100+",FLOOR(Tabela2[[#This Row],[current_age]],10)&amp;"-"&amp;FLOOR(Tabela2[[#This Row],[current_age]],10)+9)</f>
        <v>30-39</v>
      </c>
    </row>
    <row r="1142" spans="1:18" x14ac:dyDescent="0.3">
      <c r="A1142">
        <v>33</v>
      </c>
      <c r="B1142">
        <v>77</v>
      </c>
      <c r="C1142">
        <v>71</v>
      </c>
      <c r="D1142">
        <v>1942</v>
      </c>
      <c r="E1142">
        <v>6</v>
      </c>
      <c r="F1142" t="s">
        <v>36</v>
      </c>
      <c r="G1142" t="s">
        <v>1178</v>
      </c>
      <c r="H1142">
        <v>39.21</v>
      </c>
      <c r="I1142">
        <v>-119.71</v>
      </c>
      <c r="J1142" s="3">
        <v>18239</v>
      </c>
      <c r="K1142" s="3">
        <v>38692</v>
      </c>
      <c r="L1142" s="3">
        <v>8902</v>
      </c>
      <c r="M1142">
        <v>596</v>
      </c>
      <c r="N1142">
        <v>5</v>
      </c>
      <c r="O1142" s="8">
        <f t="shared" si="51"/>
        <v>0.23007340018608499</v>
      </c>
      <c r="P1142" t="str">
        <f t="shared" si="52"/>
        <v>High Risk</v>
      </c>
      <c r="Q1142" t="str">
        <f t="shared" si="53"/>
        <v>550-599</v>
      </c>
      <c r="R1142" t="str">
        <f>IF(Tabela2[[#This Row],[current_age]]&gt;=100,"100+",FLOOR(Tabela2[[#This Row],[current_age]],10)&amp;"-"&amp;FLOOR(Tabela2[[#This Row],[current_age]],10)+9)</f>
        <v>70-79</v>
      </c>
    </row>
    <row r="1143" spans="1:18" x14ac:dyDescent="0.3">
      <c r="A1143">
        <v>1646</v>
      </c>
      <c r="B1143">
        <v>54</v>
      </c>
      <c r="C1143">
        <v>69</v>
      </c>
      <c r="D1143">
        <v>1965</v>
      </c>
      <c r="E1143">
        <v>11</v>
      </c>
      <c r="F1143" t="s">
        <v>41</v>
      </c>
      <c r="G1143" t="s">
        <v>1179</v>
      </c>
      <c r="H1143">
        <v>40.33</v>
      </c>
      <c r="I1143">
        <v>-79.83</v>
      </c>
      <c r="J1143" s="3">
        <v>14663</v>
      </c>
      <c r="K1143" s="3">
        <v>29898</v>
      </c>
      <c r="L1143" s="3">
        <v>19719</v>
      </c>
      <c r="M1143">
        <v>714</v>
      </c>
      <c r="N1143">
        <v>5</v>
      </c>
      <c r="O1143" s="8">
        <f t="shared" si="51"/>
        <v>0.65954244431065623</v>
      </c>
      <c r="P1143" t="str">
        <f t="shared" si="52"/>
        <v>Medium Risk</v>
      </c>
      <c r="Q1143" t="str">
        <f t="shared" si="53"/>
        <v>700-749</v>
      </c>
      <c r="R1143" t="str">
        <f>IF(Tabela2[[#This Row],[current_age]]&gt;=100,"100+",FLOOR(Tabela2[[#This Row],[current_age]],10)&amp;"-"&amp;FLOOR(Tabela2[[#This Row],[current_age]],10)+9)</f>
        <v>50-59</v>
      </c>
    </row>
    <row r="1144" spans="1:18" x14ac:dyDescent="0.3">
      <c r="A1144">
        <v>1847</v>
      </c>
      <c r="B1144">
        <v>22</v>
      </c>
      <c r="C1144">
        <v>60</v>
      </c>
      <c r="D1144">
        <v>1998</v>
      </c>
      <c r="E1144">
        <v>1</v>
      </c>
      <c r="F1144" t="s">
        <v>36</v>
      </c>
      <c r="G1144" t="s">
        <v>1180</v>
      </c>
      <c r="H1144">
        <v>28.18</v>
      </c>
      <c r="I1144">
        <v>-82.74</v>
      </c>
      <c r="J1144" s="3">
        <v>15418</v>
      </c>
      <c r="K1144" s="3">
        <v>31443</v>
      </c>
      <c r="L1144" s="3">
        <v>52826</v>
      </c>
      <c r="M1144">
        <v>676</v>
      </c>
      <c r="N1144">
        <v>1</v>
      </c>
      <c r="O1144" s="8">
        <f t="shared" si="51"/>
        <v>1.6800559743027066</v>
      </c>
      <c r="P1144" t="str">
        <f t="shared" si="52"/>
        <v>High Risk</v>
      </c>
      <c r="Q1144" t="str">
        <f t="shared" si="53"/>
        <v>650-699</v>
      </c>
      <c r="R1144" t="str">
        <f>IF(Tabela2[[#This Row],[current_age]]&gt;=100,"100+",FLOOR(Tabela2[[#This Row],[current_age]],10)&amp;"-"&amp;FLOOR(Tabela2[[#This Row],[current_age]],10)+9)</f>
        <v>20-29</v>
      </c>
    </row>
    <row r="1145" spans="1:18" x14ac:dyDescent="0.3">
      <c r="A1145">
        <v>1152</v>
      </c>
      <c r="B1145">
        <v>43</v>
      </c>
      <c r="C1145">
        <v>65</v>
      </c>
      <c r="D1145">
        <v>1977</v>
      </c>
      <c r="E1145">
        <v>2</v>
      </c>
      <c r="F1145" t="s">
        <v>41</v>
      </c>
      <c r="G1145" t="s">
        <v>1181</v>
      </c>
      <c r="H1145">
        <v>37.94</v>
      </c>
      <c r="I1145">
        <v>-91.76</v>
      </c>
      <c r="J1145" s="3">
        <v>17428</v>
      </c>
      <c r="K1145" s="3">
        <v>35538</v>
      </c>
      <c r="L1145" s="3">
        <v>71591</v>
      </c>
      <c r="M1145">
        <v>747</v>
      </c>
      <c r="N1145">
        <v>1</v>
      </c>
      <c r="O1145" s="8">
        <f t="shared" si="51"/>
        <v>2.0144915301930326</v>
      </c>
      <c r="P1145" t="str">
        <f t="shared" si="52"/>
        <v>High Risk</v>
      </c>
      <c r="Q1145" t="str">
        <f t="shared" si="53"/>
        <v>700-749</v>
      </c>
      <c r="R1145" t="str">
        <f>IF(Tabela2[[#This Row],[current_age]]&gt;=100,"100+",FLOOR(Tabela2[[#This Row],[current_age]],10)&amp;"-"&amp;FLOOR(Tabela2[[#This Row],[current_age]],10)+9)</f>
        <v>40-49</v>
      </c>
    </row>
    <row r="1146" spans="1:18" x14ac:dyDescent="0.3">
      <c r="A1146">
        <v>134</v>
      </c>
      <c r="B1146">
        <v>43</v>
      </c>
      <c r="C1146">
        <v>67</v>
      </c>
      <c r="D1146">
        <v>1976</v>
      </c>
      <c r="E1146">
        <v>12</v>
      </c>
      <c r="F1146" t="s">
        <v>41</v>
      </c>
      <c r="G1146" t="s">
        <v>1182</v>
      </c>
      <c r="H1146">
        <v>31.84</v>
      </c>
      <c r="I1146">
        <v>-106.43</v>
      </c>
      <c r="J1146" s="3">
        <v>24608</v>
      </c>
      <c r="K1146" s="3">
        <v>50174</v>
      </c>
      <c r="L1146" s="3">
        <v>145300</v>
      </c>
      <c r="M1146">
        <v>643</v>
      </c>
      <c r="N1146">
        <v>4</v>
      </c>
      <c r="O1146" s="8">
        <f t="shared" si="51"/>
        <v>2.895922190776099</v>
      </c>
      <c r="P1146" t="str">
        <f t="shared" si="52"/>
        <v>High Risk</v>
      </c>
      <c r="Q1146" t="str">
        <f t="shared" si="53"/>
        <v>600-649</v>
      </c>
      <c r="R1146" t="str">
        <f>IF(Tabela2[[#This Row],[current_age]]&gt;=100,"100+",FLOOR(Tabela2[[#This Row],[current_age]],10)&amp;"-"&amp;FLOOR(Tabela2[[#This Row],[current_age]],10)+9)</f>
        <v>40-49</v>
      </c>
    </row>
    <row r="1147" spans="1:18" x14ac:dyDescent="0.3">
      <c r="A1147">
        <v>188</v>
      </c>
      <c r="B1147">
        <v>24</v>
      </c>
      <c r="C1147">
        <v>57</v>
      </c>
      <c r="D1147">
        <v>1995</v>
      </c>
      <c r="E1147">
        <v>6</v>
      </c>
      <c r="F1147" t="s">
        <v>41</v>
      </c>
      <c r="G1147" t="s">
        <v>1183</v>
      </c>
      <c r="H1147">
        <v>38.85</v>
      </c>
      <c r="I1147">
        <v>-77.290000000000006</v>
      </c>
      <c r="J1147" s="3">
        <v>42884</v>
      </c>
      <c r="K1147" s="3">
        <v>87436</v>
      </c>
      <c r="L1147" s="3">
        <v>135294</v>
      </c>
      <c r="M1147">
        <v>845</v>
      </c>
      <c r="N1147">
        <v>2</v>
      </c>
      <c r="O1147" s="8">
        <f t="shared" si="51"/>
        <v>1.5473489180657853</v>
      </c>
      <c r="P1147" t="str">
        <f t="shared" si="52"/>
        <v>High Risk</v>
      </c>
      <c r="Q1147" t="str">
        <f t="shared" si="53"/>
        <v>800-849</v>
      </c>
      <c r="R1147" t="str">
        <f>IF(Tabela2[[#This Row],[current_age]]&gt;=100,"100+",FLOOR(Tabela2[[#This Row],[current_age]],10)&amp;"-"&amp;FLOOR(Tabela2[[#This Row],[current_age]],10)+9)</f>
        <v>20-29</v>
      </c>
    </row>
    <row r="1148" spans="1:18" x14ac:dyDescent="0.3">
      <c r="A1148">
        <v>220</v>
      </c>
      <c r="B1148">
        <v>33</v>
      </c>
      <c r="C1148">
        <v>67</v>
      </c>
      <c r="D1148">
        <v>1986</v>
      </c>
      <c r="E1148">
        <v>11</v>
      </c>
      <c r="F1148" t="s">
        <v>36</v>
      </c>
      <c r="G1148" t="s">
        <v>1184</v>
      </c>
      <c r="H1148">
        <v>38.1</v>
      </c>
      <c r="I1148">
        <v>-122.63</v>
      </c>
      <c r="J1148" s="3">
        <v>30335</v>
      </c>
      <c r="K1148" s="3">
        <v>61846</v>
      </c>
      <c r="L1148" s="3">
        <v>12525</v>
      </c>
      <c r="M1148">
        <v>722</v>
      </c>
      <c r="N1148">
        <v>4</v>
      </c>
      <c r="O1148" s="8">
        <f t="shared" si="51"/>
        <v>0.20251916049542412</v>
      </c>
      <c r="P1148" t="str">
        <f t="shared" si="52"/>
        <v>Medium Risk</v>
      </c>
      <c r="Q1148" t="str">
        <f t="shared" si="53"/>
        <v>700-749</v>
      </c>
      <c r="R1148" t="str">
        <f>IF(Tabela2[[#This Row],[current_age]]&gt;=100,"100+",FLOOR(Tabela2[[#This Row],[current_age]],10)&amp;"-"&amp;FLOOR(Tabela2[[#This Row],[current_age]],10)+9)</f>
        <v>30-39</v>
      </c>
    </row>
    <row r="1149" spans="1:18" x14ac:dyDescent="0.3">
      <c r="A1149">
        <v>1343</v>
      </c>
      <c r="B1149">
        <v>22</v>
      </c>
      <c r="C1149">
        <v>62</v>
      </c>
      <c r="D1149">
        <v>1997</v>
      </c>
      <c r="E1149">
        <v>7</v>
      </c>
      <c r="F1149" t="s">
        <v>36</v>
      </c>
      <c r="G1149" t="s">
        <v>1185</v>
      </c>
      <c r="H1149">
        <v>41.83</v>
      </c>
      <c r="I1149">
        <v>-87.68</v>
      </c>
      <c r="J1149" s="3">
        <v>11951</v>
      </c>
      <c r="K1149" s="3">
        <v>24369</v>
      </c>
      <c r="L1149" s="3">
        <v>37437</v>
      </c>
      <c r="M1149">
        <v>575</v>
      </c>
      <c r="N1149">
        <v>4</v>
      </c>
      <c r="O1149" s="8">
        <f t="shared" si="51"/>
        <v>1.5362550781730888</v>
      </c>
      <c r="P1149" t="str">
        <f t="shared" si="52"/>
        <v>High Risk</v>
      </c>
      <c r="Q1149" t="str">
        <f t="shared" si="53"/>
        <v>550-599</v>
      </c>
      <c r="R1149" t="str">
        <f>IF(Tabela2[[#This Row],[current_age]]&gt;=100,"100+",FLOOR(Tabela2[[#This Row],[current_age]],10)&amp;"-"&amp;FLOOR(Tabela2[[#This Row],[current_age]],10)+9)</f>
        <v>20-29</v>
      </c>
    </row>
    <row r="1150" spans="1:18" x14ac:dyDescent="0.3">
      <c r="A1150">
        <v>1930</v>
      </c>
      <c r="B1150">
        <v>26</v>
      </c>
      <c r="C1150">
        <v>68</v>
      </c>
      <c r="D1150">
        <v>1993</v>
      </c>
      <c r="E1150">
        <v>10</v>
      </c>
      <c r="F1150" t="s">
        <v>41</v>
      </c>
      <c r="G1150" t="s">
        <v>1186</v>
      </c>
      <c r="H1150">
        <v>33.200000000000003</v>
      </c>
      <c r="I1150">
        <v>-97.75</v>
      </c>
      <c r="J1150" s="3">
        <v>21810</v>
      </c>
      <c r="K1150" s="3">
        <v>44470</v>
      </c>
      <c r="L1150" s="3">
        <v>66413</v>
      </c>
      <c r="M1150">
        <v>721</v>
      </c>
      <c r="N1150">
        <v>3</v>
      </c>
      <c r="O1150" s="8">
        <f t="shared" si="51"/>
        <v>1.4934337755790421</v>
      </c>
      <c r="P1150" t="str">
        <f t="shared" si="52"/>
        <v>High Risk</v>
      </c>
      <c r="Q1150" t="str">
        <f t="shared" si="53"/>
        <v>700-749</v>
      </c>
      <c r="R1150" t="str">
        <f>IF(Tabela2[[#This Row],[current_age]]&gt;=100,"100+",FLOOR(Tabela2[[#This Row],[current_age]],10)&amp;"-"&amp;FLOOR(Tabela2[[#This Row],[current_age]],10)+9)</f>
        <v>20-29</v>
      </c>
    </row>
    <row r="1151" spans="1:18" x14ac:dyDescent="0.3">
      <c r="A1151">
        <v>1260</v>
      </c>
      <c r="B1151">
        <v>28</v>
      </c>
      <c r="C1151">
        <v>65</v>
      </c>
      <c r="D1151">
        <v>1991</v>
      </c>
      <c r="E1151">
        <v>12</v>
      </c>
      <c r="F1151" t="s">
        <v>41</v>
      </c>
      <c r="G1151" t="s">
        <v>1187</v>
      </c>
      <c r="H1151">
        <v>26.14</v>
      </c>
      <c r="I1151">
        <v>-80.13</v>
      </c>
      <c r="J1151" s="3">
        <v>20995</v>
      </c>
      <c r="K1151" s="3">
        <v>42806</v>
      </c>
      <c r="L1151" s="3">
        <v>49194</v>
      </c>
      <c r="M1151">
        <v>712</v>
      </c>
      <c r="N1151">
        <v>3</v>
      </c>
      <c r="O1151" s="8">
        <f t="shared" si="51"/>
        <v>1.1492314161566135</v>
      </c>
      <c r="P1151" t="str">
        <f t="shared" si="52"/>
        <v>High Risk</v>
      </c>
      <c r="Q1151" t="str">
        <f t="shared" si="53"/>
        <v>700-749</v>
      </c>
      <c r="R1151" t="str">
        <f>IF(Tabela2[[#This Row],[current_age]]&gt;=100,"100+",FLOOR(Tabela2[[#This Row],[current_age]],10)&amp;"-"&amp;FLOOR(Tabela2[[#This Row],[current_age]],10)+9)</f>
        <v>20-29</v>
      </c>
    </row>
    <row r="1152" spans="1:18" x14ac:dyDescent="0.3">
      <c r="A1152">
        <v>96</v>
      </c>
      <c r="B1152">
        <v>69</v>
      </c>
      <c r="C1152">
        <v>66</v>
      </c>
      <c r="D1152">
        <v>1950</v>
      </c>
      <c r="E1152">
        <v>12</v>
      </c>
      <c r="F1152" t="s">
        <v>36</v>
      </c>
      <c r="G1152" t="s">
        <v>1188</v>
      </c>
      <c r="H1152">
        <v>33.89</v>
      </c>
      <c r="I1152">
        <v>-117.78</v>
      </c>
      <c r="J1152" s="3">
        <v>38948</v>
      </c>
      <c r="K1152" s="3">
        <v>99825</v>
      </c>
      <c r="L1152" s="3">
        <v>4344</v>
      </c>
      <c r="M1152">
        <v>685</v>
      </c>
      <c r="N1152">
        <v>4</v>
      </c>
      <c r="O1152" s="8">
        <f t="shared" si="51"/>
        <v>4.3516153268219386E-2</v>
      </c>
      <c r="P1152" t="str">
        <f t="shared" si="52"/>
        <v>Medium Risk</v>
      </c>
      <c r="Q1152" t="str">
        <f t="shared" si="53"/>
        <v>650-699</v>
      </c>
      <c r="R1152" t="str">
        <f>IF(Tabela2[[#This Row],[current_age]]&gt;=100,"100+",FLOOR(Tabela2[[#This Row],[current_age]],10)&amp;"-"&amp;FLOOR(Tabela2[[#This Row],[current_age]],10)+9)</f>
        <v>60-69</v>
      </c>
    </row>
    <row r="1153" spans="1:18" x14ac:dyDescent="0.3">
      <c r="A1153">
        <v>1166</v>
      </c>
      <c r="B1153">
        <v>44</v>
      </c>
      <c r="C1153">
        <v>66</v>
      </c>
      <c r="D1153">
        <v>1975</v>
      </c>
      <c r="E1153">
        <v>5</v>
      </c>
      <c r="F1153" t="s">
        <v>36</v>
      </c>
      <c r="G1153" t="s">
        <v>1189</v>
      </c>
      <c r="H1153">
        <v>39.39</v>
      </c>
      <c r="I1153">
        <v>-84.56</v>
      </c>
      <c r="J1153" s="3">
        <v>19569</v>
      </c>
      <c r="K1153" s="3">
        <v>39898</v>
      </c>
      <c r="L1153" s="3">
        <v>43630</v>
      </c>
      <c r="M1153">
        <v>682</v>
      </c>
      <c r="N1153">
        <v>3</v>
      </c>
      <c r="O1153" s="8">
        <f t="shared" si="51"/>
        <v>1.0935385232342474</v>
      </c>
      <c r="P1153" t="str">
        <f t="shared" si="52"/>
        <v>High Risk</v>
      </c>
      <c r="Q1153" t="str">
        <f t="shared" si="53"/>
        <v>650-699</v>
      </c>
      <c r="R1153" t="str">
        <f>IF(Tabela2[[#This Row],[current_age]]&gt;=100,"100+",FLOOR(Tabela2[[#This Row],[current_age]],10)&amp;"-"&amp;FLOOR(Tabela2[[#This Row],[current_age]],10)+9)</f>
        <v>40-49</v>
      </c>
    </row>
    <row r="1154" spans="1:18" x14ac:dyDescent="0.3">
      <c r="A1154">
        <v>1533</v>
      </c>
      <c r="B1154">
        <v>39</v>
      </c>
      <c r="C1154">
        <v>70</v>
      </c>
      <c r="D1154">
        <v>1980</v>
      </c>
      <c r="E1154">
        <v>12</v>
      </c>
      <c r="F1154" t="s">
        <v>36</v>
      </c>
      <c r="G1154" t="s">
        <v>1190</v>
      </c>
      <c r="H1154">
        <v>39.770000000000003</v>
      </c>
      <c r="I1154">
        <v>-86.14</v>
      </c>
      <c r="J1154" s="3">
        <v>24233</v>
      </c>
      <c r="K1154" s="3">
        <v>49412</v>
      </c>
      <c r="L1154" s="3">
        <v>42378</v>
      </c>
      <c r="M1154">
        <v>830</v>
      </c>
      <c r="N1154">
        <v>3</v>
      </c>
      <c r="O1154" s="8">
        <f t="shared" si="51"/>
        <v>0.85764591597182871</v>
      </c>
      <c r="P1154" t="str">
        <f t="shared" si="52"/>
        <v>High Risk</v>
      </c>
      <c r="Q1154" t="str">
        <f t="shared" si="53"/>
        <v>800-849</v>
      </c>
      <c r="R1154" t="str">
        <f>IF(Tabela2[[#This Row],[current_age]]&gt;=100,"100+",FLOOR(Tabela2[[#This Row],[current_age]],10)&amp;"-"&amp;FLOOR(Tabela2[[#This Row],[current_age]],10)+9)</f>
        <v>30-39</v>
      </c>
    </row>
    <row r="1155" spans="1:18" x14ac:dyDescent="0.3">
      <c r="A1155">
        <v>88</v>
      </c>
      <c r="B1155">
        <v>22</v>
      </c>
      <c r="C1155">
        <v>68</v>
      </c>
      <c r="D1155">
        <v>1997</v>
      </c>
      <c r="E1155">
        <v>8</v>
      </c>
      <c r="F1155" t="s">
        <v>41</v>
      </c>
      <c r="G1155" t="s">
        <v>1191</v>
      </c>
      <c r="H1155">
        <v>35.46</v>
      </c>
      <c r="I1155">
        <v>-86.08</v>
      </c>
      <c r="J1155" s="3">
        <v>16349</v>
      </c>
      <c r="K1155" s="3">
        <v>33337</v>
      </c>
      <c r="L1155" s="3">
        <v>71679</v>
      </c>
      <c r="M1155">
        <v>712</v>
      </c>
      <c r="N1155">
        <v>1</v>
      </c>
      <c r="O1155" s="8">
        <f t="shared" ref="O1155:O1218" si="54">L1155/K1155</f>
        <v>2.1501334853166152</v>
      </c>
      <c r="P1155" t="str">
        <f t="shared" ref="P1155:P1218" si="55">IF(OR(M1155&lt;600,O1155&gt;0.7),"High Risk",
IF(AND(M1155&gt;=600,M1155&lt;=750),"Medium Risk",
"Low Risk"))</f>
        <v>High Risk</v>
      </c>
      <c r="Q1155" t="str">
        <f t="shared" ref="Q1155:Q1218" si="56">FLOOR(M1155,50)&amp;"-"&amp;FLOOR(M1155,50)+49</f>
        <v>700-749</v>
      </c>
      <c r="R1155" t="str">
        <f>IF(Tabela2[[#This Row],[current_age]]&gt;=100,"100+",FLOOR(Tabela2[[#This Row],[current_age]],10)&amp;"-"&amp;FLOOR(Tabela2[[#This Row],[current_age]],10)+9)</f>
        <v>20-29</v>
      </c>
    </row>
    <row r="1156" spans="1:18" x14ac:dyDescent="0.3">
      <c r="A1156">
        <v>1451</v>
      </c>
      <c r="B1156">
        <v>58</v>
      </c>
      <c r="C1156">
        <v>57</v>
      </c>
      <c r="D1156">
        <v>1961</v>
      </c>
      <c r="E1156">
        <v>4</v>
      </c>
      <c r="F1156" t="s">
        <v>36</v>
      </c>
      <c r="G1156" t="s">
        <v>1192</v>
      </c>
      <c r="H1156">
        <v>42.41</v>
      </c>
      <c r="I1156">
        <v>-70.989999999999995</v>
      </c>
      <c r="J1156" s="3">
        <v>20979</v>
      </c>
      <c r="K1156" s="3">
        <v>17078</v>
      </c>
      <c r="L1156" s="3">
        <v>25245</v>
      </c>
      <c r="M1156">
        <v>719</v>
      </c>
      <c r="N1156">
        <v>4</v>
      </c>
      <c r="O1156" s="8">
        <f t="shared" si="54"/>
        <v>1.4782175898817191</v>
      </c>
      <c r="P1156" t="str">
        <f t="shared" si="55"/>
        <v>High Risk</v>
      </c>
      <c r="Q1156" t="str">
        <f t="shared" si="56"/>
        <v>700-749</v>
      </c>
      <c r="R1156" t="str">
        <f>IF(Tabela2[[#This Row],[current_age]]&gt;=100,"100+",FLOOR(Tabela2[[#This Row],[current_age]],10)&amp;"-"&amp;FLOOR(Tabela2[[#This Row],[current_age]],10)+9)</f>
        <v>50-59</v>
      </c>
    </row>
    <row r="1157" spans="1:18" x14ac:dyDescent="0.3">
      <c r="A1157">
        <v>57</v>
      </c>
      <c r="B1157">
        <v>28</v>
      </c>
      <c r="C1157">
        <v>66</v>
      </c>
      <c r="D1157">
        <v>1992</v>
      </c>
      <c r="E1157">
        <v>2</v>
      </c>
      <c r="F1157" t="s">
        <v>36</v>
      </c>
      <c r="G1157" t="s">
        <v>1193</v>
      </c>
      <c r="H1157">
        <v>32.33</v>
      </c>
      <c r="I1157">
        <v>-111.05</v>
      </c>
      <c r="J1157" s="3">
        <v>21494</v>
      </c>
      <c r="K1157" s="3">
        <v>43826</v>
      </c>
      <c r="L1157" s="3">
        <v>84935</v>
      </c>
      <c r="M1157">
        <v>823</v>
      </c>
      <c r="N1157">
        <v>1</v>
      </c>
      <c r="O1157" s="8">
        <f t="shared" si="54"/>
        <v>1.9380048373111851</v>
      </c>
      <c r="P1157" t="str">
        <f t="shared" si="55"/>
        <v>High Risk</v>
      </c>
      <c r="Q1157" t="str">
        <f t="shared" si="56"/>
        <v>800-849</v>
      </c>
      <c r="R1157" t="str">
        <f>IF(Tabela2[[#This Row],[current_age]]&gt;=100,"100+",FLOOR(Tabela2[[#This Row],[current_age]],10)&amp;"-"&amp;FLOOR(Tabela2[[#This Row],[current_age]],10)+9)</f>
        <v>20-29</v>
      </c>
    </row>
    <row r="1158" spans="1:18" x14ac:dyDescent="0.3">
      <c r="A1158">
        <v>1335</v>
      </c>
      <c r="B1158">
        <v>51</v>
      </c>
      <c r="C1158">
        <v>66</v>
      </c>
      <c r="D1158">
        <v>1968</v>
      </c>
      <c r="E1158">
        <v>10</v>
      </c>
      <c r="F1158" t="s">
        <v>36</v>
      </c>
      <c r="G1158" t="s">
        <v>1194</v>
      </c>
      <c r="H1158">
        <v>33.56</v>
      </c>
      <c r="I1158">
        <v>-117.63</v>
      </c>
      <c r="J1158" s="3">
        <v>47991</v>
      </c>
      <c r="K1158" s="3">
        <v>97845</v>
      </c>
      <c r="L1158" s="3">
        <v>255288</v>
      </c>
      <c r="M1158">
        <v>836</v>
      </c>
      <c r="N1158">
        <v>4</v>
      </c>
      <c r="O1158" s="8">
        <f t="shared" si="54"/>
        <v>2.6091062394603708</v>
      </c>
      <c r="P1158" t="str">
        <f t="shared" si="55"/>
        <v>High Risk</v>
      </c>
      <c r="Q1158" t="str">
        <f t="shared" si="56"/>
        <v>800-849</v>
      </c>
      <c r="R1158" t="str">
        <f>IF(Tabela2[[#This Row],[current_age]]&gt;=100,"100+",FLOOR(Tabela2[[#This Row],[current_age]],10)&amp;"-"&amp;FLOOR(Tabela2[[#This Row],[current_age]],10)+9)</f>
        <v>50-59</v>
      </c>
    </row>
    <row r="1159" spans="1:18" x14ac:dyDescent="0.3">
      <c r="A1159">
        <v>816</v>
      </c>
      <c r="B1159">
        <v>56</v>
      </c>
      <c r="C1159">
        <v>65</v>
      </c>
      <c r="D1159">
        <v>1964</v>
      </c>
      <c r="E1159">
        <v>2</v>
      </c>
      <c r="F1159" t="s">
        <v>41</v>
      </c>
      <c r="G1159" t="s">
        <v>1195</v>
      </c>
      <c r="H1159">
        <v>36.56</v>
      </c>
      <c r="I1159">
        <v>-82.19</v>
      </c>
      <c r="J1159" s="3">
        <v>17795</v>
      </c>
      <c r="K1159" s="3">
        <v>36285</v>
      </c>
      <c r="L1159" s="3">
        <v>67244</v>
      </c>
      <c r="M1159">
        <v>759</v>
      </c>
      <c r="N1159">
        <v>5</v>
      </c>
      <c r="O1159" s="8">
        <f t="shared" si="54"/>
        <v>1.8532175830232878</v>
      </c>
      <c r="P1159" t="str">
        <f t="shared" si="55"/>
        <v>High Risk</v>
      </c>
      <c r="Q1159" t="str">
        <f t="shared" si="56"/>
        <v>750-799</v>
      </c>
      <c r="R1159" t="str">
        <f>IF(Tabela2[[#This Row],[current_age]]&gt;=100,"100+",FLOOR(Tabela2[[#This Row],[current_age]],10)&amp;"-"&amp;FLOOR(Tabela2[[#This Row],[current_age]],10)+9)</f>
        <v>50-59</v>
      </c>
    </row>
    <row r="1160" spans="1:18" x14ac:dyDescent="0.3">
      <c r="A1160">
        <v>1081</v>
      </c>
      <c r="B1160">
        <v>31</v>
      </c>
      <c r="C1160">
        <v>60</v>
      </c>
      <c r="D1160">
        <v>1988</v>
      </c>
      <c r="E1160">
        <v>9</v>
      </c>
      <c r="F1160" t="s">
        <v>36</v>
      </c>
      <c r="G1160" t="s">
        <v>1196</v>
      </c>
      <c r="H1160">
        <v>39.69</v>
      </c>
      <c r="I1160">
        <v>-104.81</v>
      </c>
      <c r="J1160" s="3">
        <v>24849</v>
      </c>
      <c r="K1160" s="3">
        <v>50666</v>
      </c>
      <c r="L1160" s="3">
        <v>102318</v>
      </c>
      <c r="M1160">
        <v>617</v>
      </c>
      <c r="N1160">
        <v>3</v>
      </c>
      <c r="O1160" s="8">
        <f t="shared" si="54"/>
        <v>2.0194607823787156</v>
      </c>
      <c r="P1160" t="str">
        <f t="shared" si="55"/>
        <v>High Risk</v>
      </c>
      <c r="Q1160" t="str">
        <f t="shared" si="56"/>
        <v>600-649</v>
      </c>
      <c r="R1160" t="str">
        <f>IF(Tabela2[[#This Row],[current_age]]&gt;=100,"100+",FLOOR(Tabela2[[#This Row],[current_age]],10)&amp;"-"&amp;FLOOR(Tabela2[[#This Row],[current_age]],10)+9)</f>
        <v>30-39</v>
      </c>
    </row>
    <row r="1161" spans="1:18" x14ac:dyDescent="0.3">
      <c r="A1161">
        <v>1385</v>
      </c>
      <c r="B1161">
        <v>51</v>
      </c>
      <c r="C1161">
        <v>68</v>
      </c>
      <c r="D1161">
        <v>1968</v>
      </c>
      <c r="E1161">
        <v>7</v>
      </c>
      <c r="F1161" t="s">
        <v>36</v>
      </c>
      <c r="G1161" t="s">
        <v>1197</v>
      </c>
      <c r="H1161">
        <v>44.96</v>
      </c>
      <c r="I1161">
        <v>-93.26</v>
      </c>
      <c r="J1161" s="3">
        <v>40364</v>
      </c>
      <c r="K1161" s="3">
        <v>82298</v>
      </c>
      <c r="L1161" s="3">
        <v>182301</v>
      </c>
      <c r="M1161">
        <v>789</v>
      </c>
      <c r="N1161">
        <v>6</v>
      </c>
      <c r="O1161" s="8">
        <f t="shared" si="54"/>
        <v>2.2151328100318355</v>
      </c>
      <c r="P1161" t="str">
        <f t="shared" si="55"/>
        <v>High Risk</v>
      </c>
      <c r="Q1161" t="str">
        <f t="shared" si="56"/>
        <v>750-799</v>
      </c>
      <c r="R1161" t="str">
        <f>IF(Tabela2[[#This Row],[current_age]]&gt;=100,"100+",FLOOR(Tabela2[[#This Row],[current_age]],10)&amp;"-"&amp;FLOOR(Tabela2[[#This Row],[current_age]],10)+9)</f>
        <v>50-59</v>
      </c>
    </row>
    <row r="1162" spans="1:18" x14ac:dyDescent="0.3">
      <c r="A1162">
        <v>1125</v>
      </c>
      <c r="B1162">
        <v>25</v>
      </c>
      <c r="C1162">
        <v>71</v>
      </c>
      <c r="D1162">
        <v>1994</v>
      </c>
      <c r="E1162">
        <v>8</v>
      </c>
      <c r="F1162" t="s">
        <v>41</v>
      </c>
      <c r="G1162" t="s">
        <v>1198</v>
      </c>
      <c r="H1162">
        <v>30.51</v>
      </c>
      <c r="I1162">
        <v>-97.67</v>
      </c>
      <c r="J1162" s="3">
        <v>31839</v>
      </c>
      <c r="K1162" s="3">
        <v>64917</v>
      </c>
      <c r="L1162" s="3">
        <v>102747</v>
      </c>
      <c r="M1162">
        <v>689</v>
      </c>
      <c r="N1162">
        <v>4</v>
      </c>
      <c r="O1162" s="8">
        <f t="shared" si="54"/>
        <v>1.582744119414021</v>
      </c>
      <c r="P1162" t="str">
        <f t="shared" si="55"/>
        <v>High Risk</v>
      </c>
      <c r="Q1162" t="str">
        <f t="shared" si="56"/>
        <v>650-699</v>
      </c>
      <c r="R1162" t="str">
        <f>IF(Tabela2[[#This Row],[current_age]]&gt;=100,"100+",FLOOR(Tabela2[[#This Row],[current_age]],10)&amp;"-"&amp;FLOOR(Tabela2[[#This Row],[current_age]],10)+9)</f>
        <v>20-29</v>
      </c>
    </row>
    <row r="1163" spans="1:18" x14ac:dyDescent="0.3">
      <c r="A1163">
        <v>1952</v>
      </c>
      <c r="B1163">
        <v>26</v>
      </c>
      <c r="C1163">
        <v>54</v>
      </c>
      <c r="D1163">
        <v>1993</v>
      </c>
      <c r="E1163">
        <v>7</v>
      </c>
      <c r="F1163" t="s">
        <v>36</v>
      </c>
      <c r="G1163" t="s">
        <v>1199</v>
      </c>
      <c r="H1163">
        <v>27.75</v>
      </c>
      <c r="I1163">
        <v>-82.64</v>
      </c>
      <c r="J1163" s="3">
        <v>18100</v>
      </c>
      <c r="K1163" s="3">
        <v>36909</v>
      </c>
      <c r="L1163" s="3">
        <v>102869</v>
      </c>
      <c r="M1163">
        <v>821</v>
      </c>
      <c r="N1163">
        <v>1</v>
      </c>
      <c r="O1163" s="8">
        <f t="shared" si="54"/>
        <v>2.7870979977783197</v>
      </c>
      <c r="P1163" t="str">
        <f t="shared" si="55"/>
        <v>High Risk</v>
      </c>
      <c r="Q1163" t="str">
        <f t="shared" si="56"/>
        <v>800-849</v>
      </c>
      <c r="R1163" t="str">
        <f>IF(Tabela2[[#This Row],[current_age]]&gt;=100,"100+",FLOOR(Tabela2[[#This Row],[current_age]],10)&amp;"-"&amp;FLOOR(Tabela2[[#This Row],[current_age]],10)+9)</f>
        <v>20-29</v>
      </c>
    </row>
    <row r="1164" spans="1:18" x14ac:dyDescent="0.3">
      <c r="A1164">
        <v>1870</v>
      </c>
      <c r="B1164">
        <v>24</v>
      </c>
      <c r="C1164">
        <v>70</v>
      </c>
      <c r="D1164">
        <v>1995</v>
      </c>
      <c r="E1164">
        <v>6</v>
      </c>
      <c r="F1164" t="s">
        <v>41</v>
      </c>
      <c r="G1164" t="s">
        <v>1200</v>
      </c>
      <c r="H1164">
        <v>32.85</v>
      </c>
      <c r="I1164">
        <v>-117.2</v>
      </c>
      <c r="J1164" s="3">
        <v>34848</v>
      </c>
      <c r="K1164" s="3">
        <v>71054</v>
      </c>
      <c r="L1164" s="3">
        <v>106595</v>
      </c>
      <c r="M1164">
        <v>767</v>
      </c>
      <c r="N1164">
        <v>2</v>
      </c>
      <c r="O1164" s="8">
        <f t="shared" si="54"/>
        <v>1.5001970332423227</v>
      </c>
      <c r="P1164" t="str">
        <f t="shared" si="55"/>
        <v>High Risk</v>
      </c>
      <c r="Q1164" t="str">
        <f t="shared" si="56"/>
        <v>750-799</v>
      </c>
      <c r="R1164" t="str">
        <f>IF(Tabela2[[#This Row],[current_age]]&gt;=100,"100+",FLOOR(Tabela2[[#This Row],[current_age]],10)&amp;"-"&amp;FLOOR(Tabela2[[#This Row],[current_age]],10)+9)</f>
        <v>20-29</v>
      </c>
    </row>
    <row r="1165" spans="1:18" x14ac:dyDescent="0.3">
      <c r="A1165">
        <v>1345</v>
      </c>
      <c r="B1165">
        <v>83</v>
      </c>
      <c r="C1165">
        <v>66</v>
      </c>
      <c r="D1165">
        <v>1936</v>
      </c>
      <c r="E1165">
        <v>9</v>
      </c>
      <c r="F1165" t="s">
        <v>36</v>
      </c>
      <c r="G1165" t="s">
        <v>1201</v>
      </c>
      <c r="H1165">
        <v>30.21</v>
      </c>
      <c r="I1165">
        <v>-90.92</v>
      </c>
      <c r="J1165" s="3">
        <v>24703</v>
      </c>
      <c r="K1165" s="3">
        <v>16620</v>
      </c>
      <c r="L1165" s="3">
        <v>1140</v>
      </c>
      <c r="M1165">
        <v>804</v>
      </c>
      <c r="N1165">
        <v>8</v>
      </c>
      <c r="O1165" s="8">
        <f t="shared" si="54"/>
        <v>6.8592057761732855E-2</v>
      </c>
      <c r="P1165" t="str">
        <f t="shared" si="55"/>
        <v>Low Risk</v>
      </c>
      <c r="Q1165" t="str">
        <f t="shared" si="56"/>
        <v>800-849</v>
      </c>
      <c r="R1165" t="str">
        <f>IF(Tabela2[[#This Row],[current_age]]&gt;=100,"100+",FLOOR(Tabela2[[#This Row],[current_age]],10)&amp;"-"&amp;FLOOR(Tabela2[[#This Row],[current_age]],10)+9)</f>
        <v>80-89</v>
      </c>
    </row>
    <row r="1166" spans="1:18" x14ac:dyDescent="0.3">
      <c r="A1166">
        <v>1695</v>
      </c>
      <c r="B1166">
        <v>45</v>
      </c>
      <c r="C1166">
        <v>66</v>
      </c>
      <c r="D1166">
        <v>1974</v>
      </c>
      <c r="E1166">
        <v>12</v>
      </c>
      <c r="F1166" t="s">
        <v>36</v>
      </c>
      <c r="G1166" t="s">
        <v>1202</v>
      </c>
      <c r="H1166">
        <v>33.94</v>
      </c>
      <c r="I1166">
        <v>-117.99</v>
      </c>
      <c r="J1166" s="3">
        <v>27973</v>
      </c>
      <c r="K1166" s="3">
        <v>57027</v>
      </c>
      <c r="L1166" s="3">
        <v>21798</v>
      </c>
      <c r="M1166">
        <v>709</v>
      </c>
      <c r="N1166">
        <v>4</v>
      </c>
      <c r="O1166" s="8">
        <f t="shared" si="54"/>
        <v>0.38223999158293442</v>
      </c>
      <c r="P1166" t="str">
        <f t="shared" si="55"/>
        <v>Medium Risk</v>
      </c>
      <c r="Q1166" t="str">
        <f t="shared" si="56"/>
        <v>700-749</v>
      </c>
      <c r="R1166" t="str">
        <f>IF(Tabela2[[#This Row],[current_age]]&gt;=100,"100+",FLOOR(Tabela2[[#This Row],[current_age]],10)&amp;"-"&amp;FLOOR(Tabela2[[#This Row],[current_age]],10)+9)</f>
        <v>40-49</v>
      </c>
    </row>
    <row r="1167" spans="1:18" x14ac:dyDescent="0.3">
      <c r="A1167">
        <v>1906</v>
      </c>
      <c r="B1167">
        <v>18</v>
      </c>
      <c r="C1167">
        <v>71</v>
      </c>
      <c r="D1167">
        <v>2001</v>
      </c>
      <c r="E1167">
        <v>10</v>
      </c>
      <c r="F1167" t="s">
        <v>41</v>
      </c>
      <c r="G1167" t="s">
        <v>1203</v>
      </c>
      <c r="H1167">
        <v>41.26</v>
      </c>
      <c r="I1167">
        <v>-96.01</v>
      </c>
      <c r="J1167" s="3">
        <v>14199</v>
      </c>
      <c r="K1167" s="3">
        <v>28950</v>
      </c>
      <c r="L1167" s="3">
        <v>61297</v>
      </c>
      <c r="M1167">
        <v>609</v>
      </c>
      <c r="N1167">
        <v>1</v>
      </c>
      <c r="O1167" s="8">
        <f t="shared" si="54"/>
        <v>2.1173402417962004</v>
      </c>
      <c r="P1167" t="str">
        <f t="shared" si="55"/>
        <v>High Risk</v>
      </c>
      <c r="Q1167" t="str">
        <f t="shared" si="56"/>
        <v>600-649</v>
      </c>
      <c r="R1167" t="str">
        <f>IF(Tabela2[[#This Row],[current_age]]&gt;=100,"100+",FLOOR(Tabela2[[#This Row],[current_age]],10)&amp;"-"&amp;FLOOR(Tabela2[[#This Row],[current_age]],10)+9)</f>
        <v>10-19</v>
      </c>
    </row>
    <row r="1168" spans="1:18" x14ac:dyDescent="0.3">
      <c r="A1168">
        <v>1985</v>
      </c>
      <c r="B1168">
        <v>50</v>
      </c>
      <c r="C1168">
        <v>69</v>
      </c>
      <c r="D1168">
        <v>1969</v>
      </c>
      <c r="E1168">
        <v>3</v>
      </c>
      <c r="F1168" t="s">
        <v>36</v>
      </c>
      <c r="G1168" t="s">
        <v>1204</v>
      </c>
      <c r="H1168">
        <v>34.06</v>
      </c>
      <c r="I1168">
        <v>-84.27</v>
      </c>
      <c r="J1168" s="3">
        <v>0</v>
      </c>
      <c r="K1168" s="3">
        <v>1426</v>
      </c>
      <c r="L1168" s="3">
        <v>3154</v>
      </c>
      <c r="M1168">
        <v>680</v>
      </c>
      <c r="N1168">
        <v>3</v>
      </c>
      <c r="O1168" s="8">
        <f t="shared" si="54"/>
        <v>2.211781206171108</v>
      </c>
      <c r="P1168" t="str">
        <f t="shared" si="55"/>
        <v>High Risk</v>
      </c>
      <c r="Q1168" t="str">
        <f t="shared" si="56"/>
        <v>650-699</v>
      </c>
      <c r="R1168" t="str">
        <f>IF(Tabela2[[#This Row],[current_age]]&gt;=100,"100+",FLOOR(Tabela2[[#This Row],[current_age]],10)&amp;"-"&amp;FLOOR(Tabela2[[#This Row],[current_age]],10)+9)</f>
        <v>50-59</v>
      </c>
    </row>
    <row r="1169" spans="1:18" x14ac:dyDescent="0.3">
      <c r="A1169">
        <v>1604</v>
      </c>
      <c r="B1169">
        <v>55</v>
      </c>
      <c r="C1169">
        <v>72</v>
      </c>
      <c r="D1169">
        <v>1964</v>
      </c>
      <c r="E1169">
        <v>11</v>
      </c>
      <c r="F1169" t="s">
        <v>41</v>
      </c>
      <c r="G1169" t="s">
        <v>1205</v>
      </c>
      <c r="H1169">
        <v>34.31</v>
      </c>
      <c r="I1169">
        <v>-89.93</v>
      </c>
      <c r="J1169" s="3">
        <v>15354</v>
      </c>
      <c r="K1169" s="3">
        <v>31308</v>
      </c>
      <c r="L1169" s="3">
        <v>59817</v>
      </c>
      <c r="M1169">
        <v>742</v>
      </c>
      <c r="N1169">
        <v>7</v>
      </c>
      <c r="O1169" s="8">
        <f t="shared" si="54"/>
        <v>1.9105979302414717</v>
      </c>
      <c r="P1169" t="str">
        <f t="shared" si="55"/>
        <v>High Risk</v>
      </c>
      <c r="Q1169" t="str">
        <f t="shared" si="56"/>
        <v>700-749</v>
      </c>
      <c r="R1169" t="str">
        <f>IF(Tabela2[[#This Row],[current_age]]&gt;=100,"100+",FLOOR(Tabela2[[#This Row],[current_age]],10)&amp;"-"&amp;FLOOR(Tabela2[[#This Row],[current_age]],10)+9)</f>
        <v>50-59</v>
      </c>
    </row>
    <row r="1170" spans="1:18" x14ac:dyDescent="0.3">
      <c r="A1170">
        <v>1933</v>
      </c>
      <c r="B1170">
        <v>26</v>
      </c>
      <c r="C1170">
        <v>64</v>
      </c>
      <c r="D1170">
        <v>1993</v>
      </c>
      <c r="E1170">
        <v>5</v>
      </c>
      <c r="F1170" t="s">
        <v>41</v>
      </c>
      <c r="G1170" t="s">
        <v>1206</v>
      </c>
      <c r="H1170">
        <v>29.57</v>
      </c>
      <c r="I1170">
        <v>-81.209999999999994</v>
      </c>
      <c r="J1170" s="3">
        <v>14546</v>
      </c>
      <c r="K1170" s="3">
        <v>29658</v>
      </c>
      <c r="L1170" s="3">
        <v>45750</v>
      </c>
      <c r="M1170">
        <v>589</v>
      </c>
      <c r="N1170">
        <v>2</v>
      </c>
      <c r="O1170" s="8">
        <f t="shared" si="54"/>
        <v>1.5425854744082541</v>
      </c>
      <c r="P1170" t="str">
        <f t="shared" si="55"/>
        <v>High Risk</v>
      </c>
      <c r="Q1170" t="str">
        <f t="shared" si="56"/>
        <v>550-599</v>
      </c>
      <c r="R1170" t="str">
        <f>IF(Tabela2[[#This Row],[current_age]]&gt;=100,"100+",FLOOR(Tabela2[[#This Row],[current_age]],10)&amp;"-"&amp;FLOOR(Tabela2[[#This Row],[current_age]],10)+9)</f>
        <v>20-29</v>
      </c>
    </row>
    <row r="1171" spans="1:18" x14ac:dyDescent="0.3">
      <c r="A1171">
        <v>649</v>
      </c>
      <c r="B1171">
        <v>48</v>
      </c>
      <c r="C1171">
        <v>65</v>
      </c>
      <c r="D1171">
        <v>1971</v>
      </c>
      <c r="E1171">
        <v>9</v>
      </c>
      <c r="F1171" t="s">
        <v>41</v>
      </c>
      <c r="G1171" t="s">
        <v>1207</v>
      </c>
      <c r="H1171">
        <v>41.5</v>
      </c>
      <c r="I1171">
        <v>-74.02</v>
      </c>
      <c r="J1171" s="3">
        <v>22762</v>
      </c>
      <c r="K1171" s="3">
        <v>46408</v>
      </c>
      <c r="L1171" s="3">
        <v>0</v>
      </c>
      <c r="M1171">
        <v>847</v>
      </c>
      <c r="N1171">
        <v>7</v>
      </c>
      <c r="O1171" s="8">
        <f t="shared" si="54"/>
        <v>0</v>
      </c>
      <c r="P1171" t="str">
        <f t="shared" si="55"/>
        <v>Low Risk</v>
      </c>
      <c r="Q1171" t="str">
        <f t="shared" si="56"/>
        <v>800-849</v>
      </c>
      <c r="R1171" t="str">
        <f>IF(Tabela2[[#This Row],[current_age]]&gt;=100,"100+",FLOOR(Tabela2[[#This Row],[current_age]],10)&amp;"-"&amp;FLOOR(Tabela2[[#This Row],[current_age]],10)+9)</f>
        <v>40-49</v>
      </c>
    </row>
    <row r="1172" spans="1:18" x14ac:dyDescent="0.3">
      <c r="A1172">
        <v>1486</v>
      </c>
      <c r="B1172">
        <v>39</v>
      </c>
      <c r="C1172">
        <v>63</v>
      </c>
      <c r="D1172">
        <v>1980</v>
      </c>
      <c r="E1172">
        <v>4</v>
      </c>
      <c r="F1172" t="s">
        <v>36</v>
      </c>
      <c r="G1172" t="s">
        <v>1208</v>
      </c>
      <c r="H1172">
        <v>36.479999999999997</v>
      </c>
      <c r="I1172">
        <v>-81.05</v>
      </c>
      <c r="J1172" s="3">
        <v>11431</v>
      </c>
      <c r="K1172" s="3">
        <v>23307</v>
      </c>
      <c r="L1172" s="3">
        <v>31064</v>
      </c>
      <c r="M1172">
        <v>789</v>
      </c>
      <c r="N1172">
        <v>1</v>
      </c>
      <c r="O1172" s="8">
        <f t="shared" si="54"/>
        <v>1.3328184665551122</v>
      </c>
      <c r="P1172" t="str">
        <f t="shared" si="55"/>
        <v>High Risk</v>
      </c>
      <c r="Q1172" t="str">
        <f t="shared" si="56"/>
        <v>750-799</v>
      </c>
      <c r="R1172" t="str">
        <f>IF(Tabela2[[#This Row],[current_age]]&gt;=100,"100+",FLOOR(Tabela2[[#This Row],[current_age]],10)&amp;"-"&amp;FLOOR(Tabela2[[#This Row],[current_age]],10)+9)</f>
        <v>30-39</v>
      </c>
    </row>
    <row r="1173" spans="1:18" x14ac:dyDescent="0.3">
      <c r="A1173">
        <v>1744</v>
      </c>
      <c r="B1173">
        <v>31</v>
      </c>
      <c r="C1173">
        <v>69</v>
      </c>
      <c r="D1173">
        <v>1988</v>
      </c>
      <c r="E1173">
        <v>3</v>
      </c>
      <c r="F1173" t="s">
        <v>36</v>
      </c>
      <c r="G1173" t="s">
        <v>1209</v>
      </c>
      <c r="H1173">
        <v>35.78</v>
      </c>
      <c r="I1173">
        <v>-88.36</v>
      </c>
      <c r="J1173" s="3">
        <v>14435</v>
      </c>
      <c r="K1173" s="3">
        <v>29433</v>
      </c>
      <c r="L1173" s="3">
        <v>61260</v>
      </c>
      <c r="M1173">
        <v>693</v>
      </c>
      <c r="N1173">
        <v>3</v>
      </c>
      <c r="O1173" s="8">
        <f t="shared" si="54"/>
        <v>2.0813372744878196</v>
      </c>
      <c r="P1173" t="str">
        <f t="shared" si="55"/>
        <v>High Risk</v>
      </c>
      <c r="Q1173" t="str">
        <f t="shared" si="56"/>
        <v>650-699</v>
      </c>
      <c r="R1173" t="str">
        <f>IF(Tabela2[[#This Row],[current_age]]&gt;=100,"100+",FLOOR(Tabela2[[#This Row],[current_age]],10)&amp;"-"&amp;FLOOR(Tabela2[[#This Row],[current_age]],10)+9)</f>
        <v>30-39</v>
      </c>
    </row>
    <row r="1174" spans="1:18" x14ac:dyDescent="0.3">
      <c r="A1174">
        <v>1272</v>
      </c>
      <c r="B1174">
        <v>27</v>
      </c>
      <c r="C1174">
        <v>69</v>
      </c>
      <c r="D1174">
        <v>1992</v>
      </c>
      <c r="E1174">
        <v>6</v>
      </c>
      <c r="F1174" t="s">
        <v>41</v>
      </c>
      <c r="G1174" t="s">
        <v>1210</v>
      </c>
      <c r="H1174">
        <v>36</v>
      </c>
      <c r="I1174">
        <v>-115.04</v>
      </c>
      <c r="J1174" s="3">
        <v>30025</v>
      </c>
      <c r="K1174" s="3">
        <v>61222</v>
      </c>
      <c r="L1174" s="3">
        <v>142541</v>
      </c>
      <c r="M1174">
        <v>779</v>
      </c>
      <c r="N1174">
        <v>1</v>
      </c>
      <c r="O1174" s="8">
        <f t="shared" si="54"/>
        <v>2.3282643494168762</v>
      </c>
      <c r="P1174" t="str">
        <f t="shared" si="55"/>
        <v>High Risk</v>
      </c>
      <c r="Q1174" t="str">
        <f t="shared" si="56"/>
        <v>750-799</v>
      </c>
      <c r="R1174" t="str">
        <f>IF(Tabela2[[#This Row],[current_age]]&gt;=100,"100+",FLOOR(Tabela2[[#This Row],[current_age]],10)&amp;"-"&amp;FLOOR(Tabela2[[#This Row],[current_age]],10)+9)</f>
        <v>20-29</v>
      </c>
    </row>
    <row r="1175" spans="1:18" x14ac:dyDescent="0.3">
      <c r="A1175">
        <v>400</v>
      </c>
      <c r="B1175">
        <v>46</v>
      </c>
      <c r="C1175">
        <v>68</v>
      </c>
      <c r="D1175">
        <v>1973</v>
      </c>
      <c r="E1175">
        <v>5</v>
      </c>
      <c r="F1175" t="s">
        <v>36</v>
      </c>
      <c r="G1175" t="s">
        <v>1211</v>
      </c>
      <c r="H1175">
        <v>30.17</v>
      </c>
      <c r="I1175">
        <v>-85.67</v>
      </c>
      <c r="J1175" s="3">
        <v>19508</v>
      </c>
      <c r="K1175" s="3">
        <v>39770</v>
      </c>
      <c r="L1175" s="3">
        <v>72827</v>
      </c>
      <c r="M1175">
        <v>711</v>
      </c>
      <c r="N1175">
        <v>4</v>
      </c>
      <c r="O1175" s="8">
        <f t="shared" si="54"/>
        <v>1.8312044254463162</v>
      </c>
      <c r="P1175" t="str">
        <f t="shared" si="55"/>
        <v>High Risk</v>
      </c>
      <c r="Q1175" t="str">
        <f t="shared" si="56"/>
        <v>700-749</v>
      </c>
      <c r="R1175" t="str">
        <f>IF(Tabela2[[#This Row],[current_age]]&gt;=100,"100+",FLOOR(Tabela2[[#This Row],[current_age]],10)&amp;"-"&amp;FLOOR(Tabela2[[#This Row],[current_age]],10)+9)</f>
        <v>40-49</v>
      </c>
    </row>
    <row r="1176" spans="1:18" x14ac:dyDescent="0.3">
      <c r="A1176">
        <v>1994</v>
      </c>
      <c r="B1176">
        <v>48</v>
      </c>
      <c r="C1176">
        <v>66</v>
      </c>
      <c r="D1176">
        <v>1971</v>
      </c>
      <c r="E1176">
        <v>9</v>
      </c>
      <c r="F1176" t="s">
        <v>36</v>
      </c>
      <c r="G1176" t="s">
        <v>1212</v>
      </c>
      <c r="H1176">
        <v>39.380000000000003</v>
      </c>
      <c r="I1176">
        <v>-119.87</v>
      </c>
      <c r="J1176" s="3">
        <v>38345</v>
      </c>
      <c r="K1176" s="3">
        <v>78180</v>
      </c>
      <c r="L1176" s="3">
        <v>102759</v>
      </c>
      <c r="M1176">
        <v>740</v>
      </c>
      <c r="N1176">
        <v>3</v>
      </c>
      <c r="O1176" s="8">
        <f t="shared" si="54"/>
        <v>1.3143898695318497</v>
      </c>
      <c r="P1176" t="str">
        <f t="shared" si="55"/>
        <v>High Risk</v>
      </c>
      <c r="Q1176" t="str">
        <f t="shared" si="56"/>
        <v>700-749</v>
      </c>
      <c r="R1176" t="str">
        <f>IF(Tabela2[[#This Row],[current_age]]&gt;=100,"100+",FLOOR(Tabela2[[#This Row],[current_age]],10)&amp;"-"&amp;FLOOR(Tabela2[[#This Row],[current_age]],10)+9)</f>
        <v>40-49</v>
      </c>
    </row>
    <row r="1177" spans="1:18" x14ac:dyDescent="0.3">
      <c r="A1177">
        <v>572</v>
      </c>
      <c r="B1177">
        <v>29</v>
      </c>
      <c r="C1177">
        <v>67</v>
      </c>
      <c r="D1177">
        <v>1991</v>
      </c>
      <c r="E1177">
        <v>1</v>
      </c>
      <c r="F1177" t="s">
        <v>41</v>
      </c>
      <c r="G1177" t="s">
        <v>1213</v>
      </c>
      <c r="H1177">
        <v>29.95</v>
      </c>
      <c r="I1177">
        <v>-91.2</v>
      </c>
      <c r="J1177" s="3">
        <v>23208</v>
      </c>
      <c r="K1177" s="3">
        <v>47317</v>
      </c>
      <c r="L1177" s="3">
        <v>42433</v>
      </c>
      <c r="M1177">
        <v>680</v>
      </c>
      <c r="N1177">
        <v>2</v>
      </c>
      <c r="O1177" s="8">
        <f t="shared" si="54"/>
        <v>0.8967812836823974</v>
      </c>
      <c r="P1177" t="str">
        <f t="shared" si="55"/>
        <v>High Risk</v>
      </c>
      <c r="Q1177" t="str">
        <f t="shared" si="56"/>
        <v>650-699</v>
      </c>
      <c r="R1177" t="str">
        <f>IF(Tabela2[[#This Row],[current_age]]&gt;=100,"100+",FLOOR(Tabela2[[#This Row],[current_age]],10)&amp;"-"&amp;FLOOR(Tabela2[[#This Row],[current_age]],10)+9)</f>
        <v>20-29</v>
      </c>
    </row>
    <row r="1178" spans="1:18" x14ac:dyDescent="0.3">
      <c r="A1178">
        <v>1442</v>
      </c>
      <c r="B1178">
        <v>41</v>
      </c>
      <c r="C1178">
        <v>58</v>
      </c>
      <c r="D1178">
        <v>1979</v>
      </c>
      <c r="E1178">
        <v>1</v>
      </c>
      <c r="F1178" t="s">
        <v>41</v>
      </c>
      <c r="G1178" t="s">
        <v>1214</v>
      </c>
      <c r="H1178">
        <v>43.01</v>
      </c>
      <c r="I1178">
        <v>-114.7</v>
      </c>
      <c r="J1178" s="3">
        <v>14925</v>
      </c>
      <c r="K1178" s="3">
        <v>30432</v>
      </c>
      <c r="L1178" s="3">
        <v>101847</v>
      </c>
      <c r="M1178">
        <v>624</v>
      </c>
      <c r="N1178">
        <v>1</v>
      </c>
      <c r="O1178" s="8">
        <f t="shared" si="54"/>
        <v>3.3467074132492112</v>
      </c>
      <c r="P1178" t="str">
        <f t="shared" si="55"/>
        <v>High Risk</v>
      </c>
      <c r="Q1178" t="str">
        <f t="shared" si="56"/>
        <v>600-649</v>
      </c>
      <c r="R1178" t="str">
        <f>IF(Tabela2[[#This Row],[current_age]]&gt;=100,"100+",FLOOR(Tabela2[[#This Row],[current_age]],10)&amp;"-"&amp;FLOOR(Tabela2[[#This Row],[current_age]],10)+9)</f>
        <v>40-49</v>
      </c>
    </row>
    <row r="1179" spans="1:18" x14ac:dyDescent="0.3">
      <c r="A1179">
        <v>1853</v>
      </c>
      <c r="B1179">
        <v>39</v>
      </c>
      <c r="C1179">
        <v>70</v>
      </c>
      <c r="D1179">
        <v>1980</v>
      </c>
      <c r="E1179">
        <v>5</v>
      </c>
      <c r="F1179" t="s">
        <v>41</v>
      </c>
      <c r="G1179" t="s">
        <v>1215</v>
      </c>
      <c r="H1179">
        <v>40.340000000000003</v>
      </c>
      <c r="I1179">
        <v>-94.87</v>
      </c>
      <c r="J1179" s="3">
        <v>18226</v>
      </c>
      <c r="K1179" s="3">
        <v>37165</v>
      </c>
      <c r="L1179" s="3">
        <v>0</v>
      </c>
      <c r="M1179">
        <v>771</v>
      </c>
      <c r="N1179">
        <v>3</v>
      </c>
      <c r="O1179" s="8">
        <f t="shared" si="54"/>
        <v>0</v>
      </c>
      <c r="P1179" t="str">
        <f t="shared" si="55"/>
        <v>Low Risk</v>
      </c>
      <c r="Q1179" t="str">
        <f t="shared" si="56"/>
        <v>750-799</v>
      </c>
      <c r="R1179" t="str">
        <f>IF(Tabela2[[#This Row],[current_age]]&gt;=100,"100+",FLOOR(Tabela2[[#This Row],[current_age]],10)&amp;"-"&amp;FLOOR(Tabela2[[#This Row],[current_age]],10)+9)</f>
        <v>30-39</v>
      </c>
    </row>
    <row r="1180" spans="1:18" x14ac:dyDescent="0.3">
      <c r="A1180">
        <v>556</v>
      </c>
      <c r="B1180">
        <v>46</v>
      </c>
      <c r="C1180">
        <v>66</v>
      </c>
      <c r="D1180">
        <v>1973</v>
      </c>
      <c r="E1180">
        <v>12</v>
      </c>
      <c r="F1180" t="s">
        <v>41</v>
      </c>
      <c r="G1180" t="s">
        <v>1216</v>
      </c>
      <c r="H1180">
        <v>41.01</v>
      </c>
      <c r="I1180">
        <v>-81.599999999999994</v>
      </c>
      <c r="J1180" s="3">
        <v>17856</v>
      </c>
      <c r="K1180" s="3">
        <v>36405</v>
      </c>
      <c r="L1180" s="3">
        <v>31815</v>
      </c>
      <c r="M1180">
        <v>715</v>
      </c>
      <c r="N1180">
        <v>2</v>
      </c>
      <c r="O1180" s="8">
        <f t="shared" si="54"/>
        <v>0.87391841779975277</v>
      </c>
      <c r="P1180" t="str">
        <f t="shared" si="55"/>
        <v>High Risk</v>
      </c>
      <c r="Q1180" t="str">
        <f t="shared" si="56"/>
        <v>700-749</v>
      </c>
      <c r="R1180" t="str">
        <f>IF(Tabela2[[#This Row],[current_age]]&gt;=100,"100+",FLOOR(Tabela2[[#This Row],[current_age]],10)&amp;"-"&amp;FLOOR(Tabela2[[#This Row],[current_age]],10)+9)</f>
        <v>40-49</v>
      </c>
    </row>
    <row r="1181" spans="1:18" x14ac:dyDescent="0.3">
      <c r="A1181">
        <v>1960</v>
      </c>
      <c r="B1181">
        <v>30</v>
      </c>
      <c r="C1181">
        <v>61</v>
      </c>
      <c r="D1181">
        <v>1989</v>
      </c>
      <c r="E1181">
        <v>12</v>
      </c>
      <c r="F1181" t="s">
        <v>41</v>
      </c>
      <c r="G1181" t="s">
        <v>1217</v>
      </c>
      <c r="H1181">
        <v>38.96</v>
      </c>
      <c r="I1181">
        <v>-76.849999999999994</v>
      </c>
      <c r="J1181" s="3">
        <v>23500</v>
      </c>
      <c r="K1181" s="3">
        <v>47916</v>
      </c>
      <c r="L1181" s="3">
        <v>69567</v>
      </c>
      <c r="M1181">
        <v>612</v>
      </c>
      <c r="N1181">
        <v>1</v>
      </c>
      <c r="O1181" s="8">
        <f t="shared" si="54"/>
        <v>1.4518532431755573</v>
      </c>
      <c r="P1181" t="str">
        <f t="shared" si="55"/>
        <v>High Risk</v>
      </c>
      <c r="Q1181" t="str">
        <f t="shared" si="56"/>
        <v>600-649</v>
      </c>
      <c r="R1181" t="str">
        <f>IF(Tabela2[[#This Row],[current_age]]&gt;=100,"100+",FLOOR(Tabela2[[#This Row],[current_age]],10)&amp;"-"&amp;FLOOR(Tabela2[[#This Row],[current_age]],10)+9)</f>
        <v>30-39</v>
      </c>
    </row>
    <row r="1182" spans="1:18" x14ac:dyDescent="0.3">
      <c r="A1182">
        <v>321</v>
      </c>
      <c r="B1182">
        <v>52</v>
      </c>
      <c r="C1182">
        <v>67</v>
      </c>
      <c r="D1182">
        <v>1967</v>
      </c>
      <c r="E1182">
        <v>5</v>
      </c>
      <c r="F1182" t="s">
        <v>41</v>
      </c>
      <c r="G1182" t="s">
        <v>1218</v>
      </c>
      <c r="H1182">
        <v>45.18</v>
      </c>
      <c r="I1182">
        <v>-89.7</v>
      </c>
      <c r="J1182" s="3">
        <v>19705</v>
      </c>
      <c r="K1182" s="3">
        <v>40177</v>
      </c>
      <c r="L1182" s="3">
        <v>47012</v>
      </c>
      <c r="M1182">
        <v>698</v>
      </c>
      <c r="N1182">
        <v>4</v>
      </c>
      <c r="O1182" s="8">
        <f t="shared" si="54"/>
        <v>1.170122209224183</v>
      </c>
      <c r="P1182" t="str">
        <f t="shared" si="55"/>
        <v>High Risk</v>
      </c>
      <c r="Q1182" t="str">
        <f t="shared" si="56"/>
        <v>650-699</v>
      </c>
      <c r="R1182" t="str">
        <f>IF(Tabela2[[#This Row],[current_age]]&gt;=100,"100+",FLOOR(Tabela2[[#This Row],[current_age]],10)&amp;"-"&amp;FLOOR(Tabela2[[#This Row],[current_age]],10)+9)</f>
        <v>50-59</v>
      </c>
    </row>
    <row r="1183" spans="1:18" x14ac:dyDescent="0.3">
      <c r="A1183">
        <v>483</v>
      </c>
      <c r="B1183">
        <v>49</v>
      </c>
      <c r="C1183">
        <v>68</v>
      </c>
      <c r="D1183">
        <v>1971</v>
      </c>
      <c r="E1183">
        <v>2</v>
      </c>
      <c r="F1183" t="s">
        <v>36</v>
      </c>
      <c r="G1183" t="s">
        <v>1219</v>
      </c>
      <c r="H1183">
        <v>48.53</v>
      </c>
      <c r="I1183">
        <v>-122.31</v>
      </c>
      <c r="J1183" s="3">
        <v>19604</v>
      </c>
      <c r="K1183" s="3">
        <v>39969</v>
      </c>
      <c r="L1183" s="3">
        <v>68456</v>
      </c>
      <c r="M1183">
        <v>713</v>
      </c>
      <c r="N1183">
        <v>3</v>
      </c>
      <c r="O1183" s="8">
        <f t="shared" si="54"/>
        <v>1.7127273637068727</v>
      </c>
      <c r="P1183" t="str">
        <f t="shared" si="55"/>
        <v>High Risk</v>
      </c>
      <c r="Q1183" t="str">
        <f t="shared" si="56"/>
        <v>700-749</v>
      </c>
      <c r="R1183" t="str">
        <f>IF(Tabela2[[#This Row],[current_age]]&gt;=100,"100+",FLOOR(Tabela2[[#This Row],[current_age]],10)&amp;"-"&amp;FLOOR(Tabela2[[#This Row],[current_age]],10)+9)</f>
        <v>40-49</v>
      </c>
    </row>
    <row r="1184" spans="1:18" x14ac:dyDescent="0.3">
      <c r="A1184">
        <v>404</v>
      </c>
      <c r="B1184">
        <v>44</v>
      </c>
      <c r="C1184">
        <v>61</v>
      </c>
      <c r="D1184">
        <v>1975</v>
      </c>
      <c r="E1184">
        <v>9</v>
      </c>
      <c r="F1184" t="s">
        <v>41</v>
      </c>
      <c r="G1184" t="s">
        <v>1220</v>
      </c>
      <c r="H1184">
        <v>29.77</v>
      </c>
      <c r="I1184">
        <v>-82.48</v>
      </c>
      <c r="J1184" s="3">
        <v>21979</v>
      </c>
      <c r="K1184" s="3">
        <v>44816</v>
      </c>
      <c r="L1184" s="3">
        <v>63043</v>
      </c>
      <c r="M1184">
        <v>625</v>
      </c>
      <c r="N1184">
        <v>1</v>
      </c>
      <c r="O1184" s="8">
        <f t="shared" si="54"/>
        <v>1.4067074259193146</v>
      </c>
      <c r="P1184" t="str">
        <f t="shared" si="55"/>
        <v>High Risk</v>
      </c>
      <c r="Q1184" t="str">
        <f t="shared" si="56"/>
        <v>600-649</v>
      </c>
      <c r="R1184" t="str">
        <f>IF(Tabela2[[#This Row],[current_age]]&gt;=100,"100+",FLOOR(Tabela2[[#This Row],[current_age]],10)&amp;"-"&amp;FLOOR(Tabela2[[#This Row],[current_age]],10)+9)</f>
        <v>40-49</v>
      </c>
    </row>
    <row r="1185" spans="1:18" x14ac:dyDescent="0.3">
      <c r="A1185">
        <v>1510</v>
      </c>
      <c r="B1185">
        <v>32</v>
      </c>
      <c r="C1185">
        <v>59</v>
      </c>
      <c r="D1185">
        <v>1988</v>
      </c>
      <c r="E1185">
        <v>1</v>
      </c>
      <c r="F1185" t="s">
        <v>41</v>
      </c>
      <c r="G1185" t="s">
        <v>1221</v>
      </c>
      <c r="H1185">
        <v>33.9</v>
      </c>
      <c r="I1185">
        <v>-118</v>
      </c>
      <c r="J1185" s="3">
        <v>24845</v>
      </c>
      <c r="K1185" s="3">
        <v>50658</v>
      </c>
      <c r="L1185" s="3">
        <v>72806</v>
      </c>
      <c r="M1185">
        <v>764</v>
      </c>
      <c r="N1185">
        <v>2</v>
      </c>
      <c r="O1185" s="8">
        <f t="shared" si="54"/>
        <v>1.4372063642465158</v>
      </c>
      <c r="P1185" t="str">
        <f t="shared" si="55"/>
        <v>High Risk</v>
      </c>
      <c r="Q1185" t="str">
        <f t="shared" si="56"/>
        <v>750-799</v>
      </c>
      <c r="R1185" t="str">
        <f>IF(Tabela2[[#This Row],[current_age]]&gt;=100,"100+",FLOOR(Tabela2[[#This Row],[current_age]],10)&amp;"-"&amp;FLOOR(Tabela2[[#This Row],[current_age]],10)+9)</f>
        <v>30-39</v>
      </c>
    </row>
    <row r="1186" spans="1:18" x14ac:dyDescent="0.3">
      <c r="A1186">
        <v>916</v>
      </c>
      <c r="B1186">
        <v>21</v>
      </c>
      <c r="C1186">
        <v>68</v>
      </c>
      <c r="D1186">
        <v>1998</v>
      </c>
      <c r="E1186">
        <v>8</v>
      </c>
      <c r="F1186" t="s">
        <v>41</v>
      </c>
      <c r="G1186" t="s">
        <v>1222</v>
      </c>
      <c r="H1186">
        <v>36.04</v>
      </c>
      <c r="I1186">
        <v>-86.64</v>
      </c>
      <c r="J1186" s="3">
        <v>20236</v>
      </c>
      <c r="K1186" s="3">
        <v>41260</v>
      </c>
      <c r="L1186" s="3">
        <v>80574</v>
      </c>
      <c r="M1186">
        <v>682</v>
      </c>
      <c r="N1186">
        <v>2</v>
      </c>
      <c r="O1186" s="8">
        <f t="shared" si="54"/>
        <v>1.9528356761997092</v>
      </c>
      <c r="P1186" t="str">
        <f t="shared" si="55"/>
        <v>High Risk</v>
      </c>
      <c r="Q1186" t="str">
        <f t="shared" si="56"/>
        <v>650-699</v>
      </c>
      <c r="R1186" t="str">
        <f>IF(Tabela2[[#This Row],[current_age]]&gt;=100,"100+",FLOOR(Tabela2[[#This Row],[current_age]],10)&amp;"-"&amp;FLOOR(Tabela2[[#This Row],[current_age]],10)+9)</f>
        <v>20-29</v>
      </c>
    </row>
    <row r="1187" spans="1:18" x14ac:dyDescent="0.3">
      <c r="A1187">
        <v>1635</v>
      </c>
      <c r="B1187">
        <v>54</v>
      </c>
      <c r="C1187">
        <v>58</v>
      </c>
      <c r="D1187">
        <v>1965</v>
      </c>
      <c r="E1187">
        <v>3</v>
      </c>
      <c r="F1187" t="s">
        <v>41</v>
      </c>
      <c r="G1187" t="s">
        <v>1223</v>
      </c>
      <c r="H1187">
        <v>40.68</v>
      </c>
      <c r="I1187">
        <v>-73.78</v>
      </c>
      <c r="J1187" s="3">
        <v>20760</v>
      </c>
      <c r="K1187" s="3">
        <v>42332</v>
      </c>
      <c r="L1187" s="3">
        <v>75213</v>
      </c>
      <c r="M1187">
        <v>616</v>
      </c>
      <c r="N1187">
        <v>6</v>
      </c>
      <c r="O1187" s="8">
        <f t="shared" si="54"/>
        <v>1.7767409997165264</v>
      </c>
      <c r="P1187" t="str">
        <f t="shared" si="55"/>
        <v>High Risk</v>
      </c>
      <c r="Q1187" t="str">
        <f t="shared" si="56"/>
        <v>600-649</v>
      </c>
      <c r="R1187" t="str">
        <f>IF(Tabela2[[#This Row],[current_age]]&gt;=100,"100+",FLOOR(Tabela2[[#This Row],[current_age]],10)&amp;"-"&amp;FLOOR(Tabela2[[#This Row],[current_age]],10)+9)</f>
        <v>50-59</v>
      </c>
    </row>
    <row r="1188" spans="1:18" x14ac:dyDescent="0.3">
      <c r="A1188">
        <v>1384</v>
      </c>
      <c r="B1188">
        <v>74</v>
      </c>
      <c r="C1188">
        <v>67</v>
      </c>
      <c r="D1188">
        <v>1946</v>
      </c>
      <c r="E1188">
        <v>1</v>
      </c>
      <c r="F1188" t="s">
        <v>36</v>
      </c>
      <c r="G1188" t="s">
        <v>1224</v>
      </c>
      <c r="H1188">
        <v>38.53</v>
      </c>
      <c r="I1188">
        <v>-90</v>
      </c>
      <c r="J1188" s="3">
        <v>22545</v>
      </c>
      <c r="K1188" s="3">
        <v>23011</v>
      </c>
      <c r="L1188" s="3">
        <v>30510</v>
      </c>
      <c r="M1188">
        <v>721</v>
      </c>
      <c r="N1188">
        <v>3</v>
      </c>
      <c r="O1188" s="8">
        <f t="shared" si="54"/>
        <v>1.325887618964843</v>
      </c>
      <c r="P1188" t="str">
        <f t="shared" si="55"/>
        <v>High Risk</v>
      </c>
      <c r="Q1188" t="str">
        <f t="shared" si="56"/>
        <v>700-749</v>
      </c>
      <c r="R1188" t="str">
        <f>IF(Tabela2[[#This Row],[current_age]]&gt;=100,"100+",FLOOR(Tabela2[[#This Row],[current_age]],10)&amp;"-"&amp;FLOOR(Tabela2[[#This Row],[current_age]],10)+9)</f>
        <v>70-79</v>
      </c>
    </row>
    <row r="1189" spans="1:18" x14ac:dyDescent="0.3">
      <c r="A1189">
        <v>943</v>
      </c>
      <c r="B1189">
        <v>64</v>
      </c>
      <c r="C1189">
        <v>61</v>
      </c>
      <c r="D1189">
        <v>1955</v>
      </c>
      <c r="E1189">
        <v>4</v>
      </c>
      <c r="F1189" t="s">
        <v>41</v>
      </c>
      <c r="G1189" t="s">
        <v>1225</v>
      </c>
      <c r="H1189">
        <v>40.200000000000003</v>
      </c>
      <c r="I1189">
        <v>-74.78</v>
      </c>
      <c r="J1189" s="3">
        <v>39495</v>
      </c>
      <c r="K1189" s="3">
        <v>87317</v>
      </c>
      <c r="L1189" s="3">
        <v>41998</v>
      </c>
      <c r="M1189">
        <v>773</v>
      </c>
      <c r="N1189">
        <v>1</v>
      </c>
      <c r="O1189" s="8">
        <f t="shared" si="54"/>
        <v>0.48098308462269662</v>
      </c>
      <c r="P1189" t="str">
        <f t="shared" si="55"/>
        <v>Low Risk</v>
      </c>
      <c r="Q1189" t="str">
        <f t="shared" si="56"/>
        <v>750-799</v>
      </c>
      <c r="R1189" t="str">
        <f>IF(Tabela2[[#This Row],[current_age]]&gt;=100,"100+",FLOOR(Tabela2[[#This Row],[current_age]],10)&amp;"-"&amp;FLOOR(Tabela2[[#This Row],[current_age]],10)+9)</f>
        <v>60-69</v>
      </c>
    </row>
    <row r="1190" spans="1:18" x14ac:dyDescent="0.3">
      <c r="A1190">
        <v>1236</v>
      </c>
      <c r="B1190">
        <v>72</v>
      </c>
      <c r="C1190">
        <v>65</v>
      </c>
      <c r="D1190">
        <v>1947</v>
      </c>
      <c r="E1190">
        <v>9</v>
      </c>
      <c r="F1190" t="s">
        <v>36</v>
      </c>
      <c r="G1190" t="s">
        <v>1226</v>
      </c>
      <c r="H1190">
        <v>38.86</v>
      </c>
      <c r="I1190">
        <v>-104.76</v>
      </c>
      <c r="J1190" s="3">
        <v>14645</v>
      </c>
      <c r="K1190" s="3">
        <v>25243</v>
      </c>
      <c r="L1190" s="3">
        <v>18006</v>
      </c>
      <c r="M1190">
        <v>730</v>
      </c>
      <c r="N1190">
        <v>6</v>
      </c>
      <c r="O1190" s="8">
        <f t="shared" si="54"/>
        <v>0.71330665927187731</v>
      </c>
      <c r="P1190" t="str">
        <f t="shared" si="55"/>
        <v>High Risk</v>
      </c>
      <c r="Q1190" t="str">
        <f t="shared" si="56"/>
        <v>700-749</v>
      </c>
      <c r="R1190" t="str">
        <f>IF(Tabela2[[#This Row],[current_age]]&gt;=100,"100+",FLOOR(Tabela2[[#This Row],[current_age]],10)&amp;"-"&amp;FLOOR(Tabela2[[#This Row],[current_age]],10)+9)</f>
        <v>70-79</v>
      </c>
    </row>
    <row r="1191" spans="1:18" x14ac:dyDescent="0.3">
      <c r="A1191">
        <v>969</v>
      </c>
      <c r="B1191">
        <v>24</v>
      </c>
      <c r="C1191">
        <v>70</v>
      </c>
      <c r="D1191">
        <v>1996</v>
      </c>
      <c r="E1191">
        <v>2</v>
      </c>
      <c r="F1191" t="s">
        <v>36</v>
      </c>
      <c r="G1191" t="s">
        <v>1227</v>
      </c>
      <c r="H1191">
        <v>33.81</v>
      </c>
      <c r="I1191">
        <v>-117.79</v>
      </c>
      <c r="J1191" s="3">
        <v>28884</v>
      </c>
      <c r="K1191" s="3">
        <v>58893</v>
      </c>
      <c r="L1191" s="3">
        <v>113715</v>
      </c>
      <c r="M1191">
        <v>666</v>
      </c>
      <c r="N1191">
        <v>3</v>
      </c>
      <c r="O1191" s="8">
        <f t="shared" si="54"/>
        <v>1.9308746370536396</v>
      </c>
      <c r="P1191" t="str">
        <f t="shared" si="55"/>
        <v>High Risk</v>
      </c>
      <c r="Q1191" t="str">
        <f t="shared" si="56"/>
        <v>650-699</v>
      </c>
      <c r="R1191" t="str">
        <f>IF(Tabela2[[#This Row],[current_age]]&gt;=100,"100+",FLOOR(Tabela2[[#This Row],[current_age]],10)&amp;"-"&amp;FLOOR(Tabela2[[#This Row],[current_age]],10)+9)</f>
        <v>20-29</v>
      </c>
    </row>
    <row r="1192" spans="1:18" x14ac:dyDescent="0.3">
      <c r="A1192">
        <v>508</v>
      </c>
      <c r="B1192">
        <v>24</v>
      </c>
      <c r="C1192">
        <v>69</v>
      </c>
      <c r="D1192">
        <v>1995</v>
      </c>
      <c r="E1192">
        <v>7</v>
      </c>
      <c r="F1192" t="s">
        <v>41</v>
      </c>
      <c r="G1192" t="s">
        <v>1228</v>
      </c>
      <c r="H1192">
        <v>39.75</v>
      </c>
      <c r="I1192">
        <v>-75.09</v>
      </c>
      <c r="J1192" s="3">
        <v>31547</v>
      </c>
      <c r="K1192" s="3">
        <v>64319</v>
      </c>
      <c r="L1192" s="3">
        <v>0</v>
      </c>
      <c r="M1192">
        <v>757</v>
      </c>
      <c r="N1192">
        <v>3</v>
      </c>
      <c r="O1192" s="8">
        <f t="shared" si="54"/>
        <v>0</v>
      </c>
      <c r="P1192" t="str">
        <f t="shared" si="55"/>
        <v>Low Risk</v>
      </c>
      <c r="Q1192" t="str">
        <f t="shared" si="56"/>
        <v>750-799</v>
      </c>
      <c r="R1192" t="str">
        <f>IF(Tabela2[[#This Row],[current_age]]&gt;=100,"100+",FLOOR(Tabela2[[#This Row],[current_age]],10)&amp;"-"&amp;FLOOR(Tabela2[[#This Row],[current_age]],10)+9)</f>
        <v>20-29</v>
      </c>
    </row>
    <row r="1193" spans="1:18" x14ac:dyDescent="0.3">
      <c r="A1193">
        <v>496</v>
      </c>
      <c r="B1193">
        <v>47</v>
      </c>
      <c r="C1193">
        <v>63</v>
      </c>
      <c r="D1193">
        <v>1972</v>
      </c>
      <c r="E1193">
        <v>8</v>
      </c>
      <c r="F1193" t="s">
        <v>41</v>
      </c>
      <c r="G1193" t="s">
        <v>1229</v>
      </c>
      <c r="H1193">
        <v>32.76</v>
      </c>
      <c r="I1193">
        <v>-96.59</v>
      </c>
      <c r="J1193" s="3">
        <v>17810</v>
      </c>
      <c r="K1193" s="3">
        <v>36319</v>
      </c>
      <c r="L1193" s="3">
        <v>44737</v>
      </c>
      <c r="M1193">
        <v>730</v>
      </c>
      <c r="N1193">
        <v>4</v>
      </c>
      <c r="O1193" s="8">
        <f t="shared" si="54"/>
        <v>1.2317795093477244</v>
      </c>
      <c r="P1193" t="str">
        <f t="shared" si="55"/>
        <v>High Risk</v>
      </c>
      <c r="Q1193" t="str">
        <f t="shared" si="56"/>
        <v>700-749</v>
      </c>
      <c r="R1193" t="str">
        <f>IF(Tabela2[[#This Row],[current_age]]&gt;=100,"100+",FLOOR(Tabela2[[#This Row],[current_age]],10)&amp;"-"&amp;FLOOR(Tabela2[[#This Row],[current_age]],10)+9)</f>
        <v>40-49</v>
      </c>
    </row>
    <row r="1194" spans="1:18" x14ac:dyDescent="0.3">
      <c r="A1194">
        <v>450</v>
      </c>
      <c r="B1194">
        <v>39</v>
      </c>
      <c r="C1194">
        <v>66</v>
      </c>
      <c r="D1194">
        <v>1980</v>
      </c>
      <c r="E1194">
        <v>9</v>
      </c>
      <c r="F1194" t="s">
        <v>41</v>
      </c>
      <c r="G1194" t="s">
        <v>1230</v>
      </c>
      <c r="H1194">
        <v>37.07</v>
      </c>
      <c r="I1194">
        <v>-76.510000000000005</v>
      </c>
      <c r="J1194" s="3">
        <v>21186</v>
      </c>
      <c r="K1194" s="3">
        <v>43192</v>
      </c>
      <c r="L1194" s="3">
        <v>33517</v>
      </c>
      <c r="M1194">
        <v>739</v>
      </c>
      <c r="N1194">
        <v>3</v>
      </c>
      <c r="O1194" s="8">
        <f t="shared" si="54"/>
        <v>0.77600018521948511</v>
      </c>
      <c r="P1194" t="str">
        <f t="shared" si="55"/>
        <v>High Risk</v>
      </c>
      <c r="Q1194" t="str">
        <f t="shared" si="56"/>
        <v>700-749</v>
      </c>
      <c r="R1194" t="str">
        <f>IF(Tabela2[[#This Row],[current_age]]&gt;=100,"100+",FLOOR(Tabela2[[#This Row],[current_age]],10)&amp;"-"&amp;FLOOR(Tabela2[[#This Row],[current_age]],10)+9)</f>
        <v>30-39</v>
      </c>
    </row>
    <row r="1195" spans="1:18" x14ac:dyDescent="0.3">
      <c r="A1195">
        <v>1753</v>
      </c>
      <c r="B1195">
        <v>46</v>
      </c>
      <c r="C1195">
        <v>58</v>
      </c>
      <c r="D1195">
        <v>1974</v>
      </c>
      <c r="E1195">
        <v>2</v>
      </c>
      <c r="F1195" t="s">
        <v>41</v>
      </c>
      <c r="G1195" t="s">
        <v>1231</v>
      </c>
      <c r="H1195">
        <v>32.28</v>
      </c>
      <c r="I1195">
        <v>-90</v>
      </c>
      <c r="J1195" s="3">
        <v>22304</v>
      </c>
      <c r="K1195" s="3">
        <v>45476</v>
      </c>
      <c r="L1195" s="3">
        <v>67636</v>
      </c>
      <c r="M1195">
        <v>506</v>
      </c>
      <c r="N1195">
        <v>1</v>
      </c>
      <c r="O1195" s="8">
        <f t="shared" si="54"/>
        <v>1.4872899991204152</v>
      </c>
      <c r="P1195" t="str">
        <f t="shared" si="55"/>
        <v>High Risk</v>
      </c>
      <c r="Q1195" t="str">
        <f t="shared" si="56"/>
        <v>500-549</v>
      </c>
      <c r="R1195" t="str">
        <f>IF(Tabela2[[#This Row],[current_age]]&gt;=100,"100+",FLOOR(Tabela2[[#This Row],[current_age]],10)&amp;"-"&amp;FLOOR(Tabela2[[#This Row],[current_age]],10)+9)</f>
        <v>40-49</v>
      </c>
    </row>
    <row r="1196" spans="1:18" x14ac:dyDescent="0.3">
      <c r="A1196">
        <v>304</v>
      </c>
      <c r="B1196">
        <v>31</v>
      </c>
      <c r="C1196">
        <v>68</v>
      </c>
      <c r="D1196">
        <v>1988</v>
      </c>
      <c r="E1196">
        <v>8</v>
      </c>
      <c r="F1196" t="s">
        <v>41</v>
      </c>
      <c r="G1196" t="s">
        <v>1232</v>
      </c>
      <c r="H1196">
        <v>41.14</v>
      </c>
      <c r="I1196">
        <v>-104.79</v>
      </c>
      <c r="J1196" s="3">
        <v>20255</v>
      </c>
      <c r="K1196" s="3">
        <v>41297</v>
      </c>
      <c r="L1196" s="3">
        <v>34703</v>
      </c>
      <c r="M1196">
        <v>685</v>
      </c>
      <c r="N1196">
        <v>2</v>
      </c>
      <c r="O1196" s="8">
        <f t="shared" si="54"/>
        <v>0.84032738455577882</v>
      </c>
      <c r="P1196" t="str">
        <f t="shared" si="55"/>
        <v>High Risk</v>
      </c>
      <c r="Q1196" t="str">
        <f t="shared" si="56"/>
        <v>650-699</v>
      </c>
      <c r="R1196" t="str">
        <f>IF(Tabela2[[#This Row],[current_age]]&gt;=100,"100+",FLOOR(Tabela2[[#This Row],[current_age]],10)&amp;"-"&amp;FLOOR(Tabela2[[#This Row],[current_age]],10)+9)</f>
        <v>30-39</v>
      </c>
    </row>
    <row r="1197" spans="1:18" x14ac:dyDescent="0.3">
      <c r="A1197">
        <v>839</v>
      </c>
      <c r="B1197">
        <v>45</v>
      </c>
      <c r="C1197">
        <v>63</v>
      </c>
      <c r="D1197">
        <v>1975</v>
      </c>
      <c r="E1197">
        <v>1</v>
      </c>
      <c r="F1197" t="s">
        <v>36</v>
      </c>
      <c r="G1197" t="s">
        <v>1233</v>
      </c>
      <c r="H1197">
        <v>41.63</v>
      </c>
      <c r="I1197">
        <v>-73.209999999999994</v>
      </c>
      <c r="J1197" s="3">
        <v>26674</v>
      </c>
      <c r="K1197" s="3">
        <v>54384</v>
      </c>
      <c r="L1197" s="3">
        <v>69717</v>
      </c>
      <c r="M1197">
        <v>622</v>
      </c>
      <c r="N1197">
        <v>3</v>
      </c>
      <c r="O1197" s="8">
        <f t="shared" si="54"/>
        <v>1.2819395410414829</v>
      </c>
      <c r="P1197" t="str">
        <f t="shared" si="55"/>
        <v>High Risk</v>
      </c>
      <c r="Q1197" t="str">
        <f t="shared" si="56"/>
        <v>600-649</v>
      </c>
      <c r="R1197" t="str">
        <f>IF(Tabela2[[#This Row],[current_age]]&gt;=100,"100+",FLOOR(Tabela2[[#This Row],[current_age]],10)&amp;"-"&amp;FLOOR(Tabela2[[#This Row],[current_age]],10)+9)</f>
        <v>40-49</v>
      </c>
    </row>
    <row r="1198" spans="1:18" x14ac:dyDescent="0.3">
      <c r="A1198">
        <v>138</v>
      </c>
      <c r="B1198">
        <v>43</v>
      </c>
      <c r="C1198">
        <v>68</v>
      </c>
      <c r="D1198">
        <v>1977</v>
      </c>
      <c r="E1198">
        <v>2</v>
      </c>
      <c r="F1198" t="s">
        <v>36</v>
      </c>
      <c r="G1198" t="s">
        <v>1234</v>
      </c>
      <c r="H1198">
        <v>40.770000000000003</v>
      </c>
      <c r="I1198">
        <v>-79.040000000000006</v>
      </c>
      <c r="J1198" s="3">
        <v>16071</v>
      </c>
      <c r="K1198" s="3">
        <v>32770</v>
      </c>
      <c r="L1198" s="3">
        <v>103262</v>
      </c>
      <c r="M1198">
        <v>641</v>
      </c>
      <c r="N1198">
        <v>4</v>
      </c>
      <c r="O1198" s="8">
        <f t="shared" si="54"/>
        <v>3.151113823619164</v>
      </c>
      <c r="P1198" t="str">
        <f t="shared" si="55"/>
        <v>High Risk</v>
      </c>
      <c r="Q1198" t="str">
        <f t="shared" si="56"/>
        <v>600-649</v>
      </c>
      <c r="R1198" t="str">
        <f>IF(Tabela2[[#This Row],[current_age]]&gt;=100,"100+",FLOOR(Tabela2[[#This Row],[current_age]],10)&amp;"-"&amp;FLOOR(Tabela2[[#This Row],[current_age]],10)+9)</f>
        <v>40-49</v>
      </c>
    </row>
    <row r="1199" spans="1:18" x14ac:dyDescent="0.3">
      <c r="A1199">
        <v>43</v>
      </c>
      <c r="B1199">
        <v>26</v>
      </c>
      <c r="C1199">
        <v>66</v>
      </c>
      <c r="D1199">
        <v>1993</v>
      </c>
      <c r="E1199">
        <v>8</v>
      </c>
      <c r="F1199" t="s">
        <v>36</v>
      </c>
      <c r="G1199" t="s">
        <v>1235</v>
      </c>
      <c r="H1199">
        <v>33.99</v>
      </c>
      <c r="I1199">
        <v>-118.39</v>
      </c>
      <c r="J1199" s="3">
        <v>29972</v>
      </c>
      <c r="K1199" s="3">
        <v>61104</v>
      </c>
      <c r="L1199" s="3">
        <v>79486</v>
      </c>
      <c r="M1199">
        <v>721</v>
      </c>
      <c r="N1199">
        <v>4</v>
      </c>
      <c r="O1199" s="8">
        <f t="shared" si="54"/>
        <v>1.3008313694684472</v>
      </c>
      <c r="P1199" t="str">
        <f t="shared" si="55"/>
        <v>High Risk</v>
      </c>
      <c r="Q1199" t="str">
        <f t="shared" si="56"/>
        <v>700-749</v>
      </c>
      <c r="R1199" t="str">
        <f>IF(Tabela2[[#This Row],[current_age]]&gt;=100,"100+",FLOOR(Tabela2[[#This Row],[current_age]],10)&amp;"-"&amp;FLOOR(Tabela2[[#This Row],[current_age]],10)+9)</f>
        <v>20-29</v>
      </c>
    </row>
    <row r="1200" spans="1:18" x14ac:dyDescent="0.3">
      <c r="A1200">
        <v>1187</v>
      </c>
      <c r="B1200">
        <v>55</v>
      </c>
      <c r="C1200">
        <v>67</v>
      </c>
      <c r="D1200">
        <v>1964</v>
      </c>
      <c r="E1200">
        <v>9</v>
      </c>
      <c r="F1200" t="s">
        <v>41</v>
      </c>
      <c r="G1200" t="s">
        <v>1236</v>
      </c>
      <c r="H1200">
        <v>44.78</v>
      </c>
      <c r="I1200">
        <v>-89.68</v>
      </c>
      <c r="J1200" s="3">
        <v>23216</v>
      </c>
      <c r="K1200" s="3">
        <v>47334</v>
      </c>
      <c r="L1200" s="3">
        <v>87775</v>
      </c>
      <c r="M1200">
        <v>701</v>
      </c>
      <c r="N1200">
        <v>3</v>
      </c>
      <c r="O1200" s="8">
        <f t="shared" si="54"/>
        <v>1.8543752904888664</v>
      </c>
      <c r="P1200" t="str">
        <f t="shared" si="55"/>
        <v>High Risk</v>
      </c>
      <c r="Q1200" t="str">
        <f t="shared" si="56"/>
        <v>700-749</v>
      </c>
      <c r="R1200" t="str">
        <f>IF(Tabela2[[#This Row],[current_age]]&gt;=100,"100+",FLOOR(Tabela2[[#This Row],[current_age]],10)&amp;"-"&amp;FLOOR(Tabela2[[#This Row],[current_age]],10)+9)</f>
        <v>50-59</v>
      </c>
    </row>
    <row r="1201" spans="1:18" x14ac:dyDescent="0.3">
      <c r="A1201">
        <v>849</v>
      </c>
      <c r="B1201">
        <v>67</v>
      </c>
      <c r="C1201">
        <v>69</v>
      </c>
      <c r="D1201">
        <v>1952</v>
      </c>
      <c r="E1201">
        <v>7</v>
      </c>
      <c r="F1201" t="s">
        <v>36</v>
      </c>
      <c r="G1201" t="s">
        <v>1237</v>
      </c>
      <c r="H1201">
        <v>39.950000000000003</v>
      </c>
      <c r="I1201">
        <v>-75.16</v>
      </c>
      <c r="J1201" s="3">
        <v>21497</v>
      </c>
      <c r="K1201" s="3">
        <v>43828</v>
      </c>
      <c r="L1201" s="3">
        <v>60231</v>
      </c>
      <c r="M1201">
        <v>711</v>
      </c>
      <c r="N1201">
        <v>3</v>
      </c>
      <c r="O1201" s="8">
        <f t="shared" si="54"/>
        <v>1.3742584649082779</v>
      </c>
      <c r="P1201" t="str">
        <f t="shared" si="55"/>
        <v>High Risk</v>
      </c>
      <c r="Q1201" t="str">
        <f t="shared" si="56"/>
        <v>700-749</v>
      </c>
      <c r="R1201" t="str">
        <f>IF(Tabela2[[#This Row],[current_age]]&gt;=100,"100+",FLOOR(Tabela2[[#This Row],[current_age]],10)&amp;"-"&amp;FLOOR(Tabela2[[#This Row],[current_age]],10)+9)</f>
        <v>60-69</v>
      </c>
    </row>
    <row r="1202" spans="1:18" x14ac:dyDescent="0.3">
      <c r="A1202">
        <v>654</v>
      </c>
      <c r="B1202">
        <v>47</v>
      </c>
      <c r="C1202">
        <v>69</v>
      </c>
      <c r="D1202">
        <v>1972</v>
      </c>
      <c r="E1202">
        <v>7</v>
      </c>
      <c r="F1202" t="s">
        <v>36</v>
      </c>
      <c r="G1202" t="s">
        <v>1238</v>
      </c>
      <c r="H1202">
        <v>39.14</v>
      </c>
      <c r="I1202">
        <v>-81.78</v>
      </c>
      <c r="J1202" s="3">
        <v>16618</v>
      </c>
      <c r="K1202" s="3">
        <v>33883</v>
      </c>
      <c r="L1202" s="3">
        <v>50616</v>
      </c>
      <c r="M1202">
        <v>524</v>
      </c>
      <c r="N1202">
        <v>1</v>
      </c>
      <c r="O1202" s="8">
        <f t="shared" si="54"/>
        <v>1.4938464716819644</v>
      </c>
      <c r="P1202" t="str">
        <f t="shared" si="55"/>
        <v>High Risk</v>
      </c>
      <c r="Q1202" t="str">
        <f t="shared" si="56"/>
        <v>500-549</v>
      </c>
      <c r="R1202" t="str">
        <f>IF(Tabela2[[#This Row],[current_age]]&gt;=100,"100+",FLOOR(Tabela2[[#This Row],[current_age]],10)&amp;"-"&amp;FLOOR(Tabela2[[#This Row],[current_age]],10)+9)</f>
        <v>40-49</v>
      </c>
    </row>
    <row r="1203" spans="1:18" x14ac:dyDescent="0.3">
      <c r="A1203">
        <v>1898</v>
      </c>
      <c r="B1203">
        <v>44</v>
      </c>
      <c r="C1203">
        <v>72</v>
      </c>
      <c r="D1203">
        <v>1975</v>
      </c>
      <c r="E1203">
        <v>9</v>
      </c>
      <c r="F1203" t="s">
        <v>41</v>
      </c>
      <c r="G1203" t="s">
        <v>1239</v>
      </c>
      <c r="H1203">
        <v>32.35</v>
      </c>
      <c r="I1203">
        <v>-86.28</v>
      </c>
      <c r="J1203" s="3">
        <v>25009</v>
      </c>
      <c r="K1203" s="3">
        <v>50993</v>
      </c>
      <c r="L1203" s="3">
        <v>75783</v>
      </c>
      <c r="M1203">
        <v>675</v>
      </c>
      <c r="N1203">
        <v>5</v>
      </c>
      <c r="O1203" s="8">
        <f t="shared" si="54"/>
        <v>1.4861451571784363</v>
      </c>
      <c r="P1203" t="str">
        <f t="shared" si="55"/>
        <v>High Risk</v>
      </c>
      <c r="Q1203" t="str">
        <f t="shared" si="56"/>
        <v>650-699</v>
      </c>
      <c r="R1203" t="str">
        <f>IF(Tabela2[[#This Row],[current_age]]&gt;=100,"100+",FLOOR(Tabela2[[#This Row],[current_age]],10)&amp;"-"&amp;FLOOR(Tabela2[[#This Row],[current_age]],10)+9)</f>
        <v>40-49</v>
      </c>
    </row>
    <row r="1204" spans="1:18" x14ac:dyDescent="0.3">
      <c r="A1204">
        <v>1971</v>
      </c>
      <c r="B1204">
        <v>48</v>
      </c>
      <c r="C1204">
        <v>66</v>
      </c>
      <c r="D1204">
        <v>1971</v>
      </c>
      <c r="E1204">
        <v>9</v>
      </c>
      <c r="F1204" t="s">
        <v>41</v>
      </c>
      <c r="G1204" t="s">
        <v>1240</v>
      </c>
      <c r="H1204">
        <v>43.45</v>
      </c>
      <c r="I1204">
        <v>-76.5</v>
      </c>
      <c r="J1204" s="3">
        <v>20447</v>
      </c>
      <c r="K1204" s="3">
        <v>41690</v>
      </c>
      <c r="L1204" s="3">
        <v>69869</v>
      </c>
      <c r="M1204">
        <v>763</v>
      </c>
      <c r="N1204">
        <v>2</v>
      </c>
      <c r="O1204" s="8">
        <f t="shared" si="54"/>
        <v>1.6759174862077237</v>
      </c>
      <c r="P1204" t="str">
        <f t="shared" si="55"/>
        <v>High Risk</v>
      </c>
      <c r="Q1204" t="str">
        <f t="shared" si="56"/>
        <v>750-799</v>
      </c>
      <c r="R1204" t="str">
        <f>IF(Tabela2[[#This Row],[current_age]]&gt;=100,"100+",FLOOR(Tabela2[[#This Row],[current_age]],10)&amp;"-"&amp;FLOOR(Tabela2[[#This Row],[current_age]],10)+9)</f>
        <v>40-49</v>
      </c>
    </row>
    <row r="1205" spans="1:18" x14ac:dyDescent="0.3">
      <c r="A1205">
        <v>1020</v>
      </c>
      <c r="B1205">
        <v>29</v>
      </c>
      <c r="C1205">
        <v>66</v>
      </c>
      <c r="D1205">
        <v>1991</v>
      </c>
      <c r="E1205">
        <v>1</v>
      </c>
      <c r="F1205" t="s">
        <v>36</v>
      </c>
      <c r="G1205" t="s">
        <v>1241</v>
      </c>
      <c r="H1205">
        <v>42.03</v>
      </c>
      <c r="I1205">
        <v>-88.08</v>
      </c>
      <c r="J1205" s="3">
        <v>26545</v>
      </c>
      <c r="K1205" s="3">
        <v>54122</v>
      </c>
      <c r="L1205" s="3">
        <v>166903</v>
      </c>
      <c r="M1205">
        <v>796</v>
      </c>
      <c r="N1205">
        <v>4</v>
      </c>
      <c r="O1205" s="8">
        <f t="shared" si="54"/>
        <v>3.0838291267876281</v>
      </c>
      <c r="P1205" t="str">
        <f t="shared" si="55"/>
        <v>High Risk</v>
      </c>
      <c r="Q1205" t="str">
        <f t="shared" si="56"/>
        <v>750-799</v>
      </c>
      <c r="R1205" t="str">
        <f>IF(Tabela2[[#This Row],[current_age]]&gt;=100,"100+",FLOOR(Tabela2[[#This Row],[current_age]],10)&amp;"-"&amp;FLOOR(Tabela2[[#This Row],[current_age]],10)+9)</f>
        <v>20-29</v>
      </c>
    </row>
    <row r="1206" spans="1:18" x14ac:dyDescent="0.3">
      <c r="A1206">
        <v>22</v>
      </c>
      <c r="B1206">
        <v>56</v>
      </c>
      <c r="C1206">
        <v>66</v>
      </c>
      <c r="D1206">
        <v>1963</v>
      </c>
      <c r="E1206">
        <v>3</v>
      </c>
      <c r="F1206" t="s">
        <v>41</v>
      </c>
      <c r="G1206" t="s">
        <v>1242</v>
      </c>
      <c r="H1206">
        <v>38.99</v>
      </c>
      <c r="I1206">
        <v>-76.88</v>
      </c>
      <c r="J1206" s="3">
        <v>26467</v>
      </c>
      <c r="K1206" s="3">
        <v>53966</v>
      </c>
      <c r="L1206" s="3">
        <v>135478</v>
      </c>
      <c r="M1206">
        <v>747</v>
      </c>
      <c r="N1206">
        <v>1</v>
      </c>
      <c r="O1206" s="8">
        <f t="shared" si="54"/>
        <v>2.5104324945335952</v>
      </c>
      <c r="P1206" t="str">
        <f t="shared" si="55"/>
        <v>High Risk</v>
      </c>
      <c r="Q1206" t="str">
        <f t="shared" si="56"/>
        <v>700-749</v>
      </c>
      <c r="R1206" t="str">
        <f>IF(Tabela2[[#This Row],[current_age]]&gt;=100,"100+",FLOOR(Tabela2[[#This Row],[current_age]],10)&amp;"-"&amp;FLOOR(Tabela2[[#This Row],[current_age]],10)+9)</f>
        <v>50-59</v>
      </c>
    </row>
    <row r="1207" spans="1:18" x14ac:dyDescent="0.3">
      <c r="A1207">
        <v>436</v>
      </c>
      <c r="B1207">
        <v>20</v>
      </c>
      <c r="C1207">
        <v>65</v>
      </c>
      <c r="D1207">
        <v>2000</v>
      </c>
      <c r="E1207">
        <v>1</v>
      </c>
      <c r="F1207" t="s">
        <v>36</v>
      </c>
      <c r="G1207" t="s">
        <v>1243</v>
      </c>
      <c r="H1207">
        <v>40.32</v>
      </c>
      <c r="I1207">
        <v>-75.319999999999993</v>
      </c>
      <c r="J1207" s="3">
        <v>26273</v>
      </c>
      <c r="K1207" s="3">
        <v>53569</v>
      </c>
      <c r="L1207" s="3">
        <v>79540</v>
      </c>
      <c r="M1207">
        <v>623</v>
      </c>
      <c r="N1207">
        <v>1</v>
      </c>
      <c r="O1207" s="8">
        <f t="shared" si="54"/>
        <v>1.48481397823368</v>
      </c>
      <c r="P1207" t="str">
        <f t="shared" si="55"/>
        <v>High Risk</v>
      </c>
      <c r="Q1207" t="str">
        <f t="shared" si="56"/>
        <v>600-649</v>
      </c>
      <c r="R1207" t="str">
        <f>IF(Tabela2[[#This Row],[current_age]]&gt;=100,"100+",FLOOR(Tabela2[[#This Row],[current_age]],10)&amp;"-"&amp;FLOOR(Tabela2[[#This Row],[current_age]],10)+9)</f>
        <v>20-29</v>
      </c>
    </row>
    <row r="1208" spans="1:18" x14ac:dyDescent="0.3">
      <c r="A1208">
        <v>1823</v>
      </c>
      <c r="B1208">
        <v>67</v>
      </c>
      <c r="C1208">
        <v>70</v>
      </c>
      <c r="D1208">
        <v>1952</v>
      </c>
      <c r="E1208">
        <v>5</v>
      </c>
      <c r="F1208" t="s">
        <v>41</v>
      </c>
      <c r="G1208" t="s">
        <v>1244</v>
      </c>
      <c r="H1208">
        <v>33.270000000000003</v>
      </c>
      <c r="I1208">
        <v>-111.94</v>
      </c>
      <c r="J1208" s="3">
        <v>32056</v>
      </c>
      <c r="K1208" s="3">
        <v>65362</v>
      </c>
      <c r="L1208" s="3">
        <v>27745</v>
      </c>
      <c r="M1208">
        <v>743</v>
      </c>
      <c r="N1208">
        <v>6</v>
      </c>
      <c r="O1208" s="8">
        <f t="shared" si="54"/>
        <v>0.42448211499036137</v>
      </c>
      <c r="P1208" t="str">
        <f t="shared" si="55"/>
        <v>Medium Risk</v>
      </c>
      <c r="Q1208" t="str">
        <f t="shared" si="56"/>
        <v>700-749</v>
      </c>
      <c r="R1208" t="str">
        <f>IF(Tabela2[[#This Row],[current_age]]&gt;=100,"100+",FLOOR(Tabela2[[#This Row],[current_age]],10)&amp;"-"&amp;FLOOR(Tabela2[[#This Row],[current_age]],10)+9)</f>
        <v>60-69</v>
      </c>
    </row>
    <row r="1209" spans="1:18" x14ac:dyDescent="0.3">
      <c r="A1209">
        <v>589</v>
      </c>
      <c r="B1209">
        <v>58</v>
      </c>
      <c r="C1209">
        <v>72</v>
      </c>
      <c r="D1209">
        <v>1961</v>
      </c>
      <c r="E1209">
        <v>11</v>
      </c>
      <c r="F1209" t="s">
        <v>41</v>
      </c>
      <c r="G1209" t="s">
        <v>1245</v>
      </c>
      <c r="H1209">
        <v>40.549999999999997</v>
      </c>
      <c r="I1209">
        <v>-81.91</v>
      </c>
      <c r="J1209" s="3">
        <v>13259</v>
      </c>
      <c r="K1209" s="3">
        <v>27035</v>
      </c>
      <c r="L1209" s="3">
        <v>58050</v>
      </c>
      <c r="M1209">
        <v>595</v>
      </c>
      <c r="N1209">
        <v>2</v>
      </c>
      <c r="O1209" s="8">
        <f t="shared" si="54"/>
        <v>2.1472165711115223</v>
      </c>
      <c r="P1209" t="str">
        <f t="shared" si="55"/>
        <v>High Risk</v>
      </c>
      <c r="Q1209" t="str">
        <f t="shared" si="56"/>
        <v>550-599</v>
      </c>
      <c r="R1209" t="str">
        <f>IF(Tabela2[[#This Row],[current_age]]&gt;=100,"100+",FLOOR(Tabela2[[#This Row],[current_age]],10)&amp;"-"&amp;FLOOR(Tabela2[[#This Row],[current_age]],10)+9)</f>
        <v>50-59</v>
      </c>
    </row>
    <row r="1210" spans="1:18" x14ac:dyDescent="0.3">
      <c r="A1210">
        <v>49</v>
      </c>
      <c r="B1210">
        <v>38</v>
      </c>
      <c r="C1210">
        <v>74</v>
      </c>
      <c r="D1210">
        <v>1981</v>
      </c>
      <c r="E1210">
        <v>6</v>
      </c>
      <c r="F1210" t="s">
        <v>41</v>
      </c>
      <c r="G1210" t="s">
        <v>1246</v>
      </c>
      <c r="H1210">
        <v>40.81</v>
      </c>
      <c r="I1210">
        <v>-81.93</v>
      </c>
      <c r="J1210" s="3">
        <v>18962</v>
      </c>
      <c r="K1210" s="3">
        <v>38663</v>
      </c>
      <c r="L1210" s="3">
        <v>59053</v>
      </c>
      <c r="M1210">
        <v>686</v>
      </c>
      <c r="N1210">
        <v>3</v>
      </c>
      <c r="O1210" s="8">
        <f t="shared" si="54"/>
        <v>1.5273775961513592</v>
      </c>
      <c r="P1210" t="str">
        <f t="shared" si="55"/>
        <v>High Risk</v>
      </c>
      <c r="Q1210" t="str">
        <f t="shared" si="56"/>
        <v>650-699</v>
      </c>
      <c r="R1210" t="str">
        <f>IF(Tabela2[[#This Row],[current_age]]&gt;=100,"100+",FLOOR(Tabela2[[#This Row],[current_age]],10)&amp;"-"&amp;FLOOR(Tabela2[[#This Row],[current_age]],10)+9)</f>
        <v>30-39</v>
      </c>
    </row>
    <row r="1211" spans="1:18" x14ac:dyDescent="0.3">
      <c r="A1211">
        <v>1350</v>
      </c>
      <c r="B1211">
        <v>22</v>
      </c>
      <c r="C1211">
        <v>65</v>
      </c>
      <c r="D1211">
        <v>1998</v>
      </c>
      <c r="E1211">
        <v>2</v>
      </c>
      <c r="F1211" t="s">
        <v>36</v>
      </c>
      <c r="G1211" t="s">
        <v>1247</v>
      </c>
      <c r="H1211">
        <v>33.840000000000003</v>
      </c>
      <c r="I1211">
        <v>-118.07</v>
      </c>
      <c r="J1211" s="3">
        <v>21940</v>
      </c>
      <c r="K1211" s="3">
        <v>44740</v>
      </c>
      <c r="L1211" s="3">
        <v>103896</v>
      </c>
      <c r="M1211">
        <v>651</v>
      </c>
      <c r="N1211">
        <v>1</v>
      </c>
      <c r="O1211" s="8">
        <f t="shared" si="54"/>
        <v>2.3222172552525704</v>
      </c>
      <c r="P1211" t="str">
        <f t="shared" si="55"/>
        <v>High Risk</v>
      </c>
      <c r="Q1211" t="str">
        <f t="shared" si="56"/>
        <v>650-699</v>
      </c>
      <c r="R1211" t="str">
        <f>IF(Tabela2[[#This Row],[current_age]]&gt;=100,"100+",FLOOR(Tabela2[[#This Row],[current_age]],10)&amp;"-"&amp;FLOOR(Tabela2[[#This Row],[current_age]],10)+9)</f>
        <v>20-29</v>
      </c>
    </row>
    <row r="1212" spans="1:18" x14ac:dyDescent="0.3">
      <c r="A1212">
        <v>1525</v>
      </c>
      <c r="B1212">
        <v>43</v>
      </c>
      <c r="C1212">
        <v>70</v>
      </c>
      <c r="D1212">
        <v>1976</v>
      </c>
      <c r="E1212">
        <v>9</v>
      </c>
      <c r="F1212" t="s">
        <v>36</v>
      </c>
      <c r="G1212" t="s">
        <v>1248</v>
      </c>
      <c r="H1212">
        <v>29.88</v>
      </c>
      <c r="I1212">
        <v>-90.06</v>
      </c>
      <c r="J1212" s="3">
        <v>19126</v>
      </c>
      <c r="K1212" s="3">
        <v>38994</v>
      </c>
      <c r="L1212" s="3">
        <v>0</v>
      </c>
      <c r="M1212">
        <v>728</v>
      </c>
      <c r="N1212">
        <v>4</v>
      </c>
      <c r="O1212" s="8">
        <f t="shared" si="54"/>
        <v>0</v>
      </c>
      <c r="P1212" t="str">
        <f t="shared" si="55"/>
        <v>Medium Risk</v>
      </c>
      <c r="Q1212" t="str">
        <f t="shared" si="56"/>
        <v>700-749</v>
      </c>
      <c r="R1212" t="str">
        <f>IF(Tabela2[[#This Row],[current_age]]&gt;=100,"100+",FLOOR(Tabela2[[#This Row],[current_age]],10)&amp;"-"&amp;FLOOR(Tabela2[[#This Row],[current_age]],10)+9)</f>
        <v>40-49</v>
      </c>
    </row>
    <row r="1213" spans="1:18" x14ac:dyDescent="0.3">
      <c r="A1213">
        <v>69</v>
      </c>
      <c r="B1213">
        <v>54</v>
      </c>
      <c r="C1213">
        <v>67</v>
      </c>
      <c r="D1213">
        <v>1965</v>
      </c>
      <c r="E1213">
        <v>10</v>
      </c>
      <c r="F1213" t="s">
        <v>36</v>
      </c>
      <c r="G1213" t="s">
        <v>1249</v>
      </c>
      <c r="H1213">
        <v>40.520000000000003</v>
      </c>
      <c r="I1213">
        <v>-81.47</v>
      </c>
      <c r="J1213" s="3">
        <v>18794</v>
      </c>
      <c r="K1213" s="3">
        <v>38318</v>
      </c>
      <c r="L1213" s="3">
        <v>93284</v>
      </c>
      <c r="M1213">
        <v>748</v>
      </c>
      <c r="N1213">
        <v>6</v>
      </c>
      <c r="O1213" s="8">
        <f t="shared" si="54"/>
        <v>2.434469439949893</v>
      </c>
      <c r="P1213" t="str">
        <f t="shared" si="55"/>
        <v>High Risk</v>
      </c>
      <c r="Q1213" t="str">
        <f t="shared" si="56"/>
        <v>700-749</v>
      </c>
      <c r="R1213" t="str">
        <f>IF(Tabela2[[#This Row],[current_age]]&gt;=100,"100+",FLOOR(Tabela2[[#This Row],[current_age]],10)&amp;"-"&amp;FLOOR(Tabela2[[#This Row],[current_age]],10)+9)</f>
        <v>50-59</v>
      </c>
    </row>
    <row r="1214" spans="1:18" x14ac:dyDescent="0.3">
      <c r="A1214">
        <v>234</v>
      </c>
      <c r="B1214">
        <v>42</v>
      </c>
      <c r="C1214">
        <v>73</v>
      </c>
      <c r="D1214">
        <v>1977</v>
      </c>
      <c r="E1214">
        <v>11</v>
      </c>
      <c r="F1214" t="s">
        <v>36</v>
      </c>
      <c r="G1214" t="s">
        <v>1250</v>
      </c>
      <c r="H1214">
        <v>32.76</v>
      </c>
      <c r="I1214">
        <v>-96.59</v>
      </c>
      <c r="J1214" s="3">
        <v>18452</v>
      </c>
      <c r="K1214" s="3">
        <v>37623</v>
      </c>
      <c r="L1214" s="3">
        <v>923</v>
      </c>
      <c r="M1214">
        <v>726</v>
      </c>
      <c r="N1214">
        <v>6</v>
      </c>
      <c r="O1214" s="8">
        <f t="shared" si="54"/>
        <v>2.4532865534380565E-2</v>
      </c>
      <c r="P1214" t="str">
        <f t="shared" si="55"/>
        <v>Medium Risk</v>
      </c>
      <c r="Q1214" t="str">
        <f t="shared" si="56"/>
        <v>700-749</v>
      </c>
      <c r="R1214" t="str">
        <f>IF(Tabela2[[#This Row],[current_age]]&gt;=100,"100+",FLOOR(Tabela2[[#This Row],[current_age]],10)&amp;"-"&amp;FLOOR(Tabela2[[#This Row],[current_age]],10)+9)</f>
        <v>40-49</v>
      </c>
    </row>
    <row r="1215" spans="1:18" x14ac:dyDescent="0.3">
      <c r="A1215">
        <v>608</v>
      </c>
      <c r="B1215">
        <v>32</v>
      </c>
      <c r="C1215">
        <v>65</v>
      </c>
      <c r="D1215">
        <v>1987</v>
      </c>
      <c r="E1215">
        <v>10</v>
      </c>
      <c r="F1215" t="s">
        <v>41</v>
      </c>
      <c r="G1215" t="s">
        <v>1251</v>
      </c>
      <c r="H1215">
        <v>37.78</v>
      </c>
      <c r="I1215">
        <v>-121.99</v>
      </c>
      <c r="J1215" s="3">
        <v>0</v>
      </c>
      <c r="K1215" s="3">
        <v>2365</v>
      </c>
      <c r="L1215" s="3">
        <v>0</v>
      </c>
      <c r="M1215">
        <v>769</v>
      </c>
      <c r="N1215">
        <v>3</v>
      </c>
      <c r="O1215" s="8">
        <f t="shared" si="54"/>
        <v>0</v>
      </c>
      <c r="P1215" t="str">
        <f t="shared" si="55"/>
        <v>Low Risk</v>
      </c>
      <c r="Q1215" t="str">
        <f t="shared" si="56"/>
        <v>750-799</v>
      </c>
      <c r="R1215" t="str">
        <f>IF(Tabela2[[#This Row],[current_age]]&gt;=100,"100+",FLOOR(Tabela2[[#This Row],[current_age]],10)&amp;"-"&amp;FLOOR(Tabela2[[#This Row],[current_age]],10)+9)</f>
        <v>30-39</v>
      </c>
    </row>
    <row r="1216" spans="1:18" x14ac:dyDescent="0.3">
      <c r="A1216">
        <v>1064</v>
      </c>
      <c r="B1216">
        <v>50</v>
      </c>
      <c r="C1216">
        <v>65</v>
      </c>
      <c r="D1216">
        <v>1969</v>
      </c>
      <c r="E1216">
        <v>12</v>
      </c>
      <c r="F1216" t="s">
        <v>36</v>
      </c>
      <c r="G1216" t="s">
        <v>1252</v>
      </c>
      <c r="H1216">
        <v>37.68</v>
      </c>
      <c r="I1216">
        <v>-122.43</v>
      </c>
      <c r="J1216" s="3">
        <v>23752</v>
      </c>
      <c r="K1216" s="3">
        <v>48428</v>
      </c>
      <c r="L1216" s="3">
        <v>72566</v>
      </c>
      <c r="M1216">
        <v>654</v>
      </c>
      <c r="N1216">
        <v>1</v>
      </c>
      <c r="O1216" s="8">
        <f t="shared" si="54"/>
        <v>1.49843065994879</v>
      </c>
      <c r="P1216" t="str">
        <f t="shared" si="55"/>
        <v>High Risk</v>
      </c>
      <c r="Q1216" t="str">
        <f t="shared" si="56"/>
        <v>650-699</v>
      </c>
      <c r="R1216" t="str">
        <f>IF(Tabela2[[#This Row],[current_age]]&gt;=100,"100+",FLOOR(Tabela2[[#This Row],[current_age]],10)&amp;"-"&amp;FLOOR(Tabela2[[#This Row],[current_age]],10)+9)</f>
        <v>50-59</v>
      </c>
    </row>
    <row r="1217" spans="1:18" x14ac:dyDescent="0.3">
      <c r="A1217">
        <v>374</v>
      </c>
      <c r="B1217">
        <v>58</v>
      </c>
      <c r="C1217">
        <v>66</v>
      </c>
      <c r="D1217">
        <v>1961</v>
      </c>
      <c r="E1217">
        <v>11</v>
      </c>
      <c r="F1217" t="s">
        <v>41</v>
      </c>
      <c r="G1217" t="s">
        <v>1253</v>
      </c>
      <c r="H1217">
        <v>38.47</v>
      </c>
      <c r="I1217">
        <v>-121.44</v>
      </c>
      <c r="J1217" s="3">
        <v>15290</v>
      </c>
      <c r="K1217" s="3">
        <v>31177</v>
      </c>
      <c r="L1217" s="3">
        <v>18859</v>
      </c>
      <c r="M1217">
        <v>689</v>
      </c>
      <c r="N1217">
        <v>5</v>
      </c>
      <c r="O1217" s="8">
        <f t="shared" si="54"/>
        <v>0.60490104885011386</v>
      </c>
      <c r="P1217" t="str">
        <f t="shared" si="55"/>
        <v>Medium Risk</v>
      </c>
      <c r="Q1217" t="str">
        <f t="shared" si="56"/>
        <v>650-699</v>
      </c>
      <c r="R1217" t="str">
        <f>IF(Tabela2[[#This Row],[current_age]]&gt;=100,"100+",FLOOR(Tabela2[[#This Row],[current_age]],10)&amp;"-"&amp;FLOOR(Tabela2[[#This Row],[current_age]],10)+9)</f>
        <v>50-59</v>
      </c>
    </row>
    <row r="1218" spans="1:18" x14ac:dyDescent="0.3">
      <c r="A1218">
        <v>286</v>
      </c>
      <c r="B1218">
        <v>38</v>
      </c>
      <c r="C1218">
        <v>69</v>
      </c>
      <c r="D1218">
        <v>1981</v>
      </c>
      <c r="E1218">
        <v>10</v>
      </c>
      <c r="F1218" t="s">
        <v>41</v>
      </c>
      <c r="G1218" t="s">
        <v>1254</v>
      </c>
      <c r="H1218">
        <v>31.15</v>
      </c>
      <c r="I1218">
        <v>-88.55</v>
      </c>
      <c r="J1218" s="3">
        <v>18746</v>
      </c>
      <c r="K1218" s="3">
        <v>38223</v>
      </c>
      <c r="L1218" s="3">
        <v>30756</v>
      </c>
      <c r="M1218">
        <v>725</v>
      </c>
      <c r="N1218">
        <v>4</v>
      </c>
      <c r="O1218" s="8">
        <f t="shared" si="54"/>
        <v>0.8046464170787222</v>
      </c>
      <c r="P1218" t="str">
        <f t="shared" si="55"/>
        <v>High Risk</v>
      </c>
      <c r="Q1218" t="str">
        <f t="shared" si="56"/>
        <v>700-749</v>
      </c>
      <c r="R1218" t="str">
        <f>IF(Tabela2[[#This Row],[current_age]]&gt;=100,"100+",FLOOR(Tabela2[[#This Row],[current_age]],10)&amp;"-"&amp;FLOOR(Tabela2[[#This Row],[current_age]],10)+9)</f>
        <v>30-39</v>
      </c>
    </row>
    <row r="1219" spans="1:18" x14ac:dyDescent="0.3">
      <c r="A1219">
        <v>1419</v>
      </c>
      <c r="B1219">
        <v>53</v>
      </c>
      <c r="C1219">
        <v>64</v>
      </c>
      <c r="D1219">
        <v>1966</v>
      </c>
      <c r="E1219">
        <v>9</v>
      </c>
      <c r="F1219" t="s">
        <v>36</v>
      </c>
      <c r="G1219" t="s">
        <v>1255</v>
      </c>
      <c r="H1219">
        <v>33.74</v>
      </c>
      <c r="I1219">
        <v>-84.37</v>
      </c>
      <c r="J1219" s="3">
        <v>30157</v>
      </c>
      <c r="K1219" s="3">
        <v>61490</v>
      </c>
      <c r="L1219" s="3">
        <v>116180</v>
      </c>
      <c r="M1219">
        <v>647</v>
      </c>
      <c r="N1219">
        <v>1</v>
      </c>
      <c r="O1219" s="8">
        <f t="shared" ref="O1219:O1282" si="57">L1219/K1219</f>
        <v>1.8894129126687267</v>
      </c>
      <c r="P1219" t="str">
        <f t="shared" ref="P1219:P1282" si="58">IF(OR(M1219&lt;600,O1219&gt;0.7),"High Risk",
IF(AND(M1219&gt;=600,M1219&lt;=750),"Medium Risk",
"Low Risk"))</f>
        <v>High Risk</v>
      </c>
      <c r="Q1219" t="str">
        <f t="shared" ref="Q1219:Q1282" si="59">FLOOR(M1219,50)&amp;"-"&amp;FLOOR(M1219,50)+49</f>
        <v>600-649</v>
      </c>
      <c r="R1219" t="str">
        <f>IF(Tabela2[[#This Row],[current_age]]&gt;=100,"100+",FLOOR(Tabela2[[#This Row],[current_age]],10)&amp;"-"&amp;FLOOR(Tabela2[[#This Row],[current_age]],10)+9)</f>
        <v>50-59</v>
      </c>
    </row>
    <row r="1220" spans="1:18" x14ac:dyDescent="0.3">
      <c r="A1220">
        <v>1435</v>
      </c>
      <c r="B1220">
        <v>41</v>
      </c>
      <c r="C1220">
        <v>78</v>
      </c>
      <c r="D1220">
        <v>1978</v>
      </c>
      <c r="E1220">
        <v>10</v>
      </c>
      <c r="F1220" t="s">
        <v>36</v>
      </c>
      <c r="G1220" t="s">
        <v>1256</v>
      </c>
      <c r="H1220">
        <v>34.06</v>
      </c>
      <c r="I1220">
        <v>-84.27</v>
      </c>
      <c r="J1220" s="3">
        <v>45132</v>
      </c>
      <c r="K1220" s="3">
        <v>92017</v>
      </c>
      <c r="L1220" s="3">
        <v>157723</v>
      </c>
      <c r="M1220">
        <v>703</v>
      </c>
      <c r="N1220">
        <v>3</v>
      </c>
      <c r="O1220" s="8">
        <f t="shared" si="57"/>
        <v>1.7140637056196137</v>
      </c>
      <c r="P1220" t="str">
        <f t="shared" si="58"/>
        <v>High Risk</v>
      </c>
      <c r="Q1220" t="str">
        <f t="shared" si="59"/>
        <v>700-749</v>
      </c>
      <c r="R1220" t="str">
        <f>IF(Tabela2[[#This Row],[current_age]]&gt;=100,"100+",FLOOR(Tabela2[[#This Row],[current_age]],10)&amp;"-"&amp;FLOOR(Tabela2[[#This Row],[current_age]],10)+9)</f>
        <v>40-49</v>
      </c>
    </row>
    <row r="1221" spans="1:18" x14ac:dyDescent="0.3">
      <c r="A1221">
        <v>1683</v>
      </c>
      <c r="B1221">
        <v>43</v>
      </c>
      <c r="C1221">
        <v>69</v>
      </c>
      <c r="D1221">
        <v>1976</v>
      </c>
      <c r="E1221">
        <v>12</v>
      </c>
      <c r="F1221" t="s">
        <v>41</v>
      </c>
      <c r="G1221" t="s">
        <v>1257</v>
      </c>
      <c r="H1221">
        <v>31.84</v>
      </c>
      <c r="I1221">
        <v>-106.43</v>
      </c>
      <c r="J1221" s="3">
        <v>12313</v>
      </c>
      <c r="K1221" s="3">
        <v>25109</v>
      </c>
      <c r="L1221" s="3">
        <v>92</v>
      </c>
      <c r="M1221">
        <v>850</v>
      </c>
      <c r="N1221">
        <v>3</v>
      </c>
      <c r="O1221" s="8">
        <f t="shared" si="57"/>
        <v>3.66402485164682E-3</v>
      </c>
      <c r="P1221" t="str">
        <f t="shared" si="58"/>
        <v>Low Risk</v>
      </c>
      <c r="Q1221" t="str">
        <f t="shared" si="59"/>
        <v>850-899</v>
      </c>
      <c r="R1221" t="str">
        <f>IF(Tabela2[[#This Row],[current_age]]&gt;=100,"100+",FLOOR(Tabela2[[#This Row],[current_age]],10)&amp;"-"&amp;FLOOR(Tabela2[[#This Row],[current_age]],10)+9)</f>
        <v>40-49</v>
      </c>
    </row>
    <row r="1222" spans="1:18" x14ac:dyDescent="0.3">
      <c r="A1222">
        <v>727</v>
      </c>
      <c r="B1222">
        <v>44</v>
      </c>
      <c r="C1222">
        <v>68</v>
      </c>
      <c r="D1222">
        <v>1975</v>
      </c>
      <c r="E1222">
        <v>5</v>
      </c>
      <c r="F1222" t="s">
        <v>41</v>
      </c>
      <c r="G1222" t="s">
        <v>1258</v>
      </c>
      <c r="H1222">
        <v>38.630000000000003</v>
      </c>
      <c r="I1222">
        <v>-90.24</v>
      </c>
      <c r="J1222" s="3">
        <v>19874</v>
      </c>
      <c r="K1222" s="3">
        <v>40522</v>
      </c>
      <c r="L1222" s="3">
        <v>81572</v>
      </c>
      <c r="M1222">
        <v>801</v>
      </c>
      <c r="N1222">
        <v>5</v>
      </c>
      <c r="O1222" s="8">
        <f t="shared" si="57"/>
        <v>2.0130299590345984</v>
      </c>
      <c r="P1222" t="str">
        <f t="shared" si="58"/>
        <v>High Risk</v>
      </c>
      <c r="Q1222" t="str">
        <f t="shared" si="59"/>
        <v>800-849</v>
      </c>
      <c r="R1222" t="str">
        <f>IF(Tabela2[[#This Row],[current_age]]&gt;=100,"100+",FLOOR(Tabela2[[#This Row],[current_age]],10)&amp;"-"&amp;FLOOR(Tabela2[[#This Row],[current_age]],10)+9)</f>
        <v>40-49</v>
      </c>
    </row>
    <row r="1223" spans="1:18" x14ac:dyDescent="0.3">
      <c r="A1223">
        <v>1150</v>
      </c>
      <c r="B1223">
        <v>46</v>
      </c>
      <c r="C1223">
        <v>67</v>
      </c>
      <c r="D1223">
        <v>1973</v>
      </c>
      <c r="E1223">
        <v>4</v>
      </c>
      <c r="F1223" t="s">
        <v>41</v>
      </c>
      <c r="G1223" t="s">
        <v>1259</v>
      </c>
      <c r="H1223">
        <v>32.83</v>
      </c>
      <c r="I1223">
        <v>-97.17</v>
      </c>
      <c r="J1223" s="3">
        <v>30913</v>
      </c>
      <c r="K1223" s="3">
        <v>63030</v>
      </c>
      <c r="L1223" s="3">
        <v>93406</v>
      </c>
      <c r="M1223">
        <v>791</v>
      </c>
      <c r="N1223">
        <v>5</v>
      </c>
      <c r="O1223" s="8">
        <f t="shared" si="57"/>
        <v>1.4819292400444233</v>
      </c>
      <c r="P1223" t="str">
        <f t="shared" si="58"/>
        <v>High Risk</v>
      </c>
      <c r="Q1223" t="str">
        <f t="shared" si="59"/>
        <v>750-799</v>
      </c>
      <c r="R1223" t="str">
        <f>IF(Tabela2[[#This Row],[current_age]]&gt;=100,"100+",FLOOR(Tabela2[[#This Row],[current_age]],10)&amp;"-"&amp;FLOOR(Tabela2[[#This Row],[current_age]],10)+9)</f>
        <v>40-49</v>
      </c>
    </row>
    <row r="1224" spans="1:18" x14ac:dyDescent="0.3">
      <c r="A1224">
        <v>332</v>
      </c>
      <c r="B1224">
        <v>61</v>
      </c>
      <c r="C1224">
        <v>65</v>
      </c>
      <c r="D1224">
        <v>1958</v>
      </c>
      <c r="E1224">
        <v>7</v>
      </c>
      <c r="F1224" t="s">
        <v>41</v>
      </c>
      <c r="G1224" t="s">
        <v>1260</v>
      </c>
      <c r="H1224">
        <v>39.520000000000003</v>
      </c>
      <c r="I1224">
        <v>-85.77</v>
      </c>
      <c r="J1224" s="3">
        <v>18324</v>
      </c>
      <c r="K1224" s="3">
        <v>37362</v>
      </c>
      <c r="L1224" s="3">
        <v>21600</v>
      </c>
      <c r="M1224">
        <v>703</v>
      </c>
      <c r="N1224">
        <v>4</v>
      </c>
      <c r="O1224" s="8">
        <f t="shared" si="57"/>
        <v>0.57812750923398104</v>
      </c>
      <c r="P1224" t="str">
        <f t="shared" si="58"/>
        <v>Medium Risk</v>
      </c>
      <c r="Q1224" t="str">
        <f t="shared" si="59"/>
        <v>700-749</v>
      </c>
      <c r="R1224" t="str">
        <f>IF(Tabela2[[#This Row],[current_age]]&gt;=100,"100+",FLOOR(Tabela2[[#This Row],[current_age]],10)&amp;"-"&amp;FLOOR(Tabela2[[#This Row],[current_age]],10)+9)</f>
        <v>60-69</v>
      </c>
    </row>
    <row r="1225" spans="1:18" x14ac:dyDescent="0.3">
      <c r="A1225">
        <v>487</v>
      </c>
      <c r="B1225">
        <v>52</v>
      </c>
      <c r="C1225">
        <v>68</v>
      </c>
      <c r="D1225">
        <v>1967</v>
      </c>
      <c r="E1225">
        <v>7</v>
      </c>
      <c r="F1225" t="s">
        <v>41</v>
      </c>
      <c r="G1225" t="s">
        <v>1261</v>
      </c>
      <c r="H1225">
        <v>42.66</v>
      </c>
      <c r="I1225">
        <v>-73.790000000000006</v>
      </c>
      <c r="J1225" s="3">
        <v>27005</v>
      </c>
      <c r="K1225" s="3">
        <v>55059</v>
      </c>
      <c r="L1225" s="3">
        <v>162462</v>
      </c>
      <c r="M1225">
        <v>735</v>
      </c>
      <c r="N1225">
        <v>3</v>
      </c>
      <c r="O1225" s="8">
        <f t="shared" si="57"/>
        <v>2.9506892606113442</v>
      </c>
      <c r="P1225" t="str">
        <f t="shared" si="58"/>
        <v>High Risk</v>
      </c>
      <c r="Q1225" t="str">
        <f t="shared" si="59"/>
        <v>700-749</v>
      </c>
      <c r="R1225" t="str">
        <f>IF(Tabela2[[#This Row],[current_age]]&gt;=100,"100+",FLOOR(Tabela2[[#This Row],[current_age]],10)&amp;"-"&amp;FLOOR(Tabela2[[#This Row],[current_age]],10)+9)</f>
        <v>50-59</v>
      </c>
    </row>
    <row r="1226" spans="1:18" x14ac:dyDescent="0.3">
      <c r="A1226">
        <v>735</v>
      </c>
      <c r="B1226">
        <v>49</v>
      </c>
      <c r="C1226">
        <v>67</v>
      </c>
      <c r="D1226">
        <v>1970</v>
      </c>
      <c r="E1226">
        <v>12</v>
      </c>
      <c r="F1226" t="s">
        <v>36</v>
      </c>
      <c r="G1226" t="s">
        <v>1262</v>
      </c>
      <c r="H1226">
        <v>47.79</v>
      </c>
      <c r="I1226">
        <v>-122.2</v>
      </c>
      <c r="J1226" s="3">
        <v>33226</v>
      </c>
      <c r="K1226" s="3">
        <v>67743</v>
      </c>
      <c r="L1226" s="3">
        <v>67132</v>
      </c>
      <c r="M1226">
        <v>752</v>
      </c>
      <c r="N1226">
        <v>3</v>
      </c>
      <c r="O1226" s="8">
        <f t="shared" si="57"/>
        <v>0.99098061792362313</v>
      </c>
      <c r="P1226" t="str">
        <f t="shared" si="58"/>
        <v>High Risk</v>
      </c>
      <c r="Q1226" t="str">
        <f t="shared" si="59"/>
        <v>750-799</v>
      </c>
      <c r="R1226" t="str">
        <f>IF(Tabela2[[#This Row],[current_age]]&gt;=100,"100+",FLOOR(Tabela2[[#This Row],[current_age]],10)&amp;"-"&amp;FLOOR(Tabela2[[#This Row],[current_age]],10)+9)</f>
        <v>40-49</v>
      </c>
    </row>
    <row r="1227" spans="1:18" x14ac:dyDescent="0.3">
      <c r="A1227">
        <v>137</v>
      </c>
      <c r="B1227">
        <v>33</v>
      </c>
      <c r="C1227">
        <v>65</v>
      </c>
      <c r="D1227">
        <v>1986</v>
      </c>
      <c r="E1227">
        <v>7</v>
      </c>
      <c r="F1227" t="s">
        <v>36</v>
      </c>
      <c r="G1227" t="s">
        <v>1263</v>
      </c>
      <c r="H1227">
        <v>36.33</v>
      </c>
      <c r="I1227">
        <v>-82.36</v>
      </c>
      <c r="J1227" s="3">
        <v>20142</v>
      </c>
      <c r="K1227" s="3">
        <v>41069</v>
      </c>
      <c r="L1227" s="3">
        <v>64073</v>
      </c>
      <c r="M1227">
        <v>644</v>
      </c>
      <c r="N1227">
        <v>3</v>
      </c>
      <c r="O1227" s="8">
        <f t="shared" si="57"/>
        <v>1.5601305120650613</v>
      </c>
      <c r="P1227" t="str">
        <f t="shared" si="58"/>
        <v>High Risk</v>
      </c>
      <c r="Q1227" t="str">
        <f t="shared" si="59"/>
        <v>600-649</v>
      </c>
      <c r="R1227" t="str">
        <f>IF(Tabela2[[#This Row],[current_age]]&gt;=100,"100+",FLOOR(Tabela2[[#This Row],[current_age]],10)&amp;"-"&amp;FLOOR(Tabela2[[#This Row],[current_age]],10)+9)</f>
        <v>30-39</v>
      </c>
    </row>
    <row r="1228" spans="1:18" x14ac:dyDescent="0.3">
      <c r="A1228">
        <v>570</v>
      </c>
      <c r="B1228">
        <v>34</v>
      </c>
      <c r="C1228">
        <v>65</v>
      </c>
      <c r="D1228">
        <v>1985</v>
      </c>
      <c r="E1228">
        <v>9</v>
      </c>
      <c r="F1228" t="s">
        <v>41</v>
      </c>
      <c r="G1228" t="s">
        <v>1264</v>
      </c>
      <c r="H1228">
        <v>34.29</v>
      </c>
      <c r="I1228">
        <v>-83.83</v>
      </c>
      <c r="J1228" s="3">
        <v>15814</v>
      </c>
      <c r="K1228" s="3">
        <v>32245</v>
      </c>
      <c r="L1228" s="3">
        <v>43097</v>
      </c>
      <c r="M1228">
        <v>625</v>
      </c>
      <c r="N1228">
        <v>1</v>
      </c>
      <c r="O1228" s="8">
        <f t="shared" si="57"/>
        <v>1.3365483020623352</v>
      </c>
      <c r="P1228" t="str">
        <f t="shared" si="58"/>
        <v>High Risk</v>
      </c>
      <c r="Q1228" t="str">
        <f t="shared" si="59"/>
        <v>600-649</v>
      </c>
      <c r="R1228" t="str">
        <f>IF(Tabela2[[#This Row],[current_age]]&gt;=100,"100+",FLOOR(Tabela2[[#This Row],[current_age]],10)&amp;"-"&amp;FLOOR(Tabela2[[#This Row],[current_age]],10)+9)</f>
        <v>30-39</v>
      </c>
    </row>
    <row r="1229" spans="1:18" x14ac:dyDescent="0.3">
      <c r="A1229">
        <v>1121</v>
      </c>
      <c r="B1229">
        <v>44</v>
      </c>
      <c r="C1229">
        <v>68</v>
      </c>
      <c r="D1229">
        <v>1975</v>
      </c>
      <c r="E1229">
        <v>6</v>
      </c>
      <c r="F1229" t="s">
        <v>36</v>
      </c>
      <c r="G1229" t="s">
        <v>1265</v>
      </c>
      <c r="H1229">
        <v>32.78</v>
      </c>
      <c r="I1229">
        <v>-79.989999999999995</v>
      </c>
      <c r="J1229" s="3">
        <v>41380</v>
      </c>
      <c r="K1229" s="3">
        <v>84365</v>
      </c>
      <c r="L1229" s="3">
        <v>113529</v>
      </c>
      <c r="M1229">
        <v>796</v>
      </c>
      <c r="N1229">
        <v>5</v>
      </c>
      <c r="O1229" s="8">
        <f t="shared" si="57"/>
        <v>1.3456883778818229</v>
      </c>
      <c r="P1229" t="str">
        <f t="shared" si="58"/>
        <v>High Risk</v>
      </c>
      <c r="Q1229" t="str">
        <f t="shared" si="59"/>
        <v>750-799</v>
      </c>
      <c r="R1229" t="str">
        <f>IF(Tabela2[[#This Row],[current_age]]&gt;=100,"100+",FLOOR(Tabela2[[#This Row],[current_age]],10)&amp;"-"&amp;FLOOR(Tabela2[[#This Row],[current_age]],10)+9)</f>
        <v>40-49</v>
      </c>
    </row>
    <row r="1230" spans="1:18" x14ac:dyDescent="0.3">
      <c r="A1230">
        <v>860</v>
      </c>
      <c r="B1230">
        <v>55</v>
      </c>
      <c r="C1230">
        <v>65</v>
      </c>
      <c r="D1230">
        <v>1965</v>
      </c>
      <c r="E1230">
        <v>2</v>
      </c>
      <c r="F1230" t="s">
        <v>41</v>
      </c>
      <c r="G1230" t="s">
        <v>1266</v>
      </c>
      <c r="H1230">
        <v>39.01</v>
      </c>
      <c r="I1230">
        <v>-77.02</v>
      </c>
      <c r="J1230" s="3">
        <v>30794</v>
      </c>
      <c r="K1230" s="3">
        <v>62791</v>
      </c>
      <c r="L1230" s="3">
        <v>193215</v>
      </c>
      <c r="M1230">
        <v>692</v>
      </c>
      <c r="N1230">
        <v>4</v>
      </c>
      <c r="O1230" s="8">
        <f t="shared" si="57"/>
        <v>3.0771129620487012</v>
      </c>
      <c r="P1230" t="str">
        <f t="shared" si="58"/>
        <v>High Risk</v>
      </c>
      <c r="Q1230" t="str">
        <f t="shared" si="59"/>
        <v>650-699</v>
      </c>
      <c r="R1230" t="str">
        <f>IF(Tabela2[[#This Row],[current_age]]&gt;=100,"100+",FLOOR(Tabela2[[#This Row],[current_age]],10)&amp;"-"&amp;FLOOR(Tabela2[[#This Row],[current_age]],10)+9)</f>
        <v>50-59</v>
      </c>
    </row>
    <row r="1231" spans="1:18" x14ac:dyDescent="0.3">
      <c r="A1231">
        <v>518</v>
      </c>
      <c r="B1231">
        <v>31</v>
      </c>
      <c r="C1231">
        <v>61</v>
      </c>
      <c r="D1231">
        <v>1988</v>
      </c>
      <c r="E1231">
        <v>4</v>
      </c>
      <c r="F1231" t="s">
        <v>41</v>
      </c>
      <c r="G1231" t="s">
        <v>1267</v>
      </c>
      <c r="H1231">
        <v>44.06</v>
      </c>
      <c r="I1231">
        <v>-70.39</v>
      </c>
      <c r="J1231" s="3">
        <v>22283</v>
      </c>
      <c r="K1231" s="3">
        <v>45433</v>
      </c>
      <c r="L1231" s="3">
        <v>91998</v>
      </c>
      <c r="M1231">
        <v>523</v>
      </c>
      <c r="N1231">
        <v>1</v>
      </c>
      <c r="O1231" s="8">
        <f t="shared" si="57"/>
        <v>2.0249158100939844</v>
      </c>
      <c r="P1231" t="str">
        <f t="shared" si="58"/>
        <v>High Risk</v>
      </c>
      <c r="Q1231" t="str">
        <f t="shared" si="59"/>
        <v>500-549</v>
      </c>
      <c r="R1231" t="str">
        <f>IF(Tabela2[[#This Row],[current_age]]&gt;=100,"100+",FLOOR(Tabela2[[#This Row],[current_age]],10)&amp;"-"&amp;FLOOR(Tabela2[[#This Row],[current_age]],10)+9)</f>
        <v>30-39</v>
      </c>
    </row>
    <row r="1232" spans="1:18" x14ac:dyDescent="0.3">
      <c r="A1232">
        <v>1203</v>
      </c>
      <c r="B1232">
        <v>36</v>
      </c>
      <c r="C1232">
        <v>62</v>
      </c>
      <c r="D1232">
        <v>1984</v>
      </c>
      <c r="E1232">
        <v>2</v>
      </c>
      <c r="F1232" t="s">
        <v>41</v>
      </c>
      <c r="G1232" t="s">
        <v>1268</v>
      </c>
      <c r="H1232">
        <v>43.42</v>
      </c>
      <c r="I1232">
        <v>-73.709999999999994</v>
      </c>
      <c r="J1232" s="3">
        <v>20371</v>
      </c>
      <c r="K1232" s="3">
        <v>41537</v>
      </c>
      <c r="L1232" s="3">
        <v>128044</v>
      </c>
      <c r="M1232">
        <v>582</v>
      </c>
      <c r="N1232">
        <v>1</v>
      </c>
      <c r="O1232" s="8">
        <f t="shared" si="57"/>
        <v>3.082649204323856</v>
      </c>
      <c r="P1232" t="str">
        <f t="shared" si="58"/>
        <v>High Risk</v>
      </c>
      <c r="Q1232" t="str">
        <f t="shared" si="59"/>
        <v>550-599</v>
      </c>
      <c r="R1232" t="str">
        <f>IF(Tabela2[[#This Row],[current_age]]&gt;=100,"100+",FLOOR(Tabela2[[#This Row],[current_age]],10)&amp;"-"&amp;FLOOR(Tabela2[[#This Row],[current_age]],10)+9)</f>
        <v>30-39</v>
      </c>
    </row>
    <row r="1233" spans="1:18" x14ac:dyDescent="0.3">
      <c r="A1233">
        <v>944</v>
      </c>
      <c r="B1233">
        <v>58</v>
      </c>
      <c r="C1233">
        <v>71</v>
      </c>
      <c r="D1233">
        <v>1961</v>
      </c>
      <c r="E1233">
        <v>10</v>
      </c>
      <c r="F1233" t="s">
        <v>41</v>
      </c>
      <c r="G1233" t="s">
        <v>1269</v>
      </c>
      <c r="H1233">
        <v>33.770000000000003</v>
      </c>
      <c r="I1233">
        <v>-118.34</v>
      </c>
      <c r="J1233" s="3">
        <v>58517</v>
      </c>
      <c r="K1233" s="3">
        <v>119308</v>
      </c>
      <c r="L1233" s="3">
        <v>89328</v>
      </c>
      <c r="M1233">
        <v>789</v>
      </c>
      <c r="N1233">
        <v>6</v>
      </c>
      <c r="O1233" s="8">
        <f t="shared" si="57"/>
        <v>0.74871760485466188</v>
      </c>
      <c r="P1233" t="str">
        <f t="shared" si="58"/>
        <v>High Risk</v>
      </c>
      <c r="Q1233" t="str">
        <f t="shared" si="59"/>
        <v>750-799</v>
      </c>
      <c r="R1233" t="str">
        <f>IF(Tabela2[[#This Row],[current_age]]&gt;=100,"100+",FLOOR(Tabela2[[#This Row],[current_age]],10)&amp;"-"&amp;FLOOR(Tabela2[[#This Row],[current_age]],10)+9)</f>
        <v>50-59</v>
      </c>
    </row>
    <row r="1234" spans="1:18" x14ac:dyDescent="0.3">
      <c r="A1234">
        <v>388</v>
      </c>
      <c r="B1234">
        <v>25</v>
      </c>
      <c r="C1234">
        <v>66</v>
      </c>
      <c r="D1234">
        <v>1994</v>
      </c>
      <c r="E1234">
        <v>10</v>
      </c>
      <c r="F1234" t="s">
        <v>36</v>
      </c>
      <c r="G1234" t="s">
        <v>1270</v>
      </c>
      <c r="H1234">
        <v>28.92</v>
      </c>
      <c r="I1234">
        <v>-81.92</v>
      </c>
      <c r="J1234" s="3">
        <v>8491</v>
      </c>
      <c r="K1234" s="3">
        <v>17310</v>
      </c>
      <c r="L1234" s="3">
        <v>21853</v>
      </c>
      <c r="M1234">
        <v>749</v>
      </c>
      <c r="N1234">
        <v>2</v>
      </c>
      <c r="O1234" s="8">
        <f t="shared" si="57"/>
        <v>1.2624494511842865</v>
      </c>
      <c r="P1234" t="str">
        <f t="shared" si="58"/>
        <v>High Risk</v>
      </c>
      <c r="Q1234" t="str">
        <f t="shared" si="59"/>
        <v>700-749</v>
      </c>
      <c r="R1234" t="str">
        <f>IF(Tabela2[[#This Row],[current_age]]&gt;=100,"100+",FLOOR(Tabela2[[#This Row],[current_age]],10)&amp;"-"&amp;FLOOR(Tabela2[[#This Row],[current_age]],10)+9)</f>
        <v>20-29</v>
      </c>
    </row>
    <row r="1235" spans="1:18" x14ac:dyDescent="0.3">
      <c r="A1235">
        <v>741</v>
      </c>
      <c r="B1235">
        <v>75</v>
      </c>
      <c r="C1235">
        <v>66</v>
      </c>
      <c r="D1235">
        <v>1944</v>
      </c>
      <c r="E1235">
        <v>9</v>
      </c>
      <c r="F1235" t="s">
        <v>41</v>
      </c>
      <c r="G1235" t="s">
        <v>1271</v>
      </c>
      <c r="H1235">
        <v>42.35</v>
      </c>
      <c r="I1235">
        <v>-71.06</v>
      </c>
      <c r="J1235" s="3">
        <v>21695</v>
      </c>
      <c r="K1235" s="3">
        <v>41316</v>
      </c>
      <c r="L1235" s="3">
        <v>22629</v>
      </c>
      <c r="M1235">
        <v>826</v>
      </c>
      <c r="N1235">
        <v>1</v>
      </c>
      <c r="O1235" s="8">
        <f t="shared" si="57"/>
        <v>0.54770548939878017</v>
      </c>
      <c r="P1235" t="str">
        <f t="shared" si="58"/>
        <v>Low Risk</v>
      </c>
      <c r="Q1235" t="str">
        <f t="shared" si="59"/>
        <v>800-849</v>
      </c>
      <c r="R1235" t="str">
        <f>IF(Tabela2[[#This Row],[current_age]]&gt;=100,"100+",FLOOR(Tabela2[[#This Row],[current_age]],10)&amp;"-"&amp;FLOOR(Tabela2[[#This Row],[current_age]],10)+9)</f>
        <v>70-79</v>
      </c>
    </row>
    <row r="1236" spans="1:18" x14ac:dyDescent="0.3">
      <c r="A1236">
        <v>1737</v>
      </c>
      <c r="B1236">
        <v>52</v>
      </c>
      <c r="C1236">
        <v>65</v>
      </c>
      <c r="D1236">
        <v>1967</v>
      </c>
      <c r="E1236">
        <v>3</v>
      </c>
      <c r="F1236" t="s">
        <v>41</v>
      </c>
      <c r="G1236" t="s">
        <v>1272</v>
      </c>
      <c r="H1236">
        <v>42.46</v>
      </c>
      <c r="I1236">
        <v>-82.94</v>
      </c>
      <c r="J1236" s="3">
        <v>18487</v>
      </c>
      <c r="K1236" s="3">
        <v>37686</v>
      </c>
      <c r="L1236" s="3">
        <v>41173</v>
      </c>
      <c r="M1236">
        <v>739</v>
      </c>
      <c r="N1236">
        <v>4</v>
      </c>
      <c r="O1236" s="8">
        <f t="shared" si="57"/>
        <v>1.0925277291301809</v>
      </c>
      <c r="P1236" t="str">
        <f t="shared" si="58"/>
        <v>High Risk</v>
      </c>
      <c r="Q1236" t="str">
        <f t="shared" si="59"/>
        <v>700-749</v>
      </c>
      <c r="R1236" t="str">
        <f>IF(Tabela2[[#This Row],[current_age]]&gt;=100,"100+",FLOOR(Tabela2[[#This Row],[current_age]],10)&amp;"-"&amp;FLOOR(Tabela2[[#This Row],[current_age]],10)+9)</f>
        <v>50-59</v>
      </c>
    </row>
    <row r="1237" spans="1:18" x14ac:dyDescent="0.3">
      <c r="A1237">
        <v>1709</v>
      </c>
      <c r="B1237">
        <v>62</v>
      </c>
      <c r="C1237">
        <v>69</v>
      </c>
      <c r="D1237">
        <v>1957</v>
      </c>
      <c r="E1237">
        <v>3</v>
      </c>
      <c r="F1237" t="s">
        <v>36</v>
      </c>
      <c r="G1237" t="s">
        <v>1273</v>
      </c>
      <c r="H1237">
        <v>40.46</v>
      </c>
      <c r="I1237">
        <v>-96.37</v>
      </c>
      <c r="J1237" s="3">
        <v>17420</v>
      </c>
      <c r="K1237" s="3">
        <v>35519</v>
      </c>
      <c r="L1237" s="3">
        <v>111115</v>
      </c>
      <c r="M1237">
        <v>744</v>
      </c>
      <c r="N1237">
        <v>1</v>
      </c>
      <c r="O1237" s="8">
        <f t="shared" si="57"/>
        <v>3.1283256848447309</v>
      </c>
      <c r="P1237" t="str">
        <f t="shared" si="58"/>
        <v>High Risk</v>
      </c>
      <c r="Q1237" t="str">
        <f t="shared" si="59"/>
        <v>700-749</v>
      </c>
      <c r="R1237" t="str">
        <f>IF(Tabela2[[#This Row],[current_age]]&gt;=100,"100+",FLOOR(Tabela2[[#This Row],[current_age]],10)&amp;"-"&amp;FLOOR(Tabela2[[#This Row],[current_age]],10)+9)</f>
        <v>60-69</v>
      </c>
    </row>
    <row r="1238" spans="1:18" x14ac:dyDescent="0.3">
      <c r="A1238">
        <v>1018</v>
      </c>
      <c r="B1238">
        <v>90</v>
      </c>
      <c r="C1238">
        <v>71</v>
      </c>
      <c r="D1238">
        <v>1929</v>
      </c>
      <c r="E1238">
        <v>10</v>
      </c>
      <c r="F1238" t="s">
        <v>36</v>
      </c>
      <c r="G1238" t="s">
        <v>1274</v>
      </c>
      <c r="H1238">
        <v>29.57</v>
      </c>
      <c r="I1238">
        <v>-81.209999999999994</v>
      </c>
      <c r="J1238" s="3">
        <v>17142</v>
      </c>
      <c r="K1238" s="3">
        <v>31805</v>
      </c>
      <c r="L1238" s="3">
        <v>614</v>
      </c>
      <c r="M1238">
        <v>755</v>
      </c>
      <c r="N1238">
        <v>6</v>
      </c>
      <c r="O1238" s="8">
        <f t="shared" si="57"/>
        <v>1.9305140701147618E-2</v>
      </c>
      <c r="P1238" t="str">
        <f t="shared" si="58"/>
        <v>Low Risk</v>
      </c>
      <c r="Q1238" t="str">
        <f t="shared" si="59"/>
        <v>750-799</v>
      </c>
      <c r="R1238" t="str">
        <f>IF(Tabela2[[#This Row],[current_age]]&gt;=100,"100+",FLOOR(Tabela2[[#This Row],[current_age]],10)&amp;"-"&amp;FLOOR(Tabela2[[#This Row],[current_age]],10)+9)</f>
        <v>90-99</v>
      </c>
    </row>
    <row r="1239" spans="1:18" x14ac:dyDescent="0.3">
      <c r="A1239">
        <v>275</v>
      </c>
      <c r="B1239">
        <v>43</v>
      </c>
      <c r="C1239">
        <v>58</v>
      </c>
      <c r="D1239">
        <v>1977</v>
      </c>
      <c r="E1239">
        <v>2</v>
      </c>
      <c r="F1239" t="s">
        <v>36</v>
      </c>
      <c r="G1239" t="s">
        <v>1275</v>
      </c>
      <c r="H1239">
        <v>29.56</v>
      </c>
      <c r="I1239">
        <v>-95.02</v>
      </c>
      <c r="J1239" s="3">
        <v>37415</v>
      </c>
      <c r="K1239" s="3">
        <v>76288</v>
      </c>
      <c r="L1239" s="3">
        <v>120771</v>
      </c>
      <c r="M1239">
        <v>710</v>
      </c>
      <c r="N1239">
        <v>4</v>
      </c>
      <c r="O1239" s="8">
        <f t="shared" si="57"/>
        <v>1.5830930159395973</v>
      </c>
      <c r="P1239" t="str">
        <f t="shared" si="58"/>
        <v>High Risk</v>
      </c>
      <c r="Q1239" t="str">
        <f t="shared" si="59"/>
        <v>700-749</v>
      </c>
      <c r="R1239" t="str">
        <f>IF(Tabela2[[#This Row],[current_age]]&gt;=100,"100+",FLOOR(Tabela2[[#This Row],[current_age]],10)&amp;"-"&amp;FLOOR(Tabela2[[#This Row],[current_age]],10)+9)</f>
        <v>40-49</v>
      </c>
    </row>
    <row r="1240" spans="1:18" x14ac:dyDescent="0.3">
      <c r="A1240">
        <v>1367</v>
      </c>
      <c r="B1240">
        <v>49</v>
      </c>
      <c r="C1240">
        <v>67</v>
      </c>
      <c r="D1240">
        <v>1970</v>
      </c>
      <c r="E1240">
        <v>6</v>
      </c>
      <c r="F1240" t="s">
        <v>36</v>
      </c>
      <c r="G1240" t="s">
        <v>1276</v>
      </c>
      <c r="H1240">
        <v>44.52</v>
      </c>
      <c r="I1240">
        <v>-87.98</v>
      </c>
      <c r="J1240" s="3">
        <v>16801</v>
      </c>
      <c r="K1240" s="3">
        <v>34255</v>
      </c>
      <c r="L1240" s="3">
        <v>36094</v>
      </c>
      <c r="M1240">
        <v>708</v>
      </c>
      <c r="N1240">
        <v>4</v>
      </c>
      <c r="O1240" s="8">
        <f t="shared" si="57"/>
        <v>1.0536855933440374</v>
      </c>
      <c r="P1240" t="str">
        <f t="shared" si="58"/>
        <v>High Risk</v>
      </c>
      <c r="Q1240" t="str">
        <f t="shared" si="59"/>
        <v>700-749</v>
      </c>
      <c r="R1240" t="str">
        <f>IF(Tabela2[[#This Row],[current_age]]&gt;=100,"100+",FLOOR(Tabela2[[#This Row],[current_age]],10)&amp;"-"&amp;FLOOR(Tabela2[[#This Row],[current_age]],10)+9)</f>
        <v>40-49</v>
      </c>
    </row>
    <row r="1241" spans="1:18" x14ac:dyDescent="0.3">
      <c r="A1241">
        <v>1965</v>
      </c>
      <c r="B1241">
        <v>24</v>
      </c>
      <c r="C1241">
        <v>65</v>
      </c>
      <c r="D1241">
        <v>1996</v>
      </c>
      <c r="E1241">
        <v>1</v>
      </c>
      <c r="F1241" t="s">
        <v>41</v>
      </c>
      <c r="G1241" t="s">
        <v>1277</v>
      </c>
      <c r="H1241">
        <v>43.9</v>
      </c>
      <c r="I1241">
        <v>-123.02</v>
      </c>
      <c r="J1241" s="3">
        <v>18364</v>
      </c>
      <c r="K1241" s="3">
        <v>37443</v>
      </c>
      <c r="L1241" s="3">
        <v>0</v>
      </c>
      <c r="M1241">
        <v>745</v>
      </c>
      <c r="N1241">
        <v>1</v>
      </c>
      <c r="O1241" s="8">
        <f t="shared" si="57"/>
        <v>0</v>
      </c>
      <c r="P1241" t="str">
        <f t="shared" si="58"/>
        <v>Medium Risk</v>
      </c>
      <c r="Q1241" t="str">
        <f t="shared" si="59"/>
        <v>700-749</v>
      </c>
      <c r="R1241" t="str">
        <f>IF(Tabela2[[#This Row],[current_age]]&gt;=100,"100+",FLOOR(Tabela2[[#This Row],[current_age]],10)&amp;"-"&amp;FLOOR(Tabela2[[#This Row],[current_age]],10)+9)</f>
        <v>20-29</v>
      </c>
    </row>
    <row r="1242" spans="1:18" x14ac:dyDescent="0.3">
      <c r="A1242">
        <v>284</v>
      </c>
      <c r="B1242">
        <v>51</v>
      </c>
      <c r="C1242">
        <v>65</v>
      </c>
      <c r="D1242">
        <v>1968</v>
      </c>
      <c r="E1242">
        <v>4</v>
      </c>
      <c r="F1242" t="s">
        <v>41</v>
      </c>
      <c r="G1242" t="s">
        <v>1278</v>
      </c>
      <c r="H1242">
        <v>33.44</v>
      </c>
      <c r="I1242">
        <v>-111.76</v>
      </c>
      <c r="J1242" s="3">
        <v>25005</v>
      </c>
      <c r="K1242" s="3">
        <v>50980</v>
      </c>
      <c r="L1242" s="3">
        <v>0</v>
      </c>
      <c r="M1242">
        <v>754</v>
      </c>
      <c r="N1242">
        <v>4</v>
      </c>
      <c r="O1242" s="8">
        <f t="shared" si="57"/>
        <v>0</v>
      </c>
      <c r="P1242" t="str">
        <f t="shared" si="58"/>
        <v>Low Risk</v>
      </c>
      <c r="Q1242" t="str">
        <f t="shared" si="59"/>
        <v>750-799</v>
      </c>
      <c r="R1242" t="str">
        <f>IF(Tabela2[[#This Row],[current_age]]&gt;=100,"100+",FLOOR(Tabela2[[#This Row],[current_age]],10)&amp;"-"&amp;FLOOR(Tabela2[[#This Row],[current_age]],10)+9)</f>
        <v>50-59</v>
      </c>
    </row>
    <row r="1243" spans="1:18" x14ac:dyDescent="0.3">
      <c r="A1243">
        <v>79</v>
      </c>
      <c r="B1243">
        <v>70</v>
      </c>
      <c r="C1243">
        <v>66</v>
      </c>
      <c r="D1243">
        <v>1949</v>
      </c>
      <c r="E1243">
        <v>10</v>
      </c>
      <c r="F1243" t="s">
        <v>36</v>
      </c>
      <c r="G1243" t="s">
        <v>1279</v>
      </c>
      <c r="H1243">
        <v>30.36</v>
      </c>
      <c r="I1243">
        <v>-87.17</v>
      </c>
      <c r="J1243" s="3">
        <v>20045</v>
      </c>
      <c r="K1243" s="3">
        <v>29164</v>
      </c>
      <c r="L1243" s="3">
        <v>19851</v>
      </c>
      <c r="M1243">
        <v>625</v>
      </c>
      <c r="N1243">
        <v>4</v>
      </c>
      <c r="O1243" s="8">
        <f t="shared" si="57"/>
        <v>0.6806679467837059</v>
      </c>
      <c r="P1243" t="str">
        <f t="shared" si="58"/>
        <v>Medium Risk</v>
      </c>
      <c r="Q1243" t="str">
        <f t="shared" si="59"/>
        <v>600-649</v>
      </c>
      <c r="R1243" t="str">
        <f>IF(Tabela2[[#This Row],[current_age]]&gt;=100,"100+",FLOOR(Tabela2[[#This Row],[current_age]],10)&amp;"-"&amp;FLOOR(Tabela2[[#This Row],[current_age]],10)+9)</f>
        <v>70-79</v>
      </c>
    </row>
    <row r="1244" spans="1:18" x14ac:dyDescent="0.3">
      <c r="A1244">
        <v>1515</v>
      </c>
      <c r="B1244">
        <v>77</v>
      </c>
      <c r="C1244">
        <v>67</v>
      </c>
      <c r="D1244">
        <v>1942</v>
      </c>
      <c r="E1244">
        <v>12</v>
      </c>
      <c r="F1244" t="s">
        <v>36</v>
      </c>
      <c r="G1244" t="s">
        <v>1280</v>
      </c>
      <c r="H1244">
        <v>40.340000000000003</v>
      </c>
      <c r="I1244">
        <v>-76.42</v>
      </c>
      <c r="J1244" s="3">
        <v>20983</v>
      </c>
      <c r="K1244" s="3">
        <v>30457</v>
      </c>
      <c r="L1244" s="3">
        <v>19314</v>
      </c>
      <c r="M1244">
        <v>520</v>
      </c>
      <c r="N1244">
        <v>5</v>
      </c>
      <c r="O1244" s="8">
        <f t="shared" si="57"/>
        <v>0.63413993499031418</v>
      </c>
      <c r="P1244" t="str">
        <f t="shared" si="58"/>
        <v>High Risk</v>
      </c>
      <c r="Q1244" t="str">
        <f t="shared" si="59"/>
        <v>500-549</v>
      </c>
      <c r="R1244" t="str">
        <f>IF(Tabela2[[#This Row],[current_age]]&gt;=100,"100+",FLOOR(Tabela2[[#This Row],[current_age]],10)&amp;"-"&amp;FLOOR(Tabela2[[#This Row],[current_age]],10)+9)</f>
        <v>70-79</v>
      </c>
    </row>
    <row r="1245" spans="1:18" x14ac:dyDescent="0.3">
      <c r="A1245">
        <v>1934</v>
      </c>
      <c r="B1245">
        <v>47</v>
      </c>
      <c r="C1245">
        <v>67</v>
      </c>
      <c r="D1245">
        <v>1973</v>
      </c>
      <c r="E1245">
        <v>1</v>
      </c>
      <c r="F1245" t="s">
        <v>36</v>
      </c>
      <c r="G1245" t="s">
        <v>1281</v>
      </c>
      <c r="H1245">
        <v>34</v>
      </c>
      <c r="I1245">
        <v>-118.3</v>
      </c>
      <c r="J1245" s="3">
        <v>13614</v>
      </c>
      <c r="K1245" s="3">
        <v>27763</v>
      </c>
      <c r="L1245" s="3">
        <v>59691</v>
      </c>
      <c r="M1245">
        <v>691</v>
      </c>
      <c r="N1245">
        <v>1</v>
      </c>
      <c r="O1245" s="8">
        <f t="shared" si="57"/>
        <v>2.1500198105392068</v>
      </c>
      <c r="P1245" t="str">
        <f t="shared" si="58"/>
        <v>High Risk</v>
      </c>
      <c r="Q1245" t="str">
        <f t="shared" si="59"/>
        <v>650-699</v>
      </c>
      <c r="R1245" t="str">
        <f>IF(Tabela2[[#This Row],[current_age]]&gt;=100,"100+",FLOOR(Tabela2[[#This Row],[current_age]],10)&amp;"-"&amp;FLOOR(Tabela2[[#This Row],[current_age]],10)+9)</f>
        <v>40-49</v>
      </c>
    </row>
    <row r="1246" spans="1:18" x14ac:dyDescent="0.3">
      <c r="A1246">
        <v>9</v>
      </c>
      <c r="B1246">
        <v>29</v>
      </c>
      <c r="C1246">
        <v>60</v>
      </c>
      <c r="D1246">
        <v>1990</v>
      </c>
      <c r="E1246">
        <v>12</v>
      </c>
      <c r="F1246" t="s">
        <v>41</v>
      </c>
      <c r="G1246" t="s">
        <v>1282</v>
      </c>
      <c r="H1246">
        <v>32.630000000000003</v>
      </c>
      <c r="I1246">
        <v>-117.05</v>
      </c>
      <c r="J1246" s="3">
        <v>20102</v>
      </c>
      <c r="K1246" s="3">
        <v>40988</v>
      </c>
      <c r="L1246" s="3">
        <v>89801</v>
      </c>
      <c r="M1246">
        <v>540</v>
      </c>
      <c r="N1246">
        <v>3</v>
      </c>
      <c r="O1246" s="8">
        <f t="shared" si="57"/>
        <v>2.1909095344979019</v>
      </c>
      <c r="P1246" t="str">
        <f t="shared" si="58"/>
        <v>High Risk</v>
      </c>
      <c r="Q1246" t="str">
        <f t="shared" si="59"/>
        <v>500-549</v>
      </c>
      <c r="R1246" t="str">
        <f>IF(Tabela2[[#This Row],[current_age]]&gt;=100,"100+",FLOOR(Tabela2[[#This Row],[current_age]],10)&amp;"-"&amp;FLOOR(Tabela2[[#This Row],[current_age]],10)+9)</f>
        <v>20-29</v>
      </c>
    </row>
    <row r="1247" spans="1:18" x14ac:dyDescent="0.3">
      <c r="A1247">
        <v>1964</v>
      </c>
      <c r="B1247">
        <v>68</v>
      </c>
      <c r="C1247">
        <v>64</v>
      </c>
      <c r="D1247">
        <v>1951</v>
      </c>
      <c r="E1247">
        <v>12</v>
      </c>
      <c r="F1247" t="s">
        <v>41</v>
      </c>
      <c r="G1247" t="s">
        <v>1283</v>
      </c>
      <c r="H1247">
        <v>35.64</v>
      </c>
      <c r="I1247">
        <v>-78.45</v>
      </c>
      <c r="J1247" s="3">
        <v>22644</v>
      </c>
      <c r="K1247" s="3">
        <v>38637</v>
      </c>
      <c r="L1247" s="3">
        <v>30595</v>
      </c>
      <c r="M1247">
        <v>643</v>
      </c>
      <c r="N1247">
        <v>4</v>
      </c>
      <c r="O1247" s="8">
        <f t="shared" si="57"/>
        <v>0.791857545875715</v>
      </c>
      <c r="P1247" t="str">
        <f t="shared" si="58"/>
        <v>High Risk</v>
      </c>
      <c r="Q1247" t="str">
        <f t="shared" si="59"/>
        <v>600-649</v>
      </c>
      <c r="R1247" t="str">
        <f>IF(Tabela2[[#This Row],[current_age]]&gt;=100,"100+",FLOOR(Tabela2[[#This Row],[current_age]],10)&amp;"-"&amp;FLOOR(Tabela2[[#This Row],[current_age]],10)+9)</f>
        <v>60-69</v>
      </c>
    </row>
    <row r="1248" spans="1:18" x14ac:dyDescent="0.3">
      <c r="A1248">
        <v>982</v>
      </c>
      <c r="B1248">
        <v>46</v>
      </c>
      <c r="C1248">
        <v>67</v>
      </c>
      <c r="D1248">
        <v>1973</v>
      </c>
      <c r="E1248">
        <v>10</v>
      </c>
      <c r="F1248" t="s">
        <v>41</v>
      </c>
      <c r="G1248" t="s">
        <v>1284</v>
      </c>
      <c r="H1248">
        <v>40.49</v>
      </c>
      <c r="I1248">
        <v>-74.48</v>
      </c>
      <c r="J1248" s="3">
        <v>32610</v>
      </c>
      <c r="K1248" s="3">
        <v>66489</v>
      </c>
      <c r="L1248" s="3">
        <v>45974</v>
      </c>
      <c r="M1248">
        <v>729</v>
      </c>
      <c r="N1248">
        <v>4</v>
      </c>
      <c r="O1248" s="8">
        <f t="shared" si="57"/>
        <v>0.69145272150280501</v>
      </c>
      <c r="P1248" t="str">
        <f t="shared" si="58"/>
        <v>Medium Risk</v>
      </c>
      <c r="Q1248" t="str">
        <f t="shared" si="59"/>
        <v>700-749</v>
      </c>
      <c r="R1248" t="str">
        <f>IF(Tabela2[[#This Row],[current_age]]&gt;=100,"100+",FLOOR(Tabela2[[#This Row],[current_age]],10)&amp;"-"&amp;FLOOR(Tabela2[[#This Row],[current_age]],10)+9)</f>
        <v>40-49</v>
      </c>
    </row>
    <row r="1249" spans="1:18" x14ac:dyDescent="0.3">
      <c r="A1249">
        <v>1676</v>
      </c>
      <c r="B1249">
        <v>51</v>
      </c>
      <c r="C1249">
        <v>65</v>
      </c>
      <c r="D1249">
        <v>1968</v>
      </c>
      <c r="E1249">
        <v>12</v>
      </c>
      <c r="F1249" t="s">
        <v>41</v>
      </c>
      <c r="G1249" t="s">
        <v>1285</v>
      </c>
      <c r="H1249">
        <v>38.81</v>
      </c>
      <c r="I1249">
        <v>-94.45</v>
      </c>
      <c r="J1249" s="3">
        <v>24981</v>
      </c>
      <c r="K1249" s="3">
        <v>50936</v>
      </c>
      <c r="L1249" s="3">
        <v>88447</v>
      </c>
      <c r="M1249">
        <v>681</v>
      </c>
      <c r="N1249">
        <v>3</v>
      </c>
      <c r="O1249" s="8">
        <f t="shared" si="57"/>
        <v>1.7364339563373645</v>
      </c>
      <c r="P1249" t="str">
        <f t="shared" si="58"/>
        <v>High Risk</v>
      </c>
      <c r="Q1249" t="str">
        <f t="shared" si="59"/>
        <v>650-699</v>
      </c>
      <c r="R1249" t="str">
        <f>IF(Tabela2[[#This Row],[current_age]]&gt;=100,"100+",FLOOR(Tabela2[[#This Row],[current_age]],10)&amp;"-"&amp;FLOOR(Tabela2[[#This Row],[current_age]],10)+9)</f>
        <v>50-59</v>
      </c>
    </row>
    <row r="1250" spans="1:18" x14ac:dyDescent="0.3">
      <c r="A1250">
        <v>1519</v>
      </c>
      <c r="B1250">
        <v>41</v>
      </c>
      <c r="C1250">
        <v>72</v>
      </c>
      <c r="D1250">
        <v>1978</v>
      </c>
      <c r="E1250">
        <v>3</v>
      </c>
      <c r="F1250" t="s">
        <v>36</v>
      </c>
      <c r="G1250" t="s">
        <v>1286</v>
      </c>
      <c r="H1250">
        <v>45.6</v>
      </c>
      <c r="I1250">
        <v>-108.68</v>
      </c>
      <c r="J1250" s="3">
        <v>19625</v>
      </c>
      <c r="K1250" s="3">
        <v>40012</v>
      </c>
      <c r="L1250" s="3">
        <v>59472</v>
      </c>
      <c r="M1250">
        <v>849</v>
      </c>
      <c r="N1250">
        <v>4</v>
      </c>
      <c r="O1250" s="8">
        <f t="shared" si="57"/>
        <v>1.4863540937718684</v>
      </c>
      <c r="P1250" t="str">
        <f t="shared" si="58"/>
        <v>High Risk</v>
      </c>
      <c r="Q1250" t="str">
        <f t="shared" si="59"/>
        <v>800-849</v>
      </c>
      <c r="R1250" t="str">
        <f>IF(Tabela2[[#This Row],[current_age]]&gt;=100,"100+",FLOOR(Tabela2[[#This Row],[current_age]],10)&amp;"-"&amp;FLOOR(Tabela2[[#This Row],[current_age]],10)+9)</f>
        <v>40-49</v>
      </c>
    </row>
    <row r="1251" spans="1:18" x14ac:dyDescent="0.3">
      <c r="A1251">
        <v>1098</v>
      </c>
      <c r="B1251">
        <v>50</v>
      </c>
      <c r="C1251">
        <v>71</v>
      </c>
      <c r="D1251">
        <v>1969</v>
      </c>
      <c r="E1251">
        <v>3</v>
      </c>
      <c r="F1251" t="s">
        <v>41</v>
      </c>
      <c r="G1251" t="s">
        <v>1287</v>
      </c>
      <c r="H1251">
        <v>42.67</v>
      </c>
      <c r="I1251">
        <v>-95.3</v>
      </c>
      <c r="J1251" s="3">
        <v>16901</v>
      </c>
      <c r="K1251" s="3">
        <v>34456</v>
      </c>
      <c r="L1251" s="3">
        <v>54634</v>
      </c>
      <c r="M1251">
        <v>752</v>
      </c>
      <c r="N1251">
        <v>4</v>
      </c>
      <c r="O1251" s="8">
        <f t="shared" si="57"/>
        <v>1.5856164383561644</v>
      </c>
      <c r="P1251" t="str">
        <f t="shared" si="58"/>
        <v>High Risk</v>
      </c>
      <c r="Q1251" t="str">
        <f t="shared" si="59"/>
        <v>750-799</v>
      </c>
      <c r="R1251" t="str">
        <f>IF(Tabela2[[#This Row],[current_age]]&gt;=100,"100+",FLOOR(Tabela2[[#This Row],[current_age]],10)&amp;"-"&amp;FLOOR(Tabela2[[#This Row],[current_age]],10)+9)</f>
        <v>50-59</v>
      </c>
    </row>
    <row r="1252" spans="1:18" x14ac:dyDescent="0.3">
      <c r="A1252">
        <v>554</v>
      </c>
      <c r="B1252">
        <v>59</v>
      </c>
      <c r="C1252">
        <v>67</v>
      </c>
      <c r="D1252">
        <v>1960</v>
      </c>
      <c r="E1252">
        <v>8</v>
      </c>
      <c r="F1252" t="s">
        <v>41</v>
      </c>
      <c r="G1252" t="s">
        <v>1288</v>
      </c>
      <c r="H1252">
        <v>29.66</v>
      </c>
      <c r="I1252">
        <v>-95.04</v>
      </c>
      <c r="J1252" s="3">
        <v>26170</v>
      </c>
      <c r="K1252" s="3">
        <v>53357</v>
      </c>
      <c r="L1252" s="3">
        <v>114266</v>
      </c>
      <c r="M1252">
        <v>690</v>
      </c>
      <c r="N1252">
        <v>5</v>
      </c>
      <c r="O1252" s="8">
        <f t="shared" si="57"/>
        <v>2.1415371928706635</v>
      </c>
      <c r="P1252" t="str">
        <f t="shared" si="58"/>
        <v>High Risk</v>
      </c>
      <c r="Q1252" t="str">
        <f t="shared" si="59"/>
        <v>650-699</v>
      </c>
      <c r="R1252" t="str">
        <f>IF(Tabela2[[#This Row],[current_age]]&gt;=100,"100+",FLOOR(Tabela2[[#This Row],[current_age]],10)&amp;"-"&amp;FLOOR(Tabela2[[#This Row],[current_age]],10)+9)</f>
        <v>50-59</v>
      </c>
    </row>
    <row r="1253" spans="1:18" x14ac:dyDescent="0.3">
      <c r="A1253">
        <v>596</v>
      </c>
      <c r="B1253">
        <v>28</v>
      </c>
      <c r="C1253">
        <v>65</v>
      </c>
      <c r="D1253">
        <v>1991</v>
      </c>
      <c r="E1253">
        <v>11</v>
      </c>
      <c r="F1253" t="s">
        <v>41</v>
      </c>
      <c r="G1253" t="s">
        <v>1289</v>
      </c>
      <c r="H1253">
        <v>40.64</v>
      </c>
      <c r="I1253">
        <v>-73.94</v>
      </c>
      <c r="J1253" s="3">
        <v>16985</v>
      </c>
      <c r="K1253" s="3">
        <v>34629</v>
      </c>
      <c r="L1253" s="3">
        <v>34484</v>
      </c>
      <c r="M1253">
        <v>721</v>
      </c>
      <c r="N1253">
        <v>3</v>
      </c>
      <c r="O1253" s="8">
        <f t="shared" si="57"/>
        <v>0.99581275809292791</v>
      </c>
      <c r="P1253" t="str">
        <f t="shared" si="58"/>
        <v>High Risk</v>
      </c>
      <c r="Q1253" t="str">
        <f t="shared" si="59"/>
        <v>700-749</v>
      </c>
      <c r="R1253" t="str">
        <f>IF(Tabela2[[#This Row],[current_age]]&gt;=100,"100+",FLOOR(Tabela2[[#This Row],[current_age]],10)&amp;"-"&amp;FLOOR(Tabela2[[#This Row],[current_age]],10)+9)</f>
        <v>20-29</v>
      </c>
    </row>
    <row r="1254" spans="1:18" x14ac:dyDescent="0.3">
      <c r="A1254">
        <v>170</v>
      </c>
      <c r="B1254">
        <v>34</v>
      </c>
      <c r="C1254">
        <v>71</v>
      </c>
      <c r="D1254">
        <v>1985</v>
      </c>
      <c r="E1254">
        <v>9</v>
      </c>
      <c r="F1254" t="s">
        <v>41</v>
      </c>
      <c r="G1254" t="s">
        <v>1290</v>
      </c>
      <c r="H1254">
        <v>35.01</v>
      </c>
      <c r="I1254">
        <v>-97.37</v>
      </c>
      <c r="J1254" s="3">
        <v>18137</v>
      </c>
      <c r="K1254" s="3">
        <v>36983</v>
      </c>
      <c r="L1254" s="3">
        <v>58895</v>
      </c>
      <c r="M1254">
        <v>768</v>
      </c>
      <c r="N1254">
        <v>4</v>
      </c>
      <c r="O1254" s="8">
        <f t="shared" si="57"/>
        <v>1.5924884406348863</v>
      </c>
      <c r="P1254" t="str">
        <f t="shared" si="58"/>
        <v>High Risk</v>
      </c>
      <c r="Q1254" t="str">
        <f t="shared" si="59"/>
        <v>750-799</v>
      </c>
      <c r="R1254" t="str">
        <f>IF(Tabela2[[#This Row],[current_age]]&gt;=100,"100+",FLOOR(Tabela2[[#This Row],[current_age]],10)&amp;"-"&amp;FLOOR(Tabela2[[#This Row],[current_age]],10)+9)</f>
        <v>30-39</v>
      </c>
    </row>
    <row r="1255" spans="1:18" x14ac:dyDescent="0.3">
      <c r="A1255">
        <v>794</v>
      </c>
      <c r="B1255">
        <v>49</v>
      </c>
      <c r="C1255">
        <v>67</v>
      </c>
      <c r="D1255">
        <v>1970</v>
      </c>
      <c r="E1255">
        <v>11</v>
      </c>
      <c r="F1255" t="s">
        <v>36</v>
      </c>
      <c r="G1255" t="s">
        <v>1291</v>
      </c>
      <c r="H1255">
        <v>33.94</v>
      </c>
      <c r="I1255">
        <v>-118.2</v>
      </c>
      <c r="J1255" s="3">
        <v>14528</v>
      </c>
      <c r="K1255" s="3">
        <v>29621</v>
      </c>
      <c r="L1255" s="3">
        <v>0</v>
      </c>
      <c r="M1255">
        <v>730</v>
      </c>
      <c r="N1255">
        <v>3</v>
      </c>
      <c r="O1255" s="8">
        <f t="shared" si="57"/>
        <v>0</v>
      </c>
      <c r="P1255" t="str">
        <f t="shared" si="58"/>
        <v>Medium Risk</v>
      </c>
      <c r="Q1255" t="str">
        <f t="shared" si="59"/>
        <v>700-749</v>
      </c>
      <c r="R1255" t="str">
        <f>IF(Tabela2[[#This Row],[current_age]]&gt;=100,"100+",FLOOR(Tabela2[[#This Row],[current_age]],10)&amp;"-"&amp;FLOOR(Tabela2[[#This Row],[current_age]],10)+9)</f>
        <v>40-49</v>
      </c>
    </row>
    <row r="1256" spans="1:18" x14ac:dyDescent="0.3">
      <c r="A1256">
        <v>1697</v>
      </c>
      <c r="B1256">
        <v>64</v>
      </c>
      <c r="C1256">
        <v>67</v>
      </c>
      <c r="D1256">
        <v>1955</v>
      </c>
      <c r="E1256">
        <v>6</v>
      </c>
      <c r="F1256" t="s">
        <v>41</v>
      </c>
      <c r="G1256" t="s">
        <v>1292</v>
      </c>
      <c r="H1256">
        <v>42.06</v>
      </c>
      <c r="I1256">
        <v>-83.97</v>
      </c>
      <c r="J1256" s="3">
        <v>20108</v>
      </c>
      <c r="K1256" s="3">
        <v>41002</v>
      </c>
      <c r="L1256" s="3">
        <v>97188</v>
      </c>
      <c r="M1256">
        <v>685</v>
      </c>
      <c r="N1256">
        <v>6</v>
      </c>
      <c r="O1256" s="8">
        <f t="shared" si="57"/>
        <v>2.3703233988585923</v>
      </c>
      <c r="P1256" t="str">
        <f t="shared" si="58"/>
        <v>High Risk</v>
      </c>
      <c r="Q1256" t="str">
        <f t="shared" si="59"/>
        <v>650-699</v>
      </c>
      <c r="R1256" t="str">
        <f>IF(Tabela2[[#This Row],[current_age]]&gt;=100,"100+",FLOOR(Tabela2[[#This Row],[current_age]],10)&amp;"-"&amp;FLOOR(Tabela2[[#This Row],[current_age]],10)+9)</f>
        <v>60-69</v>
      </c>
    </row>
    <row r="1257" spans="1:18" x14ac:dyDescent="0.3">
      <c r="A1257">
        <v>573</v>
      </c>
      <c r="B1257">
        <v>52</v>
      </c>
      <c r="C1257">
        <v>69</v>
      </c>
      <c r="D1257">
        <v>1967</v>
      </c>
      <c r="E1257">
        <v>7</v>
      </c>
      <c r="F1257" t="s">
        <v>41</v>
      </c>
      <c r="G1257" t="s">
        <v>1293</v>
      </c>
      <c r="H1257">
        <v>33.79</v>
      </c>
      <c r="I1257">
        <v>-82.47</v>
      </c>
      <c r="J1257" s="3">
        <v>14717</v>
      </c>
      <c r="K1257" s="3">
        <v>30011</v>
      </c>
      <c r="L1257" s="3">
        <v>84166</v>
      </c>
      <c r="M1257">
        <v>589</v>
      </c>
      <c r="N1257">
        <v>1</v>
      </c>
      <c r="O1257" s="8">
        <f t="shared" si="57"/>
        <v>2.8045050148278965</v>
      </c>
      <c r="P1257" t="str">
        <f t="shared" si="58"/>
        <v>High Risk</v>
      </c>
      <c r="Q1257" t="str">
        <f t="shared" si="59"/>
        <v>550-599</v>
      </c>
      <c r="R1257" t="str">
        <f>IF(Tabela2[[#This Row],[current_age]]&gt;=100,"100+",FLOOR(Tabela2[[#This Row],[current_age]],10)&amp;"-"&amp;FLOOR(Tabela2[[#This Row],[current_age]],10)+9)</f>
        <v>50-59</v>
      </c>
    </row>
    <row r="1258" spans="1:18" x14ac:dyDescent="0.3">
      <c r="A1258">
        <v>1715</v>
      </c>
      <c r="B1258">
        <v>32</v>
      </c>
      <c r="C1258">
        <v>72</v>
      </c>
      <c r="D1258">
        <v>1987</v>
      </c>
      <c r="E1258">
        <v>3</v>
      </c>
      <c r="F1258" t="s">
        <v>36</v>
      </c>
      <c r="G1258" t="s">
        <v>1294</v>
      </c>
      <c r="H1258">
        <v>42.27</v>
      </c>
      <c r="I1258">
        <v>-89.06</v>
      </c>
      <c r="J1258" s="3">
        <v>24589</v>
      </c>
      <c r="K1258" s="3">
        <v>50137</v>
      </c>
      <c r="L1258" s="3">
        <v>90747</v>
      </c>
      <c r="M1258">
        <v>679</v>
      </c>
      <c r="N1258">
        <v>1</v>
      </c>
      <c r="O1258" s="8">
        <f t="shared" si="57"/>
        <v>1.8099806530107505</v>
      </c>
      <c r="P1258" t="str">
        <f t="shared" si="58"/>
        <v>High Risk</v>
      </c>
      <c r="Q1258" t="str">
        <f t="shared" si="59"/>
        <v>650-699</v>
      </c>
      <c r="R1258" t="str">
        <f>IF(Tabela2[[#This Row],[current_age]]&gt;=100,"100+",FLOOR(Tabela2[[#This Row],[current_age]],10)&amp;"-"&amp;FLOOR(Tabela2[[#This Row],[current_age]],10)+9)</f>
        <v>30-39</v>
      </c>
    </row>
    <row r="1259" spans="1:18" x14ac:dyDescent="0.3">
      <c r="A1259">
        <v>1607</v>
      </c>
      <c r="B1259">
        <v>21</v>
      </c>
      <c r="C1259">
        <v>66</v>
      </c>
      <c r="D1259">
        <v>1998</v>
      </c>
      <c r="E1259">
        <v>4</v>
      </c>
      <c r="F1259" t="s">
        <v>41</v>
      </c>
      <c r="G1259" t="s">
        <v>1295</v>
      </c>
      <c r="H1259">
        <v>32.909999999999997</v>
      </c>
      <c r="I1259">
        <v>-96.62</v>
      </c>
      <c r="J1259" s="3">
        <v>27057</v>
      </c>
      <c r="K1259" s="3">
        <v>55166</v>
      </c>
      <c r="L1259" s="3">
        <v>70698</v>
      </c>
      <c r="M1259">
        <v>689</v>
      </c>
      <c r="N1259">
        <v>1</v>
      </c>
      <c r="O1259" s="8">
        <f t="shared" si="57"/>
        <v>1.2815502302142625</v>
      </c>
      <c r="P1259" t="str">
        <f t="shared" si="58"/>
        <v>High Risk</v>
      </c>
      <c r="Q1259" t="str">
        <f t="shared" si="59"/>
        <v>650-699</v>
      </c>
      <c r="R1259" t="str">
        <f>IF(Tabela2[[#This Row],[current_age]]&gt;=100,"100+",FLOOR(Tabela2[[#This Row],[current_age]],10)&amp;"-"&amp;FLOOR(Tabela2[[#This Row],[current_age]],10)+9)</f>
        <v>20-29</v>
      </c>
    </row>
    <row r="1260" spans="1:18" x14ac:dyDescent="0.3">
      <c r="A1260">
        <v>1026</v>
      </c>
      <c r="B1260">
        <v>84</v>
      </c>
      <c r="C1260">
        <v>70</v>
      </c>
      <c r="D1260">
        <v>1935</v>
      </c>
      <c r="E1260">
        <v>5</v>
      </c>
      <c r="F1260" t="s">
        <v>41</v>
      </c>
      <c r="G1260" t="s">
        <v>1296</v>
      </c>
      <c r="H1260">
        <v>36.520000000000003</v>
      </c>
      <c r="I1260">
        <v>-119.39</v>
      </c>
      <c r="J1260" s="3">
        <v>13194</v>
      </c>
      <c r="K1260" s="3">
        <v>17016</v>
      </c>
      <c r="L1260" s="3">
        <v>691</v>
      </c>
      <c r="M1260">
        <v>714</v>
      </c>
      <c r="N1260">
        <v>4</v>
      </c>
      <c r="O1260" s="8">
        <f t="shared" si="57"/>
        <v>4.0608838740009402E-2</v>
      </c>
      <c r="P1260" t="str">
        <f t="shared" si="58"/>
        <v>Medium Risk</v>
      </c>
      <c r="Q1260" t="str">
        <f t="shared" si="59"/>
        <v>700-749</v>
      </c>
      <c r="R1260" t="str">
        <f>IF(Tabela2[[#This Row],[current_age]]&gt;=100,"100+",FLOOR(Tabela2[[#This Row],[current_age]],10)&amp;"-"&amp;FLOOR(Tabela2[[#This Row],[current_age]],10)+9)</f>
        <v>80-89</v>
      </c>
    </row>
    <row r="1261" spans="1:18" x14ac:dyDescent="0.3">
      <c r="A1261">
        <v>1892</v>
      </c>
      <c r="B1261">
        <v>22</v>
      </c>
      <c r="C1261">
        <v>62</v>
      </c>
      <c r="D1261">
        <v>1997</v>
      </c>
      <c r="E1261">
        <v>7</v>
      </c>
      <c r="F1261" t="s">
        <v>41</v>
      </c>
      <c r="G1261" t="s">
        <v>1297</v>
      </c>
      <c r="H1261">
        <v>35.01</v>
      </c>
      <c r="I1261">
        <v>-97.33</v>
      </c>
      <c r="J1261" s="3">
        <v>15966</v>
      </c>
      <c r="K1261" s="3">
        <v>32557</v>
      </c>
      <c r="L1261" s="3">
        <v>60053</v>
      </c>
      <c r="M1261">
        <v>637</v>
      </c>
      <c r="N1261">
        <v>2</v>
      </c>
      <c r="O1261" s="8">
        <f t="shared" si="57"/>
        <v>1.8445495592345733</v>
      </c>
      <c r="P1261" t="str">
        <f t="shared" si="58"/>
        <v>High Risk</v>
      </c>
      <c r="Q1261" t="str">
        <f t="shared" si="59"/>
        <v>600-649</v>
      </c>
      <c r="R1261" t="str">
        <f>IF(Tabela2[[#This Row],[current_age]]&gt;=100,"100+",FLOOR(Tabela2[[#This Row],[current_age]],10)&amp;"-"&amp;FLOOR(Tabela2[[#This Row],[current_age]],10)+9)</f>
        <v>20-29</v>
      </c>
    </row>
    <row r="1262" spans="1:18" x14ac:dyDescent="0.3">
      <c r="A1262">
        <v>402</v>
      </c>
      <c r="B1262">
        <v>47</v>
      </c>
      <c r="C1262">
        <v>72</v>
      </c>
      <c r="D1262">
        <v>1972</v>
      </c>
      <c r="E1262">
        <v>6</v>
      </c>
      <c r="F1262" t="s">
        <v>41</v>
      </c>
      <c r="G1262" t="s">
        <v>1298</v>
      </c>
      <c r="H1262">
        <v>33.83</v>
      </c>
      <c r="I1262">
        <v>-83.89</v>
      </c>
      <c r="J1262" s="3">
        <v>21556</v>
      </c>
      <c r="K1262" s="3">
        <v>43954</v>
      </c>
      <c r="L1262" s="3">
        <v>60913</v>
      </c>
      <c r="M1262">
        <v>744</v>
      </c>
      <c r="N1262">
        <v>3</v>
      </c>
      <c r="O1262" s="8">
        <f t="shared" si="57"/>
        <v>1.3858351913363971</v>
      </c>
      <c r="P1262" t="str">
        <f t="shared" si="58"/>
        <v>High Risk</v>
      </c>
      <c r="Q1262" t="str">
        <f t="shared" si="59"/>
        <v>700-749</v>
      </c>
      <c r="R1262" t="str">
        <f>IF(Tabela2[[#This Row],[current_age]]&gt;=100,"100+",FLOOR(Tabela2[[#This Row],[current_age]],10)&amp;"-"&amp;FLOOR(Tabela2[[#This Row],[current_age]],10)+9)</f>
        <v>40-49</v>
      </c>
    </row>
    <row r="1263" spans="1:18" x14ac:dyDescent="0.3">
      <c r="A1263">
        <v>1628</v>
      </c>
      <c r="B1263">
        <v>56</v>
      </c>
      <c r="C1263">
        <v>59</v>
      </c>
      <c r="D1263">
        <v>1964</v>
      </c>
      <c r="E1263">
        <v>2</v>
      </c>
      <c r="F1263" t="s">
        <v>41</v>
      </c>
      <c r="G1263" t="s">
        <v>1299</v>
      </c>
      <c r="H1263">
        <v>39.770000000000003</v>
      </c>
      <c r="I1263">
        <v>-86.14</v>
      </c>
      <c r="J1263" s="3">
        <v>31114</v>
      </c>
      <c r="K1263" s="3">
        <v>63439</v>
      </c>
      <c r="L1263" s="3">
        <v>199706</v>
      </c>
      <c r="M1263">
        <v>786</v>
      </c>
      <c r="N1263">
        <v>2</v>
      </c>
      <c r="O1263" s="8">
        <f t="shared" si="57"/>
        <v>3.148000441368874</v>
      </c>
      <c r="P1263" t="str">
        <f t="shared" si="58"/>
        <v>High Risk</v>
      </c>
      <c r="Q1263" t="str">
        <f t="shared" si="59"/>
        <v>750-799</v>
      </c>
      <c r="R1263" t="str">
        <f>IF(Tabela2[[#This Row],[current_age]]&gt;=100,"100+",FLOOR(Tabela2[[#This Row],[current_age]],10)&amp;"-"&amp;FLOOR(Tabela2[[#This Row],[current_age]],10)+9)</f>
        <v>50-59</v>
      </c>
    </row>
    <row r="1264" spans="1:18" x14ac:dyDescent="0.3">
      <c r="A1264">
        <v>553</v>
      </c>
      <c r="B1264">
        <v>73</v>
      </c>
      <c r="C1264">
        <v>65</v>
      </c>
      <c r="D1264">
        <v>1947</v>
      </c>
      <c r="E1264">
        <v>1</v>
      </c>
      <c r="F1264" t="s">
        <v>41</v>
      </c>
      <c r="G1264" t="s">
        <v>1300</v>
      </c>
      <c r="H1264">
        <v>37.78</v>
      </c>
      <c r="I1264">
        <v>-90.42</v>
      </c>
      <c r="J1264" s="3">
        <v>17707</v>
      </c>
      <c r="K1264" s="3">
        <v>34067</v>
      </c>
      <c r="L1264" s="3">
        <v>17902</v>
      </c>
      <c r="M1264">
        <v>628</v>
      </c>
      <c r="N1264">
        <v>1</v>
      </c>
      <c r="O1264" s="8">
        <f t="shared" si="57"/>
        <v>0.52549387970763495</v>
      </c>
      <c r="P1264" t="str">
        <f t="shared" si="58"/>
        <v>Medium Risk</v>
      </c>
      <c r="Q1264" t="str">
        <f t="shared" si="59"/>
        <v>600-649</v>
      </c>
      <c r="R1264" t="str">
        <f>IF(Tabela2[[#This Row],[current_age]]&gt;=100,"100+",FLOOR(Tabela2[[#This Row],[current_age]],10)&amp;"-"&amp;FLOOR(Tabela2[[#This Row],[current_age]],10)+9)</f>
        <v>70-79</v>
      </c>
    </row>
    <row r="1265" spans="1:18" x14ac:dyDescent="0.3">
      <c r="A1265">
        <v>1551</v>
      </c>
      <c r="B1265">
        <v>47</v>
      </c>
      <c r="C1265">
        <v>70</v>
      </c>
      <c r="D1265">
        <v>1972</v>
      </c>
      <c r="E1265">
        <v>12</v>
      </c>
      <c r="F1265" t="s">
        <v>41</v>
      </c>
      <c r="G1265" t="s">
        <v>1301</v>
      </c>
      <c r="H1265">
        <v>40.15</v>
      </c>
      <c r="I1265">
        <v>-89.36</v>
      </c>
      <c r="J1265" s="3">
        <v>17510</v>
      </c>
      <c r="K1265" s="3">
        <v>35699</v>
      </c>
      <c r="L1265" s="3">
        <v>63264</v>
      </c>
      <c r="M1265">
        <v>687</v>
      </c>
      <c r="N1265">
        <v>5</v>
      </c>
      <c r="O1265" s="8">
        <f t="shared" si="57"/>
        <v>1.7721504804056136</v>
      </c>
      <c r="P1265" t="str">
        <f t="shared" si="58"/>
        <v>High Risk</v>
      </c>
      <c r="Q1265" t="str">
        <f t="shared" si="59"/>
        <v>650-699</v>
      </c>
      <c r="R1265" t="str">
        <f>IF(Tabela2[[#This Row],[current_age]]&gt;=100,"100+",FLOOR(Tabela2[[#This Row],[current_age]],10)&amp;"-"&amp;FLOOR(Tabela2[[#This Row],[current_age]],10)+9)</f>
        <v>40-49</v>
      </c>
    </row>
    <row r="1266" spans="1:18" x14ac:dyDescent="0.3">
      <c r="A1266">
        <v>1672</v>
      </c>
      <c r="B1266">
        <v>28</v>
      </c>
      <c r="C1266">
        <v>70</v>
      </c>
      <c r="D1266">
        <v>1991</v>
      </c>
      <c r="E1266">
        <v>9</v>
      </c>
      <c r="F1266" t="s">
        <v>41</v>
      </c>
      <c r="G1266" t="s">
        <v>1302</v>
      </c>
      <c r="H1266">
        <v>41.45</v>
      </c>
      <c r="I1266">
        <v>-81.92</v>
      </c>
      <c r="J1266" s="3">
        <v>36610</v>
      </c>
      <c r="K1266" s="3">
        <v>74644</v>
      </c>
      <c r="L1266" s="3">
        <v>204251</v>
      </c>
      <c r="M1266">
        <v>792</v>
      </c>
      <c r="N1266">
        <v>3</v>
      </c>
      <c r="O1266" s="8">
        <f t="shared" si="57"/>
        <v>2.7363351374524409</v>
      </c>
      <c r="P1266" t="str">
        <f t="shared" si="58"/>
        <v>High Risk</v>
      </c>
      <c r="Q1266" t="str">
        <f t="shared" si="59"/>
        <v>750-799</v>
      </c>
      <c r="R1266" t="str">
        <f>IF(Tabela2[[#This Row],[current_age]]&gt;=100,"100+",FLOOR(Tabela2[[#This Row],[current_age]],10)&amp;"-"&amp;FLOOR(Tabela2[[#This Row],[current_age]],10)+9)</f>
        <v>20-29</v>
      </c>
    </row>
    <row r="1267" spans="1:18" x14ac:dyDescent="0.3">
      <c r="A1267">
        <v>426</v>
      </c>
      <c r="B1267">
        <v>26</v>
      </c>
      <c r="C1267">
        <v>65</v>
      </c>
      <c r="D1267">
        <v>1993</v>
      </c>
      <c r="E1267">
        <v>4</v>
      </c>
      <c r="F1267" t="s">
        <v>36</v>
      </c>
      <c r="G1267" t="s">
        <v>1303</v>
      </c>
      <c r="H1267">
        <v>42.9</v>
      </c>
      <c r="I1267">
        <v>-85.82</v>
      </c>
      <c r="J1267" s="3">
        <v>20773</v>
      </c>
      <c r="K1267" s="3">
        <v>42348</v>
      </c>
      <c r="L1267" s="3">
        <v>6204</v>
      </c>
      <c r="M1267">
        <v>754</v>
      </c>
      <c r="N1267">
        <v>4</v>
      </c>
      <c r="O1267" s="8">
        <f t="shared" si="57"/>
        <v>0.14650042504958913</v>
      </c>
      <c r="P1267" t="str">
        <f t="shared" si="58"/>
        <v>Low Risk</v>
      </c>
      <c r="Q1267" t="str">
        <f t="shared" si="59"/>
        <v>750-799</v>
      </c>
      <c r="R1267" t="str">
        <f>IF(Tabela2[[#This Row],[current_age]]&gt;=100,"100+",FLOOR(Tabela2[[#This Row],[current_age]],10)&amp;"-"&amp;FLOOR(Tabela2[[#This Row],[current_age]],10)+9)</f>
        <v>20-29</v>
      </c>
    </row>
    <row r="1268" spans="1:18" x14ac:dyDescent="0.3">
      <c r="A1268">
        <v>1135</v>
      </c>
      <c r="B1268">
        <v>89</v>
      </c>
      <c r="C1268">
        <v>69</v>
      </c>
      <c r="D1268">
        <v>1931</v>
      </c>
      <c r="E1268">
        <v>1</v>
      </c>
      <c r="F1268" t="s">
        <v>36</v>
      </c>
      <c r="G1268" t="s">
        <v>1304</v>
      </c>
      <c r="H1268">
        <v>33.840000000000003</v>
      </c>
      <c r="I1268">
        <v>-118.35</v>
      </c>
      <c r="J1268" s="3">
        <v>31496</v>
      </c>
      <c r="K1268" s="3">
        <v>68010</v>
      </c>
      <c r="L1268" s="3">
        <v>0</v>
      </c>
      <c r="M1268">
        <v>704</v>
      </c>
      <c r="N1268">
        <v>7</v>
      </c>
      <c r="O1268" s="8">
        <f t="shared" si="57"/>
        <v>0</v>
      </c>
      <c r="P1268" t="str">
        <f t="shared" si="58"/>
        <v>Medium Risk</v>
      </c>
      <c r="Q1268" t="str">
        <f t="shared" si="59"/>
        <v>700-749</v>
      </c>
      <c r="R1268" t="str">
        <f>IF(Tabela2[[#This Row],[current_age]]&gt;=100,"100+",FLOOR(Tabela2[[#This Row],[current_age]],10)&amp;"-"&amp;FLOOR(Tabela2[[#This Row],[current_age]],10)+9)</f>
        <v>80-89</v>
      </c>
    </row>
    <row r="1269" spans="1:18" x14ac:dyDescent="0.3">
      <c r="A1269">
        <v>1420</v>
      </c>
      <c r="B1269">
        <v>87</v>
      </c>
      <c r="C1269">
        <v>70</v>
      </c>
      <c r="D1269">
        <v>1932</v>
      </c>
      <c r="E1269">
        <v>8</v>
      </c>
      <c r="F1269" t="s">
        <v>36</v>
      </c>
      <c r="G1269" t="s">
        <v>1305</v>
      </c>
      <c r="H1269">
        <v>44.94</v>
      </c>
      <c r="I1269">
        <v>-93.1</v>
      </c>
      <c r="J1269" s="3">
        <v>38514</v>
      </c>
      <c r="K1269" s="3">
        <v>60652</v>
      </c>
      <c r="L1269" s="3">
        <v>0</v>
      </c>
      <c r="M1269">
        <v>688</v>
      </c>
      <c r="N1269">
        <v>4</v>
      </c>
      <c r="O1269" s="8">
        <f t="shared" si="57"/>
        <v>0</v>
      </c>
      <c r="P1269" t="str">
        <f t="shared" si="58"/>
        <v>Medium Risk</v>
      </c>
      <c r="Q1269" t="str">
        <f t="shared" si="59"/>
        <v>650-699</v>
      </c>
      <c r="R1269" t="str">
        <f>IF(Tabela2[[#This Row],[current_age]]&gt;=100,"100+",FLOOR(Tabela2[[#This Row],[current_age]],10)&amp;"-"&amp;FLOOR(Tabela2[[#This Row],[current_age]],10)+9)</f>
        <v>80-89</v>
      </c>
    </row>
    <row r="1270" spans="1:18" x14ac:dyDescent="0.3">
      <c r="A1270">
        <v>1589</v>
      </c>
      <c r="B1270">
        <v>39</v>
      </c>
      <c r="C1270">
        <v>70</v>
      </c>
      <c r="D1270">
        <v>1981</v>
      </c>
      <c r="E1270">
        <v>1</v>
      </c>
      <c r="F1270" t="s">
        <v>36</v>
      </c>
      <c r="G1270" t="s">
        <v>1306</v>
      </c>
      <c r="H1270">
        <v>34.020000000000003</v>
      </c>
      <c r="I1270">
        <v>-118.15</v>
      </c>
      <c r="J1270" s="3">
        <v>13485</v>
      </c>
      <c r="K1270" s="3">
        <v>27494</v>
      </c>
      <c r="L1270" s="3">
        <v>44258</v>
      </c>
      <c r="M1270">
        <v>702</v>
      </c>
      <c r="N1270">
        <v>3</v>
      </c>
      <c r="O1270" s="8">
        <f t="shared" si="57"/>
        <v>1.6097330326616717</v>
      </c>
      <c r="P1270" t="str">
        <f t="shared" si="58"/>
        <v>High Risk</v>
      </c>
      <c r="Q1270" t="str">
        <f t="shared" si="59"/>
        <v>700-749</v>
      </c>
      <c r="R1270" t="str">
        <f>IF(Tabela2[[#This Row],[current_age]]&gt;=100,"100+",FLOOR(Tabela2[[#This Row],[current_age]],10)&amp;"-"&amp;FLOOR(Tabela2[[#This Row],[current_age]],10)+9)</f>
        <v>30-39</v>
      </c>
    </row>
    <row r="1271" spans="1:18" x14ac:dyDescent="0.3">
      <c r="A1271">
        <v>1002</v>
      </c>
      <c r="B1271">
        <v>31</v>
      </c>
      <c r="C1271">
        <v>67</v>
      </c>
      <c r="D1271">
        <v>1988</v>
      </c>
      <c r="E1271">
        <v>4</v>
      </c>
      <c r="F1271" t="s">
        <v>41</v>
      </c>
      <c r="G1271" t="s">
        <v>1307</v>
      </c>
      <c r="H1271">
        <v>35.43</v>
      </c>
      <c r="I1271">
        <v>-118.83</v>
      </c>
      <c r="J1271" s="3">
        <v>19023</v>
      </c>
      <c r="K1271" s="3">
        <v>38788</v>
      </c>
      <c r="L1271" s="3">
        <v>77448</v>
      </c>
      <c r="M1271">
        <v>716</v>
      </c>
      <c r="N1271">
        <v>1</v>
      </c>
      <c r="O1271" s="8">
        <f t="shared" si="57"/>
        <v>1.9967000103124677</v>
      </c>
      <c r="P1271" t="str">
        <f t="shared" si="58"/>
        <v>High Risk</v>
      </c>
      <c r="Q1271" t="str">
        <f t="shared" si="59"/>
        <v>700-749</v>
      </c>
      <c r="R1271" t="str">
        <f>IF(Tabela2[[#This Row],[current_age]]&gt;=100,"100+",FLOOR(Tabela2[[#This Row],[current_age]],10)&amp;"-"&amp;FLOOR(Tabela2[[#This Row],[current_age]],10)+9)</f>
        <v>30-39</v>
      </c>
    </row>
    <row r="1272" spans="1:18" x14ac:dyDescent="0.3">
      <c r="A1272">
        <v>1411</v>
      </c>
      <c r="B1272">
        <v>57</v>
      </c>
      <c r="C1272">
        <v>66</v>
      </c>
      <c r="D1272">
        <v>1962</v>
      </c>
      <c r="E1272">
        <v>6</v>
      </c>
      <c r="F1272" t="s">
        <v>36</v>
      </c>
      <c r="G1272" t="s">
        <v>1308</v>
      </c>
      <c r="H1272">
        <v>41.92</v>
      </c>
      <c r="I1272">
        <v>-88.3</v>
      </c>
      <c r="J1272" s="3">
        <v>33847</v>
      </c>
      <c r="K1272" s="3">
        <v>69007</v>
      </c>
      <c r="L1272" s="3">
        <v>52218</v>
      </c>
      <c r="M1272">
        <v>720</v>
      </c>
      <c r="N1272">
        <v>4</v>
      </c>
      <c r="O1272" s="8">
        <f t="shared" si="57"/>
        <v>0.75670584143637598</v>
      </c>
      <c r="P1272" t="str">
        <f t="shared" si="58"/>
        <v>High Risk</v>
      </c>
      <c r="Q1272" t="str">
        <f t="shared" si="59"/>
        <v>700-749</v>
      </c>
      <c r="R1272" t="str">
        <f>IF(Tabela2[[#This Row],[current_age]]&gt;=100,"100+",FLOOR(Tabela2[[#This Row],[current_age]],10)&amp;"-"&amp;FLOOR(Tabela2[[#This Row],[current_age]],10)+9)</f>
        <v>50-59</v>
      </c>
    </row>
    <row r="1273" spans="1:18" x14ac:dyDescent="0.3">
      <c r="A1273">
        <v>1654</v>
      </c>
      <c r="B1273">
        <v>43</v>
      </c>
      <c r="C1273">
        <v>66</v>
      </c>
      <c r="D1273">
        <v>1976</v>
      </c>
      <c r="E1273">
        <v>4</v>
      </c>
      <c r="F1273" t="s">
        <v>41</v>
      </c>
      <c r="G1273" t="s">
        <v>1309</v>
      </c>
      <c r="H1273">
        <v>41.47</v>
      </c>
      <c r="I1273">
        <v>-71.3</v>
      </c>
      <c r="J1273" s="3">
        <v>24194</v>
      </c>
      <c r="K1273" s="3">
        <v>49328</v>
      </c>
      <c r="L1273" s="3">
        <v>6197</v>
      </c>
      <c r="M1273">
        <v>693</v>
      </c>
      <c r="N1273">
        <v>5</v>
      </c>
      <c r="O1273" s="8">
        <f t="shared" si="57"/>
        <v>0.12562844631852091</v>
      </c>
      <c r="P1273" t="str">
        <f t="shared" si="58"/>
        <v>Medium Risk</v>
      </c>
      <c r="Q1273" t="str">
        <f t="shared" si="59"/>
        <v>650-699</v>
      </c>
      <c r="R1273" t="str">
        <f>IF(Tabela2[[#This Row],[current_age]]&gt;=100,"100+",FLOOR(Tabela2[[#This Row],[current_age]],10)&amp;"-"&amp;FLOOR(Tabela2[[#This Row],[current_age]],10)+9)</f>
        <v>40-49</v>
      </c>
    </row>
    <row r="1274" spans="1:18" x14ac:dyDescent="0.3">
      <c r="A1274">
        <v>1330</v>
      </c>
      <c r="B1274">
        <v>65</v>
      </c>
      <c r="C1274">
        <v>61</v>
      </c>
      <c r="D1274">
        <v>1954</v>
      </c>
      <c r="E1274">
        <v>12</v>
      </c>
      <c r="F1274" t="s">
        <v>36</v>
      </c>
      <c r="G1274" t="s">
        <v>1310</v>
      </c>
      <c r="H1274">
        <v>34.4</v>
      </c>
      <c r="I1274">
        <v>-119.72</v>
      </c>
      <c r="J1274" s="3">
        <v>33097</v>
      </c>
      <c r="K1274" s="3">
        <v>35404</v>
      </c>
      <c r="L1274" s="3">
        <v>30887</v>
      </c>
      <c r="M1274">
        <v>575</v>
      </c>
      <c r="N1274">
        <v>3</v>
      </c>
      <c r="O1274" s="8">
        <f t="shared" si="57"/>
        <v>0.87241554626595863</v>
      </c>
      <c r="P1274" t="str">
        <f t="shared" si="58"/>
        <v>High Risk</v>
      </c>
      <c r="Q1274" t="str">
        <f t="shared" si="59"/>
        <v>550-599</v>
      </c>
      <c r="R1274" t="str">
        <f>IF(Tabela2[[#This Row],[current_age]]&gt;=100,"100+",FLOOR(Tabela2[[#This Row],[current_age]],10)&amp;"-"&amp;FLOOR(Tabela2[[#This Row],[current_age]],10)+9)</f>
        <v>60-69</v>
      </c>
    </row>
    <row r="1275" spans="1:18" x14ac:dyDescent="0.3">
      <c r="A1275">
        <v>790</v>
      </c>
      <c r="B1275">
        <v>34</v>
      </c>
      <c r="C1275">
        <v>65</v>
      </c>
      <c r="D1275">
        <v>1985</v>
      </c>
      <c r="E1275">
        <v>3</v>
      </c>
      <c r="F1275" t="s">
        <v>36</v>
      </c>
      <c r="G1275" t="s">
        <v>1311</v>
      </c>
      <c r="H1275">
        <v>32.9</v>
      </c>
      <c r="I1275">
        <v>-116.89</v>
      </c>
      <c r="J1275" s="3">
        <v>22740</v>
      </c>
      <c r="K1275" s="3">
        <v>46361</v>
      </c>
      <c r="L1275" s="3">
        <v>69620</v>
      </c>
      <c r="M1275">
        <v>743</v>
      </c>
      <c r="N1275">
        <v>2</v>
      </c>
      <c r="O1275" s="8">
        <f t="shared" si="57"/>
        <v>1.5016932335368089</v>
      </c>
      <c r="P1275" t="str">
        <f t="shared" si="58"/>
        <v>High Risk</v>
      </c>
      <c r="Q1275" t="str">
        <f t="shared" si="59"/>
        <v>700-749</v>
      </c>
      <c r="R1275" t="str">
        <f>IF(Tabela2[[#This Row],[current_age]]&gt;=100,"100+",FLOOR(Tabela2[[#This Row],[current_age]],10)&amp;"-"&amp;FLOOR(Tabela2[[#This Row],[current_age]],10)+9)</f>
        <v>30-39</v>
      </c>
    </row>
    <row r="1276" spans="1:18" x14ac:dyDescent="0.3">
      <c r="A1276">
        <v>552</v>
      </c>
      <c r="B1276">
        <v>54</v>
      </c>
      <c r="C1276">
        <v>66</v>
      </c>
      <c r="D1276">
        <v>1965</v>
      </c>
      <c r="E1276">
        <v>4</v>
      </c>
      <c r="F1276" t="s">
        <v>41</v>
      </c>
      <c r="G1276" t="s">
        <v>1312</v>
      </c>
      <c r="H1276">
        <v>29.67</v>
      </c>
      <c r="I1276">
        <v>-82.33</v>
      </c>
      <c r="J1276" s="3">
        <v>25767</v>
      </c>
      <c r="K1276" s="3">
        <v>52538</v>
      </c>
      <c r="L1276" s="3">
        <v>132409</v>
      </c>
      <c r="M1276">
        <v>602</v>
      </c>
      <c r="N1276">
        <v>1</v>
      </c>
      <c r="O1276" s="8">
        <f t="shared" si="57"/>
        <v>2.520252008070349</v>
      </c>
      <c r="P1276" t="str">
        <f t="shared" si="58"/>
        <v>High Risk</v>
      </c>
      <c r="Q1276" t="str">
        <f t="shared" si="59"/>
        <v>600-649</v>
      </c>
      <c r="R1276" t="str">
        <f>IF(Tabela2[[#This Row],[current_age]]&gt;=100,"100+",FLOOR(Tabela2[[#This Row],[current_age]],10)&amp;"-"&amp;FLOOR(Tabela2[[#This Row],[current_age]],10)+9)</f>
        <v>50-59</v>
      </c>
    </row>
    <row r="1277" spans="1:18" x14ac:dyDescent="0.3">
      <c r="A1277">
        <v>139</v>
      </c>
      <c r="B1277">
        <v>73</v>
      </c>
      <c r="C1277">
        <v>65</v>
      </c>
      <c r="D1277">
        <v>1947</v>
      </c>
      <c r="E1277">
        <v>1</v>
      </c>
      <c r="F1277" t="s">
        <v>36</v>
      </c>
      <c r="G1277" t="s">
        <v>1313</v>
      </c>
      <c r="H1277">
        <v>40.64</v>
      </c>
      <c r="I1277">
        <v>-73.94</v>
      </c>
      <c r="J1277" s="3">
        <v>19652</v>
      </c>
      <c r="K1277" s="3">
        <v>31317</v>
      </c>
      <c r="L1277" s="3">
        <v>4591</v>
      </c>
      <c r="M1277">
        <v>687</v>
      </c>
      <c r="N1277">
        <v>4</v>
      </c>
      <c r="O1277" s="8">
        <f t="shared" si="57"/>
        <v>0.14659769454290003</v>
      </c>
      <c r="P1277" t="str">
        <f t="shared" si="58"/>
        <v>Medium Risk</v>
      </c>
      <c r="Q1277" t="str">
        <f t="shared" si="59"/>
        <v>650-699</v>
      </c>
      <c r="R1277" t="str">
        <f>IF(Tabela2[[#This Row],[current_age]]&gt;=100,"100+",FLOOR(Tabela2[[#This Row],[current_age]],10)&amp;"-"&amp;FLOOR(Tabela2[[#This Row],[current_age]],10)+9)</f>
        <v>70-79</v>
      </c>
    </row>
    <row r="1278" spans="1:18" x14ac:dyDescent="0.3">
      <c r="A1278">
        <v>1280</v>
      </c>
      <c r="B1278">
        <v>28</v>
      </c>
      <c r="C1278">
        <v>66</v>
      </c>
      <c r="D1278">
        <v>1991</v>
      </c>
      <c r="E1278">
        <v>10</v>
      </c>
      <c r="F1278" t="s">
        <v>41</v>
      </c>
      <c r="G1278" t="s">
        <v>1314</v>
      </c>
      <c r="H1278">
        <v>34.06</v>
      </c>
      <c r="I1278">
        <v>-117.79</v>
      </c>
      <c r="J1278" s="3">
        <v>16025</v>
      </c>
      <c r="K1278" s="3">
        <v>32676</v>
      </c>
      <c r="L1278" s="3">
        <v>88515</v>
      </c>
      <c r="M1278">
        <v>641</v>
      </c>
      <c r="N1278">
        <v>1</v>
      </c>
      <c r="O1278" s="8">
        <f t="shared" si="57"/>
        <v>2.7088688946015425</v>
      </c>
      <c r="P1278" t="str">
        <f t="shared" si="58"/>
        <v>High Risk</v>
      </c>
      <c r="Q1278" t="str">
        <f t="shared" si="59"/>
        <v>600-649</v>
      </c>
      <c r="R1278" t="str">
        <f>IF(Tabela2[[#This Row],[current_age]]&gt;=100,"100+",FLOOR(Tabela2[[#This Row],[current_age]],10)&amp;"-"&amp;FLOOR(Tabela2[[#This Row],[current_age]],10)+9)</f>
        <v>20-29</v>
      </c>
    </row>
    <row r="1279" spans="1:18" x14ac:dyDescent="0.3">
      <c r="A1279">
        <v>883</v>
      </c>
      <c r="B1279">
        <v>33</v>
      </c>
      <c r="C1279">
        <v>60</v>
      </c>
      <c r="D1279">
        <v>1987</v>
      </c>
      <c r="E1279">
        <v>2</v>
      </c>
      <c r="F1279" t="s">
        <v>41</v>
      </c>
      <c r="G1279" t="s">
        <v>1315</v>
      </c>
      <c r="H1279">
        <v>45.53</v>
      </c>
      <c r="I1279">
        <v>-122.6</v>
      </c>
      <c r="J1279" s="3">
        <v>26647</v>
      </c>
      <c r="K1279" s="3">
        <v>54333</v>
      </c>
      <c r="L1279" s="3">
        <v>103224</v>
      </c>
      <c r="M1279">
        <v>584</v>
      </c>
      <c r="N1279">
        <v>1</v>
      </c>
      <c r="O1279" s="8">
        <f t="shared" si="57"/>
        <v>1.8998398763182596</v>
      </c>
      <c r="P1279" t="str">
        <f t="shared" si="58"/>
        <v>High Risk</v>
      </c>
      <c r="Q1279" t="str">
        <f t="shared" si="59"/>
        <v>550-599</v>
      </c>
      <c r="R1279" t="str">
        <f>IF(Tabela2[[#This Row],[current_age]]&gt;=100,"100+",FLOOR(Tabela2[[#This Row],[current_age]],10)&amp;"-"&amp;FLOOR(Tabela2[[#This Row],[current_age]],10)+9)</f>
        <v>30-39</v>
      </c>
    </row>
    <row r="1280" spans="1:18" x14ac:dyDescent="0.3">
      <c r="A1280">
        <v>359</v>
      </c>
      <c r="B1280">
        <v>66</v>
      </c>
      <c r="C1280">
        <v>61</v>
      </c>
      <c r="D1280">
        <v>1953</v>
      </c>
      <c r="E1280">
        <v>7</v>
      </c>
      <c r="F1280" t="s">
        <v>41</v>
      </c>
      <c r="G1280" t="s">
        <v>1316</v>
      </c>
      <c r="H1280">
        <v>33.94</v>
      </c>
      <c r="I1280">
        <v>-83.99</v>
      </c>
      <c r="J1280" s="3">
        <v>24252</v>
      </c>
      <c r="K1280" s="3">
        <v>57383</v>
      </c>
      <c r="L1280" s="3">
        <v>20725</v>
      </c>
      <c r="M1280">
        <v>799</v>
      </c>
      <c r="N1280">
        <v>4</v>
      </c>
      <c r="O1280" s="8">
        <f t="shared" si="57"/>
        <v>0.36116968440130354</v>
      </c>
      <c r="P1280" t="str">
        <f t="shared" si="58"/>
        <v>Low Risk</v>
      </c>
      <c r="Q1280" t="str">
        <f t="shared" si="59"/>
        <v>750-799</v>
      </c>
      <c r="R1280" t="str">
        <f>IF(Tabela2[[#This Row],[current_age]]&gt;=100,"100+",FLOOR(Tabela2[[#This Row],[current_age]],10)&amp;"-"&amp;FLOOR(Tabela2[[#This Row],[current_age]],10)+9)</f>
        <v>60-69</v>
      </c>
    </row>
    <row r="1281" spans="1:18" x14ac:dyDescent="0.3">
      <c r="A1281">
        <v>1921</v>
      </c>
      <c r="B1281">
        <v>44</v>
      </c>
      <c r="C1281">
        <v>65</v>
      </c>
      <c r="D1281">
        <v>1975</v>
      </c>
      <c r="E1281">
        <v>3</v>
      </c>
      <c r="F1281" t="s">
        <v>41</v>
      </c>
      <c r="G1281" t="s">
        <v>1317</v>
      </c>
      <c r="H1281">
        <v>34.119999999999997</v>
      </c>
      <c r="I1281">
        <v>-83.22</v>
      </c>
      <c r="J1281" s="3">
        <v>15726</v>
      </c>
      <c r="K1281" s="3">
        <v>32064</v>
      </c>
      <c r="L1281" s="3">
        <v>9833</v>
      </c>
      <c r="M1281">
        <v>709</v>
      </c>
      <c r="N1281">
        <v>3</v>
      </c>
      <c r="O1281" s="8">
        <f t="shared" si="57"/>
        <v>0.30666791417165667</v>
      </c>
      <c r="P1281" t="str">
        <f t="shared" si="58"/>
        <v>Medium Risk</v>
      </c>
      <c r="Q1281" t="str">
        <f t="shared" si="59"/>
        <v>700-749</v>
      </c>
      <c r="R1281" t="str">
        <f>IF(Tabela2[[#This Row],[current_age]]&gt;=100,"100+",FLOOR(Tabela2[[#This Row],[current_age]],10)&amp;"-"&amp;FLOOR(Tabela2[[#This Row],[current_age]],10)+9)</f>
        <v>40-49</v>
      </c>
    </row>
    <row r="1282" spans="1:18" x14ac:dyDescent="0.3">
      <c r="A1282">
        <v>651</v>
      </c>
      <c r="B1282">
        <v>53</v>
      </c>
      <c r="C1282">
        <v>66</v>
      </c>
      <c r="D1282">
        <v>1966</v>
      </c>
      <c r="E1282">
        <v>5</v>
      </c>
      <c r="F1282" t="s">
        <v>36</v>
      </c>
      <c r="G1282" t="s">
        <v>1318</v>
      </c>
      <c r="H1282">
        <v>38.56</v>
      </c>
      <c r="I1282">
        <v>-76.069999999999993</v>
      </c>
      <c r="J1282" s="3">
        <v>16852</v>
      </c>
      <c r="K1282" s="3">
        <v>34361</v>
      </c>
      <c r="L1282" s="3">
        <v>41375</v>
      </c>
      <c r="M1282">
        <v>643</v>
      </c>
      <c r="N1282">
        <v>1</v>
      </c>
      <c r="O1282" s="8">
        <f t="shared" si="57"/>
        <v>1.2041267716306276</v>
      </c>
      <c r="P1282" t="str">
        <f t="shared" si="58"/>
        <v>High Risk</v>
      </c>
      <c r="Q1282" t="str">
        <f t="shared" si="59"/>
        <v>600-649</v>
      </c>
      <c r="R1282" t="str">
        <f>IF(Tabela2[[#This Row],[current_age]]&gt;=100,"100+",FLOOR(Tabela2[[#This Row],[current_age]],10)&amp;"-"&amp;FLOOR(Tabela2[[#This Row],[current_age]],10)+9)</f>
        <v>50-59</v>
      </c>
    </row>
    <row r="1283" spans="1:18" x14ac:dyDescent="0.3">
      <c r="A1283">
        <v>557</v>
      </c>
      <c r="B1283">
        <v>59</v>
      </c>
      <c r="C1283">
        <v>54</v>
      </c>
      <c r="D1283">
        <v>1960</v>
      </c>
      <c r="E1283">
        <v>9</v>
      </c>
      <c r="F1283" t="s">
        <v>41</v>
      </c>
      <c r="G1283" t="s">
        <v>1319</v>
      </c>
      <c r="H1283">
        <v>33.97</v>
      </c>
      <c r="I1283">
        <v>-118.35</v>
      </c>
      <c r="J1283" s="3">
        <v>18476</v>
      </c>
      <c r="K1283" s="3">
        <v>28245</v>
      </c>
      <c r="L1283" s="3">
        <v>13411</v>
      </c>
      <c r="M1283">
        <v>669</v>
      </c>
      <c r="N1283">
        <v>1</v>
      </c>
      <c r="O1283" s="8">
        <f t="shared" ref="O1283:O1346" si="60">L1283/K1283</f>
        <v>0.47480970083200569</v>
      </c>
      <c r="P1283" t="str">
        <f t="shared" ref="P1283:P1346" si="61">IF(OR(M1283&lt;600,O1283&gt;0.7),"High Risk",
IF(AND(M1283&gt;=600,M1283&lt;=750),"Medium Risk",
"Low Risk"))</f>
        <v>Medium Risk</v>
      </c>
      <c r="Q1283" t="str">
        <f t="shared" ref="Q1283:Q1346" si="62">FLOOR(M1283,50)&amp;"-"&amp;FLOOR(M1283,50)+49</f>
        <v>650-699</v>
      </c>
      <c r="R1283" t="str">
        <f>IF(Tabela2[[#This Row],[current_age]]&gt;=100,"100+",FLOOR(Tabela2[[#This Row],[current_age]],10)&amp;"-"&amp;FLOOR(Tabela2[[#This Row],[current_age]],10)+9)</f>
        <v>50-59</v>
      </c>
    </row>
    <row r="1284" spans="1:18" x14ac:dyDescent="0.3">
      <c r="A1284">
        <v>1071</v>
      </c>
      <c r="B1284">
        <v>26</v>
      </c>
      <c r="C1284">
        <v>69</v>
      </c>
      <c r="D1284">
        <v>1993</v>
      </c>
      <c r="E1284">
        <v>3</v>
      </c>
      <c r="F1284" t="s">
        <v>41</v>
      </c>
      <c r="G1284" t="s">
        <v>1320</v>
      </c>
      <c r="H1284">
        <v>44.07</v>
      </c>
      <c r="I1284">
        <v>-103.23</v>
      </c>
      <c r="J1284" s="3">
        <v>18816</v>
      </c>
      <c r="K1284" s="3">
        <v>38363</v>
      </c>
      <c r="L1284" s="3">
        <v>63974</v>
      </c>
      <c r="M1284">
        <v>838</v>
      </c>
      <c r="N1284">
        <v>3</v>
      </c>
      <c r="O1284" s="8">
        <f t="shared" si="60"/>
        <v>1.667596381930506</v>
      </c>
      <c r="P1284" t="str">
        <f t="shared" si="61"/>
        <v>High Risk</v>
      </c>
      <c r="Q1284" t="str">
        <f t="shared" si="62"/>
        <v>800-849</v>
      </c>
      <c r="R1284" t="str">
        <f>IF(Tabela2[[#This Row],[current_age]]&gt;=100,"100+",FLOOR(Tabela2[[#This Row],[current_age]],10)&amp;"-"&amp;FLOOR(Tabela2[[#This Row],[current_age]],10)+9)</f>
        <v>20-29</v>
      </c>
    </row>
    <row r="1285" spans="1:18" x14ac:dyDescent="0.3">
      <c r="A1285">
        <v>1175</v>
      </c>
      <c r="B1285">
        <v>93</v>
      </c>
      <c r="C1285">
        <v>69</v>
      </c>
      <c r="D1285">
        <v>1926</v>
      </c>
      <c r="E1285">
        <v>9</v>
      </c>
      <c r="F1285" t="s">
        <v>41</v>
      </c>
      <c r="G1285" t="s">
        <v>1321</v>
      </c>
      <c r="H1285">
        <v>40.840000000000003</v>
      </c>
      <c r="I1285">
        <v>-73.87</v>
      </c>
      <c r="J1285" s="3">
        <v>12475</v>
      </c>
      <c r="K1285" s="3">
        <v>10782</v>
      </c>
      <c r="L1285" s="3">
        <v>346</v>
      </c>
      <c r="M1285">
        <v>770</v>
      </c>
      <c r="N1285">
        <v>7</v>
      </c>
      <c r="O1285" s="8">
        <f t="shared" si="60"/>
        <v>3.2090521239102207E-2</v>
      </c>
      <c r="P1285" t="str">
        <f t="shared" si="61"/>
        <v>Low Risk</v>
      </c>
      <c r="Q1285" t="str">
        <f t="shared" si="62"/>
        <v>750-799</v>
      </c>
      <c r="R1285" t="str">
        <f>IF(Tabela2[[#This Row],[current_age]]&gt;=100,"100+",FLOOR(Tabela2[[#This Row],[current_age]],10)&amp;"-"&amp;FLOOR(Tabela2[[#This Row],[current_age]],10)+9)</f>
        <v>90-99</v>
      </c>
    </row>
    <row r="1286" spans="1:18" x14ac:dyDescent="0.3">
      <c r="A1286">
        <v>1936</v>
      </c>
      <c r="B1286">
        <v>86</v>
      </c>
      <c r="C1286">
        <v>68</v>
      </c>
      <c r="D1286">
        <v>1933</v>
      </c>
      <c r="E1286">
        <v>7</v>
      </c>
      <c r="F1286" t="s">
        <v>36</v>
      </c>
      <c r="G1286" t="s">
        <v>1322</v>
      </c>
      <c r="H1286">
        <v>44.4</v>
      </c>
      <c r="I1286">
        <v>-73</v>
      </c>
      <c r="J1286" s="3">
        <v>26951</v>
      </c>
      <c r="K1286" s="3">
        <v>35685</v>
      </c>
      <c r="L1286" s="3">
        <v>1135</v>
      </c>
      <c r="M1286">
        <v>714</v>
      </c>
      <c r="N1286">
        <v>5</v>
      </c>
      <c r="O1286" s="8">
        <f t="shared" si="60"/>
        <v>3.1806080986408858E-2</v>
      </c>
      <c r="P1286" t="str">
        <f t="shared" si="61"/>
        <v>Medium Risk</v>
      </c>
      <c r="Q1286" t="str">
        <f t="shared" si="62"/>
        <v>700-749</v>
      </c>
      <c r="R1286" t="str">
        <f>IF(Tabela2[[#This Row],[current_age]]&gt;=100,"100+",FLOOR(Tabela2[[#This Row],[current_age]],10)&amp;"-"&amp;FLOOR(Tabela2[[#This Row],[current_age]],10)+9)</f>
        <v>80-89</v>
      </c>
    </row>
    <row r="1287" spans="1:18" x14ac:dyDescent="0.3">
      <c r="A1287">
        <v>182</v>
      </c>
      <c r="B1287">
        <v>49</v>
      </c>
      <c r="C1287">
        <v>70</v>
      </c>
      <c r="D1287">
        <v>1971</v>
      </c>
      <c r="E1287">
        <v>2</v>
      </c>
      <c r="F1287" t="s">
        <v>36</v>
      </c>
      <c r="G1287" t="s">
        <v>1323</v>
      </c>
      <c r="H1287">
        <v>26.14</v>
      </c>
      <c r="I1287">
        <v>-81.790000000000006</v>
      </c>
      <c r="J1287" s="3">
        <v>25006</v>
      </c>
      <c r="K1287" s="3">
        <v>50984</v>
      </c>
      <c r="L1287" s="3">
        <v>65126</v>
      </c>
      <c r="M1287">
        <v>616</v>
      </c>
      <c r="N1287">
        <v>2</v>
      </c>
      <c r="O1287" s="8">
        <f t="shared" si="60"/>
        <v>1.2773811391809196</v>
      </c>
      <c r="P1287" t="str">
        <f t="shared" si="61"/>
        <v>High Risk</v>
      </c>
      <c r="Q1287" t="str">
        <f t="shared" si="62"/>
        <v>600-649</v>
      </c>
      <c r="R1287" t="str">
        <f>IF(Tabela2[[#This Row],[current_age]]&gt;=100,"100+",FLOOR(Tabela2[[#This Row],[current_age]],10)&amp;"-"&amp;FLOOR(Tabela2[[#This Row],[current_age]],10)+9)</f>
        <v>40-49</v>
      </c>
    </row>
    <row r="1288" spans="1:18" x14ac:dyDescent="0.3">
      <c r="A1288">
        <v>468</v>
      </c>
      <c r="B1288">
        <v>48</v>
      </c>
      <c r="C1288">
        <v>65</v>
      </c>
      <c r="D1288">
        <v>1971</v>
      </c>
      <c r="E1288">
        <v>9</v>
      </c>
      <c r="F1288" t="s">
        <v>36</v>
      </c>
      <c r="G1288" t="s">
        <v>1324</v>
      </c>
      <c r="H1288">
        <v>41.65</v>
      </c>
      <c r="I1288">
        <v>-91.53</v>
      </c>
      <c r="J1288" s="3">
        <v>23238</v>
      </c>
      <c r="K1288" s="3">
        <v>47374</v>
      </c>
      <c r="L1288" s="3">
        <v>35312</v>
      </c>
      <c r="M1288">
        <v>714</v>
      </c>
      <c r="N1288">
        <v>2</v>
      </c>
      <c r="O1288" s="8">
        <f t="shared" si="60"/>
        <v>0.74538776544095919</v>
      </c>
      <c r="P1288" t="str">
        <f t="shared" si="61"/>
        <v>High Risk</v>
      </c>
      <c r="Q1288" t="str">
        <f t="shared" si="62"/>
        <v>700-749</v>
      </c>
      <c r="R1288" t="str">
        <f>IF(Tabela2[[#This Row],[current_age]]&gt;=100,"100+",FLOOR(Tabela2[[#This Row],[current_age]],10)&amp;"-"&amp;FLOOR(Tabela2[[#This Row],[current_age]],10)+9)</f>
        <v>40-49</v>
      </c>
    </row>
    <row r="1289" spans="1:18" x14ac:dyDescent="0.3">
      <c r="A1289">
        <v>1651</v>
      </c>
      <c r="B1289">
        <v>33</v>
      </c>
      <c r="C1289">
        <v>66</v>
      </c>
      <c r="D1289">
        <v>1986</v>
      </c>
      <c r="E1289">
        <v>3</v>
      </c>
      <c r="F1289" t="s">
        <v>41</v>
      </c>
      <c r="G1289" t="s">
        <v>1325</v>
      </c>
      <c r="H1289">
        <v>35.15</v>
      </c>
      <c r="I1289">
        <v>-89.75</v>
      </c>
      <c r="J1289" s="3">
        <v>27474</v>
      </c>
      <c r="K1289" s="3">
        <v>56018</v>
      </c>
      <c r="L1289" s="3">
        <v>100163</v>
      </c>
      <c r="M1289">
        <v>739</v>
      </c>
      <c r="N1289">
        <v>2</v>
      </c>
      <c r="O1289" s="8">
        <f t="shared" si="60"/>
        <v>1.7880502695562142</v>
      </c>
      <c r="P1289" t="str">
        <f t="shared" si="61"/>
        <v>High Risk</v>
      </c>
      <c r="Q1289" t="str">
        <f t="shared" si="62"/>
        <v>700-749</v>
      </c>
      <c r="R1289" t="str">
        <f>IF(Tabela2[[#This Row],[current_age]]&gt;=100,"100+",FLOOR(Tabela2[[#This Row],[current_age]],10)&amp;"-"&amp;FLOOR(Tabela2[[#This Row],[current_age]],10)+9)</f>
        <v>30-39</v>
      </c>
    </row>
    <row r="1290" spans="1:18" x14ac:dyDescent="0.3">
      <c r="A1290">
        <v>1714</v>
      </c>
      <c r="B1290">
        <v>23</v>
      </c>
      <c r="C1290">
        <v>65</v>
      </c>
      <c r="D1290">
        <v>1996</v>
      </c>
      <c r="E1290">
        <v>6</v>
      </c>
      <c r="F1290" t="s">
        <v>36</v>
      </c>
      <c r="G1290" t="s">
        <v>1326</v>
      </c>
      <c r="H1290">
        <v>30.06</v>
      </c>
      <c r="I1290">
        <v>-95.38</v>
      </c>
      <c r="J1290" s="3">
        <v>35807</v>
      </c>
      <c r="K1290" s="3">
        <v>73011</v>
      </c>
      <c r="L1290" s="3">
        <v>240352</v>
      </c>
      <c r="M1290">
        <v>794</v>
      </c>
      <c r="N1290">
        <v>2</v>
      </c>
      <c r="O1290" s="8">
        <f t="shared" si="60"/>
        <v>3.2919970963279508</v>
      </c>
      <c r="P1290" t="str">
        <f t="shared" si="61"/>
        <v>High Risk</v>
      </c>
      <c r="Q1290" t="str">
        <f t="shared" si="62"/>
        <v>750-799</v>
      </c>
      <c r="R1290" t="str">
        <f>IF(Tabela2[[#This Row],[current_age]]&gt;=100,"100+",FLOOR(Tabela2[[#This Row],[current_age]],10)&amp;"-"&amp;FLOOR(Tabela2[[#This Row],[current_age]],10)+9)</f>
        <v>20-29</v>
      </c>
    </row>
    <row r="1291" spans="1:18" x14ac:dyDescent="0.3">
      <c r="A1291">
        <v>1839</v>
      </c>
      <c r="B1291">
        <v>59</v>
      </c>
      <c r="C1291">
        <v>60</v>
      </c>
      <c r="D1291">
        <v>1960</v>
      </c>
      <c r="E1291">
        <v>6</v>
      </c>
      <c r="F1291" t="s">
        <v>36</v>
      </c>
      <c r="G1291" t="s">
        <v>1327</v>
      </c>
      <c r="H1291">
        <v>37.130000000000003</v>
      </c>
      <c r="I1291">
        <v>-85.96</v>
      </c>
      <c r="J1291" s="3">
        <v>13456</v>
      </c>
      <c r="K1291" s="3">
        <v>27439</v>
      </c>
      <c r="L1291" s="3">
        <v>84665</v>
      </c>
      <c r="M1291">
        <v>631</v>
      </c>
      <c r="N1291">
        <v>1</v>
      </c>
      <c r="O1291" s="8">
        <f t="shared" si="60"/>
        <v>3.0855716316192283</v>
      </c>
      <c r="P1291" t="str">
        <f t="shared" si="61"/>
        <v>High Risk</v>
      </c>
      <c r="Q1291" t="str">
        <f t="shared" si="62"/>
        <v>600-649</v>
      </c>
      <c r="R1291" t="str">
        <f>IF(Tabela2[[#This Row],[current_age]]&gt;=100,"100+",FLOOR(Tabela2[[#This Row],[current_age]],10)&amp;"-"&amp;FLOOR(Tabela2[[#This Row],[current_age]],10)+9)</f>
        <v>50-59</v>
      </c>
    </row>
    <row r="1292" spans="1:18" x14ac:dyDescent="0.3">
      <c r="A1292">
        <v>1585</v>
      </c>
      <c r="B1292">
        <v>35</v>
      </c>
      <c r="C1292">
        <v>69</v>
      </c>
      <c r="D1292">
        <v>1984</v>
      </c>
      <c r="E1292">
        <v>11</v>
      </c>
      <c r="F1292" t="s">
        <v>36</v>
      </c>
      <c r="G1292" t="s">
        <v>1328</v>
      </c>
      <c r="H1292">
        <v>30.33</v>
      </c>
      <c r="I1292">
        <v>-81.650000000000006</v>
      </c>
      <c r="J1292" s="3">
        <v>20710</v>
      </c>
      <c r="K1292" s="3">
        <v>42229</v>
      </c>
      <c r="L1292" s="3">
        <v>0</v>
      </c>
      <c r="M1292">
        <v>688</v>
      </c>
      <c r="N1292">
        <v>3</v>
      </c>
      <c r="O1292" s="8">
        <f t="shared" si="60"/>
        <v>0</v>
      </c>
      <c r="P1292" t="str">
        <f t="shared" si="61"/>
        <v>Medium Risk</v>
      </c>
      <c r="Q1292" t="str">
        <f t="shared" si="62"/>
        <v>650-699</v>
      </c>
      <c r="R1292" t="str">
        <f>IF(Tabela2[[#This Row],[current_age]]&gt;=100,"100+",FLOOR(Tabela2[[#This Row],[current_age]],10)&amp;"-"&amp;FLOOR(Tabela2[[#This Row],[current_age]],10)+9)</f>
        <v>30-39</v>
      </c>
    </row>
    <row r="1293" spans="1:18" x14ac:dyDescent="0.3">
      <c r="A1293">
        <v>1245</v>
      </c>
      <c r="B1293">
        <v>54</v>
      </c>
      <c r="C1293">
        <v>58</v>
      </c>
      <c r="D1293">
        <v>1965</v>
      </c>
      <c r="E1293">
        <v>9</v>
      </c>
      <c r="F1293" t="s">
        <v>36</v>
      </c>
      <c r="G1293" t="s">
        <v>1329</v>
      </c>
      <c r="H1293">
        <v>37.43</v>
      </c>
      <c r="I1293">
        <v>-76.540000000000006</v>
      </c>
      <c r="J1293" s="3">
        <v>21040</v>
      </c>
      <c r="K1293" s="3">
        <v>42900</v>
      </c>
      <c r="L1293" s="3">
        <v>111007</v>
      </c>
      <c r="M1293">
        <v>802</v>
      </c>
      <c r="N1293">
        <v>6</v>
      </c>
      <c r="O1293" s="8">
        <f t="shared" si="60"/>
        <v>2.5875757575757574</v>
      </c>
      <c r="P1293" t="str">
        <f t="shared" si="61"/>
        <v>High Risk</v>
      </c>
      <c r="Q1293" t="str">
        <f t="shared" si="62"/>
        <v>800-849</v>
      </c>
      <c r="R1293" t="str">
        <f>IF(Tabela2[[#This Row],[current_age]]&gt;=100,"100+",FLOOR(Tabela2[[#This Row],[current_age]],10)&amp;"-"&amp;FLOOR(Tabela2[[#This Row],[current_age]],10)+9)</f>
        <v>50-59</v>
      </c>
    </row>
    <row r="1294" spans="1:18" x14ac:dyDescent="0.3">
      <c r="A1294">
        <v>732</v>
      </c>
      <c r="B1294">
        <v>60</v>
      </c>
      <c r="C1294">
        <v>68</v>
      </c>
      <c r="D1294">
        <v>1959</v>
      </c>
      <c r="E1294">
        <v>8</v>
      </c>
      <c r="F1294" t="s">
        <v>41</v>
      </c>
      <c r="G1294" t="s">
        <v>1330</v>
      </c>
      <c r="H1294">
        <v>37.68</v>
      </c>
      <c r="I1294">
        <v>-97.34</v>
      </c>
      <c r="J1294" s="3">
        <v>19224</v>
      </c>
      <c r="K1294" s="3">
        <v>39191</v>
      </c>
      <c r="L1294" s="3">
        <v>43396</v>
      </c>
      <c r="M1294">
        <v>756</v>
      </c>
      <c r="N1294">
        <v>6</v>
      </c>
      <c r="O1294" s="8">
        <f t="shared" si="60"/>
        <v>1.1072950422290833</v>
      </c>
      <c r="P1294" t="str">
        <f t="shared" si="61"/>
        <v>High Risk</v>
      </c>
      <c r="Q1294" t="str">
        <f t="shared" si="62"/>
        <v>750-799</v>
      </c>
      <c r="R1294" t="str">
        <f>IF(Tabela2[[#This Row],[current_age]]&gt;=100,"100+",FLOOR(Tabela2[[#This Row],[current_age]],10)&amp;"-"&amp;FLOOR(Tabela2[[#This Row],[current_age]],10)+9)</f>
        <v>60-69</v>
      </c>
    </row>
    <row r="1295" spans="1:18" x14ac:dyDescent="0.3">
      <c r="A1295">
        <v>342</v>
      </c>
      <c r="B1295">
        <v>18</v>
      </c>
      <c r="C1295">
        <v>68</v>
      </c>
      <c r="D1295">
        <v>2001</v>
      </c>
      <c r="E1295">
        <v>6</v>
      </c>
      <c r="F1295" t="s">
        <v>41</v>
      </c>
      <c r="G1295" t="s">
        <v>1331</v>
      </c>
      <c r="H1295">
        <v>38.94</v>
      </c>
      <c r="I1295">
        <v>-77.19</v>
      </c>
      <c r="J1295" s="3">
        <v>62840</v>
      </c>
      <c r="K1295" s="3">
        <v>128123</v>
      </c>
      <c r="L1295" s="3">
        <v>135808</v>
      </c>
      <c r="M1295">
        <v>699</v>
      </c>
      <c r="N1295">
        <v>1</v>
      </c>
      <c r="O1295" s="8">
        <f t="shared" si="60"/>
        <v>1.0599814241002787</v>
      </c>
      <c r="P1295" t="str">
        <f t="shared" si="61"/>
        <v>High Risk</v>
      </c>
      <c r="Q1295" t="str">
        <f t="shared" si="62"/>
        <v>650-699</v>
      </c>
      <c r="R1295" t="str">
        <f>IF(Tabela2[[#This Row],[current_age]]&gt;=100,"100+",FLOOR(Tabela2[[#This Row],[current_age]],10)&amp;"-"&amp;FLOOR(Tabela2[[#This Row],[current_age]],10)+9)</f>
        <v>10-19</v>
      </c>
    </row>
    <row r="1296" spans="1:18" x14ac:dyDescent="0.3">
      <c r="A1296">
        <v>476</v>
      </c>
      <c r="B1296">
        <v>68</v>
      </c>
      <c r="C1296">
        <v>71</v>
      </c>
      <c r="D1296">
        <v>1951</v>
      </c>
      <c r="E1296">
        <v>9</v>
      </c>
      <c r="F1296" t="s">
        <v>41</v>
      </c>
      <c r="G1296" t="s">
        <v>1332</v>
      </c>
      <c r="H1296">
        <v>40.93</v>
      </c>
      <c r="I1296">
        <v>-76.25</v>
      </c>
      <c r="J1296" s="3">
        <v>20340</v>
      </c>
      <c r="K1296" s="3">
        <v>41473</v>
      </c>
      <c r="L1296" s="3">
        <v>98151</v>
      </c>
      <c r="M1296">
        <v>724</v>
      </c>
      <c r="N1296">
        <v>3</v>
      </c>
      <c r="O1296" s="8">
        <f t="shared" si="60"/>
        <v>2.3666240686711837</v>
      </c>
      <c r="P1296" t="str">
        <f t="shared" si="61"/>
        <v>High Risk</v>
      </c>
      <c r="Q1296" t="str">
        <f t="shared" si="62"/>
        <v>700-749</v>
      </c>
      <c r="R1296" t="str">
        <f>IF(Tabela2[[#This Row],[current_age]]&gt;=100,"100+",FLOOR(Tabela2[[#This Row],[current_age]],10)&amp;"-"&amp;FLOOR(Tabela2[[#This Row],[current_age]],10)+9)</f>
        <v>60-69</v>
      </c>
    </row>
    <row r="1297" spans="1:18" x14ac:dyDescent="0.3">
      <c r="A1297">
        <v>164</v>
      </c>
      <c r="B1297">
        <v>76</v>
      </c>
      <c r="C1297">
        <v>67</v>
      </c>
      <c r="D1297">
        <v>1943</v>
      </c>
      <c r="E1297">
        <v>8</v>
      </c>
      <c r="F1297" t="s">
        <v>41</v>
      </c>
      <c r="G1297" t="s">
        <v>1333</v>
      </c>
      <c r="H1297">
        <v>40.840000000000003</v>
      </c>
      <c r="I1297">
        <v>-84.33</v>
      </c>
      <c r="J1297" s="3">
        <v>18287</v>
      </c>
      <c r="K1297" s="3">
        <v>37829</v>
      </c>
      <c r="L1297" s="3">
        <v>20185</v>
      </c>
      <c r="M1297">
        <v>658</v>
      </c>
      <c r="N1297">
        <v>4</v>
      </c>
      <c r="O1297" s="8">
        <f t="shared" si="60"/>
        <v>0.53358534457691187</v>
      </c>
      <c r="P1297" t="str">
        <f t="shared" si="61"/>
        <v>Medium Risk</v>
      </c>
      <c r="Q1297" t="str">
        <f t="shared" si="62"/>
        <v>650-699</v>
      </c>
      <c r="R1297" t="str">
        <f>IF(Tabela2[[#This Row],[current_age]]&gt;=100,"100+",FLOOR(Tabela2[[#This Row],[current_age]],10)&amp;"-"&amp;FLOOR(Tabela2[[#This Row],[current_age]],10)+9)</f>
        <v>70-79</v>
      </c>
    </row>
    <row r="1298" spans="1:18" x14ac:dyDescent="0.3">
      <c r="A1298">
        <v>539</v>
      </c>
      <c r="B1298">
        <v>21</v>
      </c>
      <c r="C1298">
        <v>68</v>
      </c>
      <c r="D1298">
        <v>1998</v>
      </c>
      <c r="E1298">
        <v>8</v>
      </c>
      <c r="F1298" t="s">
        <v>36</v>
      </c>
      <c r="G1298" t="s">
        <v>1334</v>
      </c>
      <c r="H1298">
        <v>42.7</v>
      </c>
      <c r="I1298">
        <v>-84.55</v>
      </c>
      <c r="J1298" s="3">
        <v>16954</v>
      </c>
      <c r="K1298" s="3">
        <v>34568</v>
      </c>
      <c r="L1298" s="3">
        <v>81953</v>
      </c>
      <c r="M1298">
        <v>765</v>
      </c>
      <c r="N1298">
        <v>1</v>
      </c>
      <c r="O1298" s="8">
        <f t="shared" si="60"/>
        <v>2.3707764406387408</v>
      </c>
      <c r="P1298" t="str">
        <f t="shared" si="61"/>
        <v>High Risk</v>
      </c>
      <c r="Q1298" t="str">
        <f t="shared" si="62"/>
        <v>750-799</v>
      </c>
      <c r="R1298" t="str">
        <f>IF(Tabela2[[#This Row],[current_age]]&gt;=100,"100+",FLOOR(Tabela2[[#This Row],[current_age]],10)&amp;"-"&amp;FLOOR(Tabela2[[#This Row],[current_age]],10)+9)</f>
        <v>20-29</v>
      </c>
    </row>
    <row r="1299" spans="1:18" x14ac:dyDescent="0.3">
      <c r="A1299">
        <v>40</v>
      </c>
      <c r="B1299">
        <v>71</v>
      </c>
      <c r="C1299">
        <v>74</v>
      </c>
      <c r="D1299">
        <v>1948</v>
      </c>
      <c r="E1299">
        <v>6</v>
      </c>
      <c r="F1299" t="s">
        <v>41</v>
      </c>
      <c r="G1299" t="s">
        <v>1335</v>
      </c>
      <c r="H1299">
        <v>39.92</v>
      </c>
      <c r="I1299">
        <v>-83.79</v>
      </c>
      <c r="J1299" s="3">
        <v>14342</v>
      </c>
      <c r="K1299" s="3">
        <v>29243</v>
      </c>
      <c r="L1299" s="3">
        <v>30686</v>
      </c>
      <c r="M1299">
        <v>726</v>
      </c>
      <c r="N1299">
        <v>4</v>
      </c>
      <c r="O1299" s="8">
        <f t="shared" si="60"/>
        <v>1.0493451424272475</v>
      </c>
      <c r="P1299" t="str">
        <f t="shared" si="61"/>
        <v>High Risk</v>
      </c>
      <c r="Q1299" t="str">
        <f t="shared" si="62"/>
        <v>700-749</v>
      </c>
      <c r="R1299" t="str">
        <f>IF(Tabela2[[#This Row],[current_age]]&gt;=100,"100+",FLOOR(Tabela2[[#This Row],[current_age]],10)&amp;"-"&amp;FLOOR(Tabela2[[#This Row],[current_age]],10)+9)</f>
        <v>70-79</v>
      </c>
    </row>
    <row r="1300" spans="1:18" x14ac:dyDescent="0.3">
      <c r="A1300">
        <v>1</v>
      </c>
      <c r="B1300">
        <v>43</v>
      </c>
      <c r="C1300">
        <v>74</v>
      </c>
      <c r="D1300">
        <v>1976</v>
      </c>
      <c r="E1300">
        <v>4</v>
      </c>
      <c r="F1300" t="s">
        <v>36</v>
      </c>
      <c r="G1300" t="s">
        <v>1336</v>
      </c>
      <c r="H1300">
        <v>30.44</v>
      </c>
      <c r="I1300">
        <v>-87.18</v>
      </c>
      <c r="J1300" s="3">
        <v>22247</v>
      </c>
      <c r="K1300" s="3">
        <v>45360</v>
      </c>
      <c r="L1300" s="3">
        <v>14587</v>
      </c>
      <c r="M1300">
        <v>704</v>
      </c>
      <c r="N1300">
        <v>3</v>
      </c>
      <c r="O1300" s="8">
        <f t="shared" si="60"/>
        <v>0.32158289241622573</v>
      </c>
      <c r="P1300" t="str">
        <f t="shared" si="61"/>
        <v>Medium Risk</v>
      </c>
      <c r="Q1300" t="str">
        <f t="shared" si="62"/>
        <v>700-749</v>
      </c>
      <c r="R1300" t="str">
        <f>IF(Tabela2[[#This Row],[current_age]]&gt;=100,"100+",FLOOR(Tabela2[[#This Row],[current_age]],10)&amp;"-"&amp;FLOOR(Tabela2[[#This Row],[current_age]],10)+9)</f>
        <v>40-49</v>
      </c>
    </row>
    <row r="1301" spans="1:18" x14ac:dyDescent="0.3">
      <c r="A1301">
        <v>272</v>
      </c>
      <c r="B1301">
        <v>30</v>
      </c>
      <c r="C1301">
        <v>67</v>
      </c>
      <c r="D1301">
        <v>1989</v>
      </c>
      <c r="E1301">
        <v>8</v>
      </c>
      <c r="F1301" t="s">
        <v>36</v>
      </c>
      <c r="G1301" t="s">
        <v>1337</v>
      </c>
      <c r="H1301">
        <v>39.79</v>
      </c>
      <c r="I1301">
        <v>-75.14</v>
      </c>
      <c r="J1301" s="3">
        <v>26193</v>
      </c>
      <c r="K1301" s="3">
        <v>53407</v>
      </c>
      <c r="L1301" s="3">
        <v>125586</v>
      </c>
      <c r="M1301">
        <v>767</v>
      </c>
      <c r="N1301">
        <v>3</v>
      </c>
      <c r="O1301" s="8">
        <f t="shared" si="60"/>
        <v>2.3514895051210516</v>
      </c>
      <c r="P1301" t="str">
        <f t="shared" si="61"/>
        <v>High Risk</v>
      </c>
      <c r="Q1301" t="str">
        <f t="shared" si="62"/>
        <v>750-799</v>
      </c>
      <c r="R1301" t="str">
        <f>IF(Tabela2[[#This Row],[current_age]]&gt;=100,"100+",FLOOR(Tabela2[[#This Row],[current_age]],10)&amp;"-"&amp;FLOOR(Tabela2[[#This Row],[current_age]],10)+9)</f>
        <v>30-39</v>
      </c>
    </row>
    <row r="1302" spans="1:18" x14ac:dyDescent="0.3">
      <c r="A1302">
        <v>521</v>
      </c>
      <c r="B1302">
        <v>21</v>
      </c>
      <c r="C1302">
        <v>70</v>
      </c>
      <c r="D1302">
        <v>1998</v>
      </c>
      <c r="E1302">
        <v>9</v>
      </c>
      <c r="F1302" t="s">
        <v>36</v>
      </c>
      <c r="G1302" t="s">
        <v>1338</v>
      </c>
      <c r="H1302">
        <v>34.06</v>
      </c>
      <c r="I1302">
        <v>-118.08</v>
      </c>
      <c r="J1302" s="3">
        <v>16101</v>
      </c>
      <c r="K1302" s="3">
        <v>32829</v>
      </c>
      <c r="L1302" s="3">
        <v>44141</v>
      </c>
      <c r="M1302">
        <v>652</v>
      </c>
      <c r="N1302">
        <v>1</v>
      </c>
      <c r="O1302" s="8">
        <f t="shared" si="60"/>
        <v>1.3445733954735142</v>
      </c>
      <c r="P1302" t="str">
        <f t="shared" si="61"/>
        <v>High Risk</v>
      </c>
      <c r="Q1302" t="str">
        <f t="shared" si="62"/>
        <v>650-699</v>
      </c>
      <c r="R1302" t="str">
        <f>IF(Tabela2[[#This Row],[current_age]]&gt;=100,"100+",FLOOR(Tabela2[[#This Row],[current_age]],10)&amp;"-"&amp;FLOOR(Tabela2[[#This Row],[current_age]],10)+9)</f>
        <v>20-29</v>
      </c>
    </row>
    <row r="1303" spans="1:18" x14ac:dyDescent="0.3">
      <c r="A1303">
        <v>988</v>
      </c>
      <c r="B1303">
        <v>68</v>
      </c>
      <c r="C1303">
        <v>68</v>
      </c>
      <c r="D1303">
        <v>1951</v>
      </c>
      <c r="E1303">
        <v>4</v>
      </c>
      <c r="F1303" t="s">
        <v>41</v>
      </c>
      <c r="G1303" t="s">
        <v>1339</v>
      </c>
      <c r="H1303">
        <v>29.91</v>
      </c>
      <c r="I1303">
        <v>-90.05</v>
      </c>
      <c r="J1303" s="3">
        <v>20042</v>
      </c>
      <c r="K1303" s="3">
        <v>39832</v>
      </c>
      <c r="L1303" s="3">
        <v>5377</v>
      </c>
      <c r="M1303">
        <v>785</v>
      </c>
      <c r="N1303">
        <v>4</v>
      </c>
      <c r="O1303" s="8">
        <f t="shared" si="60"/>
        <v>0.1349919662582848</v>
      </c>
      <c r="P1303" t="str">
        <f t="shared" si="61"/>
        <v>Low Risk</v>
      </c>
      <c r="Q1303" t="str">
        <f t="shared" si="62"/>
        <v>750-799</v>
      </c>
      <c r="R1303" t="str">
        <f>IF(Tabela2[[#This Row],[current_age]]&gt;=100,"100+",FLOOR(Tabela2[[#This Row],[current_age]],10)&amp;"-"&amp;FLOOR(Tabela2[[#This Row],[current_age]],10)+9)</f>
        <v>60-69</v>
      </c>
    </row>
    <row r="1304" spans="1:18" x14ac:dyDescent="0.3">
      <c r="A1304">
        <v>660</v>
      </c>
      <c r="B1304">
        <v>31</v>
      </c>
      <c r="C1304">
        <v>68</v>
      </c>
      <c r="D1304">
        <v>1988</v>
      </c>
      <c r="E1304">
        <v>9</v>
      </c>
      <c r="F1304" t="s">
        <v>36</v>
      </c>
      <c r="G1304" t="s">
        <v>1340</v>
      </c>
      <c r="H1304">
        <v>37.549999999999997</v>
      </c>
      <c r="I1304">
        <v>-77.459999999999994</v>
      </c>
      <c r="J1304" s="3">
        <v>21602</v>
      </c>
      <c r="K1304" s="3">
        <v>44041</v>
      </c>
      <c r="L1304" s="3">
        <v>109159</v>
      </c>
      <c r="M1304">
        <v>680</v>
      </c>
      <c r="N1304">
        <v>2</v>
      </c>
      <c r="O1304" s="8">
        <f t="shared" si="60"/>
        <v>2.47857678072705</v>
      </c>
      <c r="P1304" t="str">
        <f t="shared" si="61"/>
        <v>High Risk</v>
      </c>
      <c r="Q1304" t="str">
        <f t="shared" si="62"/>
        <v>650-699</v>
      </c>
      <c r="R1304" t="str">
        <f>IF(Tabela2[[#This Row],[current_age]]&gt;=100,"100+",FLOOR(Tabela2[[#This Row],[current_age]],10)&amp;"-"&amp;FLOOR(Tabela2[[#This Row],[current_age]],10)+9)</f>
        <v>30-39</v>
      </c>
    </row>
    <row r="1305" spans="1:18" x14ac:dyDescent="0.3">
      <c r="A1305">
        <v>1381</v>
      </c>
      <c r="B1305">
        <v>79</v>
      </c>
      <c r="C1305">
        <v>68</v>
      </c>
      <c r="D1305">
        <v>1940</v>
      </c>
      <c r="E1305">
        <v>10</v>
      </c>
      <c r="F1305" t="s">
        <v>41</v>
      </c>
      <c r="G1305" t="s">
        <v>1341</v>
      </c>
      <c r="H1305">
        <v>41.69</v>
      </c>
      <c r="I1305">
        <v>-81.33</v>
      </c>
      <c r="J1305" s="3">
        <v>24878</v>
      </c>
      <c r="K1305" s="3">
        <v>29517</v>
      </c>
      <c r="L1305" s="3">
        <v>2470</v>
      </c>
      <c r="M1305">
        <v>690</v>
      </c>
      <c r="N1305">
        <v>4</v>
      </c>
      <c r="O1305" s="8">
        <f t="shared" si="60"/>
        <v>8.3680590845953182E-2</v>
      </c>
      <c r="P1305" t="str">
        <f t="shared" si="61"/>
        <v>Medium Risk</v>
      </c>
      <c r="Q1305" t="str">
        <f t="shared" si="62"/>
        <v>650-699</v>
      </c>
      <c r="R1305" t="str">
        <f>IF(Tabela2[[#This Row],[current_age]]&gt;=100,"100+",FLOOR(Tabela2[[#This Row],[current_age]],10)&amp;"-"&amp;FLOOR(Tabela2[[#This Row],[current_age]],10)+9)</f>
        <v>70-79</v>
      </c>
    </row>
    <row r="1306" spans="1:18" x14ac:dyDescent="0.3">
      <c r="A1306">
        <v>184</v>
      </c>
      <c r="B1306">
        <v>50</v>
      </c>
      <c r="C1306">
        <v>69</v>
      </c>
      <c r="D1306">
        <v>1969</v>
      </c>
      <c r="E1306">
        <v>4</v>
      </c>
      <c r="F1306" t="s">
        <v>36</v>
      </c>
      <c r="G1306" t="s">
        <v>1342</v>
      </c>
      <c r="H1306">
        <v>42.83</v>
      </c>
      <c r="I1306">
        <v>-89.07</v>
      </c>
      <c r="J1306" s="3">
        <v>21348</v>
      </c>
      <c r="K1306" s="3">
        <v>43529</v>
      </c>
      <c r="L1306" s="3">
        <v>126175</v>
      </c>
      <c r="M1306">
        <v>797</v>
      </c>
      <c r="N1306">
        <v>6</v>
      </c>
      <c r="O1306" s="8">
        <f t="shared" si="60"/>
        <v>2.8986422844540423</v>
      </c>
      <c r="P1306" t="str">
        <f t="shared" si="61"/>
        <v>High Risk</v>
      </c>
      <c r="Q1306" t="str">
        <f t="shared" si="62"/>
        <v>750-799</v>
      </c>
      <c r="R1306" t="str">
        <f>IF(Tabela2[[#This Row],[current_age]]&gt;=100,"100+",FLOOR(Tabela2[[#This Row],[current_age]],10)&amp;"-"&amp;FLOOR(Tabela2[[#This Row],[current_age]],10)+9)</f>
        <v>50-59</v>
      </c>
    </row>
    <row r="1307" spans="1:18" x14ac:dyDescent="0.3">
      <c r="A1307">
        <v>1183</v>
      </c>
      <c r="B1307">
        <v>53</v>
      </c>
      <c r="C1307">
        <v>66</v>
      </c>
      <c r="D1307">
        <v>1966</v>
      </c>
      <c r="E1307">
        <v>5</v>
      </c>
      <c r="F1307" t="s">
        <v>41</v>
      </c>
      <c r="G1307" t="s">
        <v>1343</v>
      </c>
      <c r="H1307">
        <v>38.31</v>
      </c>
      <c r="I1307">
        <v>-85.76</v>
      </c>
      <c r="J1307" s="3">
        <v>16097</v>
      </c>
      <c r="K1307" s="3">
        <v>32820</v>
      </c>
      <c r="L1307" s="3">
        <v>23004</v>
      </c>
      <c r="M1307">
        <v>740</v>
      </c>
      <c r="N1307">
        <v>4</v>
      </c>
      <c r="O1307" s="8">
        <f t="shared" si="60"/>
        <v>0.70091407678244977</v>
      </c>
      <c r="P1307" t="str">
        <f t="shared" si="61"/>
        <v>High Risk</v>
      </c>
      <c r="Q1307" t="str">
        <f t="shared" si="62"/>
        <v>700-749</v>
      </c>
      <c r="R1307" t="str">
        <f>IF(Tabela2[[#This Row],[current_age]]&gt;=100,"100+",FLOOR(Tabela2[[#This Row],[current_age]],10)&amp;"-"&amp;FLOOR(Tabela2[[#This Row],[current_age]],10)+9)</f>
        <v>50-59</v>
      </c>
    </row>
    <row r="1308" spans="1:18" x14ac:dyDescent="0.3">
      <c r="A1308">
        <v>905</v>
      </c>
      <c r="B1308">
        <v>69</v>
      </c>
      <c r="C1308">
        <v>73</v>
      </c>
      <c r="D1308">
        <v>1950</v>
      </c>
      <c r="E1308">
        <v>11</v>
      </c>
      <c r="F1308" t="s">
        <v>41</v>
      </c>
      <c r="G1308" t="s">
        <v>1344</v>
      </c>
      <c r="H1308">
        <v>37.549999999999997</v>
      </c>
      <c r="I1308">
        <v>-122.26</v>
      </c>
      <c r="J1308" s="3">
        <v>47524</v>
      </c>
      <c r="K1308" s="3">
        <v>96901</v>
      </c>
      <c r="L1308" s="3">
        <v>182809</v>
      </c>
      <c r="M1308">
        <v>701</v>
      </c>
      <c r="N1308">
        <v>5</v>
      </c>
      <c r="O1308" s="8">
        <f t="shared" si="60"/>
        <v>1.8865543183248883</v>
      </c>
      <c r="P1308" t="str">
        <f t="shared" si="61"/>
        <v>High Risk</v>
      </c>
      <c r="Q1308" t="str">
        <f t="shared" si="62"/>
        <v>700-749</v>
      </c>
      <c r="R1308" t="str">
        <f>IF(Tabela2[[#This Row],[current_age]]&gt;=100,"100+",FLOOR(Tabela2[[#This Row],[current_age]],10)&amp;"-"&amp;FLOOR(Tabela2[[#This Row],[current_age]],10)+9)</f>
        <v>60-69</v>
      </c>
    </row>
    <row r="1309" spans="1:18" x14ac:dyDescent="0.3">
      <c r="A1309">
        <v>419</v>
      </c>
      <c r="B1309">
        <v>60</v>
      </c>
      <c r="C1309">
        <v>66</v>
      </c>
      <c r="D1309">
        <v>1959</v>
      </c>
      <c r="E1309">
        <v>11</v>
      </c>
      <c r="F1309" t="s">
        <v>41</v>
      </c>
      <c r="G1309" t="s">
        <v>1345</v>
      </c>
      <c r="H1309">
        <v>38.14</v>
      </c>
      <c r="I1309">
        <v>-120.45</v>
      </c>
      <c r="J1309" s="3">
        <v>16448</v>
      </c>
      <c r="K1309" s="3">
        <v>33540</v>
      </c>
      <c r="L1309" s="3">
        <v>74530</v>
      </c>
      <c r="M1309">
        <v>734</v>
      </c>
      <c r="N1309">
        <v>5</v>
      </c>
      <c r="O1309" s="8">
        <f t="shared" si="60"/>
        <v>2.2221228384019081</v>
      </c>
      <c r="P1309" t="str">
        <f t="shared" si="61"/>
        <v>High Risk</v>
      </c>
      <c r="Q1309" t="str">
        <f t="shared" si="62"/>
        <v>700-749</v>
      </c>
      <c r="R1309" t="str">
        <f>IF(Tabela2[[#This Row],[current_age]]&gt;=100,"100+",FLOOR(Tabela2[[#This Row],[current_age]],10)&amp;"-"&amp;FLOOR(Tabela2[[#This Row],[current_age]],10)+9)</f>
        <v>60-69</v>
      </c>
    </row>
    <row r="1310" spans="1:18" x14ac:dyDescent="0.3">
      <c r="A1310">
        <v>239</v>
      </c>
      <c r="B1310">
        <v>26</v>
      </c>
      <c r="C1310">
        <v>68</v>
      </c>
      <c r="D1310">
        <v>1993</v>
      </c>
      <c r="E1310">
        <v>3</v>
      </c>
      <c r="F1310" t="s">
        <v>41</v>
      </c>
      <c r="G1310" t="s">
        <v>1346</v>
      </c>
      <c r="H1310">
        <v>44.88</v>
      </c>
      <c r="I1310">
        <v>-94.37</v>
      </c>
      <c r="J1310" s="3">
        <v>20699</v>
      </c>
      <c r="K1310" s="3">
        <v>42201</v>
      </c>
      <c r="L1310" s="3">
        <v>138469</v>
      </c>
      <c r="M1310">
        <v>682</v>
      </c>
      <c r="N1310">
        <v>5</v>
      </c>
      <c r="O1310" s="8">
        <f t="shared" si="60"/>
        <v>3.2811781711333854</v>
      </c>
      <c r="P1310" t="str">
        <f t="shared" si="61"/>
        <v>High Risk</v>
      </c>
      <c r="Q1310" t="str">
        <f t="shared" si="62"/>
        <v>650-699</v>
      </c>
      <c r="R1310" t="str">
        <f>IF(Tabela2[[#This Row],[current_age]]&gt;=100,"100+",FLOOR(Tabela2[[#This Row],[current_age]],10)&amp;"-"&amp;FLOOR(Tabela2[[#This Row],[current_age]],10)+9)</f>
        <v>20-29</v>
      </c>
    </row>
    <row r="1311" spans="1:18" x14ac:dyDescent="0.3">
      <c r="A1311">
        <v>1241</v>
      </c>
      <c r="B1311">
        <v>40</v>
      </c>
      <c r="C1311">
        <v>69</v>
      </c>
      <c r="D1311">
        <v>1979</v>
      </c>
      <c r="E1311">
        <v>3</v>
      </c>
      <c r="F1311" t="s">
        <v>36</v>
      </c>
      <c r="G1311" t="s">
        <v>1347</v>
      </c>
      <c r="H1311">
        <v>40.43</v>
      </c>
      <c r="I1311">
        <v>-84.38</v>
      </c>
      <c r="J1311" s="3">
        <v>24227</v>
      </c>
      <c r="K1311" s="3">
        <v>49396</v>
      </c>
      <c r="L1311" s="3">
        <v>39549</v>
      </c>
      <c r="M1311">
        <v>814</v>
      </c>
      <c r="N1311">
        <v>3</v>
      </c>
      <c r="O1311" s="8">
        <f t="shared" si="60"/>
        <v>0.8006518746457203</v>
      </c>
      <c r="P1311" t="str">
        <f t="shared" si="61"/>
        <v>High Risk</v>
      </c>
      <c r="Q1311" t="str">
        <f t="shared" si="62"/>
        <v>800-849</v>
      </c>
      <c r="R1311" t="str">
        <f>IF(Tabela2[[#This Row],[current_age]]&gt;=100,"100+",FLOOR(Tabela2[[#This Row],[current_age]],10)&amp;"-"&amp;FLOOR(Tabela2[[#This Row],[current_age]],10)+9)</f>
        <v>40-49</v>
      </c>
    </row>
    <row r="1312" spans="1:18" x14ac:dyDescent="0.3">
      <c r="A1312">
        <v>383</v>
      </c>
      <c r="B1312">
        <v>48</v>
      </c>
      <c r="C1312">
        <v>66</v>
      </c>
      <c r="D1312">
        <v>1971</v>
      </c>
      <c r="E1312">
        <v>9</v>
      </c>
      <c r="F1312" t="s">
        <v>41</v>
      </c>
      <c r="G1312" t="s">
        <v>1348</v>
      </c>
      <c r="H1312">
        <v>30.81</v>
      </c>
      <c r="I1312">
        <v>-92.65</v>
      </c>
      <c r="J1312" s="3">
        <v>16816</v>
      </c>
      <c r="K1312" s="3">
        <v>34287</v>
      </c>
      <c r="L1312" s="3">
        <v>77180</v>
      </c>
      <c r="M1312">
        <v>760</v>
      </c>
      <c r="N1312">
        <v>3</v>
      </c>
      <c r="O1312" s="8">
        <f t="shared" si="60"/>
        <v>2.2509989208738004</v>
      </c>
      <c r="P1312" t="str">
        <f t="shared" si="61"/>
        <v>High Risk</v>
      </c>
      <c r="Q1312" t="str">
        <f t="shared" si="62"/>
        <v>750-799</v>
      </c>
      <c r="R1312" t="str">
        <f>IF(Tabela2[[#This Row],[current_age]]&gt;=100,"100+",FLOOR(Tabela2[[#This Row],[current_age]],10)&amp;"-"&amp;FLOOR(Tabela2[[#This Row],[current_age]],10)+9)</f>
        <v>40-49</v>
      </c>
    </row>
    <row r="1313" spans="1:18" x14ac:dyDescent="0.3">
      <c r="A1313">
        <v>1816</v>
      </c>
      <c r="B1313">
        <v>39</v>
      </c>
      <c r="C1313">
        <v>69</v>
      </c>
      <c r="D1313">
        <v>1980</v>
      </c>
      <c r="E1313">
        <v>4</v>
      </c>
      <c r="F1313" t="s">
        <v>36</v>
      </c>
      <c r="G1313" t="s">
        <v>1349</v>
      </c>
      <c r="H1313">
        <v>40.47</v>
      </c>
      <c r="I1313">
        <v>-86.13</v>
      </c>
      <c r="J1313" s="3">
        <v>16794</v>
      </c>
      <c r="K1313" s="3">
        <v>34241</v>
      </c>
      <c r="L1313" s="3">
        <v>79551</v>
      </c>
      <c r="M1313">
        <v>784</v>
      </c>
      <c r="N1313">
        <v>2</v>
      </c>
      <c r="O1313" s="8">
        <f t="shared" si="60"/>
        <v>2.3232674279372683</v>
      </c>
      <c r="P1313" t="str">
        <f t="shared" si="61"/>
        <v>High Risk</v>
      </c>
      <c r="Q1313" t="str">
        <f t="shared" si="62"/>
        <v>750-799</v>
      </c>
      <c r="R1313" t="str">
        <f>IF(Tabela2[[#This Row],[current_age]]&gt;=100,"100+",FLOOR(Tabela2[[#This Row],[current_age]],10)&amp;"-"&amp;FLOOR(Tabela2[[#This Row],[current_age]],10)+9)</f>
        <v>30-39</v>
      </c>
    </row>
    <row r="1314" spans="1:18" x14ac:dyDescent="0.3">
      <c r="A1314">
        <v>1501</v>
      </c>
      <c r="B1314">
        <v>40</v>
      </c>
      <c r="C1314">
        <v>67</v>
      </c>
      <c r="D1314">
        <v>1980</v>
      </c>
      <c r="E1314">
        <v>2</v>
      </c>
      <c r="F1314" t="s">
        <v>41</v>
      </c>
      <c r="G1314" t="s">
        <v>1350</v>
      </c>
      <c r="H1314">
        <v>39.979999999999997</v>
      </c>
      <c r="I1314">
        <v>-82.98</v>
      </c>
      <c r="J1314" s="3">
        <v>17778</v>
      </c>
      <c r="K1314" s="3">
        <v>36247</v>
      </c>
      <c r="L1314" s="3">
        <v>34079</v>
      </c>
      <c r="M1314">
        <v>712</v>
      </c>
      <c r="N1314">
        <v>3</v>
      </c>
      <c r="O1314" s="8">
        <f t="shared" si="60"/>
        <v>0.94018815350235885</v>
      </c>
      <c r="P1314" t="str">
        <f t="shared" si="61"/>
        <v>High Risk</v>
      </c>
      <c r="Q1314" t="str">
        <f t="shared" si="62"/>
        <v>700-749</v>
      </c>
      <c r="R1314" t="str">
        <f>IF(Tabela2[[#This Row],[current_age]]&gt;=100,"100+",FLOOR(Tabela2[[#This Row],[current_age]],10)&amp;"-"&amp;FLOOR(Tabela2[[#This Row],[current_age]],10)+9)</f>
        <v>40-49</v>
      </c>
    </row>
    <row r="1315" spans="1:18" x14ac:dyDescent="0.3">
      <c r="A1315">
        <v>497</v>
      </c>
      <c r="B1315">
        <v>63</v>
      </c>
      <c r="C1315">
        <v>65</v>
      </c>
      <c r="D1315">
        <v>1956</v>
      </c>
      <c r="E1315">
        <v>11</v>
      </c>
      <c r="F1315" t="s">
        <v>41</v>
      </c>
      <c r="G1315" t="s">
        <v>1351</v>
      </c>
      <c r="H1315">
        <v>43.54</v>
      </c>
      <c r="I1315">
        <v>-96.73</v>
      </c>
      <c r="J1315" s="3">
        <v>25692</v>
      </c>
      <c r="K1315" s="3">
        <v>52380</v>
      </c>
      <c r="L1315" s="3">
        <v>8764</v>
      </c>
      <c r="M1315">
        <v>850</v>
      </c>
      <c r="N1315">
        <v>6</v>
      </c>
      <c r="O1315" s="8">
        <f t="shared" si="60"/>
        <v>0.16731576937762505</v>
      </c>
      <c r="P1315" t="str">
        <f t="shared" si="61"/>
        <v>Low Risk</v>
      </c>
      <c r="Q1315" t="str">
        <f t="shared" si="62"/>
        <v>850-899</v>
      </c>
      <c r="R1315" t="str">
        <f>IF(Tabela2[[#This Row],[current_age]]&gt;=100,"100+",FLOOR(Tabela2[[#This Row],[current_age]],10)&amp;"-"&amp;FLOOR(Tabela2[[#This Row],[current_age]],10)+9)</f>
        <v>60-69</v>
      </c>
    </row>
    <row r="1316" spans="1:18" x14ac:dyDescent="0.3">
      <c r="A1316">
        <v>893</v>
      </c>
      <c r="B1316">
        <v>18</v>
      </c>
      <c r="C1316">
        <v>68</v>
      </c>
      <c r="D1316">
        <v>2002</v>
      </c>
      <c r="E1316">
        <v>2</v>
      </c>
      <c r="F1316" t="s">
        <v>41</v>
      </c>
      <c r="G1316" t="s">
        <v>1352</v>
      </c>
      <c r="H1316">
        <v>43.05</v>
      </c>
      <c r="I1316">
        <v>-74.34</v>
      </c>
      <c r="J1316" s="3">
        <v>17027</v>
      </c>
      <c r="K1316" s="3">
        <v>34716</v>
      </c>
      <c r="L1316" s="3">
        <v>18962</v>
      </c>
      <c r="M1316">
        <v>850</v>
      </c>
      <c r="N1316">
        <v>3</v>
      </c>
      <c r="O1316" s="8">
        <f t="shared" si="60"/>
        <v>0.54620347966355576</v>
      </c>
      <c r="P1316" t="str">
        <f t="shared" si="61"/>
        <v>Low Risk</v>
      </c>
      <c r="Q1316" t="str">
        <f t="shared" si="62"/>
        <v>850-899</v>
      </c>
      <c r="R1316" t="str">
        <f>IF(Tabela2[[#This Row],[current_age]]&gt;=100,"100+",FLOOR(Tabela2[[#This Row],[current_age]],10)&amp;"-"&amp;FLOOR(Tabela2[[#This Row],[current_age]],10)+9)</f>
        <v>10-19</v>
      </c>
    </row>
    <row r="1317" spans="1:18" x14ac:dyDescent="0.3">
      <c r="A1317">
        <v>44</v>
      </c>
      <c r="B1317">
        <v>85</v>
      </c>
      <c r="C1317">
        <v>67</v>
      </c>
      <c r="D1317">
        <v>1934</v>
      </c>
      <c r="E1317">
        <v>12</v>
      </c>
      <c r="F1317" t="s">
        <v>41</v>
      </c>
      <c r="G1317" t="s">
        <v>1353</v>
      </c>
      <c r="H1317">
        <v>43.48</v>
      </c>
      <c r="I1317">
        <v>-124.16</v>
      </c>
      <c r="J1317" s="3">
        <v>16738</v>
      </c>
      <c r="K1317" s="3">
        <v>38194</v>
      </c>
      <c r="L1317" s="3">
        <v>1674</v>
      </c>
      <c r="M1317">
        <v>680</v>
      </c>
      <c r="N1317">
        <v>3</v>
      </c>
      <c r="O1317" s="8">
        <f t="shared" si="60"/>
        <v>4.3828873645075143E-2</v>
      </c>
      <c r="P1317" t="str">
        <f t="shared" si="61"/>
        <v>Medium Risk</v>
      </c>
      <c r="Q1317" t="str">
        <f t="shared" si="62"/>
        <v>650-699</v>
      </c>
      <c r="R1317" t="str">
        <f>IF(Tabela2[[#This Row],[current_age]]&gt;=100,"100+",FLOOR(Tabela2[[#This Row],[current_age]],10)&amp;"-"&amp;FLOOR(Tabela2[[#This Row],[current_age]],10)+9)</f>
        <v>80-89</v>
      </c>
    </row>
    <row r="1318" spans="1:18" x14ac:dyDescent="0.3">
      <c r="A1318">
        <v>661</v>
      </c>
      <c r="B1318">
        <v>64</v>
      </c>
      <c r="C1318">
        <v>67</v>
      </c>
      <c r="D1318">
        <v>1956</v>
      </c>
      <c r="E1318">
        <v>1</v>
      </c>
      <c r="F1318" t="s">
        <v>41</v>
      </c>
      <c r="G1318" t="s">
        <v>1354</v>
      </c>
      <c r="H1318">
        <v>40.68</v>
      </c>
      <c r="I1318">
        <v>-75.22</v>
      </c>
      <c r="J1318" s="3">
        <v>21005</v>
      </c>
      <c r="K1318" s="3">
        <v>42831</v>
      </c>
      <c r="L1318" s="3">
        <v>59948</v>
      </c>
      <c r="M1318">
        <v>566</v>
      </c>
      <c r="N1318">
        <v>3</v>
      </c>
      <c r="O1318" s="8">
        <f t="shared" si="60"/>
        <v>1.3996404473395438</v>
      </c>
      <c r="P1318" t="str">
        <f t="shared" si="61"/>
        <v>High Risk</v>
      </c>
      <c r="Q1318" t="str">
        <f t="shared" si="62"/>
        <v>550-599</v>
      </c>
      <c r="R1318" t="str">
        <f>IF(Tabela2[[#This Row],[current_age]]&gt;=100,"100+",FLOOR(Tabela2[[#This Row],[current_age]],10)&amp;"-"&amp;FLOOR(Tabela2[[#This Row],[current_age]],10)+9)</f>
        <v>60-69</v>
      </c>
    </row>
    <row r="1319" spans="1:18" x14ac:dyDescent="0.3">
      <c r="A1319">
        <v>939</v>
      </c>
      <c r="B1319">
        <v>80</v>
      </c>
      <c r="C1319">
        <v>59</v>
      </c>
      <c r="D1319">
        <v>1939</v>
      </c>
      <c r="E1319">
        <v>10</v>
      </c>
      <c r="F1319" t="s">
        <v>36</v>
      </c>
      <c r="G1319" t="s">
        <v>1355</v>
      </c>
      <c r="H1319">
        <v>40.04</v>
      </c>
      <c r="I1319">
        <v>-76.3</v>
      </c>
      <c r="J1319" s="3">
        <v>19945</v>
      </c>
      <c r="K1319" s="3">
        <v>34819</v>
      </c>
      <c r="L1319" s="3">
        <v>2971</v>
      </c>
      <c r="M1319">
        <v>696</v>
      </c>
      <c r="N1319">
        <v>2</v>
      </c>
      <c r="O1319" s="8">
        <f t="shared" si="60"/>
        <v>8.5326976650679232E-2</v>
      </c>
      <c r="P1319" t="str">
        <f t="shared" si="61"/>
        <v>Medium Risk</v>
      </c>
      <c r="Q1319" t="str">
        <f t="shared" si="62"/>
        <v>650-699</v>
      </c>
      <c r="R1319" t="str">
        <f>IF(Tabela2[[#This Row],[current_age]]&gt;=100,"100+",FLOOR(Tabela2[[#This Row],[current_age]],10)&amp;"-"&amp;FLOOR(Tabela2[[#This Row],[current_age]],10)+9)</f>
        <v>80-89</v>
      </c>
    </row>
    <row r="1320" spans="1:18" x14ac:dyDescent="0.3">
      <c r="A1320">
        <v>947</v>
      </c>
      <c r="B1320">
        <v>63</v>
      </c>
      <c r="C1320">
        <v>71</v>
      </c>
      <c r="D1320">
        <v>1956</v>
      </c>
      <c r="E1320">
        <v>9</v>
      </c>
      <c r="F1320" t="s">
        <v>41</v>
      </c>
      <c r="G1320" t="s">
        <v>1356</v>
      </c>
      <c r="H1320">
        <v>40.64</v>
      </c>
      <c r="I1320">
        <v>-73.94</v>
      </c>
      <c r="J1320" s="3">
        <v>16985</v>
      </c>
      <c r="K1320" s="3">
        <v>34637</v>
      </c>
      <c r="L1320" s="3">
        <v>12623</v>
      </c>
      <c r="M1320">
        <v>710</v>
      </c>
      <c r="N1320">
        <v>4</v>
      </c>
      <c r="O1320" s="8">
        <f t="shared" si="60"/>
        <v>0.36443687386320989</v>
      </c>
      <c r="P1320" t="str">
        <f t="shared" si="61"/>
        <v>Medium Risk</v>
      </c>
      <c r="Q1320" t="str">
        <f t="shared" si="62"/>
        <v>700-749</v>
      </c>
      <c r="R1320" t="str">
        <f>IF(Tabela2[[#This Row],[current_age]]&gt;=100,"100+",FLOOR(Tabela2[[#This Row],[current_age]],10)&amp;"-"&amp;FLOOR(Tabela2[[#This Row],[current_age]],10)+9)</f>
        <v>60-69</v>
      </c>
    </row>
    <row r="1321" spans="1:18" x14ac:dyDescent="0.3">
      <c r="A1321">
        <v>1749</v>
      </c>
      <c r="B1321">
        <v>50</v>
      </c>
      <c r="C1321">
        <v>61</v>
      </c>
      <c r="D1321">
        <v>1969</v>
      </c>
      <c r="E1321">
        <v>7</v>
      </c>
      <c r="F1321" t="s">
        <v>36</v>
      </c>
      <c r="G1321" t="s">
        <v>1357</v>
      </c>
      <c r="H1321">
        <v>42.39</v>
      </c>
      <c r="I1321">
        <v>-83.05</v>
      </c>
      <c r="J1321" s="3">
        <v>8658</v>
      </c>
      <c r="K1321" s="3">
        <v>17657</v>
      </c>
      <c r="L1321" s="3">
        <v>21899</v>
      </c>
      <c r="M1321">
        <v>614</v>
      </c>
      <c r="N1321">
        <v>2</v>
      </c>
      <c r="O1321" s="8">
        <f t="shared" si="60"/>
        <v>1.2402446621736423</v>
      </c>
      <c r="P1321" t="str">
        <f t="shared" si="61"/>
        <v>High Risk</v>
      </c>
      <c r="Q1321" t="str">
        <f t="shared" si="62"/>
        <v>600-649</v>
      </c>
      <c r="R1321" t="str">
        <f>IF(Tabela2[[#This Row],[current_age]]&gt;=100,"100+",FLOOR(Tabela2[[#This Row],[current_age]],10)&amp;"-"&amp;FLOOR(Tabela2[[#This Row],[current_age]],10)+9)</f>
        <v>50-59</v>
      </c>
    </row>
    <row r="1322" spans="1:18" x14ac:dyDescent="0.3">
      <c r="A1322">
        <v>385</v>
      </c>
      <c r="B1322">
        <v>79</v>
      </c>
      <c r="C1322">
        <v>65</v>
      </c>
      <c r="D1322">
        <v>1941</v>
      </c>
      <c r="E1322">
        <v>2</v>
      </c>
      <c r="F1322" t="s">
        <v>41</v>
      </c>
      <c r="G1322" t="s">
        <v>1358</v>
      </c>
      <c r="H1322">
        <v>32.229999999999997</v>
      </c>
      <c r="I1322">
        <v>-80.86</v>
      </c>
      <c r="J1322" s="3">
        <v>21679</v>
      </c>
      <c r="K1322" s="3">
        <v>30434</v>
      </c>
      <c r="L1322" s="3">
        <v>23883</v>
      </c>
      <c r="M1322">
        <v>740</v>
      </c>
      <c r="N1322">
        <v>7</v>
      </c>
      <c r="O1322" s="8">
        <f t="shared" si="60"/>
        <v>0.78474732207399622</v>
      </c>
      <c r="P1322" t="str">
        <f t="shared" si="61"/>
        <v>High Risk</v>
      </c>
      <c r="Q1322" t="str">
        <f t="shared" si="62"/>
        <v>700-749</v>
      </c>
      <c r="R1322" t="str">
        <f>IF(Tabela2[[#This Row],[current_age]]&gt;=100,"100+",FLOOR(Tabela2[[#This Row],[current_age]],10)&amp;"-"&amp;FLOOR(Tabela2[[#This Row],[current_age]],10)+9)</f>
        <v>70-79</v>
      </c>
    </row>
    <row r="1323" spans="1:18" x14ac:dyDescent="0.3">
      <c r="A1323">
        <v>67</v>
      </c>
      <c r="B1323">
        <v>23</v>
      </c>
      <c r="C1323">
        <v>65</v>
      </c>
      <c r="D1323">
        <v>1996</v>
      </c>
      <c r="E1323">
        <v>4</v>
      </c>
      <c r="F1323" t="s">
        <v>36</v>
      </c>
      <c r="G1323" t="s">
        <v>1359</v>
      </c>
      <c r="H1323">
        <v>47.22</v>
      </c>
      <c r="I1323">
        <v>-122.54</v>
      </c>
      <c r="J1323" s="3">
        <v>23366</v>
      </c>
      <c r="K1323" s="3">
        <v>47639</v>
      </c>
      <c r="L1323" s="3">
        <v>0</v>
      </c>
      <c r="M1323">
        <v>732</v>
      </c>
      <c r="N1323">
        <v>2</v>
      </c>
      <c r="O1323" s="8">
        <f t="shared" si="60"/>
        <v>0</v>
      </c>
      <c r="P1323" t="str">
        <f t="shared" si="61"/>
        <v>Medium Risk</v>
      </c>
      <c r="Q1323" t="str">
        <f t="shared" si="62"/>
        <v>700-749</v>
      </c>
      <c r="R1323" t="str">
        <f>IF(Tabela2[[#This Row],[current_age]]&gt;=100,"100+",FLOOR(Tabela2[[#This Row],[current_age]],10)&amp;"-"&amp;FLOOR(Tabela2[[#This Row],[current_age]],10)+9)</f>
        <v>20-29</v>
      </c>
    </row>
    <row r="1324" spans="1:18" x14ac:dyDescent="0.3">
      <c r="A1324">
        <v>1298</v>
      </c>
      <c r="B1324">
        <v>32</v>
      </c>
      <c r="C1324">
        <v>70</v>
      </c>
      <c r="D1324">
        <v>1987</v>
      </c>
      <c r="E1324">
        <v>12</v>
      </c>
      <c r="F1324" t="s">
        <v>36</v>
      </c>
      <c r="G1324" t="s">
        <v>1360</v>
      </c>
      <c r="H1324">
        <v>34.01</v>
      </c>
      <c r="I1324">
        <v>-118.2</v>
      </c>
      <c r="J1324" s="3">
        <v>12557</v>
      </c>
      <c r="K1324" s="3">
        <v>25603</v>
      </c>
      <c r="L1324" s="3">
        <v>26348</v>
      </c>
      <c r="M1324">
        <v>729</v>
      </c>
      <c r="N1324">
        <v>2</v>
      </c>
      <c r="O1324" s="8">
        <f t="shared" si="60"/>
        <v>1.0290981525602469</v>
      </c>
      <c r="P1324" t="str">
        <f t="shared" si="61"/>
        <v>High Risk</v>
      </c>
      <c r="Q1324" t="str">
        <f t="shared" si="62"/>
        <v>700-749</v>
      </c>
      <c r="R1324" t="str">
        <f>IF(Tabela2[[#This Row],[current_age]]&gt;=100,"100+",FLOOR(Tabela2[[#This Row],[current_age]],10)&amp;"-"&amp;FLOOR(Tabela2[[#This Row],[current_age]],10)+9)</f>
        <v>30-39</v>
      </c>
    </row>
    <row r="1325" spans="1:18" x14ac:dyDescent="0.3">
      <c r="A1325">
        <v>913</v>
      </c>
      <c r="B1325">
        <v>56</v>
      </c>
      <c r="C1325">
        <v>70</v>
      </c>
      <c r="D1325">
        <v>1963</v>
      </c>
      <c r="E1325">
        <v>5</v>
      </c>
      <c r="F1325" t="s">
        <v>41</v>
      </c>
      <c r="G1325" t="s">
        <v>1361</v>
      </c>
      <c r="H1325">
        <v>28.3</v>
      </c>
      <c r="I1325">
        <v>-81.41</v>
      </c>
      <c r="J1325" s="3">
        <v>13964</v>
      </c>
      <c r="K1325" s="3">
        <v>28476</v>
      </c>
      <c r="L1325" s="3">
        <v>0</v>
      </c>
      <c r="M1325">
        <v>693</v>
      </c>
      <c r="N1325">
        <v>3</v>
      </c>
      <c r="O1325" s="8">
        <f t="shared" si="60"/>
        <v>0</v>
      </c>
      <c r="P1325" t="str">
        <f t="shared" si="61"/>
        <v>Medium Risk</v>
      </c>
      <c r="Q1325" t="str">
        <f t="shared" si="62"/>
        <v>650-699</v>
      </c>
      <c r="R1325" t="str">
        <f>IF(Tabela2[[#This Row],[current_age]]&gt;=100,"100+",FLOOR(Tabela2[[#This Row],[current_age]],10)&amp;"-"&amp;FLOOR(Tabela2[[#This Row],[current_age]],10)+9)</f>
        <v>50-59</v>
      </c>
    </row>
    <row r="1326" spans="1:18" x14ac:dyDescent="0.3">
      <c r="A1326">
        <v>1634</v>
      </c>
      <c r="B1326">
        <v>66</v>
      </c>
      <c r="C1326">
        <v>68</v>
      </c>
      <c r="D1326">
        <v>1953</v>
      </c>
      <c r="E1326">
        <v>3</v>
      </c>
      <c r="F1326" t="s">
        <v>41</v>
      </c>
      <c r="G1326" t="s">
        <v>1362</v>
      </c>
      <c r="H1326">
        <v>26.18</v>
      </c>
      <c r="I1326">
        <v>-98.11</v>
      </c>
      <c r="J1326" s="3">
        <v>10091</v>
      </c>
      <c r="K1326" s="3">
        <v>20577</v>
      </c>
      <c r="L1326" s="3">
        <v>60152</v>
      </c>
      <c r="M1326">
        <v>825</v>
      </c>
      <c r="N1326">
        <v>4</v>
      </c>
      <c r="O1326" s="8">
        <f t="shared" si="60"/>
        <v>2.923263838266025</v>
      </c>
      <c r="P1326" t="str">
        <f t="shared" si="61"/>
        <v>High Risk</v>
      </c>
      <c r="Q1326" t="str">
        <f t="shared" si="62"/>
        <v>800-849</v>
      </c>
      <c r="R1326" t="str">
        <f>IF(Tabela2[[#This Row],[current_age]]&gt;=100,"100+",FLOOR(Tabela2[[#This Row],[current_age]],10)&amp;"-"&amp;FLOOR(Tabela2[[#This Row],[current_age]],10)+9)</f>
        <v>60-69</v>
      </c>
    </row>
    <row r="1327" spans="1:18" x14ac:dyDescent="0.3">
      <c r="A1327">
        <v>804</v>
      </c>
      <c r="B1327">
        <v>64</v>
      </c>
      <c r="C1327">
        <v>67</v>
      </c>
      <c r="D1327">
        <v>1955</v>
      </c>
      <c r="E1327">
        <v>7</v>
      </c>
      <c r="F1327" t="s">
        <v>41</v>
      </c>
      <c r="G1327" t="s">
        <v>1363</v>
      </c>
      <c r="H1327">
        <v>36.97</v>
      </c>
      <c r="I1327">
        <v>-86.44</v>
      </c>
      <c r="J1327" s="3">
        <v>14839</v>
      </c>
      <c r="K1327" s="3">
        <v>30252</v>
      </c>
      <c r="L1327" s="3">
        <v>24172</v>
      </c>
      <c r="M1327">
        <v>812</v>
      </c>
      <c r="N1327">
        <v>5</v>
      </c>
      <c r="O1327" s="8">
        <f t="shared" si="60"/>
        <v>0.79902155229406324</v>
      </c>
      <c r="P1327" t="str">
        <f t="shared" si="61"/>
        <v>High Risk</v>
      </c>
      <c r="Q1327" t="str">
        <f t="shared" si="62"/>
        <v>800-849</v>
      </c>
      <c r="R1327" t="str">
        <f>IF(Tabela2[[#This Row],[current_age]]&gt;=100,"100+",FLOOR(Tabela2[[#This Row],[current_age]],10)&amp;"-"&amp;FLOOR(Tabela2[[#This Row],[current_age]],10)+9)</f>
        <v>60-69</v>
      </c>
    </row>
    <row r="1328" spans="1:18" x14ac:dyDescent="0.3">
      <c r="A1328">
        <v>1703</v>
      </c>
      <c r="B1328">
        <v>47</v>
      </c>
      <c r="C1328">
        <v>65</v>
      </c>
      <c r="D1328">
        <v>1972</v>
      </c>
      <c r="E1328">
        <v>8</v>
      </c>
      <c r="F1328" t="s">
        <v>36</v>
      </c>
      <c r="G1328" t="s">
        <v>1364</v>
      </c>
      <c r="H1328">
        <v>39.08</v>
      </c>
      <c r="I1328">
        <v>-108.55</v>
      </c>
      <c r="J1328" s="3">
        <v>24115</v>
      </c>
      <c r="K1328" s="3">
        <v>49169</v>
      </c>
      <c r="L1328" s="3">
        <v>65994</v>
      </c>
      <c r="M1328">
        <v>747</v>
      </c>
      <c r="N1328">
        <v>2</v>
      </c>
      <c r="O1328" s="8">
        <f t="shared" si="60"/>
        <v>1.342187150440318</v>
      </c>
      <c r="P1328" t="str">
        <f t="shared" si="61"/>
        <v>High Risk</v>
      </c>
      <c r="Q1328" t="str">
        <f t="shared" si="62"/>
        <v>700-749</v>
      </c>
      <c r="R1328" t="str">
        <f>IF(Tabela2[[#This Row],[current_age]]&gt;=100,"100+",FLOOR(Tabela2[[#This Row],[current_age]],10)&amp;"-"&amp;FLOOR(Tabela2[[#This Row],[current_age]],10)+9)</f>
        <v>40-49</v>
      </c>
    </row>
    <row r="1329" spans="1:18" x14ac:dyDescent="0.3">
      <c r="A1329">
        <v>1741</v>
      </c>
      <c r="B1329">
        <v>92</v>
      </c>
      <c r="C1329">
        <v>67</v>
      </c>
      <c r="D1329">
        <v>1927</v>
      </c>
      <c r="E1329">
        <v>10</v>
      </c>
      <c r="F1329" t="s">
        <v>41</v>
      </c>
      <c r="G1329" t="s">
        <v>1365</v>
      </c>
      <c r="H1329">
        <v>32.21</v>
      </c>
      <c r="I1329">
        <v>-110.88</v>
      </c>
      <c r="J1329" s="3">
        <v>17460</v>
      </c>
      <c r="K1329" s="3">
        <v>24960</v>
      </c>
      <c r="L1329" s="3">
        <v>889</v>
      </c>
      <c r="M1329">
        <v>707</v>
      </c>
      <c r="N1329">
        <v>9</v>
      </c>
      <c r="O1329" s="8">
        <f t="shared" si="60"/>
        <v>3.5616987179487178E-2</v>
      </c>
      <c r="P1329" t="str">
        <f t="shared" si="61"/>
        <v>Medium Risk</v>
      </c>
      <c r="Q1329" t="str">
        <f t="shared" si="62"/>
        <v>700-749</v>
      </c>
      <c r="R1329" t="str">
        <f>IF(Tabela2[[#This Row],[current_age]]&gt;=100,"100+",FLOOR(Tabela2[[#This Row],[current_age]],10)&amp;"-"&amp;FLOOR(Tabela2[[#This Row],[current_age]],10)+9)</f>
        <v>90-99</v>
      </c>
    </row>
    <row r="1330" spans="1:18" x14ac:dyDescent="0.3">
      <c r="A1330">
        <v>766</v>
      </c>
      <c r="B1330">
        <v>44</v>
      </c>
      <c r="C1330">
        <v>63</v>
      </c>
      <c r="D1330">
        <v>1975</v>
      </c>
      <c r="E1330">
        <v>8</v>
      </c>
      <c r="F1330" t="s">
        <v>36</v>
      </c>
      <c r="G1330" t="s">
        <v>1366</v>
      </c>
      <c r="H1330">
        <v>28.23</v>
      </c>
      <c r="I1330">
        <v>-82.17</v>
      </c>
      <c r="J1330" s="3">
        <v>15187</v>
      </c>
      <c r="K1330" s="3">
        <v>30967</v>
      </c>
      <c r="L1330" s="3">
        <v>61201</v>
      </c>
      <c r="M1330">
        <v>685</v>
      </c>
      <c r="N1330">
        <v>3</v>
      </c>
      <c r="O1330" s="8">
        <f t="shared" si="60"/>
        <v>1.9763296412309879</v>
      </c>
      <c r="P1330" t="str">
        <f t="shared" si="61"/>
        <v>High Risk</v>
      </c>
      <c r="Q1330" t="str">
        <f t="shared" si="62"/>
        <v>650-699</v>
      </c>
      <c r="R1330" t="str">
        <f>IF(Tabela2[[#This Row],[current_age]]&gt;=100,"100+",FLOOR(Tabela2[[#This Row],[current_age]],10)&amp;"-"&amp;FLOOR(Tabela2[[#This Row],[current_age]],10)+9)</f>
        <v>40-49</v>
      </c>
    </row>
    <row r="1331" spans="1:18" x14ac:dyDescent="0.3">
      <c r="A1331">
        <v>472</v>
      </c>
      <c r="B1331">
        <v>50</v>
      </c>
      <c r="C1331">
        <v>64</v>
      </c>
      <c r="D1331">
        <v>1969</v>
      </c>
      <c r="E1331">
        <v>4</v>
      </c>
      <c r="F1331" t="s">
        <v>41</v>
      </c>
      <c r="G1331" t="s">
        <v>1367</v>
      </c>
      <c r="H1331">
        <v>42.34</v>
      </c>
      <c r="I1331">
        <v>-88.11</v>
      </c>
      <c r="J1331" s="3">
        <v>22578</v>
      </c>
      <c r="K1331" s="3">
        <v>46039</v>
      </c>
      <c r="L1331" s="3">
        <v>79738</v>
      </c>
      <c r="M1331">
        <v>672</v>
      </c>
      <c r="N1331">
        <v>4</v>
      </c>
      <c r="O1331" s="8">
        <f t="shared" si="60"/>
        <v>1.7319663763331088</v>
      </c>
      <c r="P1331" t="str">
        <f t="shared" si="61"/>
        <v>High Risk</v>
      </c>
      <c r="Q1331" t="str">
        <f t="shared" si="62"/>
        <v>650-699</v>
      </c>
      <c r="R1331" t="str">
        <f>IF(Tabela2[[#This Row],[current_age]]&gt;=100,"100+",FLOOR(Tabela2[[#This Row],[current_age]],10)&amp;"-"&amp;FLOOR(Tabela2[[#This Row],[current_age]],10)+9)</f>
        <v>50-59</v>
      </c>
    </row>
    <row r="1332" spans="1:18" x14ac:dyDescent="0.3">
      <c r="A1332">
        <v>366</v>
      </c>
      <c r="B1332">
        <v>50</v>
      </c>
      <c r="C1332">
        <v>68</v>
      </c>
      <c r="D1332">
        <v>1969</v>
      </c>
      <c r="E1332">
        <v>12</v>
      </c>
      <c r="F1332" t="s">
        <v>36</v>
      </c>
      <c r="G1332" t="s">
        <v>1368</v>
      </c>
      <c r="H1332">
        <v>44.01</v>
      </c>
      <c r="I1332">
        <v>-88.55</v>
      </c>
      <c r="J1332" s="3">
        <v>19573</v>
      </c>
      <c r="K1332" s="3">
        <v>39911</v>
      </c>
      <c r="L1332" s="3">
        <v>93823</v>
      </c>
      <c r="M1332">
        <v>625</v>
      </c>
      <c r="N1332">
        <v>7</v>
      </c>
      <c r="O1332" s="8">
        <f t="shared" si="60"/>
        <v>2.3508055423316878</v>
      </c>
      <c r="P1332" t="str">
        <f t="shared" si="61"/>
        <v>High Risk</v>
      </c>
      <c r="Q1332" t="str">
        <f t="shared" si="62"/>
        <v>600-649</v>
      </c>
      <c r="R1332" t="str">
        <f>IF(Tabela2[[#This Row],[current_age]]&gt;=100,"100+",FLOOR(Tabela2[[#This Row],[current_age]],10)&amp;"-"&amp;FLOOR(Tabela2[[#This Row],[current_age]],10)+9)</f>
        <v>50-59</v>
      </c>
    </row>
    <row r="1333" spans="1:18" x14ac:dyDescent="0.3">
      <c r="A1333">
        <v>1205</v>
      </c>
      <c r="B1333">
        <v>22</v>
      </c>
      <c r="C1333">
        <v>69</v>
      </c>
      <c r="D1333">
        <v>1997</v>
      </c>
      <c r="E1333">
        <v>8</v>
      </c>
      <c r="F1333" t="s">
        <v>41</v>
      </c>
      <c r="G1333" t="s">
        <v>1369</v>
      </c>
      <c r="H1333">
        <v>32.32</v>
      </c>
      <c r="I1333">
        <v>-95.3</v>
      </c>
      <c r="J1333" s="3">
        <v>27948</v>
      </c>
      <c r="K1333" s="3">
        <v>56984</v>
      </c>
      <c r="L1333" s="3">
        <v>128684</v>
      </c>
      <c r="M1333">
        <v>680</v>
      </c>
      <c r="N1333">
        <v>5</v>
      </c>
      <c r="O1333" s="8">
        <f t="shared" si="60"/>
        <v>2.2582479292432964</v>
      </c>
      <c r="P1333" t="str">
        <f t="shared" si="61"/>
        <v>High Risk</v>
      </c>
      <c r="Q1333" t="str">
        <f t="shared" si="62"/>
        <v>650-699</v>
      </c>
      <c r="R1333" t="str">
        <f>IF(Tabela2[[#This Row],[current_age]]&gt;=100,"100+",FLOOR(Tabela2[[#This Row],[current_age]],10)&amp;"-"&amp;FLOOR(Tabela2[[#This Row],[current_age]],10)+9)</f>
        <v>20-29</v>
      </c>
    </row>
    <row r="1334" spans="1:18" x14ac:dyDescent="0.3">
      <c r="A1334">
        <v>1705</v>
      </c>
      <c r="B1334">
        <v>50</v>
      </c>
      <c r="C1334">
        <v>68</v>
      </c>
      <c r="D1334">
        <v>1970</v>
      </c>
      <c r="E1334">
        <v>2</v>
      </c>
      <c r="F1334" t="s">
        <v>41</v>
      </c>
      <c r="G1334" t="s">
        <v>1370</v>
      </c>
      <c r="H1334">
        <v>35.950000000000003</v>
      </c>
      <c r="I1334">
        <v>-85.03</v>
      </c>
      <c r="J1334" s="3">
        <v>13708</v>
      </c>
      <c r="K1334" s="3">
        <v>27952</v>
      </c>
      <c r="L1334" s="3">
        <v>2070</v>
      </c>
      <c r="M1334">
        <v>850</v>
      </c>
      <c r="N1334">
        <v>3</v>
      </c>
      <c r="O1334" s="8">
        <f t="shared" si="60"/>
        <v>7.4055523755008582E-2</v>
      </c>
      <c r="P1334" t="str">
        <f t="shared" si="61"/>
        <v>Low Risk</v>
      </c>
      <c r="Q1334" t="str">
        <f t="shared" si="62"/>
        <v>850-899</v>
      </c>
      <c r="R1334" t="str">
        <f>IF(Tabela2[[#This Row],[current_age]]&gt;=100,"100+",FLOOR(Tabela2[[#This Row],[current_age]],10)&amp;"-"&amp;FLOOR(Tabela2[[#This Row],[current_age]],10)+9)</f>
        <v>50-59</v>
      </c>
    </row>
    <row r="1335" spans="1:18" x14ac:dyDescent="0.3">
      <c r="A1335">
        <v>626</v>
      </c>
      <c r="B1335">
        <v>22</v>
      </c>
      <c r="C1335">
        <v>65</v>
      </c>
      <c r="D1335">
        <v>1997</v>
      </c>
      <c r="E1335">
        <v>6</v>
      </c>
      <c r="F1335" t="s">
        <v>36</v>
      </c>
      <c r="G1335" t="s">
        <v>1371</v>
      </c>
      <c r="H1335">
        <v>26.11</v>
      </c>
      <c r="I1335">
        <v>-80.39</v>
      </c>
      <c r="J1335" s="3">
        <v>42160</v>
      </c>
      <c r="K1335" s="3">
        <v>85954</v>
      </c>
      <c r="L1335" s="3">
        <v>108684</v>
      </c>
      <c r="M1335">
        <v>746</v>
      </c>
      <c r="N1335">
        <v>2</v>
      </c>
      <c r="O1335" s="8">
        <f t="shared" si="60"/>
        <v>1.2644437722502735</v>
      </c>
      <c r="P1335" t="str">
        <f t="shared" si="61"/>
        <v>High Risk</v>
      </c>
      <c r="Q1335" t="str">
        <f t="shared" si="62"/>
        <v>700-749</v>
      </c>
      <c r="R1335" t="str">
        <f>IF(Tabela2[[#This Row],[current_age]]&gt;=100,"100+",FLOOR(Tabela2[[#This Row],[current_age]],10)&amp;"-"&amp;FLOOR(Tabela2[[#This Row],[current_age]],10)+9)</f>
        <v>20-29</v>
      </c>
    </row>
    <row r="1336" spans="1:18" x14ac:dyDescent="0.3">
      <c r="A1336">
        <v>1638</v>
      </c>
      <c r="B1336">
        <v>79</v>
      </c>
      <c r="C1336">
        <v>64</v>
      </c>
      <c r="D1336">
        <v>1940</v>
      </c>
      <c r="E1336">
        <v>8</v>
      </c>
      <c r="F1336" t="s">
        <v>36</v>
      </c>
      <c r="G1336" t="s">
        <v>1372</v>
      </c>
      <c r="H1336">
        <v>44.67</v>
      </c>
      <c r="I1336">
        <v>-93.24</v>
      </c>
      <c r="J1336" s="3">
        <v>34186</v>
      </c>
      <c r="K1336" s="3">
        <v>57824</v>
      </c>
      <c r="L1336" s="3">
        <v>31354</v>
      </c>
      <c r="M1336">
        <v>668</v>
      </c>
      <c r="N1336">
        <v>5</v>
      </c>
      <c r="O1336" s="8">
        <f t="shared" si="60"/>
        <v>0.54223159933591591</v>
      </c>
      <c r="P1336" t="str">
        <f t="shared" si="61"/>
        <v>Medium Risk</v>
      </c>
      <c r="Q1336" t="str">
        <f t="shared" si="62"/>
        <v>650-699</v>
      </c>
      <c r="R1336" t="str">
        <f>IF(Tabela2[[#This Row],[current_age]]&gt;=100,"100+",FLOOR(Tabela2[[#This Row],[current_age]],10)&amp;"-"&amp;FLOOR(Tabela2[[#This Row],[current_age]],10)+9)</f>
        <v>70-79</v>
      </c>
    </row>
    <row r="1337" spans="1:18" x14ac:dyDescent="0.3">
      <c r="A1337">
        <v>1953</v>
      </c>
      <c r="B1337">
        <v>29</v>
      </c>
      <c r="C1337">
        <v>68</v>
      </c>
      <c r="D1337">
        <v>1991</v>
      </c>
      <c r="E1337">
        <v>1</v>
      </c>
      <c r="F1337" t="s">
        <v>36</v>
      </c>
      <c r="G1337" t="s">
        <v>1373</v>
      </c>
      <c r="H1337">
        <v>43.59</v>
      </c>
      <c r="I1337">
        <v>-88.28</v>
      </c>
      <c r="J1337" s="3">
        <v>21579</v>
      </c>
      <c r="K1337" s="3">
        <v>43996</v>
      </c>
      <c r="L1337" s="3">
        <v>16260</v>
      </c>
      <c r="M1337">
        <v>842</v>
      </c>
      <c r="N1337">
        <v>3</v>
      </c>
      <c r="O1337" s="8">
        <f t="shared" si="60"/>
        <v>0.36957905264114921</v>
      </c>
      <c r="P1337" t="str">
        <f t="shared" si="61"/>
        <v>Low Risk</v>
      </c>
      <c r="Q1337" t="str">
        <f t="shared" si="62"/>
        <v>800-849</v>
      </c>
      <c r="R1337" t="str">
        <f>IF(Tabela2[[#This Row],[current_age]]&gt;=100,"100+",FLOOR(Tabela2[[#This Row],[current_age]],10)&amp;"-"&amp;FLOOR(Tabela2[[#This Row],[current_age]],10)+9)</f>
        <v>20-29</v>
      </c>
    </row>
    <row r="1338" spans="1:18" x14ac:dyDescent="0.3">
      <c r="A1338">
        <v>1771</v>
      </c>
      <c r="B1338">
        <v>41</v>
      </c>
      <c r="C1338">
        <v>66</v>
      </c>
      <c r="D1338">
        <v>1978</v>
      </c>
      <c r="E1338">
        <v>12</v>
      </c>
      <c r="F1338" t="s">
        <v>41</v>
      </c>
      <c r="G1338" t="s">
        <v>1374</v>
      </c>
      <c r="H1338">
        <v>38.76</v>
      </c>
      <c r="I1338">
        <v>-121.28</v>
      </c>
      <c r="J1338" s="3">
        <v>25476</v>
      </c>
      <c r="K1338" s="3">
        <v>51943</v>
      </c>
      <c r="L1338" s="3">
        <v>61722</v>
      </c>
      <c r="M1338">
        <v>794</v>
      </c>
      <c r="N1338">
        <v>3</v>
      </c>
      <c r="O1338" s="8">
        <f t="shared" si="60"/>
        <v>1.1882640586797066</v>
      </c>
      <c r="P1338" t="str">
        <f t="shared" si="61"/>
        <v>High Risk</v>
      </c>
      <c r="Q1338" t="str">
        <f t="shared" si="62"/>
        <v>750-799</v>
      </c>
      <c r="R1338" t="str">
        <f>IF(Tabela2[[#This Row],[current_age]]&gt;=100,"100+",FLOOR(Tabela2[[#This Row],[current_age]],10)&amp;"-"&amp;FLOOR(Tabela2[[#This Row],[current_age]],10)+9)</f>
        <v>40-49</v>
      </c>
    </row>
    <row r="1339" spans="1:18" x14ac:dyDescent="0.3">
      <c r="A1339">
        <v>931</v>
      </c>
      <c r="B1339">
        <v>34</v>
      </c>
      <c r="C1339">
        <v>73</v>
      </c>
      <c r="D1339">
        <v>1985</v>
      </c>
      <c r="E1339">
        <v>12</v>
      </c>
      <c r="F1339" t="s">
        <v>41</v>
      </c>
      <c r="G1339" t="s">
        <v>1375</v>
      </c>
      <c r="H1339">
        <v>35.1</v>
      </c>
      <c r="I1339">
        <v>-90</v>
      </c>
      <c r="J1339" s="3">
        <v>33974</v>
      </c>
      <c r="K1339" s="3">
        <v>69270</v>
      </c>
      <c r="L1339" s="3">
        <v>97114</v>
      </c>
      <c r="M1339">
        <v>540</v>
      </c>
      <c r="N1339">
        <v>1</v>
      </c>
      <c r="O1339" s="8">
        <f t="shared" si="60"/>
        <v>1.4019633318897069</v>
      </c>
      <c r="P1339" t="str">
        <f t="shared" si="61"/>
        <v>High Risk</v>
      </c>
      <c r="Q1339" t="str">
        <f t="shared" si="62"/>
        <v>500-549</v>
      </c>
      <c r="R1339" t="str">
        <f>IF(Tabela2[[#This Row],[current_age]]&gt;=100,"100+",FLOOR(Tabela2[[#This Row],[current_age]],10)&amp;"-"&amp;FLOOR(Tabela2[[#This Row],[current_age]],10)+9)</f>
        <v>30-39</v>
      </c>
    </row>
    <row r="1340" spans="1:18" x14ac:dyDescent="0.3">
      <c r="A1340">
        <v>1190</v>
      </c>
      <c r="B1340">
        <v>49</v>
      </c>
      <c r="C1340">
        <v>65</v>
      </c>
      <c r="D1340">
        <v>1970</v>
      </c>
      <c r="E1340">
        <v>8</v>
      </c>
      <c r="F1340" t="s">
        <v>36</v>
      </c>
      <c r="G1340" t="s">
        <v>1376</v>
      </c>
      <c r="H1340">
        <v>33</v>
      </c>
      <c r="I1340">
        <v>-80.17</v>
      </c>
      <c r="J1340" s="3">
        <v>21769</v>
      </c>
      <c r="K1340" s="3">
        <v>44383</v>
      </c>
      <c r="L1340" s="3">
        <v>42369</v>
      </c>
      <c r="M1340">
        <v>707</v>
      </c>
      <c r="N1340">
        <v>7</v>
      </c>
      <c r="O1340" s="8">
        <f t="shared" si="60"/>
        <v>0.95462226528175198</v>
      </c>
      <c r="P1340" t="str">
        <f t="shared" si="61"/>
        <v>High Risk</v>
      </c>
      <c r="Q1340" t="str">
        <f t="shared" si="62"/>
        <v>700-749</v>
      </c>
      <c r="R1340" t="str">
        <f>IF(Tabela2[[#This Row],[current_age]]&gt;=100,"100+",FLOOR(Tabela2[[#This Row],[current_age]],10)&amp;"-"&amp;FLOOR(Tabela2[[#This Row],[current_age]],10)+9)</f>
        <v>40-49</v>
      </c>
    </row>
    <row r="1341" spans="1:18" x14ac:dyDescent="0.3">
      <c r="A1341">
        <v>371</v>
      </c>
      <c r="B1341">
        <v>82</v>
      </c>
      <c r="C1341">
        <v>63</v>
      </c>
      <c r="D1341">
        <v>1937</v>
      </c>
      <c r="E1341">
        <v>3</v>
      </c>
      <c r="F1341" t="s">
        <v>41</v>
      </c>
      <c r="G1341" t="s">
        <v>1377</v>
      </c>
      <c r="H1341">
        <v>37.549999999999997</v>
      </c>
      <c r="I1341">
        <v>-77.459999999999994</v>
      </c>
      <c r="J1341" s="3">
        <v>43827</v>
      </c>
      <c r="K1341" s="3">
        <v>92368</v>
      </c>
      <c r="L1341" s="3">
        <v>2689</v>
      </c>
      <c r="M1341">
        <v>719</v>
      </c>
      <c r="N1341">
        <v>4</v>
      </c>
      <c r="O1341" s="8">
        <f t="shared" si="60"/>
        <v>2.9111813615104797E-2</v>
      </c>
      <c r="P1341" t="str">
        <f t="shared" si="61"/>
        <v>Medium Risk</v>
      </c>
      <c r="Q1341" t="str">
        <f t="shared" si="62"/>
        <v>700-749</v>
      </c>
      <c r="R1341" t="str">
        <f>IF(Tabela2[[#This Row],[current_age]]&gt;=100,"100+",FLOOR(Tabela2[[#This Row],[current_age]],10)&amp;"-"&amp;FLOOR(Tabela2[[#This Row],[current_age]],10)+9)</f>
        <v>80-89</v>
      </c>
    </row>
    <row r="1342" spans="1:18" x14ac:dyDescent="0.3">
      <c r="A1342">
        <v>1404</v>
      </c>
      <c r="B1342">
        <v>52</v>
      </c>
      <c r="C1342">
        <v>71</v>
      </c>
      <c r="D1342">
        <v>1967</v>
      </c>
      <c r="E1342">
        <v>11</v>
      </c>
      <c r="F1342" t="s">
        <v>36</v>
      </c>
      <c r="G1342" t="s">
        <v>1378</v>
      </c>
      <c r="H1342">
        <v>32.299999999999997</v>
      </c>
      <c r="I1342">
        <v>-95.47</v>
      </c>
      <c r="J1342" s="3">
        <v>17886</v>
      </c>
      <c r="K1342" s="3">
        <v>36472</v>
      </c>
      <c r="L1342" s="3">
        <v>80469</v>
      </c>
      <c r="M1342">
        <v>526</v>
      </c>
      <c r="N1342">
        <v>2</v>
      </c>
      <c r="O1342" s="8">
        <f t="shared" si="60"/>
        <v>2.2063226584777365</v>
      </c>
      <c r="P1342" t="str">
        <f t="shared" si="61"/>
        <v>High Risk</v>
      </c>
      <c r="Q1342" t="str">
        <f t="shared" si="62"/>
        <v>500-549</v>
      </c>
      <c r="R1342" t="str">
        <f>IF(Tabela2[[#This Row],[current_age]]&gt;=100,"100+",FLOOR(Tabela2[[#This Row],[current_age]],10)&amp;"-"&amp;FLOOR(Tabela2[[#This Row],[current_age]],10)+9)</f>
        <v>50-59</v>
      </c>
    </row>
    <row r="1343" spans="1:18" x14ac:dyDescent="0.3">
      <c r="A1343">
        <v>1970</v>
      </c>
      <c r="B1343">
        <v>18</v>
      </c>
      <c r="C1343">
        <v>66</v>
      </c>
      <c r="D1343">
        <v>2001</v>
      </c>
      <c r="E1343">
        <v>6</v>
      </c>
      <c r="F1343" t="s">
        <v>41</v>
      </c>
      <c r="G1343" t="s">
        <v>1379</v>
      </c>
      <c r="H1343">
        <v>42.32</v>
      </c>
      <c r="I1343">
        <v>-72.67</v>
      </c>
      <c r="J1343" s="3">
        <v>25442</v>
      </c>
      <c r="K1343" s="3">
        <v>51873</v>
      </c>
      <c r="L1343" s="3">
        <v>70144</v>
      </c>
      <c r="M1343">
        <v>731</v>
      </c>
      <c r="N1343">
        <v>2</v>
      </c>
      <c r="O1343" s="8">
        <f t="shared" si="60"/>
        <v>1.3522256279760183</v>
      </c>
      <c r="P1343" t="str">
        <f t="shared" si="61"/>
        <v>High Risk</v>
      </c>
      <c r="Q1343" t="str">
        <f t="shared" si="62"/>
        <v>700-749</v>
      </c>
      <c r="R1343" t="str">
        <f>IF(Tabela2[[#This Row],[current_age]]&gt;=100,"100+",FLOOR(Tabela2[[#This Row],[current_age]],10)&amp;"-"&amp;FLOOR(Tabela2[[#This Row],[current_age]],10)+9)</f>
        <v>10-19</v>
      </c>
    </row>
    <row r="1344" spans="1:18" x14ac:dyDescent="0.3">
      <c r="A1344">
        <v>1364</v>
      </c>
      <c r="B1344">
        <v>47</v>
      </c>
      <c r="C1344">
        <v>72</v>
      </c>
      <c r="D1344">
        <v>1972</v>
      </c>
      <c r="E1344">
        <v>11</v>
      </c>
      <c r="F1344" t="s">
        <v>41</v>
      </c>
      <c r="G1344" t="s">
        <v>1380</v>
      </c>
      <c r="H1344">
        <v>32.93</v>
      </c>
      <c r="I1344">
        <v>-97.22</v>
      </c>
      <c r="J1344" s="3">
        <v>0</v>
      </c>
      <c r="K1344" s="3">
        <v>3</v>
      </c>
      <c r="L1344" s="3">
        <v>5</v>
      </c>
      <c r="M1344">
        <v>750</v>
      </c>
      <c r="N1344">
        <v>2</v>
      </c>
      <c r="O1344" s="8">
        <f t="shared" si="60"/>
        <v>1.6666666666666667</v>
      </c>
      <c r="P1344" t="str">
        <f t="shared" si="61"/>
        <v>High Risk</v>
      </c>
      <c r="Q1344" t="str">
        <f t="shared" si="62"/>
        <v>750-799</v>
      </c>
      <c r="R1344" t="str">
        <f>IF(Tabela2[[#This Row],[current_age]]&gt;=100,"100+",FLOOR(Tabela2[[#This Row],[current_age]],10)&amp;"-"&amp;FLOOR(Tabela2[[#This Row],[current_age]],10)+9)</f>
        <v>40-49</v>
      </c>
    </row>
    <row r="1345" spans="1:18" x14ac:dyDescent="0.3">
      <c r="A1345">
        <v>327</v>
      </c>
      <c r="B1345">
        <v>44</v>
      </c>
      <c r="C1345">
        <v>67</v>
      </c>
      <c r="D1345">
        <v>1975</v>
      </c>
      <c r="E1345">
        <v>7</v>
      </c>
      <c r="F1345" t="s">
        <v>41</v>
      </c>
      <c r="G1345" t="s">
        <v>1381</v>
      </c>
      <c r="H1345">
        <v>44.41</v>
      </c>
      <c r="I1345">
        <v>-71.97</v>
      </c>
      <c r="J1345" s="3">
        <v>18069</v>
      </c>
      <c r="K1345" s="3">
        <v>36843</v>
      </c>
      <c r="L1345" s="3">
        <v>52248</v>
      </c>
      <c r="M1345">
        <v>772</v>
      </c>
      <c r="N1345">
        <v>5</v>
      </c>
      <c r="O1345" s="8">
        <f t="shared" si="60"/>
        <v>1.4181255598078333</v>
      </c>
      <c r="P1345" t="str">
        <f t="shared" si="61"/>
        <v>High Risk</v>
      </c>
      <c r="Q1345" t="str">
        <f t="shared" si="62"/>
        <v>750-799</v>
      </c>
      <c r="R1345" t="str">
        <f>IF(Tabela2[[#This Row],[current_age]]&gt;=100,"100+",FLOOR(Tabela2[[#This Row],[current_age]],10)&amp;"-"&amp;FLOOR(Tabela2[[#This Row],[current_age]],10)+9)</f>
        <v>40-49</v>
      </c>
    </row>
    <row r="1346" spans="1:18" x14ac:dyDescent="0.3">
      <c r="A1346">
        <v>1337</v>
      </c>
      <c r="B1346">
        <v>26</v>
      </c>
      <c r="C1346">
        <v>66</v>
      </c>
      <c r="D1346">
        <v>1993</v>
      </c>
      <c r="E1346">
        <v>9</v>
      </c>
      <c r="F1346" t="s">
        <v>41</v>
      </c>
      <c r="G1346" t="s">
        <v>1382</v>
      </c>
      <c r="H1346">
        <v>27.27</v>
      </c>
      <c r="I1346">
        <v>-80.349999999999994</v>
      </c>
      <c r="J1346" s="3">
        <v>18946</v>
      </c>
      <c r="K1346" s="3">
        <v>38634</v>
      </c>
      <c r="L1346" s="3">
        <v>42099</v>
      </c>
      <c r="M1346">
        <v>800</v>
      </c>
      <c r="N1346">
        <v>2</v>
      </c>
      <c r="O1346" s="8">
        <f t="shared" si="60"/>
        <v>1.0896878397266656</v>
      </c>
      <c r="P1346" t="str">
        <f t="shared" si="61"/>
        <v>High Risk</v>
      </c>
      <c r="Q1346" t="str">
        <f t="shared" si="62"/>
        <v>800-849</v>
      </c>
      <c r="R1346" t="str">
        <f>IF(Tabela2[[#This Row],[current_age]]&gt;=100,"100+",FLOOR(Tabela2[[#This Row],[current_age]],10)&amp;"-"&amp;FLOOR(Tabela2[[#This Row],[current_age]],10)+9)</f>
        <v>20-29</v>
      </c>
    </row>
    <row r="1347" spans="1:18" x14ac:dyDescent="0.3">
      <c r="A1347">
        <v>594</v>
      </c>
      <c r="B1347">
        <v>29</v>
      </c>
      <c r="C1347">
        <v>70</v>
      </c>
      <c r="D1347">
        <v>1990</v>
      </c>
      <c r="E1347">
        <v>12</v>
      </c>
      <c r="F1347" t="s">
        <v>41</v>
      </c>
      <c r="G1347" t="s">
        <v>1383</v>
      </c>
      <c r="H1347">
        <v>35.880000000000003</v>
      </c>
      <c r="I1347">
        <v>-80.069999999999993</v>
      </c>
      <c r="J1347" s="3">
        <v>16642</v>
      </c>
      <c r="K1347" s="3">
        <v>33933</v>
      </c>
      <c r="L1347" s="3">
        <v>5329</v>
      </c>
      <c r="M1347">
        <v>698</v>
      </c>
      <c r="N1347">
        <v>6</v>
      </c>
      <c r="O1347" s="8">
        <f t="shared" ref="O1347:O1410" si="63">L1347/K1347</f>
        <v>0.1570447646833466</v>
      </c>
      <c r="P1347" t="str">
        <f t="shared" ref="P1347:P1410" si="64">IF(OR(M1347&lt;600,O1347&gt;0.7),"High Risk",
IF(AND(M1347&gt;=600,M1347&lt;=750),"Medium Risk",
"Low Risk"))</f>
        <v>Medium Risk</v>
      </c>
      <c r="Q1347" t="str">
        <f t="shared" ref="Q1347:Q1410" si="65">FLOOR(M1347,50)&amp;"-"&amp;FLOOR(M1347,50)+49</f>
        <v>650-699</v>
      </c>
      <c r="R1347" t="str">
        <f>IF(Tabela2[[#This Row],[current_age]]&gt;=100,"100+",FLOOR(Tabela2[[#This Row],[current_age]],10)&amp;"-"&amp;FLOOR(Tabela2[[#This Row],[current_age]],10)+9)</f>
        <v>20-29</v>
      </c>
    </row>
    <row r="1348" spans="1:18" x14ac:dyDescent="0.3">
      <c r="A1348">
        <v>1704</v>
      </c>
      <c r="B1348">
        <v>27</v>
      </c>
      <c r="C1348">
        <v>62</v>
      </c>
      <c r="D1348">
        <v>1992</v>
      </c>
      <c r="E1348">
        <v>7</v>
      </c>
      <c r="F1348" t="s">
        <v>41</v>
      </c>
      <c r="G1348" t="s">
        <v>1384</v>
      </c>
      <c r="H1348">
        <v>39.950000000000003</v>
      </c>
      <c r="I1348">
        <v>-86.02</v>
      </c>
      <c r="J1348" s="3">
        <v>31270</v>
      </c>
      <c r="K1348" s="3">
        <v>63760</v>
      </c>
      <c r="L1348" s="3">
        <v>151177</v>
      </c>
      <c r="M1348">
        <v>716</v>
      </c>
      <c r="N1348">
        <v>1</v>
      </c>
      <c r="O1348" s="8">
        <f t="shared" si="63"/>
        <v>2.3710319949811796</v>
      </c>
      <c r="P1348" t="str">
        <f t="shared" si="64"/>
        <v>High Risk</v>
      </c>
      <c r="Q1348" t="str">
        <f t="shared" si="65"/>
        <v>700-749</v>
      </c>
      <c r="R1348" t="str">
        <f>IF(Tabela2[[#This Row],[current_age]]&gt;=100,"100+",FLOOR(Tabela2[[#This Row],[current_age]],10)&amp;"-"&amp;FLOOR(Tabela2[[#This Row],[current_age]],10)+9)</f>
        <v>20-29</v>
      </c>
    </row>
    <row r="1349" spans="1:18" x14ac:dyDescent="0.3">
      <c r="A1349">
        <v>1500</v>
      </c>
      <c r="B1349">
        <v>53</v>
      </c>
      <c r="C1349">
        <v>66</v>
      </c>
      <c r="D1349">
        <v>1967</v>
      </c>
      <c r="E1349">
        <v>1</v>
      </c>
      <c r="F1349" t="s">
        <v>41</v>
      </c>
      <c r="G1349" t="s">
        <v>1385</v>
      </c>
      <c r="H1349">
        <v>38.44</v>
      </c>
      <c r="I1349">
        <v>-121.3</v>
      </c>
      <c r="J1349" s="3">
        <v>25949</v>
      </c>
      <c r="K1349" s="3">
        <v>52904</v>
      </c>
      <c r="L1349" s="3">
        <v>144534</v>
      </c>
      <c r="M1349">
        <v>680</v>
      </c>
      <c r="N1349">
        <v>4</v>
      </c>
      <c r="O1349" s="8">
        <f t="shared" si="63"/>
        <v>2.732005141388175</v>
      </c>
      <c r="P1349" t="str">
        <f t="shared" si="64"/>
        <v>High Risk</v>
      </c>
      <c r="Q1349" t="str">
        <f t="shared" si="65"/>
        <v>650-699</v>
      </c>
      <c r="R1349" t="str">
        <f>IF(Tabela2[[#This Row],[current_age]]&gt;=100,"100+",FLOOR(Tabela2[[#This Row],[current_age]],10)&amp;"-"&amp;FLOOR(Tabela2[[#This Row],[current_age]],10)+9)</f>
        <v>50-59</v>
      </c>
    </row>
    <row r="1350" spans="1:18" x14ac:dyDescent="0.3">
      <c r="A1350">
        <v>923</v>
      </c>
      <c r="B1350">
        <v>18</v>
      </c>
      <c r="C1350">
        <v>70</v>
      </c>
      <c r="D1350">
        <v>2002</v>
      </c>
      <c r="E1350">
        <v>1</v>
      </c>
      <c r="F1350" t="s">
        <v>36</v>
      </c>
      <c r="G1350" t="s">
        <v>1386</v>
      </c>
      <c r="H1350">
        <v>42.68</v>
      </c>
      <c r="I1350">
        <v>-82.73</v>
      </c>
      <c r="J1350" s="3">
        <v>23297</v>
      </c>
      <c r="K1350" s="3">
        <v>47501</v>
      </c>
      <c r="L1350" s="3">
        <v>81625</v>
      </c>
      <c r="M1350">
        <v>735</v>
      </c>
      <c r="N1350">
        <v>2</v>
      </c>
      <c r="O1350" s="8">
        <f t="shared" si="63"/>
        <v>1.7183848761078715</v>
      </c>
      <c r="P1350" t="str">
        <f t="shared" si="64"/>
        <v>High Risk</v>
      </c>
      <c r="Q1350" t="str">
        <f t="shared" si="65"/>
        <v>700-749</v>
      </c>
      <c r="R1350" t="str">
        <f>IF(Tabela2[[#This Row],[current_age]]&gt;=100,"100+",FLOOR(Tabela2[[#This Row],[current_age]],10)&amp;"-"&amp;FLOOR(Tabela2[[#This Row],[current_age]],10)+9)</f>
        <v>10-19</v>
      </c>
    </row>
    <row r="1351" spans="1:18" x14ac:dyDescent="0.3">
      <c r="A1351">
        <v>1788</v>
      </c>
      <c r="B1351">
        <v>59</v>
      </c>
      <c r="C1351">
        <v>66</v>
      </c>
      <c r="D1351">
        <v>1960</v>
      </c>
      <c r="E1351">
        <v>9</v>
      </c>
      <c r="F1351" t="s">
        <v>36</v>
      </c>
      <c r="G1351" t="s">
        <v>1387</v>
      </c>
      <c r="H1351">
        <v>29.71</v>
      </c>
      <c r="I1351">
        <v>-90.59</v>
      </c>
      <c r="J1351" s="3">
        <v>20521</v>
      </c>
      <c r="K1351" s="3">
        <v>41845</v>
      </c>
      <c r="L1351" s="3">
        <v>90940</v>
      </c>
      <c r="M1351">
        <v>673</v>
      </c>
      <c r="N1351">
        <v>4</v>
      </c>
      <c r="O1351" s="8">
        <f t="shared" si="63"/>
        <v>2.1732584538176605</v>
      </c>
      <c r="P1351" t="str">
        <f t="shared" si="64"/>
        <v>High Risk</v>
      </c>
      <c r="Q1351" t="str">
        <f t="shared" si="65"/>
        <v>650-699</v>
      </c>
      <c r="R1351" t="str">
        <f>IF(Tabela2[[#This Row],[current_age]]&gt;=100,"100+",FLOOR(Tabela2[[#This Row],[current_age]],10)&amp;"-"&amp;FLOOR(Tabela2[[#This Row],[current_age]],10)+9)</f>
        <v>50-59</v>
      </c>
    </row>
    <row r="1352" spans="1:18" x14ac:dyDescent="0.3">
      <c r="A1352">
        <v>129</v>
      </c>
      <c r="B1352">
        <v>56</v>
      </c>
      <c r="C1352">
        <v>63</v>
      </c>
      <c r="D1352">
        <v>1963</v>
      </c>
      <c r="E1352">
        <v>6</v>
      </c>
      <c r="F1352" t="s">
        <v>36</v>
      </c>
      <c r="G1352" t="s">
        <v>1388</v>
      </c>
      <c r="H1352">
        <v>34.1</v>
      </c>
      <c r="I1352">
        <v>-118.05</v>
      </c>
      <c r="J1352" s="3">
        <v>22008</v>
      </c>
      <c r="K1352" s="3">
        <v>44875</v>
      </c>
      <c r="L1352" s="3">
        <v>125909</v>
      </c>
      <c r="M1352">
        <v>510</v>
      </c>
      <c r="N1352">
        <v>1</v>
      </c>
      <c r="O1352" s="8">
        <f t="shared" si="63"/>
        <v>2.8057715877437328</v>
      </c>
      <c r="P1352" t="str">
        <f t="shared" si="64"/>
        <v>High Risk</v>
      </c>
      <c r="Q1352" t="str">
        <f t="shared" si="65"/>
        <v>500-549</v>
      </c>
      <c r="R1352" t="str">
        <f>IF(Tabela2[[#This Row],[current_age]]&gt;=100,"100+",FLOOR(Tabela2[[#This Row],[current_age]],10)&amp;"-"&amp;FLOOR(Tabela2[[#This Row],[current_age]],10)+9)</f>
        <v>50-59</v>
      </c>
    </row>
    <row r="1353" spans="1:18" x14ac:dyDescent="0.3">
      <c r="A1353">
        <v>1756</v>
      </c>
      <c r="B1353">
        <v>30</v>
      </c>
      <c r="C1353">
        <v>66</v>
      </c>
      <c r="D1353">
        <v>1989</v>
      </c>
      <c r="E1353">
        <v>10</v>
      </c>
      <c r="F1353" t="s">
        <v>41</v>
      </c>
      <c r="G1353" t="s">
        <v>1389</v>
      </c>
      <c r="H1353">
        <v>35.979999999999997</v>
      </c>
      <c r="I1353">
        <v>-78.91</v>
      </c>
      <c r="J1353" s="3">
        <v>28430</v>
      </c>
      <c r="K1353" s="3">
        <v>57969</v>
      </c>
      <c r="L1353" s="3">
        <v>92382</v>
      </c>
      <c r="M1353">
        <v>691</v>
      </c>
      <c r="N1353">
        <v>2</v>
      </c>
      <c r="O1353" s="8">
        <f t="shared" si="63"/>
        <v>1.5936448791595508</v>
      </c>
      <c r="P1353" t="str">
        <f t="shared" si="64"/>
        <v>High Risk</v>
      </c>
      <c r="Q1353" t="str">
        <f t="shared" si="65"/>
        <v>650-699</v>
      </c>
      <c r="R1353" t="str">
        <f>IF(Tabela2[[#This Row],[current_age]]&gt;=100,"100+",FLOOR(Tabela2[[#This Row],[current_age]],10)&amp;"-"&amp;FLOOR(Tabela2[[#This Row],[current_age]],10)+9)</f>
        <v>30-39</v>
      </c>
    </row>
    <row r="1354" spans="1:18" x14ac:dyDescent="0.3">
      <c r="A1354">
        <v>197</v>
      </c>
      <c r="B1354">
        <v>32</v>
      </c>
      <c r="C1354">
        <v>60</v>
      </c>
      <c r="D1354">
        <v>1987</v>
      </c>
      <c r="E1354">
        <v>5</v>
      </c>
      <c r="F1354" t="s">
        <v>41</v>
      </c>
      <c r="G1354" t="s">
        <v>1390</v>
      </c>
      <c r="H1354">
        <v>37.86</v>
      </c>
      <c r="I1354">
        <v>-84.65</v>
      </c>
      <c r="J1354" s="3">
        <v>15757</v>
      </c>
      <c r="K1354" s="3">
        <v>32128</v>
      </c>
      <c r="L1354" s="3">
        <v>58373</v>
      </c>
      <c r="M1354">
        <v>724</v>
      </c>
      <c r="N1354">
        <v>5</v>
      </c>
      <c r="O1354" s="8">
        <f t="shared" si="63"/>
        <v>1.8168886952191234</v>
      </c>
      <c r="P1354" t="str">
        <f t="shared" si="64"/>
        <v>High Risk</v>
      </c>
      <c r="Q1354" t="str">
        <f t="shared" si="65"/>
        <v>700-749</v>
      </c>
      <c r="R1354" t="str">
        <f>IF(Tabela2[[#This Row],[current_age]]&gt;=100,"100+",FLOOR(Tabela2[[#This Row],[current_age]],10)&amp;"-"&amp;FLOOR(Tabela2[[#This Row],[current_age]],10)+9)</f>
        <v>30-39</v>
      </c>
    </row>
    <row r="1355" spans="1:18" x14ac:dyDescent="0.3">
      <c r="A1355">
        <v>219</v>
      </c>
      <c r="B1355">
        <v>47</v>
      </c>
      <c r="C1355">
        <v>66</v>
      </c>
      <c r="D1355">
        <v>1973</v>
      </c>
      <c r="E1355">
        <v>2</v>
      </c>
      <c r="F1355" t="s">
        <v>41</v>
      </c>
      <c r="G1355" t="s">
        <v>1391</v>
      </c>
      <c r="H1355">
        <v>44.01</v>
      </c>
      <c r="I1355">
        <v>-84.8</v>
      </c>
      <c r="J1355" s="3">
        <v>11036</v>
      </c>
      <c r="K1355" s="3">
        <v>22505</v>
      </c>
      <c r="L1355" s="3">
        <v>27928</v>
      </c>
      <c r="M1355">
        <v>798</v>
      </c>
      <c r="N1355">
        <v>3</v>
      </c>
      <c r="O1355" s="8">
        <f t="shared" si="63"/>
        <v>1.2409686736280827</v>
      </c>
      <c r="P1355" t="str">
        <f t="shared" si="64"/>
        <v>High Risk</v>
      </c>
      <c r="Q1355" t="str">
        <f t="shared" si="65"/>
        <v>750-799</v>
      </c>
      <c r="R1355" t="str">
        <f>IF(Tabela2[[#This Row],[current_age]]&gt;=100,"100+",FLOOR(Tabela2[[#This Row],[current_age]],10)&amp;"-"&amp;FLOOR(Tabela2[[#This Row],[current_age]],10)+9)</f>
        <v>40-49</v>
      </c>
    </row>
    <row r="1356" spans="1:18" x14ac:dyDescent="0.3">
      <c r="A1356">
        <v>1820</v>
      </c>
      <c r="B1356">
        <v>60</v>
      </c>
      <c r="C1356">
        <v>65</v>
      </c>
      <c r="D1356">
        <v>1959</v>
      </c>
      <c r="E1356">
        <v>7</v>
      </c>
      <c r="F1356" t="s">
        <v>36</v>
      </c>
      <c r="G1356" t="s">
        <v>1392</v>
      </c>
      <c r="H1356">
        <v>25.77</v>
      </c>
      <c r="I1356">
        <v>-80.2</v>
      </c>
      <c r="J1356" s="3">
        <v>18828</v>
      </c>
      <c r="K1356" s="3">
        <v>38394</v>
      </c>
      <c r="L1356" s="3">
        <v>69393</v>
      </c>
      <c r="M1356">
        <v>693</v>
      </c>
      <c r="N1356">
        <v>5</v>
      </c>
      <c r="O1356" s="8">
        <f t="shared" si="63"/>
        <v>1.8073917799656196</v>
      </c>
      <c r="P1356" t="str">
        <f t="shared" si="64"/>
        <v>High Risk</v>
      </c>
      <c r="Q1356" t="str">
        <f t="shared" si="65"/>
        <v>650-699</v>
      </c>
      <c r="R1356" t="str">
        <f>IF(Tabela2[[#This Row],[current_age]]&gt;=100,"100+",FLOOR(Tabela2[[#This Row],[current_age]],10)&amp;"-"&amp;FLOOR(Tabela2[[#This Row],[current_age]],10)+9)</f>
        <v>60-69</v>
      </c>
    </row>
    <row r="1357" spans="1:18" x14ac:dyDescent="0.3">
      <c r="A1357">
        <v>405</v>
      </c>
      <c r="B1357">
        <v>30</v>
      </c>
      <c r="C1357">
        <v>67</v>
      </c>
      <c r="D1357">
        <v>1989</v>
      </c>
      <c r="E1357">
        <v>3</v>
      </c>
      <c r="F1357" t="s">
        <v>41</v>
      </c>
      <c r="G1357" t="s">
        <v>1393</v>
      </c>
      <c r="H1357">
        <v>33.42</v>
      </c>
      <c r="I1357">
        <v>-112.2</v>
      </c>
      <c r="J1357" s="3">
        <v>17165</v>
      </c>
      <c r="K1357" s="3">
        <v>34998</v>
      </c>
      <c r="L1357" s="3">
        <v>60749</v>
      </c>
      <c r="M1357">
        <v>627</v>
      </c>
      <c r="N1357">
        <v>1</v>
      </c>
      <c r="O1357" s="8">
        <f t="shared" si="63"/>
        <v>1.7357849019943996</v>
      </c>
      <c r="P1357" t="str">
        <f t="shared" si="64"/>
        <v>High Risk</v>
      </c>
      <c r="Q1357" t="str">
        <f t="shared" si="65"/>
        <v>600-649</v>
      </c>
      <c r="R1357" t="str">
        <f>IF(Tabela2[[#This Row],[current_age]]&gt;=100,"100+",FLOOR(Tabela2[[#This Row],[current_age]],10)&amp;"-"&amp;FLOOR(Tabela2[[#This Row],[current_age]],10)+9)</f>
        <v>30-39</v>
      </c>
    </row>
    <row r="1358" spans="1:18" x14ac:dyDescent="0.3">
      <c r="A1358">
        <v>726</v>
      </c>
      <c r="B1358">
        <v>58</v>
      </c>
      <c r="C1358">
        <v>67</v>
      </c>
      <c r="D1358">
        <v>1961</v>
      </c>
      <c r="E1358">
        <v>8</v>
      </c>
      <c r="F1358" t="s">
        <v>41</v>
      </c>
      <c r="G1358" t="s">
        <v>1394</v>
      </c>
      <c r="H1358">
        <v>33.79</v>
      </c>
      <c r="I1358">
        <v>-118.29</v>
      </c>
      <c r="J1358" s="3">
        <v>22032</v>
      </c>
      <c r="K1358" s="3">
        <v>44924</v>
      </c>
      <c r="L1358" s="3">
        <v>27297</v>
      </c>
      <c r="M1358">
        <v>717</v>
      </c>
      <c r="N1358">
        <v>3</v>
      </c>
      <c r="O1358" s="8">
        <f t="shared" si="63"/>
        <v>0.60762621316000354</v>
      </c>
      <c r="P1358" t="str">
        <f t="shared" si="64"/>
        <v>Medium Risk</v>
      </c>
      <c r="Q1358" t="str">
        <f t="shared" si="65"/>
        <v>700-749</v>
      </c>
      <c r="R1358" t="str">
        <f>IF(Tabela2[[#This Row],[current_age]]&gt;=100,"100+",FLOOR(Tabela2[[#This Row],[current_age]],10)&amp;"-"&amp;FLOOR(Tabela2[[#This Row],[current_age]],10)+9)</f>
        <v>50-59</v>
      </c>
    </row>
    <row r="1359" spans="1:18" x14ac:dyDescent="0.3">
      <c r="A1359">
        <v>20</v>
      </c>
      <c r="B1359">
        <v>86</v>
      </c>
      <c r="C1359">
        <v>67</v>
      </c>
      <c r="D1359">
        <v>1933</v>
      </c>
      <c r="E1359">
        <v>12</v>
      </c>
      <c r="F1359" t="s">
        <v>36</v>
      </c>
      <c r="G1359" t="s">
        <v>1395</v>
      </c>
      <c r="H1359">
        <v>32.42</v>
      </c>
      <c r="I1359">
        <v>-97.1</v>
      </c>
      <c r="J1359" s="3">
        <v>19477</v>
      </c>
      <c r="K1359" s="3">
        <v>23371</v>
      </c>
      <c r="L1359" s="3">
        <v>0</v>
      </c>
      <c r="M1359">
        <v>757</v>
      </c>
      <c r="N1359">
        <v>8</v>
      </c>
      <c r="O1359" s="8">
        <f t="shared" si="63"/>
        <v>0</v>
      </c>
      <c r="P1359" t="str">
        <f t="shared" si="64"/>
        <v>Low Risk</v>
      </c>
      <c r="Q1359" t="str">
        <f t="shared" si="65"/>
        <v>750-799</v>
      </c>
      <c r="R1359" t="str">
        <f>IF(Tabela2[[#This Row],[current_age]]&gt;=100,"100+",FLOOR(Tabela2[[#This Row],[current_age]],10)&amp;"-"&amp;FLOOR(Tabela2[[#This Row],[current_age]],10)+9)</f>
        <v>80-89</v>
      </c>
    </row>
    <row r="1360" spans="1:18" x14ac:dyDescent="0.3">
      <c r="A1360">
        <v>216</v>
      </c>
      <c r="B1360">
        <v>60</v>
      </c>
      <c r="C1360">
        <v>66</v>
      </c>
      <c r="D1360">
        <v>1959</v>
      </c>
      <c r="E1360">
        <v>5</v>
      </c>
      <c r="F1360" t="s">
        <v>36</v>
      </c>
      <c r="G1360" t="s">
        <v>1396</v>
      </c>
      <c r="H1360">
        <v>39.92</v>
      </c>
      <c r="I1360">
        <v>-85.36</v>
      </c>
      <c r="J1360" s="3">
        <v>16273</v>
      </c>
      <c r="K1360" s="3">
        <v>33178</v>
      </c>
      <c r="L1360" s="3">
        <v>85620</v>
      </c>
      <c r="M1360">
        <v>687</v>
      </c>
      <c r="N1360">
        <v>3</v>
      </c>
      <c r="O1360" s="8">
        <f t="shared" si="63"/>
        <v>2.5806257158357946</v>
      </c>
      <c r="P1360" t="str">
        <f t="shared" si="64"/>
        <v>High Risk</v>
      </c>
      <c r="Q1360" t="str">
        <f t="shared" si="65"/>
        <v>650-699</v>
      </c>
      <c r="R1360" t="str">
        <f>IF(Tabela2[[#This Row],[current_age]]&gt;=100,"100+",FLOOR(Tabela2[[#This Row],[current_age]],10)&amp;"-"&amp;FLOOR(Tabela2[[#This Row],[current_age]],10)+9)</f>
        <v>60-69</v>
      </c>
    </row>
    <row r="1361" spans="1:18" x14ac:dyDescent="0.3">
      <c r="A1361">
        <v>293</v>
      </c>
      <c r="B1361">
        <v>32</v>
      </c>
      <c r="C1361">
        <v>63</v>
      </c>
      <c r="D1361">
        <v>1987</v>
      </c>
      <c r="E1361">
        <v>8</v>
      </c>
      <c r="F1361" t="s">
        <v>36</v>
      </c>
      <c r="G1361" t="s">
        <v>1397</v>
      </c>
      <c r="H1361">
        <v>35.22</v>
      </c>
      <c r="I1361">
        <v>-97.34</v>
      </c>
      <c r="J1361" s="3">
        <v>20640</v>
      </c>
      <c r="K1361" s="3">
        <v>42084</v>
      </c>
      <c r="L1361" s="3">
        <v>57760</v>
      </c>
      <c r="M1361">
        <v>661</v>
      </c>
      <c r="N1361">
        <v>5</v>
      </c>
      <c r="O1361" s="8">
        <f t="shared" si="63"/>
        <v>1.3724931090200552</v>
      </c>
      <c r="P1361" t="str">
        <f t="shared" si="64"/>
        <v>High Risk</v>
      </c>
      <c r="Q1361" t="str">
        <f t="shared" si="65"/>
        <v>650-699</v>
      </c>
      <c r="R1361" t="str">
        <f>IF(Tabela2[[#This Row],[current_age]]&gt;=100,"100+",FLOOR(Tabela2[[#This Row],[current_age]],10)&amp;"-"&amp;FLOOR(Tabela2[[#This Row],[current_age]],10)+9)</f>
        <v>30-39</v>
      </c>
    </row>
    <row r="1362" spans="1:18" x14ac:dyDescent="0.3">
      <c r="A1362">
        <v>1868</v>
      </c>
      <c r="B1362">
        <v>24</v>
      </c>
      <c r="C1362">
        <v>69</v>
      </c>
      <c r="D1362">
        <v>1995</v>
      </c>
      <c r="E1362">
        <v>8</v>
      </c>
      <c r="F1362" t="s">
        <v>41</v>
      </c>
      <c r="G1362" t="s">
        <v>1398</v>
      </c>
      <c r="H1362">
        <v>33.9</v>
      </c>
      <c r="I1362">
        <v>-117.61</v>
      </c>
      <c r="J1362" s="3">
        <v>28049</v>
      </c>
      <c r="K1362" s="3">
        <v>57187</v>
      </c>
      <c r="L1362" s="3">
        <v>9756</v>
      </c>
      <c r="M1362">
        <v>714</v>
      </c>
      <c r="N1362">
        <v>2</v>
      </c>
      <c r="O1362" s="8">
        <f t="shared" si="63"/>
        <v>0.17059821288054977</v>
      </c>
      <c r="P1362" t="str">
        <f t="shared" si="64"/>
        <v>Medium Risk</v>
      </c>
      <c r="Q1362" t="str">
        <f t="shared" si="65"/>
        <v>700-749</v>
      </c>
      <c r="R1362" t="str">
        <f>IF(Tabela2[[#This Row],[current_age]]&gt;=100,"100+",FLOOR(Tabela2[[#This Row],[current_age]],10)&amp;"-"&amp;FLOOR(Tabela2[[#This Row],[current_age]],10)+9)</f>
        <v>20-29</v>
      </c>
    </row>
    <row r="1363" spans="1:18" x14ac:dyDescent="0.3">
      <c r="A1363">
        <v>1996</v>
      </c>
      <c r="B1363">
        <v>46</v>
      </c>
      <c r="C1363">
        <v>66</v>
      </c>
      <c r="D1363">
        <v>1973</v>
      </c>
      <c r="E1363">
        <v>6</v>
      </c>
      <c r="F1363" t="s">
        <v>36</v>
      </c>
      <c r="G1363" t="s">
        <v>1399</v>
      </c>
      <c r="H1363">
        <v>29.43</v>
      </c>
      <c r="I1363">
        <v>-95.24</v>
      </c>
      <c r="J1363" s="3">
        <v>21956</v>
      </c>
      <c r="K1363" s="3">
        <v>44768</v>
      </c>
      <c r="L1363" s="3">
        <v>59862</v>
      </c>
      <c r="M1363">
        <v>728</v>
      </c>
      <c r="N1363">
        <v>3</v>
      </c>
      <c r="O1363" s="8">
        <f t="shared" si="63"/>
        <v>1.3371604717655468</v>
      </c>
      <c r="P1363" t="str">
        <f t="shared" si="64"/>
        <v>High Risk</v>
      </c>
      <c r="Q1363" t="str">
        <f t="shared" si="65"/>
        <v>700-749</v>
      </c>
      <c r="R1363" t="str">
        <f>IF(Tabela2[[#This Row],[current_age]]&gt;=100,"100+",FLOOR(Tabela2[[#This Row],[current_age]],10)&amp;"-"&amp;FLOOR(Tabela2[[#This Row],[current_age]],10)+9)</f>
        <v>40-49</v>
      </c>
    </row>
    <row r="1364" spans="1:18" x14ac:dyDescent="0.3">
      <c r="A1364">
        <v>1171</v>
      </c>
      <c r="B1364">
        <v>90</v>
      </c>
      <c r="C1364">
        <v>67</v>
      </c>
      <c r="D1364">
        <v>1929</v>
      </c>
      <c r="E1364">
        <v>12</v>
      </c>
      <c r="F1364" t="s">
        <v>41</v>
      </c>
      <c r="G1364" t="s">
        <v>1400</v>
      </c>
      <c r="H1364">
        <v>21.4</v>
      </c>
      <c r="I1364">
        <v>-157.72999999999999</v>
      </c>
      <c r="J1364" s="3">
        <v>26370</v>
      </c>
      <c r="K1364" s="3">
        <v>39214</v>
      </c>
      <c r="L1364" s="3">
        <v>0</v>
      </c>
      <c r="M1364">
        <v>781</v>
      </c>
      <c r="N1364">
        <v>5</v>
      </c>
      <c r="O1364" s="8">
        <f t="shared" si="63"/>
        <v>0</v>
      </c>
      <c r="P1364" t="str">
        <f t="shared" si="64"/>
        <v>Low Risk</v>
      </c>
      <c r="Q1364" t="str">
        <f t="shared" si="65"/>
        <v>750-799</v>
      </c>
      <c r="R1364" t="str">
        <f>IF(Tabela2[[#This Row],[current_age]]&gt;=100,"100+",FLOOR(Tabela2[[#This Row],[current_age]],10)&amp;"-"&amp;FLOOR(Tabela2[[#This Row],[current_age]],10)+9)</f>
        <v>90-99</v>
      </c>
    </row>
    <row r="1365" spans="1:18" x14ac:dyDescent="0.3">
      <c r="A1365">
        <v>1154</v>
      </c>
      <c r="B1365">
        <v>73</v>
      </c>
      <c r="C1365">
        <v>71</v>
      </c>
      <c r="D1365">
        <v>1947</v>
      </c>
      <c r="E1365">
        <v>1</v>
      </c>
      <c r="F1365" t="s">
        <v>41</v>
      </c>
      <c r="G1365" t="s">
        <v>1401</v>
      </c>
      <c r="H1365">
        <v>43.01</v>
      </c>
      <c r="I1365">
        <v>-88.23</v>
      </c>
      <c r="J1365" s="3">
        <v>27546</v>
      </c>
      <c r="K1365" s="3">
        <v>38809</v>
      </c>
      <c r="L1365" s="3">
        <v>19912</v>
      </c>
      <c r="M1365">
        <v>788</v>
      </c>
      <c r="N1365">
        <v>4</v>
      </c>
      <c r="O1365" s="8">
        <f t="shared" si="63"/>
        <v>0.51307686361411009</v>
      </c>
      <c r="P1365" t="str">
        <f t="shared" si="64"/>
        <v>Low Risk</v>
      </c>
      <c r="Q1365" t="str">
        <f t="shared" si="65"/>
        <v>750-799</v>
      </c>
      <c r="R1365" t="str">
        <f>IF(Tabela2[[#This Row],[current_age]]&gt;=100,"100+",FLOOR(Tabela2[[#This Row],[current_age]],10)&amp;"-"&amp;FLOOR(Tabela2[[#This Row],[current_age]],10)+9)</f>
        <v>70-79</v>
      </c>
    </row>
    <row r="1366" spans="1:18" x14ac:dyDescent="0.3">
      <c r="A1366">
        <v>819</v>
      </c>
      <c r="B1366">
        <v>55</v>
      </c>
      <c r="C1366">
        <v>77</v>
      </c>
      <c r="D1366">
        <v>1964</v>
      </c>
      <c r="E1366">
        <v>10</v>
      </c>
      <c r="F1366" t="s">
        <v>36</v>
      </c>
      <c r="G1366" t="s">
        <v>1402</v>
      </c>
      <c r="H1366">
        <v>40.43</v>
      </c>
      <c r="I1366">
        <v>-79.97</v>
      </c>
      <c r="J1366" s="3">
        <v>18392</v>
      </c>
      <c r="K1366" s="3">
        <v>37495</v>
      </c>
      <c r="L1366" s="3">
        <v>28449</v>
      </c>
      <c r="M1366">
        <v>687</v>
      </c>
      <c r="N1366">
        <v>3</v>
      </c>
      <c r="O1366" s="8">
        <f t="shared" si="63"/>
        <v>0.75874116548873183</v>
      </c>
      <c r="P1366" t="str">
        <f t="shared" si="64"/>
        <v>High Risk</v>
      </c>
      <c r="Q1366" t="str">
        <f t="shared" si="65"/>
        <v>650-699</v>
      </c>
      <c r="R1366" t="str">
        <f>IF(Tabela2[[#This Row],[current_age]]&gt;=100,"100+",FLOOR(Tabela2[[#This Row],[current_age]],10)&amp;"-"&amp;FLOOR(Tabela2[[#This Row],[current_age]],10)+9)</f>
        <v>50-59</v>
      </c>
    </row>
    <row r="1367" spans="1:18" x14ac:dyDescent="0.3">
      <c r="A1367">
        <v>1554</v>
      </c>
      <c r="B1367">
        <v>49</v>
      </c>
      <c r="C1367">
        <v>63</v>
      </c>
      <c r="D1367">
        <v>1970</v>
      </c>
      <c r="E1367">
        <v>4</v>
      </c>
      <c r="F1367" t="s">
        <v>41</v>
      </c>
      <c r="G1367" t="s">
        <v>1403</v>
      </c>
      <c r="H1367">
        <v>41.68</v>
      </c>
      <c r="I1367">
        <v>-72.94</v>
      </c>
      <c r="J1367" s="3">
        <v>25405</v>
      </c>
      <c r="K1367" s="3">
        <v>51802</v>
      </c>
      <c r="L1367" s="3">
        <v>91118</v>
      </c>
      <c r="M1367">
        <v>696</v>
      </c>
      <c r="N1367">
        <v>1</v>
      </c>
      <c r="O1367" s="8">
        <f t="shared" si="63"/>
        <v>1.758966835257326</v>
      </c>
      <c r="P1367" t="str">
        <f t="shared" si="64"/>
        <v>High Risk</v>
      </c>
      <c r="Q1367" t="str">
        <f t="shared" si="65"/>
        <v>650-699</v>
      </c>
      <c r="R1367" t="str">
        <f>IF(Tabela2[[#This Row],[current_age]]&gt;=100,"100+",FLOOR(Tabela2[[#This Row],[current_age]],10)&amp;"-"&amp;FLOOR(Tabela2[[#This Row],[current_age]],10)+9)</f>
        <v>40-49</v>
      </c>
    </row>
    <row r="1368" spans="1:18" x14ac:dyDescent="0.3">
      <c r="A1368">
        <v>1079</v>
      </c>
      <c r="B1368">
        <v>65</v>
      </c>
      <c r="C1368">
        <v>60</v>
      </c>
      <c r="D1368">
        <v>1954</v>
      </c>
      <c r="E1368">
        <v>11</v>
      </c>
      <c r="F1368" t="s">
        <v>36</v>
      </c>
      <c r="G1368" t="s">
        <v>1404</v>
      </c>
      <c r="H1368">
        <v>40.659999999999997</v>
      </c>
      <c r="I1368">
        <v>-73.63</v>
      </c>
      <c r="J1368" s="3">
        <v>48994</v>
      </c>
      <c r="K1368" s="3">
        <v>103294</v>
      </c>
      <c r="L1368" s="3">
        <v>39076</v>
      </c>
      <c r="M1368">
        <v>831</v>
      </c>
      <c r="N1368">
        <v>3</v>
      </c>
      <c r="O1368" s="8">
        <f t="shared" si="63"/>
        <v>0.37829883633124867</v>
      </c>
      <c r="P1368" t="str">
        <f t="shared" si="64"/>
        <v>Low Risk</v>
      </c>
      <c r="Q1368" t="str">
        <f t="shared" si="65"/>
        <v>800-849</v>
      </c>
      <c r="R1368" t="str">
        <f>IF(Tabela2[[#This Row],[current_age]]&gt;=100,"100+",FLOOR(Tabela2[[#This Row],[current_age]],10)&amp;"-"&amp;FLOOR(Tabela2[[#This Row],[current_age]],10)+9)</f>
        <v>60-69</v>
      </c>
    </row>
    <row r="1369" spans="1:18" x14ac:dyDescent="0.3">
      <c r="A1369">
        <v>681</v>
      </c>
      <c r="B1369">
        <v>19</v>
      </c>
      <c r="C1369">
        <v>60</v>
      </c>
      <c r="D1369">
        <v>2001</v>
      </c>
      <c r="E1369">
        <v>1</v>
      </c>
      <c r="F1369" t="s">
        <v>36</v>
      </c>
      <c r="G1369" t="s">
        <v>1405</v>
      </c>
      <c r="H1369">
        <v>40</v>
      </c>
      <c r="I1369">
        <v>-76.84</v>
      </c>
      <c r="J1369" s="3">
        <v>21400</v>
      </c>
      <c r="K1369" s="3">
        <v>43634</v>
      </c>
      <c r="L1369" s="3">
        <v>52593</v>
      </c>
      <c r="M1369">
        <v>654</v>
      </c>
      <c r="N1369">
        <v>1</v>
      </c>
      <c r="O1369" s="8">
        <f t="shared" si="63"/>
        <v>1.2053215382499884</v>
      </c>
      <c r="P1369" t="str">
        <f t="shared" si="64"/>
        <v>High Risk</v>
      </c>
      <c r="Q1369" t="str">
        <f t="shared" si="65"/>
        <v>650-699</v>
      </c>
      <c r="R1369" t="str">
        <f>IF(Tabela2[[#This Row],[current_age]]&gt;=100,"100+",FLOOR(Tabela2[[#This Row],[current_age]],10)&amp;"-"&amp;FLOOR(Tabela2[[#This Row],[current_age]],10)+9)</f>
        <v>10-19</v>
      </c>
    </row>
    <row r="1370" spans="1:18" x14ac:dyDescent="0.3">
      <c r="A1370">
        <v>240</v>
      </c>
      <c r="B1370">
        <v>50</v>
      </c>
      <c r="C1370">
        <v>68</v>
      </c>
      <c r="D1370">
        <v>1970</v>
      </c>
      <c r="E1370">
        <v>2</v>
      </c>
      <c r="F1370" t="s">
        <v>41</v>
      </c>
      <c r="G1370" t="s">
        <v>1406</v>
      </c>
      <c r="H1370">
        <v>36.21</v>
      </c>
      <c r="I1370">
        <v>-83.29</v>
      </c>
      <c r="J1370" s="3">
        <v>17104</v>
      </c>
      <c r="K1370" s="3">
        <v>34868</v>
      </c>
      <c r="L1370" s="3">
        <v>51984</v>
      </c>
      <c r="M1370">
        <v>745</v>
      </c>
      <c r="N1370">
        <v>3</v>
      </c>
      <c r="O1370" s="8">
        <f t="shared" si="63"/>
        <v>1.4908798898703683</v>
      </c>
      <c r="P1370" t="str">
        <f t="shared" si="64"/>
        <v>High Risk</v>
      </c>
      <c r="Q1370" t="str">
        <f t="shared" si="65"/>
        <v>700-749</v>
      </c>
      <c r="R1370" t="str">
        <f>IF(Tabela2[[#This Row],[current_age]]&gt;=100,"100+",FLOOR(Tabela2[[#This Row],[current_age]],10)&amp;"-"&amp;FLOOR(Tabela2[[#This Row],[current_age]],10)+9)</f>
        <v>50-59</v>
      </c>
    </row>
    <row r="1371" spans="1:18" x14ac:dyDescent="0.3">
      <c r="A1371">
        <v>751</v>
      </c>
      <c r="B1371">
        <v>61</v>
      </c>
      <c r="C1371">
        <v>64</v>
      </c>
      <c r="D1371">
        <v>1958</v>
      </c>
      <c r="E1371">
        <v>8</v>
      </c>
      <c r="F1371" t="s">
        <v>36</v>
      </c>
      <c r="G1371" t="s">
        <v>1407</v>
      </c>
      <c r="H1371">
        <v>33.450000000000003</v>
      </c>
      <c r="I1371">
        <v>-96.74</v>
      </c>
      <c r="J1371" s="3">
        <v>24364</v>
      </c>
      <c r="K1371" s="3">
        <v>49677</v>
      </c>
      <c r="L1371" s="3">
        <v>108399</v>
      </c>
      <c r="M1371">
        <v>593</v>
      </c>
      <c r="N1371">
        <v>4</v>
      </c>
      <c r="O1371" s="8">
        <f t="shared" si="63"/>
        <v>2.1820762123316624</v>
      </c>
      <c r="P1371" t="str">
        <f t="shared" si="64"/>
        <v>High Risk</v>
      </c>
      <c r="Q1371" t="str">
        <f t="shared" si="65"/>
        <v>550-599</v>
      </c>
      <c r="R1371" t="str">
        <f>IF(Tabela2[[#This Row],[current_age]]&gt;=100,"100+",FLOOR(Tabela2[[#This Row],[current_age]],10)&amp;"-"&amp;FLOOR(Tabela2[[#This Row],[current_age]],10)+9)</f>
        <v>60-69</v>
      </c>
    </row>
    <row r="1372" spans="1:18" x14ac:dyDescent="0.3">
      <c r="A1372">
        <v>773</v>
      </c>
      <c r="B1372">
        <v>67</v>
      </c>
      <c r="C1372">
        <v>65</v>
      </c>
      <c r="D1372">
        <v>1952</v>
      </c>
      <c r="E1372">
        <v>9</v>
      </c>
      <c r="F1372" t="s">
        <v>41</v>
      </c>
      <c r="G1372" t="s">
        <v>1408</v>
      </c>
      <c r="H1372">
        <v>34.49</v>
      </c>
      <c r="I1372">
        <v>-85.84</v>
      </c>
      <c r="J1372" s="3">
        <v>15562</v>
      </c>
      <c r="K1372" s="3">
        <v>11029</v>
      </c>
      <c r="L1372" s="3">
        <v>3225</v>
      </c>
      <c r="M1372">
        <v>786</v>
      </c>
      <c r="N1372">
        <v>3</v>
      </c>
      <c r="O1372" s="8">
        <f t="shared" si="63"/>
        <v>0.29241091667422253</v>
      </c>
      <c r="P1372" t="str">
        <f t="shared" si="64"/>
        <v>Low Risk</v>
      </c>
      <c r="Q1372" t="str">
        <f t="shared" si="65"/>
        <v>750-799</v>
      </c>
      <c r="R1372" t="str">
        <f>IF(Tabela2[[#This Row],[current_age]]&gt;=100,"100+",FLOOR(Tabela2[[#This Row],[current_age]],10)&amp;"-"&amp;FLOOR(Tabela2[[#This Row],[current_age]],10)+9)</f>
        <v>60-69</v>
      </c>
    </row>
    <row r="1373" spans="1:18" x14ac:dyDescent="0.3">
      <c r="A1373">
        <v>1294</v>
      </c>
      <c r="B1373">
        <v>39</v>
      </c>
      <c r="C1373">
        <v>63</v>
      </c>
      <c r="D1373">
        <v>1980</v>
      </c>
      <c r="E1373">
        <v>7</v>
      </c>
      <c r="F1373" t="s">
        <v>36</v>
      </c>
      <c r="G1373" t="s">
        <v>1409</v>
      </c>
      <c r="H1373">
        <v>40.69</v>
      </c>
      <c r="I1373">
        <v>-74.260000000000005</v>
      </c>
      <c r="J1373" s="3">
        <v>28993</v>
      </c>
      <c r="K1373" s="3">
        <v>59114</v>
      </c>
      <c r="L1373" s="3">
        <v>132715</v>
      </c>
      <c r="M1373">
        <v>730</v>
      </c>
      <c r="N1373">
        <v>2</v>
      </c>
      <c r="O1373" s="8">
        <f t="shared" si="63"/>
        <v>2.2450688500186082</v>
      </c>
      <c r="P1373" t="str">
        <f t="shared" si="64"/>
        <v>High Risk</v>
      </c>
      <c r="Q1373" t="str">
        <f t="shared" si="65"/>
        <v>700-749</v>
      </c>
      <c r="R1373" t="str">
        <f>IF(Tabela2[[#This Row],[current_age]]&gt;=100,"100+",FLOOR(Tabela2[[#This Row],[current_age]],10)&amp;"-"&amp;FLOOR(Tabela2[[#This Row],[current_age]],10)+9)</f>
        <v>30-39</v>
      </c>
    </row>
    <row r="1374" spans="1:18" x14ac:dyDescent="0.3">
      <c r="A1374">
        <v>1567</v>
      </c>
      <c r="B1374">
        <v>43</v>
      </c>
      <c r="C1374">
        <v>68</v>
      </c>
      <c r="D1374">
        <v>1976</v>
      </c>
      <c r="E1374">
        <v>8</v>
      </c>
      <c r="F1374" t="s">
        <v>36</v>
      </c>
      <c r="G1374" t="s">
        <v>1410</v>
      </c>
      <c r="H1374">
        <v>42.1</v>
      </c>
      <c r="I1374">
        <v>-76.260000000000005</v>
      </c>
      <c r="J1374" s="3">
        <v>19901</v>
      </c>
      <c r="K1374" s="3">
        <v>40576</v>
      </c>
      <c r="L1374" s="3">
        <v>54011</v>
      </c>
      <c r="M1374">
        <v>747</v>
      </c>
      <c r="N1374">
        <v>2</v>
      </c>
      <c r="O1374" s="8">
        <f t="shared" si="63"/>
        <v>1.3311070583596214</v>
      </c>
      <c r="P1374" t="str">
        <f t="shared" si="64"/>
        <v>High Risk</v>
      </c>
      <c r="Q1374" t="str">
        <f t="shared" si="65"/>
        <v>700-749</v>
      </c>
      <c r="R1374" t="str">
        <f>IF(Tabela2[[#This Row],[current_age]]&gt;=100,"100+",FLOOR(Tabela2[[#This Row],[current_age]],10)&amp;"-"&amp;FLOOR(Tabela2[[#This Row],[current_age]],10)+9)</f>
        <v>40-49</v>
      </c>
    </row>
    <row r="1375" spans="1:18" x14ac:dyDescent="0.3">
      <c r="A1375">
        <v>132</v>
      </c>
      <c r="B1375">
        <v>77</v>
      </c>
      <c r="C1375">
        <v>72</v>
      </c>
      <c r="D1375">
        <v>1942</v>
      </c>
      <c r="E1375">
        <v>5</v>
      </c>
      <c r="F1375" t="s">
        <v>36</v>
      </c>
      <c r="G1375" t="s">
        <v>1411</v>
      </c>
      <c r="H1375">
        <v>27.48</v>
      </c>
      <c r="I1375">
        <v>-82.57</v>
      </c>
      <c r="J1375" s="3">
        <v>13972</v>
      </c>
      <c r="K1375" s="3">
        <v>31555</v>
      </c>
      <c r="L1375" s="3">
        <v>12777</v>
      </c>
      <c r="M1375">
        <v>696</v>
      </c>
      <c r="N1375">
        <v>4</v>
      </c>
      <c r="O1375" s="8">
        <f t="shared" si="63"/>
        <v>0.40491205831088578</v>
      </c>
      <c r="P1375" t="str">
        <f t="shared" si="64"/>
        <v>Medium Risk</v>
      </c>
      <c r="Q1375" t="str">
        <f t="shared" si="65"/>
        <v>650-699</v>
      </c>
      <c r="R1375" t="str">
        <f>IF(Tabela2[[#This Row],[current_age]]&gt;=100,"100+",FLOOR(Tabela2[[#This Row],[current_age]],10)&amp;"-"&amp;FLOOR(Tabela2[[#This Row],[current_age]],10)+9)</f>
        <v>70-79</v>
      </c>
    </row>
    <row r="1376" spans="1:18" x14ac:dyDescent="0.3">
      <c r="A1376">
        <v>512</v>
      </c>
      <c r="B1376">
        <v>48</v>
      </c>
      <c r="C1376">
        <v>62</v>
      </c>
      <c r="D1376">
        <v>1971</v>
      </c>
      <c r="E1376">
        <v>8</v>
      </c>
      <c r="F1376" t="s">
        <v>41</v>
      </c>
      <c r="G1376" t="s">
        <v>1412</v>
      </c>
      <c r="H1376">
        <v>33.729999999999997</v>
      </c>
      <c r="I1376">
        <v>-112.14</v>
      </c>
      <c r="J1376" s="3">
        <v>35727</v>
      </c>
      <c r="K1376" s="3">
        <v>72844</v>
      </c>
      <c r="L1376" s="3">
        <v>207423</v>
      </c>
      <c r="M1376">
        <v>718</v>
      </c>
      <c r="N1376">
        <v>1</v>
      </c>
      <c r="O1376" s="8">
        <f t="shared" si="63"/>
        <v>2.8474960188896818</v>
      </c>
      <c r="P1376" t="str">
        <f t="shared" si="64"/>
        <v>High Risk</v>
      </c>
      <c r="Q1376" t="str">
        <f t="shared" si="65"/>
        <v>700-749</v>
      </c>
      <c r="R1376" t="str">
        <f>IF(Tabela2[[#This Row],[current_age]]&gt;=100,"100+",FLOOR(Tabela2[[#This Row],[current_age]],10)&amp;"-"&amp;FLOOR(Tabela2[[#This Row],[current_age]],10)+9)</f>
        <v>40-49</v>
      </c>
    </row>
    <row r="1377" spans="1:18" x14ac:dyDescent="0.3">
      <c r="A1377">
        <v>501</v>
      </c>
      <c r="B1377">
        <v>24</v>
      </c>
      <c r="C1377">
        <v>65</v>
      </c>
      <c r="D1377">
        <v>1995</v>
      </c>
      <c r="E1377">
        <v>8</v>
      </c>
      <c r="F1377" t="s">
        <v>41</v>
      </c>
      <c r="G1377" t="s">
        <v>1413</v>
      </c>
      <c r="H1377">
        <v>30.68</v>
      </c>
      <c r="I1377">
        <v>-88.04</v>
      </c>
      <c r="J1377" s="3">
        <v>17267</v>
      </c>
      <c r="K1377" s="3">
        <v>35212</v>
      </c>
      <c r="L1377" s="3">
        <v>56286</v>
      </c>
      <c r="M1377">
        <v>765</v>
      </c>
      <c r="N1377">
        <v>2</v>
      </c>
      <c r="O1377" s="8">
        <f t="shared" si="63"/>
        <v>1.5984891514256503</v>
      </c>
      <c r="P1377" t="str">
        <f t="shared" si="64"/>
        <v>High Risk</v>
      </c>
      <c r="Q1377" t="str">
        <f t="shared" si="65"/>
        <v>750-799</v>
      </c>
      <c r="R1377" t="str">
        <f>IF(Tabela2[[#This Row],[current_age]]&gt;=100,"100+",FLOOR(Tabela2[[#This Row],[current_age]],10)&amp;"-"&amp;FLOOR(Tabela2[[#This Row],[current_age]],10)+9)</f>
        <v>20-29</v>
      </c>
    </row>
    <row r="1378" spans="1:18" x14ac:dyDescent="0.3">
      <c r="A1378">
        <v>178</v>
      </c>
      <c r="B1378">
        <v>47</v>
      </c>
      <c r="C1378">
        <v>66</v>
      </c>
      <c r="D1378">
        <v>1972</v>
      </c>
      <c r="E1378">
        <v>7</v>
      </c>
      <c r="F1378" t="s">
        <v>36</v>
      </c>
      <c r="G1378" t="s">
        <v>1414</v>
      </c>
      <c r="H1378">
        <v>39.01</v>
      </c>
      <c r="I1378">
        <v>-94.28</v>
      </c>
      <c r="J1378" s="3">
        <v>24057</v>
      </c>
      <c r="K1378" s="3">
        <v>49045</v>
      </c>
      <c r="L1378" s="3">
        <v>0</v>
      </c>
      <c r="M1378">
        <v>727</v>
      </c>
      <c r="N1378">
        <v>3</v>
      </c>
      <c r="O1378" s="8">
        <f t="shared" si="63"/>
        <v>0</v>
      </c>
      <c r="P1378" t="str">
        <f t="shared" si="64"/>
        <v>Medium Risk</v>
      </c>
      <c r="Q1378" t="str">
        <f t="shared" si="65"/>
        <v>700-749</v>
      </c>
      <c r="R1378" t="str">
        <f>IF(Tabela2[[#This Row],[current_age]]&gt;=100,"100+",FLOOR(Tabela2[[#This Row],[current_age]],10)&amp;"-"&amp;FLOOR(Tabela2[[#This Row],[current_age]],10)+9)</f>
        <v>40-49</v>
      </c>
    </row>
    <row r="1379" spans="1:18" x14ac:dyDescent="0.3">
      <c r="A1379">
        <v>1077</v>
      </c>
      <c r="B1379">
        <v>57</v>
      </c>
      <c r="C1379">
        <v>54</v>
      </c>
      <c r="D1379">
        <v>1962</v>
      </c>
      <c r="E1379">
        <v>12</v>
      </c>
      <c r="F1379" t="s">
        <v>36</v>
      </c>
      <c r="G1379" t="s">
        <v>1415</v>
      </c>
      <c r="H1379">
        <v>39.119999999999997</v>
      </c>
      <c r="I1379">
        <v>-123.28</v>
      </c>
      <c r="J1379" s="3">
        <v>17899</v>
      </c>
      <c r="K1379" s="3">
        <v>12044</v>
      </c>
      <c r="L1379" s="3">
        <v>10323</v>
      </c>
      <c r="M1379">
        <v>576</v>
      </c>
      <c r="N1379">
        <v>3</v>
      </c>
      <c r="O1379" s="8">
        <f t="shared" si="63"/>
        <v>0.85710727333111925</v>
      </c>
      <c r="P1379" t="str">
        <f t="shared" si="64"/>
        <v>High Risk</v>
      </c>
      <c r="Q1379" t="str">
        <f t="shared" si="65"/>
        <v>550-599</v>
      </c>
      <c r="R1379" t="str">
        <f>IF(Tabela2[[#This Row],[current_age]]&gt;=100,"100+",FLOOR(Tabela2[[#This Row],[current_age]],10)&amp;"-"&amp;FLOOR(Tabela2[[#This Row],[current_age]],10)+9)</f>
        <v>50-59</v>
      </c>
    </row>
    <row r="1380" spans="1:18" x14ac:dyDescent="0.3">
      <c r="A1380">
        <v>914</v>
      </c>
      <c r="B1380">
        <v>38</v>
      </c>
      <c r="C1380">
        <v>71</v>
      </c>
      <c r="D1380">
        <v>1982</v>
      </c>
      <c r="E1380">
        <v>1</v>
      </c>
      <c r="F1380" t="s">
        <v>41</v>
      </c>
      <c r="G1380" t="s">
        <v>1416</v>
      </c>
      <c r="H1380">
        <v>37.68</v>
      </c>
      <c r="I1380">
        <v>-97.34</v>
      </c>
      <c r="J1380" s="3">
        <v>22638</v>
      </c>
      <c r="K1380" s="3">
        <v>46160</v>
      </c>
      <c r="L1380" s="3">
        <v>87459</v>
      </c>
      <c r="M1380">
        <v>763</v>
      </c>
      <c r="N1380">
        <v>4</v>
      </c>
      <c r="O1380" s="8">
        <f t="shared" si="63"/>
        <v>1.8946923743500867</v>
      </c>
      <c r="P1380" t="str">
        <f t="shared" si="64"/>
        <v>High Risk</v>
      </c>
      <c r="Q1380" t="str">
        <f t="shared" si="65"/>
        <v>750-799</v>
      </c>
      <c r="R1380" t="str">
        <f>IF(Tabela2[[#This Row],[current_age]]&gt;=100,"100+",FLOOR(Tabela2[[#This Row],[current_age]],10)&amp;"-"&amp;FLOOR(Tabela2[[#This Row],[current_age]],10)+9)</f>
        <v>30-39</v>
      </c>
    </row>
    <row r="1381" spans="1:18" x14ac:dyDescent="0.3">
      <c r="A1381">
        <v>1840</v>
      </c>
      <c r="B1381">
        <v>46</v>
      </c>
      <c r="C1381">
        <v>71</v>
      </c>
      <c r="D1381">
        <v>1974</v>
      </c>
      <c r="E1381">
        <v>2</v>
      </c>
      <c r="F1381" t="s">
        <v>36</v>
      </c>
      <c r="G1381" t="s">
        <v>1417</v>
      </c>
      <c r="H1381">
        <v>45.49</v>
      </c>
      <c r="I1381">
        <v>-122.8</v>
      </c>
      <c r="J1381" s="3">
        <v>21702</v>
      </c>
      <c r="K1381" s="3">
        <v>44249</v>
      </c>
      <c r="L1381" s="3">
        <v>103229</v>
      </c>
      <c r="M1381">
        <v>706</v>
      </c>
      <c r="N1381">
        <v>5</v>
      </c>
      <c r="O1381" s="8">
        <f t="shared" si="63"/>
        <v>2.3329114782254967</v>
      </c>
      <c r="P1381" t="str">
        <f t="shared" si="64"/>
        <v>High Risk</v>
      </c>
      <c r="Q1381" t="str">
        <f t="shared" si="65"/>
        <v>700-749</v>
      </c>
      <c r="R1381" t="str">
        <f>IF(Tabela2[[#This Row],[current_age]]&gt;=100,"100+",FLOOR(Tabela2[[#This Row],[current_age]],10)&amp;"-"&amp;FLOOR(Tabela2[[#This Row],[current_age]],10)+9)</f>
        <v>40-49</v>
      </c>
    </row>
    <row r="1382" spans="1:18" x14ac:dyDescent="0.3">
      <c r="A1382">
        <v>550</v>
      </c>
      <c r="B1382">
        <v>76</v>
      </c>
      <c r="C1382">
        <v>70</v>
      </c>
      <c r="D1382">
        <v>1944</v>
      </c>
      <c r="E1382">
        <v>2</v>
      </c>
      <c r="F1382" t="s">
        <v>41</v>
      </c>
      <c r="G1382" t="s">
        <v>1418</v>
      </c>
      <c r="H1382">
        <v>47.54</v>
      </c>
      <c r="I1382">
        <v>-122.58</v>
      </c>
      <c r="J1382" s="3">
        <v>21219</v>
      </c>
      <c r="K1382" s="3">
        <v>30248</v>
      </c>
      <c r="L1382" s="3">
        <v>35766</v>
      </c>
      <c r="M1382">
        <v>763</v>
      </c>
      <c r="N1382">
        <v>4</v>
      </c>
      <c r="O1382" s="8">
        <f t="shared" si="63"/>
        <v>1.1824252843163183</v>
      </c>
      <c r="P1382" t="str">
        <f t="shared" si="64"/>
        <v>High Risk</v>
      </c>
      <c r="Q1382" t="str">
        <f t="shared" si="65"/>
        <v>750-799</v>
      </c>
      <c r="R1382" t="str">
        <f>IF(Tabela2[[#This Row],[current_age]]&gt;=100,"100+",FLOOR(Tabela2[[#This Row],[current_age]],10)&amp;"-"&amp;FLOOR(Tabela2[[#This Row],[current_age]],10)+9)</f>
        <v>70-79</v>
      </c>
    </row>
    <row r="1383" spans="1:18" x14ac:dyDescent="0.3">
      <c r="A1383">
        <v>1869</v>
      </c>
      <c r="B1383">
        <v>28</v>
      </c>
      <c r="C1383">
        <v>71</v>
      </c>
      <c r="D1383">
        <v>1991</v>
      </c>
      <c r="E1383">
        <v>9</v>
      </c>
      <c r="F1383" t="s">
        <v>41</v>
      </c>
      <c r="G1383" t="s">
        <v>1419</v>
      </c>
      <c r="H1383">
        <v>34.78</v>
      </c>
      <c r="I1383">
        <v>-86.95</v>
      </c>
      <c r="J1383" s="3">
        <v>16912</v>
      </c>
      <c r="K1383" s="3">
        <v>34487</v>
      </c>
      <c r="L1383" s="3">
        <v>52077</v>
      </c>
      <c r="M1383">
        <v>702</v>
      </c>
      <c r="N1383">
        <v>1</v>
      </c>
      <c r="O1383" s="8">
        <f t="shared" si="63"/>
        <v>1.510047264186505</v>
      </c>
      <c r="P1383" t="str">
        <f t="shared" si="64"/>
        <v>High Risk</v>
      </c>
      <c r="Q1383" t="str">
        <f t="shared" si="65"/>
        <v>700-749</v>
      </c>
      <c r="R1383" t="str">
        <f>IF(Tabela2[[#This Row],[current_age]]&gt;=100,"100+",FLOOR(Tabela2[[#This Row],[current_age]],10)&amp;"-"&amp;FLOOR(Tabela2[[#This Row],[current_age]],10)+9)</f>
        <v>20-29</v>
      </c>
    </row>
    <row r="1384" spans="1:18" x14ac:dyDescent="0.3">
      <c r="A1384">
        <v>977</v>
      </c>
      <c r="B1384">
        <v>83</v>
      </c>
      <c r="C1384">
        <v>67</v>
      </c>
      <c r="D1384">
        <v>1936</v>
      </c>
      <c r="E1384">
        <v>12</v>
      </c>
      <c r="F1384" t="s">
        <v>36</v>
      </c>
      <c r="G1384" t="s">
        <v>1420</v>
      </c>
      <c r="H1384">
        <v>32.590000000000003</v>
      </c>
      <c r="I1384">
        <v>-96.68</v>
      </c>
      <c r="J1384" s="3">
        <v>13917</v>
      </c>
      <c r="K1384" s="3">
        <v>22873</v>
      </c>
      <c r="L1384" s="3">
        <v>0</v>
      </c>
      <c r="M1384">
        <v>710</v>
      </c>
      <c r="N1384">
        <v>5</v>
      </c>
      <c r="O1384" s="8">
        <f t="shared" si="63"/>
        <v>0</v>
      </c>
      <c r="P1384" t="str">
        <f t="shared" si="64"/>
        <v>Medium Risk</v>
      </c>
      <c r="Q1384" t="str">
        <f t="shared" si="65"/>
        <v>700-749</v>
      </c>
      <c r="R1384" t="str">
        <f>IF(Tabela2[[#This Row],[current_age]]&gt;=100,"100+",FLOOR(Tabela2[[#This Row],[current_age]],10)&amp;"-"&amp;FLOOR(Tabela2[[#This Row],[current_age]],10)+9)</f>
        <v>80-89</v>
      </c>
    </row>
    <row r="1385" spans="1:18" x14ac:dyDescent="0.3">
      <c r="A1385">
        <v>933</v>
      </c>
      <c r="B1385">
        <v>50</v>
      </c>
      <c r="C1385">
        <v>69</v>
      </c>
      <c r="D1385">
        <v>1969</v>
      </c>
      <c r="E1385">
        <v>5</v>
      </c>
      <c r="F1385" t="s">
        <v>41</v>
      </c>
      <c r="G1385" t="s">
        <v>1421</v>
      </c>
      <c r="H1385">
        <v>36.36</v>
      </c>
      <c r="I1385">
        <v>-96.03</v>
      </c>
      <c r="J1385" s="3">
        <v>21234</v>
      </c>
      <c r="K1385" s="3">
        <v>43290</v>
      </c>
      <c r="L1385" s="3">
        <v>90238</v>
      </c>
      <c r="M1385">
        <v>690</v>
      </c>
      <c r="N1385">
        <v>4</v>
      </c>
      <c r="O1385" s="8">
        <f t="shared" si="63"/>
        <v>2.0844998844998845</v>
      </c>
      <c r="P1385" t="str">
        <f t="shared" si="64"/>
        <v>High Risk</v>
      </c>
      <c r="Q1385" t="str">
        <f t="shared" si="65"/>
        <v>650-699</v>
      </c>
      <c r="R1385" t="str">
        <f>IF(Tabela2[[#This Row],[current_age]]&gt;=100,"100+",FLOOR(Tabela2[[#This Row],[current_age]],10)&amp;"-"&amp;FLOOR(Tabela2[[#This Row],[current_age]],10)+9)</f>
        <v>50-59</v>
      </c>
    </row>
    <row r="1386" spans="1:18" x14ac:dyDescent="0.3">
      <c r="A1386">
        <v>938</v>
      </c>
      <c r="B1386">
        <v>28</v>
      </c>
      <c r="C1386">
        <v>73</v>
      </c>
      <c r="D1386">
        <v>1991</v>
      </c>
      <c r="E1386">
        <v>7</v>
      </c>
      <c r="F1386" t="s">
        <v>36</v>
      </c>
      <c r="G1386" t="s">
        <v>1422</v>
      </c>
      <c r="H1386">
        <v>38.97</v>
      </c>
      <c r="I1386">
        <v>-94.95</v>
      </c>
      <c r="J1386" s="3">
        <v>24982</v>
      </c>
      <c r="K1386" s="3">
        <v>50934</v>
      </c>
      <c r="L1386" s="3">
        <v>54406</v>
      </c>
      <c r="M1386">
        <v>720</v>
      </c>
      <c r="N1386">
        <v>3</v>
      </c>
      <c r="O1386" s="8">
        <f t="shared" si="63"/>
        <v>1.0681666470334157</v>
      </c>
      <c r="P1386" t="str">
        <f t="shared" si="64"/>
        <v>High Risk</v>
      </c>
      <c r="Q1386" t="str">
        <f t="shared" si="65"/>
        <v>700-749</v>
      </c>
      <c r="R1386" t="str">
        <f>IF(Tabela2[[#This Row],[current_age]]&gt;=100,"100+",FLOOR(Tabela2[[#This Row],[current_age]],10)&amp;"-"&amp;FLOOR(Tabela2[[#This Row],[current_age]],10)+9)</f>
        <v>20-29</v>
      </c>
    </row>
    <row r="1387" spans="1:18" x14ac:dyDescent="0.3">
      <c r="A1387">
        <v>622</v>
      </c>
      <c r="B1387">
        <v>23</v>
      </c>
      <c r="C1387">
        <v>65</v>
      </c>
      <c r="D1387">
        <v>1996</v>
      </c>
      <c r="E1387">
        <v>12</v>
      </c>
      <c r="F1387" t="s">
        <v>41</v>
      </c>
      <c r="G1387" t="s">
        <v>1423</v>
      </c>
      <c r="H1387">
        <v>38.85</v>
      </c>
      <c r="I1387">
        <v>-77.290000000000006</v>
      </c>
      <c r="J1387" s="3">
        <v>42884</v>
      </c>
      <c r="K1387" s="3">
        <v>87437</v>
      </c>
      <c r="L1387" s="3">
        <v>0</v>
      </c>
      <c r="M1387">
        <v>738</v>
      </c>
      <c r="N1387">
        <v>2</v>
      </c>
      <c r="O1387" s="8">
        <f t="shared" si="63"/>
        <v>0</v>
      </c>
      <c r="P1387" t="str">
        <f t="shared" si="64"/>
        <v>Medium Risk</v>
      </c>
      <c r="Q1387" t="str">
        <f t="shared" si="65"/>
        <v>700-749</v>
      </c>
      <c r="R1387" t="str">
        <f>IF(Tabela2[[#This Row],[current_age]]&gt;=100,"100+",FLOOR(Tabela2[[#This Row],[current_age]],10)&amp;"-"&amp;FLOOR(Tabela2[[#This Row],[current_age]],10)+9)</f>
        <v>20-29</v>
      </c>
    </row>
    <row r="1388" spans="1:18" x14ac:dyDescent="0.3">
      <c r="A1388">
        <v>796</v>
      </c>
      <c r="B1388">
        <v>25</v>
      </c>
      <c r="C1388">
        <v>70</v>
      </c>
      <c r="D1388">
        <v>1994</v>
      </c>
      <c r="E1388">
        <v>5</v>
      </c>
      <c r="F1388" t="s">
        <v>36</v>
      </c>
      <c r="G1388" t="s">
        <v>1424</v>
      </c>
      <c r="H1388">
        <v>39.42</v>
      </c>
      <c r="I1388">
        <v>-76.290000000000006</v>
      </c>
      <c r="J1388" s="3">
        <v>21177</v>
      </c>
      <c r="K1388" s="3">
        <v>43178</v>
      </c>
      <c r="L1388" s="3">
        <v>74257</v>
      </c>
      <c r="M1388">
        <v>746</v>
      </c>
      <c r="N1388">
        <v>3</v>
      </c>
      <c r="O1388" s="8">
        <f t="shared" si="63"/>
        <v>1.7197878549261199</v>
      </c>
      <c r="P1388" t="str">
        <f t="shared" si="64"/>
        <v>High Risk</v>
      </c>
      <c r="Q1388" t="str">
        <f t="shared" si="65"/>
        <v>700-749</v>
      </c>
      <c r="R1388" t="str">
        <f>IF(Tabela2[[#This Row],[current_age]]&gt;=100,"100+",FLOOR(Tabela2[[#This Row],[current_age]],10)&amp;"-"&amp;FLOOR(Tabela2[[#This Row],[current_age]],10)+9)</f>
        <v>20-29</v>
      </c>
    </row>
    <row r="1389" spans="1:18" x14ac:dyDescent="0.3">
      <c r="A1389">
        <v>621</v>
      </c>
      <c r="B1389">
        <v>51</v>
      </c>
      <c r="C1389">
        <v>63</v>
      </c>
      <c r="D1389">
        <v>1968</v>
      </c>
      <c r="E1389">
        <v>3</v>
      </c>
      <c r="F1389" t="s">
        <v>41</v>
      </c>
      <c r="G1389" t="s">
        <v>1425</v>
      </c>
      <c r="H1389">
        <v>29.19</v>
      </c>
      <c r="I1389">
        <v>-81.05</v>
      </c>
      <c r="J1389" s="3">
        <v>13425</v>
      </c>
      <c r="K1389" s="3">
        <v>27372</v>
      </c>
      <c r="L1389" s="3">
        <v>54474</v>
      </c>
      <c r="M1389">
        <v>612</v>
      </c>
      <c r="N1389">
        <v>1</v>
      </c>
      <c r="O1389" s="8">
        <f t="shared" si="63"/>
        <v>1.990135905304691</v>
      </c>
      <c r="P1389" t="str">
        <f t="shared" si="64"/>
        <v>High Risk</v>
      </c>
      <c r="Q1389" t="str">
        <f t="shared" si="65"/>
        <v>600-649</v>
      </c>
      <c r="R1389" t="str">
        <f>IF(Tabela2[[#This Row],[current_age]]&gt;=100,"100+",FLOOR(Tabela2[[#This Row],[current_age]],10)&amp;"-"&amp;FLOOR(Tabela2[[#This Row],[current_age]],10)+9)</f>
        <v>50-59</v>
      </c>
    </row>
    <row r="1390" spans="1:18" x14ac:dyDescent="0.3">
      <c r="A1390">
        <v>1038</v>
      </c>
      <c r="B1390">
        <v>33</v>
      </c>
      <c r="C1390">
        <v>65</v>
      </c>
      <c r="D1390">
        <v>1986</v>
      </c>
      <c r="E1390">
        <v>8</v>
      </c>
      <c r="F1390" t="s">
        <v>36</v>
      </c>
      <c r="G1390" t="s">
        <v>1426</v>
      </c>
      <c r="H1390">
        <v>39.6</v>
      </c>
      <c r="I1390">
        <v>-82.93</v>
      </c>
      <c r="J1390" s="3">
        <v>18025</v>
      </c>
      <c r="K1390" s="3">
        <v>36755</v>
      </c>
      <c r="L1390" s="3">
        <v>96292</v>
      </c>
      <c r="M1390">
        <v>810</v>
      </c>
      <c r="N1390">
        <v>2</v>
      </c>
      <c r="O1390" s="8">
        <f t="shared" si="63"/>
        <v>2.6198340361855528</v>
      </c>
      <c r="P1390" t="str">
        <f t="shared" si="64"/>
        <v>High Risk</v>
      </c>
      <c r="Q1390" t="str">
        <f t="shared" si="65"/>
        <v>800-849</v>
      </c>
      <c r="R1390" t="str">
        <f>IF(Tabela2[[#This Row],[current_age]]&gt;=100,"100+",FLOOR(Tabela2[[#This Row],[current_age]],10)&amp;"-"&amp;FLOOR(Tabela2[[#This Row],[current_age]],10)+9)</f>
        <v>30-39</v>
      </c>
    </row>
    <row r="1391" spans="1:18" x14ac:dyDescent="0.3">
      <c r="A1391">
        <v>1687</v>
      </c>
      <c r="B1391">
        <v>70</v>
      </c>
      <c r="C1391">
        <v>64</v>
      </c>
      <c r="D1391">
        <v>1949</v>
      </c>
      <c r="E1391">
        <v>12</v>
      </c>
      <c r="F1391" t="s">
        <v>36</v>
      </c>
      <c r="G1391" t="s">
        <v>1427</v>
      </c>
      <c r="H1391">
        <v>35.11</v>
      </c>
      <c r="I1391">
        <v>-106.62</v>
      </c>
      <c r="J1391" s="3">
        <v>24485</v>
      </c>
      <c r="K1391" s="3">
        <v>40189</v>
      </c>
      <c r="L1391" s="3">
        <v>24169</v>
      </c>
      <c r="M1391">
        <v>621</v>
      </c>
      <c r="N1391">
        <v>1</v>
      </c>
      <c r="O1391" s="8">
        <f t="shared" si="63"/>
        <v>0.60138346313667923</v>
      </c>
      <c r="P1391" t="str">
        <f t="shared" si="64"/>
        <v>Medium Risk</v>
      </c>
      <c r="Q1391" t="str">
        <f t="shared" si="65"/>
        <v>600-649</v>
      </c>
      <c r="R1391" t="str">
        <f>IF(Tabela2[[#This Row],[current_age]]&gt;=100,"100+",FLOOR(Tabela2[[#This Row],[current_age]],10)&amp;"-"&amp;FLOOR(Tabela2[[#This Row],[current_age]],10)+9)</f>
        <v>70-79</v>
      </c>
    </row>
    <row r="1392" spans="1:18" x14ac:dyDescent="0.3">
      <c r="A1392">
        <v>1890</v>
      </c>
      <c r="B1392">
        <v>29</v>
      </c>
      <c r="C1392">
        <v>65</v>
      </c>
      <c r="D1392">
        <v>1991</v>
      </c>
      <c r="E1392">
        <v>1</v>
      </c>
      <c r="F1392" t="s">
        <v>41</v>
      </c>
      <c r="G1392" t="s">
        <v>1428</v>
      </c>
      <c r="H1392">
        <v>41.18</v>
      </c>
      <c r="I1392">
        <v>-77.31</v>
      </c>
      <c r="J1392" s="3">
        <v>15708</v>
      </c>
      <c r="K1392" s="3">
        <v>32024</v>
      </c>
      <c r="L1392" s="3">
        <v>69171</v>
      </c>
      <c r="M1392">
        <v>754</v>
      </c>
      <c r="N1392">
        <v>1</v>
      </c>
      <c r="O1392" s="8">
        <f t="shared" si="63"/>
        <v>2.1599737696727455</v>
      </c>
      <c r="P1392" t="str">
        <f t="shared" si="64"/>
        <v>High Risk</v>
      </c>
      <c r="Q1392" t="str">
        <f t="shared" si="65"/>
        <v>750-799</v>
      </c>
      <c r="R1392" t="str">
        <f>IF(Tabela2[[#This Row],[current_age]]&gt;=100,"100+",FLOOR(Tabela2[[#This Row],[current_age]],10)&amp;"-"&amp;FLOOR(Tabela2[[#This Row],[current_age]],10)+9)</f>
        <v>20-29</v>
      </c>
    </row>
    <row r="1393" spans="1:18" x14ac:dyDescent="0.3">
      <c r="A1393">
        <v>544</v>
      </c>
      <c r="B1393">
        <v>34</v>
      </c>
      <c r="C1393">
        <v>65</v>
      </c>
      <c r="D1393">
        <v>1985</v>
      </c>
      <c r="E1393">
        <v>5</v>
      </c>
      <c r="F1393" t="s">
        <v>36</v>
      </c>
      <c r="G1393" t="s">
        <v>1429</v>
      </c>
      <c r="H1393">
        <v>40.86</v>
      </c>
      <c r="I1393">
        <v>-73.63</v>
      </c>
      <c r="J1393" s="3">
        <v>29426</v>
      </c>
      <c r="K1393" s="3">
        <v>59999</v>
      </c>
      <c r="L1393" s="3">
        <v>128311</v>
      </c>
      <c r="M1393">
        <v>676</v>
      </c>
      <c r="N1393">
        <v>1</v>
      </c>
      <c r="O1393" s="8">
        <f t="shared" si="63"/>
        <v>2.1385523092051533</v>
      </c>
      <c r="P1393" t="str">
        <f t="shared" si="64"/>
        <v>High Risk</v>
      </c>
      <c r="Q1393" t="str">
        <f t="shared" si="65"/>
        <v>650-699</v>
      </c>
      <c r="R1393" t="str">
        <f>IF(Tabela2[[#This Row],[current_age]]&gt;=100,"100+",FLOOR(Tabela2[[#This Row],[current_age]],10)&amp;"-"&amp;FLOOR(Tabela2[[#This Row],[current_age]],10)+9)</f>
        <v>30-39</v>
      </c>
    </row>
    <row r="1394" spans="1:18" x14ac:dyDescent="0.3">
      <c r="A1394">
        <v>810</v>
      </c>
      <c r="B1394">
        <v>77</v>
      </c>
      <c r="C1394">
        <v>65</v>
      </c>
      <c r="D1394">
        <v>1942</v>
      </c>
      <c r="E1394">
        <v>5</v>
      </c>
      <c r="F1394" t="s">
        <v>36</v>
      </c>
      <c r="G1394" t="s">
        <v>1430</v>
      </c>
      <c r="H1394">
        <v>37.68</v>
      </c>
      <c r="I1394">
        <v>-85.22</v>
      </c>
      <c r="J1394" s="3">
        <v>16521</v>
      </c>
      <c r="K1394" s="3">
        <v>22540</v>
      </c>
      <c r="L1394" s="3">
        <v>16946</v>
      </c>
      <c r="M1394">
        <v>705</v>
      </c>
      <c r="N1394">
        <v>6</v>
      </c>
      <c r="O1394" s="8">
        <f t="shared" si="63"/>
        <v>0.75181898846495121</v>
      </c>
      <c r="P1394" t="str">
        <f t="shared" si="64"/>
        <v>High Risk</v>
      </c>
      <c r="Q1394" t="str">
        <f t="shared" si="65"/>
        <v>700-749</v>
      </c>
      <c r="R1394" t="str">
        <f>IF(Tabela2[[#This Row],[current_age]]&gt;=100,"100+",FLOOR(Tabela2[[#This Row],[current_age]],10)&amp;"-"&amp;FLOOR(Tabela2[[#This Row],[current_age]],10)+9)</f>
        <v>70-79</v>
      </c>
    </row>
    <row r="1395" spans="1:18" x14ac:dyDescent="0.3">
      <c r="A1395">
        <v>58</v>
      </c>
      <c r="B1395">
        <v>38</v>
      </c>
      <c r="C1395">
        <v>66</v>
      </c>
      <c r="D1395">
        <v>1981</v>
      </c>
      <c r="E1395">
        <v>4</v>
      </c>
      <c r="F1395" t="s">
        <v>36</v>
      </c>
      <c r="G1395" t="s">
        <v>1431</v>
      </c>
      <c r="H1395">
        <v>38.81</v>
      </c>
      <c r="I1395">
        <v>-90.96</v>
      </c>
      <c r="J1395" s="3">
        <v>25756</v>
      </c>
      <c r="K1395" s="3">
        <v>52512</v>
      </c>
      <c r="L1395" s="3">
        <v>95640</v>
      </c>
      <c r="M1395">
        <v>706</v>
      </c>
      <c r="N1395">
        <v>2</v>
      </c>
      <c r="O1395" s="8">
        <f t="shared" si="63"/>
        <v>1.8212979890310785</v>
      </c>
      <c r="P1395" t="str">
        <f t="shared" si="64"/>
        <v>High Risk</v>
      </c>
      <c r="Q1395" t="str">
        <f t="shared" si="65"/>
        <v>700-749</v>
      </c>
      <c r="R1395" t="str">
        <f>IF(Tabela2[[#This Row],[current_age]]&gt;=100,"100+",FLOOR(Tabela2[[#This Row],[current_age]],10)&amp;"-"&amp;FLOOR(Tabela2[[#This Row],[current_age]],10)+9)</f>
        <v>30-39</v>
      </c>
    </row>
    <row r="1396" spans="1:18" x14ac:dyDescent="0.3">
      <c r="A1396">
        <v>1986</v>
      </c>
      <c r="B1396">
        <v>44</v>
      </c>
      <c r="C1396">
        <v>69</v>
      </c>
      <c r="D1396">
        <v>1975</v>
      </c>
      <c r="E1396">
        <v>12</v>
      </c>
      <c r="F1396" t="s">
        <v>36</v>
      </c>
      <c r="G1396" t="s">
        <v>1432</v>
      </c>
      <c r="H1396">
        <v>37.68</v>
      </c>
      <c r="I1396">
        <v>-122.43</v>
      </c>
      <c r="J1396" s="3">
        <v>23752</v>
      </c>
      <c r="K1396" s="3">
        <v>48430</v>
      </c>
      <c r="L1396" s="3">
        <v>62384</v>
      </c>
      <c r="M1396">
        <v>716</v>
      </c>
      <c r="N1396">
        <v>2</v>
      </c>
      <c r="O1396" s="8">
        <f t="shared" si="63"/>
        <v>1.2881271938880858</v>
      </c>
      <c r="P1396" t="str">
        <f t="shared" si="64"/>
        <v>High Risk</v>
      </c>
      <c r="Q1396" t="str">
        <f t="shared" si="65"/>
        <v>700-749</v>
      </c>
      <c r="R1396" t="str">
        <f>IF(Tabela2[[#This Row],[current_age]]&gt;=100,"100+",FLOOR(Tabela2[[#This Row],[current_age]],10)&amp;"-"&amp;FLOOR(Tabela2[[#This Row],[current_age]],10)+9)</f>
        <v>40-49</v>
      </c>
    </row>
    <row r="1397" spans="1:18" x14ac:dyDescent="0.3">
      <c r="A1397">
        <v>1084</v>
      </c>
      <c r="B1397">
        <v>36</v>
      </c>
      <c r="C1397">
        <v>66</v>
      </c>
      <c r="D1397">
        <v>1984</v>
      </c>
      <c r="E1397">
        <v>1</v>
      </c>
      <c r="F1397" t="s">
        <v>41</v>
      </c>
      <c r="G1397" t="s">
        <v>1433</v>
      </c>
      <c r="H1397">
        <v>47.26</v>
      </c>
      <c r="I1397">
        <v>-122.45</v>
      </c>
      <c r="J1397" s="3">
        <v>31518</v>
      </c>
      <c r="K1397" s="3">
        <v>64262</v>
      </c>
      <c r="L1397" s="3">
        <v>75415</v>
      </c>
      <c r="M1397">
        <v>775</v>
      </c>
      <c r="N1397">
        <v>4</v>
      </c>
      <c r="O1397" s="8">
        <f t="shared" si="63"/>
        <v>1.1735551336715322</v>
      </c>
      <c r="P1397" t="str">
        <f t="shared" si="64"/>
        <v>High Risk</v>
      </c>
      <c r="Q1397" t="str">
        <f t="shared" si="65"/>
        <v>750-799</v>
      </c>
      <c r="R1397" t="str">
        <f>IF(Tabela2[[#This Row],[current_age]]&gt;=100,"100+",FLOOR(Tabela2[[#This Row],[current_age]],10)&amp;"-"&amp;FLOOR(Tabela2[[#This Row],[current_age]],10)+9)</f>
        <v>30-39</v>
      </c>
    </row>
    <row r="1398" spans="1:18" x14ac:dyDescent="0.3">
      <c r="A1398">
        <v>1349</v>
      </c>
      <c r="B1398">
        <v>48</v>
      </c>
      <c r="C1398">
        <v>64</v>
      </c>
      <c r="D1398">
        <v>1971</v>
      </c>
      <c r="E1398">
        <v>8</v>
      </c>
      <c r="F1398" t="s">
        <v>36</v>
      </c>
      <c r="G1398" t="s">
        <v>1434</v>
      </c>
      <c r="H1398">
        <v>29.76</v>
      </c>
      <c r="I1398">
        <v>-95.38</v>
      </c>
      <c r="J1398" s="3">
        <v>13862</v>
      </c>
      <c r="K1398" s="3">
        <v>28267</v>
      </c>
      <c r="L1398" s="3">
        <v>35727</v>
      </c>
      <c r="M1398">
        <v>799</v>
      </c>
      <c r="N1398">
        <v>3</v>
      </c>
      <c r="O1398" s="8">
        <f t="shared" si="63"/>
        <v>1.2639119821700215</v>
      </c>
      <c r="P1398" t="str">
        <f t="shared" si="64"/>
        <v>High Risk</v>
      </c>
      <c r="Q1398" t="str">
        <f t="shared" si="65"/>
        <v>750-799</v>
      </c>
      <c r="R1398" t="str">
        <f>IF(Tabela2[[#This Row],[current_age]]&gt;=100,"100+",FLOOR(Tabela2[[#This Row],[current_age]],10)&amp;"-"&amp;FLOOR(Tabela2[[#This Row],[current_age]],10)+9)</f>
        <v>40-49</v>
      </c>
    </row>
    <row r="1399" spans="1:18" x14ac:dyDescent="0.3">
      <c r="A1399">
        <v>1825</v>
      </c>
      <c r="B1399">
        <v>70</v>
      </c>
      <c r="C1399">
        <v>65</v>
      </c>
      <c r="D1399">
        <v>1949</v>
      </c>
      <c r="E1399">
        <v>9</v>
      </c>
      <c r="F1399" t="s">
        <v>36</v>
      </c>
      <c r="G1399" t="s">
        <v>1435</v>
      </c>
      <c r="H1399">
        <v>39.69</v>
      </c>
      <c r="I1399">
        <v>-104.81</v>
      </c>
      <c r="J1399" s="3">
        <v>24849</v>
      </c>
      <c r="K1399" s="3">
        <v>45754</v>
      </c>
      <c r="L1399" s="3">
        <v>9066</v>
      </c>
      <c r="M1399">
        <v>718</v>
      </c>
      <c r="N1399">
        <v>4</v>
      </c>
      <c r="O1399" s="8">
        <f t="shared" si="63"/>
        <v>0.19814661013244744</v>
      </c>
      <c r="P1399" t="str">
        <f t="shared" si="64"/>
        <v>Medium Risk</v>
      </c>
      <c r="Q1399" t="str">
        <f t="shared" si="65"/>
        <v>700-749</v>
      </c>
      <c r="R1399" t="str">
        <f>IF(Tabela2[[#This Row],[current_age]]&gt;=100,"100+",FLOOR(Tabela2[[#This Row],[current_age]],10)&amp;"-"&amp;FLOOR(Tabela2[[#This Row],[current_age]],10)+9)</f>
        <v>70-79</v>
      </c>
    </row>
    <row r="1400" spans="1:18" x14ac:dyDescent="0.3">
      <c r="A1400">
        <v>98</v>
      </c>
      <c r="B1400">
        <v>80</v>
      </c>
      <c r="C1400">
        <v>67</v>
      </c>
      <c r="D1400">
        <v>1939</v>
      </c>
      <c r="E1400">
        <v>4</v>
      </c>
      <c r="F1400" t="s">
        <v>36</v>
      </c>
      <c r="G1400" t="s">
        <v>1436</v>
      </c>
      <c r="H1400">
        <v>40.14</v>
      </c>
      <c r="I1400">
        <v>-87.61</v>
      </c>
      <c r="J1400" s="3">
        <v>15755</v>
      </c>
      <c r="K1400" s="3">
        <v>16646</v>
      </c>
      <c r="L1400" s="3">
        <v>1639</v>
      </c>
      <c r="M1400">
        <v>590</v>
      </c>
      <c r="N1400">
        <v>2</v>
      </c>
      <c r="O1400" s="8">
        <f t="shared" si="63"/>
        <v>9.8462092995314193E-2</v>
      </c>
      <c r="P1400" t="str">
        <f t="shared" si="64"/>
        <v>High Risk</v>
      </c>
      <c r="Q1400" t="str">
        <f t="shared" si="65"/>
        <v>550-599</v>
      </c>
      <c r="R1400" t="str">
        <f>IF(Tabela2[[#This Row],[current_age]]&gt;=100,"100+",FLOOR(Tabela2[[#This Row],[current_age]],10)&amp;"-"&amp;FLOOR(Tabela2[[#This Row],[current_age]],10)+9)</f>
        <v>80-89</v>
      </c>
    </row>
    <row r="1401" spans="1:18" x14ac:dyDescent="0.3">
      <c r="A1401">
        <v>615</v>
      </c>
      <c r="B1401">
        <v>35</v>
      </c>
      <c r="C1401">
        <v>65</v>
      </c>
      <c r="D1401">
        <v>1984</v>
      </c>
      <c r="E1401">
        <v>3</v>
      </c>
      <c r="F1401" t="s">
        <v>36</v>
      </c>
      <c r="G1401" t="s">
        <v>1437</v>
      </c>
      <c r="H1401">
        <v>29.43</v>
      </c>
      <c r="I1401">
        <v>-95.24</v>
      </c>
      <c r="J1401" s="3">
        <v>21956</v>
      </c>
      <c r="K1401" s="3">
        <v>44766</v>
      </c>
      <c r="L1401" s="3">
        <v>68989</v>
      </c>
      <c r="M1401">
        <v>713</v>
      </c>
      <c r="N1401">
        <v>2</v>
      </c>
      <c r="O1401" s="8">
        <f t="shared" si="63"/>
        <v>1.5411026225260243</v>
      </c>
      <c r="P1401" t="str">
        <f t="shared" si="64"/>
        <v>High Risk</v>
      </c>
      <c r="Q1401" t="str">
        <f t="shared" si="65"/>
        <v>700-749</v>
      </c>
      <c r="R1401" t="str">
        <f>IF(Tabela2[[#This Row],[current_age]]&gt;=100,"100+",FLOOR(Tabela2[[#This Row],[current_age]],10)&amp;"-"&amp;FLOOR(Tabela2[[#This Row],[current_age]],10)+9)</f>
        <v>30-39</v>
      </c>
    </row>
    <row r="1402" spans="1:18" x14ac:dyDescent="0.3">
      <c r="A1402">
        <v>1488</v>
      </c>
      <c r="B1402">
        <v>34</v>
      </c>
      <c r="C1402">
        <v>66</v>
      </c>
      <c r="D1402">
        <v>1985</v>
      </c>
      <c r="E1402">
        <v>11</v>
      </c>
      <c r="F1402" t="s">
        <v>36</v>
      </c>
      <c r="G1402" t="s">
        <v>1438</v>
      </c>
      <c r="H1402">
        <v>41.65</v>
      </c>
      <c r="I1402">
        <v>-81.430000000000007</v>
      </c>
      <c r="J1402" s="3">
        <v>20155</v>
      </c>
      <c r="K1402" s="3">
        <v>41091</v>
      </c>
      <c r="L1402" s="3">
        <v>86837</v>
      </c>
      <c r="M1402">
        <v>695</v>
      </c>
      <c r="N1402">
        <v>6</v>
      </c>
      <c r="O1402" s="8">
        <f t="shared" si="63"/>
        <v>2.1132851475992309</v>
      </c>
      <c r="P1402" t="str">
        <f t="shared" si="64"/>
        <v>High Risk</v>
      </c>
      <c r="Q1402" t="str">
        <f t="shared" si="65"/>
        <v>650-699</v>
      </c>
      <c r="R1402" t="str">
        <f>IF(Tabela2[[#This Row],[current_age]]&gt;=100,"100+",FLOOR(Tabela2[[#This Row],[current_age]],10)&amp;"-"&amp;FLOOR(Tabela2[[#This Row],[current_age]],10)+9)</f>
        <v>30-39</v>
      </c>
    </row>
    <row r="1403" spans="1:18" x14ac:dyDescent="0.3">
      <c r="A1403">
        <v>211</v>
      </c>
      <c r="B1403">
        <v>43</v>
      </c>
      <c r="C1403">
        <v>71</v>
      </c>
      <c r="D1403">
        <v>1976</v>
      </c>
      <c r="E1403">
        <v>5</v>
      </c>
      <c r="F1403" t="s">
        <v>41</v>
      </c>
      <c r="G1403" t="s">
        <v>1439</v>
      </c>
      <c r="H1403">
        <v>34.61</v>
      </c>
      <c r="I1403">
        <v>-114.3</v>
      </c>
      <c r="J1403" s="3">
        <v>14214</v>
      </c>
      <c r="K1403" s="3">
        <v>28983</v>
      </c>
      <c r="L1403" s="3">
        <v>36482</v>
      </c>
      <c r="M1403">
        <v>755</v>
      </c>
      <c r="N1403">
        <v>3</v>
      </c>
      <c r="O1403" s="8">
        <f t="shared" si="63"/>
        <v>1.2587378808266916</v>
      </c>
      <c r="P1403" t="str">
        <f t="shared" si="64"/>
        <v>High Risk</v>
      </c>
      <c r="Q1403" t="str">
        <f t="shared" si="65"/>
        <v>750-799</v>
      </c>
      <c r="R1403" t="str">
        <f>IF(Tabela2[[#This Row],[current_age]]&gt;=100,"100+",FLOOR(Tabela2[[#This Row],[current_age]],10)&amp;"-"&amp;FLOOR(Tabela2[[#This Row],[current_age]],10)+9)</f>
        <v>40-49</v>
      </c>
    </row>
    <row r="1404" spans="1:18" x14ac:dyDescent="0.3">
      <c r="A1404">
        <v>1443</v>
      </c>
      <c r="B1404">
        <v>47</v>
      </c>
      <c r="C1404">
        <v>69</v>
      </c>
      <c r="D1404">
        <v>1972</v>
      </c>
      <c r="E1404">
        <v>7</v>
      </c>
      <c r="F1404" t="s">
        <v>41</v>
      </c>
      <c r="G1404" t="s">
        <v>1440</v>
      </c>
      <c r="H1404">
        <v>21.44</v>
      </c>
      <c r="I1404">
        <v>-158.18</v>
      </c>
      <c r="J1404" s="3">
        <v>17175</v>
      </c>
      <c r="K1404" s="3">
        <v>35016</v>
      </c>
      <c r="L1404" s="3">
        <v>54455</v>
      </c>
      <c r="M1404">
        <v>732</v>
      </c>
      <c r="N1404">
        <v>3</v>
      </c>
      <c r="O1404" s="8">
        <f t="shared" si="63"/>
        <v>1.5551462188713732</v>
      </c>
      <c r="P1404" t="str">
        <f t="shared" si="64"/>
        <v>High Risk</v>
      </c>
      <c r="Q1404" t="str">
        <f t="shared" si="65"/>
        <v>700-749</v>
      </c>
      <c r="R1404" t="str">
        <f>IF(Tabela2[[#This Row],[current_age]]&gt;=100,"100+",FLOOR(Tabela2[[#This Row],[current_age]],10)&amp;"-"&amp;FLOOR(Tabela2[[#This Row],[current_age]],10)+9)</f>
        <v>40-49</v>
      </c>
    </row>
    <row r="1405" spans="1:18" x14ac:dyDescent="0.3">
      <c r="A1405">
        <v>801</v>
      </c>
      <c r="B1405">
        <v>82</v>
      </c>
      <c r="C1405">
        <v>69</v>
      </c>
      <c r="D1405">
        <v>1938</v>
      </c>
      <c r="E1405">
        <v>2</v>
      </c>
      <c r="F1405" t="s">
        <v>36</v>
      </c>
      <c r="G1405" t="s">
        <v>1441</v>
      </c>
      <c r="H1405">
        <v>32.729999999999997</v>
      </c>
      <c r="I1405">
        <v>-101.95</v>
      </c>
      <c r="J1405" s="3">
        <v>14989</v>
      </c>
      <c r="K1405" s="3">
        <v>23175</v>
      </c>
      <c r="L1405" s="3">
        <v>1626</v>
      </c>
      <c r="M1405">
        <v>723</v>
      </c>
      <c r="N1405">
        <v>5</v>
      </c>
      <c r="O1405" s="8">
        <f t="shared" si="63"/>
        <v>7.0161812297734633E-2</v>
      </c>
      <c r="P1405" t="str">
        <f t="shared" si="64"/>
        <v>Medium Risk</v>
      </c>
      <c r="Q1405" t="str">
        <f t="shared" si="65"/>
        <v>700-749</v>
      </c>
      <c r="R1405" t="str">
        <f>IF(Tabela2[[#This Row],[current_age]]&gt;=100,"100+",FLOOR(Tabela2[[#This Row],[current_age]],10)&amp;"-"&amp;FLOOR(Tabela2[[#This Row],[current_age]],10)+9)</f>
        <v>80-89</v>
      </c>
    </row>
    <row r="1406" spans="1:18" x14ac:dyDescent="0.3">
      <c r="A1406">
        <v>655</v>
      </c>
      <c r="B1406">
        <v>49</v>
      </c>
      <c r="C1406">
        <v>66</v>
      </c>
      <c r="D1406">
        <v>1970</v>
      </c>
      <c r="E1406">
        <v>3</v>
      </c>
      <c r="F1406" t="s">
        <v>36</v>
      </c>
      <c r="G1406" t="s">
        <v>1442</v>
      </c>
      <c r="H1406">
        <v>41.44</v>
      </c>
      <c r="I1406">
        <v>-82.18</v>
      </c>
      <c r="J1406" s="3">
        <v>14880</v>
      </c>
      <c r="K1406" s="3">
        <v>30340</v>
      </c>
      <c r="L1406" s="3">
        <v>64661</v>
      </c>
      <c r="M1406">
        <v>552</v>
      </c>
      <c r="N1406">
        <v>3</v>
      </c>
      <c r="O1406" s="8">
        <f t="shared" si="63"/>
        <v>2.1312129202373105</v>
      </c>
      <c r="P1406" t="str">
        <f t="shared" si="64"/>
        <v>High Risk</v>
      </c>
      <c r="Q1406" t="str">
        <f t="shared" si="65"/>
        <v>550-599</v>
      </c>
      <c r="R1406" t="str">
        <f>IF(Tabela2[[#This Row],[current_age]]&gt;=100,"100+",FLOOR(Tabela2[[#This Row],[current_age]],10)&amp;"-"&amp;FLOOR(Tabela2[[#This Row],[current_age]],10)+9)</f>
        <v>40-49</v>
      </c>
    </row>
    <row r="1407" spans="1:18" x14ac:dyDescent="0.3">
      <c r="A1407">
        <v>669</v>
      </c>
      <c r="B1407">
        <v>38</v>
      </c>
      <c r="C1407">
        <v>62</v>
      </c>
      <c r="D1407">
        <v>1981</v>
      </c>
      <c r="E1407">
        <v>9</v>
      </c>
      <c r="F1407" t="s">
        <v>36</v>
      </c>
      <c r="G1407" t="s">
        <v>1443</v>
      </c>
      <c r="H1407">
        <v>44.69</v>
      </c>
      <c r="I1407">
        <v>-73.45</v>
      </c>
      <c r="J1407" s="3">
        <v>20177</v>
      </c>
      <c r="K1407" s="3">
        <v>41141</v>
      </c>
      <c r="L1407" s="3">
        <v>71060</v>
      </c>
      <c r="M1407">
        <v>683</v>
      </c>
      <c r="N1407">
        <v>2</v>
      </c>
      <c r="O1407" s="8">
        <f t="shared" si="63"/>
        <v>1.7272307430543741</v>
      </c>
      <c r="P1407" t="str">
        <f t="shared" si="64"/>
        <v>High Risk</v>
      </c>
      <c r="Q1407" t="str">
        <f t="shared" si="65"/>
        <v>650-699</v>
      </c>
      <c r="R1407" t="str">
        <f>IF(Tabela2[[#This Row],[current_age]]&gt;=100,"100+",FLOOR(Tabela2[[#This Row],[current_age]],10)&amp;"-"&amp;FLOOR(Tabela2[[#This Row],[current_age]],10)+9)</f>
        <v>30-39</v>
      </c>
    </row>
    <row r="1408" spans="1:18" x14ac:dyDescent="0.3">
      <c r="A1408">
        <v>1726</v>
      </c>
      <c r="B1408">
        <v>67</v>
      </c>
      <c r="C1408">
        <v>65</v>
      </c>
      <c r="D1408">
        <v>1952</v>
      </c>
      <c r="E1408">
        <v>10</v>
      </c>
      <c r="F1408" t="s">
        <v>36</v>
      </c>
      <c r="G1408" t="s">
        <v>1444</v>
      </c>
      <c r="H1408">
        <v>27.75</v>
      </c>
      <c r="I1408">
        <v>-82.64</v>
      </c>
      <c r="J1408" s="3">
        <v>34974</v>
      </c>
      <c r="K1408" s="3">
        <v>23533</v>
      </c>
      <c r="L1408" s="3">
        <v>23132</v>
      </c>
      <c r="M1408">
        <v>687</v>
      </c>
      <c r="N1408">
        <v>1</v>
      </c>
      <c r="O1408" s="8">
        <f t="shared" si="63"/>
        <v>0.9829600985849658</v>
      </c>
      <c r="P1408" t="str">
        <f t="shared" si="64"/>
        <v>High Risk</v>
      </c>
      <c r="Q1408" t="str">
        <f t="shared" si="65"/>
        <v>650-699</v>
      </c>
      <c r="R1408" t="str">
        <f>IF(Tabela2[[#This Row],[current_age]]&gt;=100,"100+",FLOOR(Tabela2[[#This Row],[current_age]],10)&amp;"-"&amp;FLOOR(Tabela2[[#This Row],[current_age]],10)+9)</f>
        <v>60-69</v>
      </c>
    </row>
    <row r="1409" spans="1:18" x14ac:dyDescent="0.3">
      <c r="A1409">
        <v>444</v>
      </c>
      <c r="B1409">
        <v>24</v>
      </c>
      <c r="C1409">
        <v>68</v>
      </c>
      <c r="D1409">
        <v>1995</v>
      </c>
      <c r="E1409">
        <v>9</v>
      </c>
      <c r="F1409" t="s">
        <v>36</v>
      </c>
      <c r="G1409" t="s">
        <v>1445</v>
      </c>
      <c r="H1409">
        <v>40.840000000000003</v>
      </c>
      <c r="I1409">
        <v>-73.87</v>
      </c>
      <c r="J1409" s="3">
        <v>12939</v>
      </c>
      <c r="K1409" s="3">
        <v>26382</v>
      </c>
      <c r="L1409" s="3">
        <v>13161</v>
      </c>
      <c r="M1409">
        <v>748</v>
      </c>
      <c r="N1409">
        <v>2</v>
      </c>
      <c r="O1409" s="8">
        <f t="shared" si="63"/>
        <v>0.49886286104161931</v>
      </c>
      <c r="P1409" t="str">
        <f t="shared" si="64"/>
        <v>Medium Risk</v>
      </c>
      <c r="Q1409" t="str">
        <f t="shared" si="65"/>
        <v>700-749</v>
      </c>
      <c r="R1409" t="str">
        <f>IF(Tabela2[[#This Row],[current_age]]&gt;=100,"100+",FLOOR(Tabela2[[#This Row],[current_age]],10)&amp;"-"&amp;FLOOR(Tabela2[[#This Row],[current_age]],10)+9)</f>
        <v>20-29</v>
      </c>
    </row>
    <row r="1410" spans="1:18" x14ac:dyDescent="0.3">
      <c r="A1410">
        <v>418</v>
      </c>
      <c r="B1410">
        <v>29</v>
      </c>
      <c r="C1410">
        <v>66</v>
      </c>
      <c r="D1410">
        <v>1990</v>
      </c>
      <c r="E1410">
        <v>7</v>
      </c>
      <c r="F1410" t="s">
        <v>41</v>
      </c>
      <c r="G1410" t="s">
        <v>1446</v>
      </c>
      <c r="H1410">
        <v>33.56</v>
      </c>
      <c r="I1410">
        <v>-112.57</v>
      </c>
      <c r="J1410" s="3">
        <v>25449</v>
      </c>
      <c r="K1410" s="3">
        <v>51891</v>
      </c>
      <c r="L1410" s="3">
        <v>83166</v>
      </c>
      <c r="M1410">
        <v>693</v>
      </c>
      <c r="N1410">
        <v>4</v>
      </c>
      <c r="O1410" s="8">
        <f t="shared" si="63"/>
        <v>1.6027056715037289</v>
      </c>
      <c r="P1410" t="str">
        <f t="shared" si="64"/>
        <v>High Risk</v>
      </c>
      <c r="Q1410" t="str">
        <f t="shared" si="65"/>
        <v>650-699</v>
      </c>
      <c r="R1410" t="str">
        <f>IF(Tabela2[[#This Row],[current_age]]&gt;=100,"100+",FLOOR(Tabela2[[#This Row],[current_age]],10)&amp;"-"&amp;FLOOR(Tabela2[[#This Row],[current_age]],10)+9)</f>
        <v>20-29</v>
      </c>
    </row>
    <row r="1411" spans="1:18" x14ac:dyDescent="0.3">
      <c r="A1411">
        <v>242</v>
      </c>
      <c r="B1411">
        <v>41</v>
      </c>
      <c r="C1411">
        <v>65</v>
      </c>
      <c r="D1411">
        <v>1978</v>
      </c>
      <c r="E1411">
        <v>6</v>
      </c>
      <c r="F1411" t="s">
        <v>41</v>
      </c>
      <c r="G1411" t="s">
        <v>1447</v>
      </c>
      <c r="H1411">
        <v>42.19</v>
      </c>
      <c r="I1411">
        <v>-73.349999999999994</v>
      </c>
      <c r="J1411" s="3">
        <v>21365</v>
      </c>
      <c r="K1411" s="3">
        <v>43560</v>
      </c>
      <c r="L1411" s="3">
        <v>58544</v>
      </c>
      <c r="M1411">
        <v>850</v>
      </c>
      <c r="N1411">
        <v>5</v>
      </c>
      <c r="O1411" s="8">
        <f t="shared" ref="O1411:O1474" si="66">L1411/K1411</f>
        <v>1.3439853076216712</v>
      </c>
      <c r="P1411" t="str">
        <f t="shared" ref="P1411:P1474" si="67">IF(OR(M1411&lt;600,O1411&gt;0.7),"High Risk",
IF(AND(M1411&gt;=600,M1411&lt;=750),"Medium Risk",
"Low Risk"))</f>
        <v>High Risk</v>
      </c>
      <c r="Q1411" t="str">
        <f t="shared" ref="Q1411:Q1474" si="68">FLOOR(M1411,50)&amp;"-"&amp;FLOOR(M1411,50)+49</f>
        <v>850-899</v>
      </c>
      <c r="R1411" t="str">
        <f>IF(Tabela2[[#This Row],[current_age]]&gt;=100,"100+",FLOOR(Tabela2[[#This Row],[current_age]],10)&amp;"-"&amp;FLOOR(Tabela2[[#This Row],[current_age]],10)+9)</f>
        <v>40-49</v>
      </c>
    </row>
    <row r="1412" spans="1:18" x14ac:dyDescent="0.3">
      <c r="A1412">
        <v>168</v>
      </c>
      <c r="B1412">
        <v>51</v>
      </c>
      <c r="C1412">
        <v>56</v>
      </c>
      <c r="D1412">
        <v>1968</v>
      </c>
      <c r="E1412">
        <v>7</v>
      </c>
      <c r="F1412" t="s">
        <v>36</v>
      </c>
      <c r="G1412" t="s">
        <v>1448</v>
      </c>
      <c r="H1412">
        <v>30.27</v>
      </c>
      <c r="I1412">
        <v>-87.7</v>
      </c>
      <c r="J1412" s="3">
        <v>15553</v>
      </c>
      <c r="K1412" s="3">
        <v>31713</v>
      </c>
      <c r="L1412" s="3">
        <v>42895</v>
      </c>
      <c r="M1412">
        <v>646</v>
      </c>
      <c r="N1412">
        <v>1</v>
      </c>
      <c r="O1412" s="8">
        <f t="shared" si="66"/>
        <v>1.3525998801753225</v>
      </c>
      <c r="P1412" t="str">
        <f t="shared" si="67"/>
        <v>High Risk</v>
      </c>
      <c r="Q1412" t="str">
        <f t="shared" si="68"/>
        <v>600-649</v>
      </c>
      <c r="R1412" t="str">
        <f>IF(Tabela2[[#This Row],[current_age]]&gt;=100,"100+",FLOOR(Tabela2[[#This Row],[current_age]],10)&amp;"-"&amp;FLOOR(Tabela2[[#This Row],[current_age]],10)+9)</f>
        <v>50-59</v>
      </c>
    </row>
    <row r="1413" spans="1:18" x14ac:dyDescent="0.3">
      <c r="A1413">
        <v>960</v>
      </c>
      <c r="B1413">
        <v>29</v>
      </c>
      <c r="C1413">
        <v>66</v>
      </c>
      <c r="D1413">
        <v>1990</v>
      </c>
      <c r="E1413">
        <v>8</v>
      </c>
      <c r="F1413" t="s">
        <v>41</v>
      </c>
      <c r="G1413" t="s">
        <v>1449</v>
      </c>
      <c r="H1413">
        <v>33.83</v>
      </c>
      <c r="I1413">
        <v>-117.85</v>
      </c>
      <c r="J1413" s="3">
        <v>26180</v>
      </c>
      <c r="K1413" s="3">
        <v>53376</v>
      </c>
      <c r="L1413" s="3">
        <v>60953</v>
      </c>
      <c r="M1413">
        <v>750</v>
      </c>
      <c r="N1413">
        <v>3</v>
      </c>
      <c r="O1413" s="8">
        <f t="shared" si="66"/>
        <v>1.1419551858513191</v>
      </c>
      <c r="P1413" t="str">
        <f t="shared" si="67"/>
        <v>High Risk</v>
      </c>
      <c r="Q1413" t="str">
        <f t="shared" si="68"/>
        <v>750-799</v>
      </c>
      <c r="R1413" t="str">
        <f>IF(Tabela2[[#This Row],[current_age]]&gt;=100,"100+",FLOOR(Tabela2[[#This Row],[current_age]],10)&amp;"-"&amp;FLOOR(Tabela2[[#This Row],[current_age]],10)+9)</f>
        <v>20-29</v>
      </c>
    </row>
    <row r="1414" spans="1:18" x14ac:dyDescent="0.3">
      <c r="A1414">
        <v>1911</v>
      </c>
      <c r="B1414">
        <v>58</v>
      </c>
      <c r="C1414">
        <v>75</v>
      </c>
      <c r="D1414">
        <v>1961</v>
      </c>
      <c r="E1414">
        <v>11</v>
      </c>
      <c r="F1414" t="s">
        <v>36</v>
      </c>
      <c r="G1414" t="s">
        <v>1450</v>
      </c>
      <c r="H1414">
        <v>37.08</v>
      </c>
      <c r="I1414">
        <v>-94.5</v>
      </c>
      <c r="J1414" s="3">
        <v>16574</v>
      </c>
      <c r="K1414" s="3">
        <v>33793</v>
      </c>
      <c r="L1414" s="3">
        <v>108196</v>
      </c>
      <c r="M1414">
        <v>768</v>
      </c>
      <c r="N1414">
        <v>4</v>
      </c>
      <c r="O1414" s="8">
        <f t="shared" si="66"/>
        <v>3.201728168555618</v>
      </c>
      <c r="P1414" t="str">
        <f t="shared" si="67"/>
        <v>High Risk</v>
      </c>
      <c r="Q1414" t="str">
        <f t="shared" si="68"/>
        <v>750-799</v>
      </c>
      <c r="R1414" t="str">
        <f>IF(Tabela2[[#This Row],[current_age]]&gt;=100,"100+",FLOOR(Tabela2[[#This Row],[current_age]],10)&amp;"-"&amp;FLOOR(Tabela2[[#This Row],[current_age]],10)+9)</f>
        <v>50-59</v>
      </c>
    </row>
    <row r="1415" spans="1:18" x14ac:dyDescent="0.3">
      <c r="A1415">
        <v>259</v>
      </c>
      <c r="B1415">
        <v>71</v>
      </c>
      <c r="C1415">
        <v>65</v>
      </c>
      <c r="D1415">
        <v>1948</v>
      </c>
      <c r="E1415">
        <v>5</v>
      </c>
      <c r="F1415" t="s">
        <v>36</v>
      </c>
      <c r="G1415" t="s">
        <v>1451</v>
      </c>
      <c r="H1415">
        <v>28.78</v>
      </c>
      <c r="I1415">
        <v>-81.27</v>
      </c>
      <c r="J1415" s="3">
        <v>22585</v>
      </c>
      <c r="K1415" s="3">
        <v>38009</v>
      </c>
      <c r="L1415" s="3">
        <v>20529</v>
      </c>
      <c r="M1415">
        <v>689</v>
      </c>
      <c r="N1415">
        <v>3</v>
      </c>
      <c r="O1415" s="8">
        <f t="shared" si="66"/>
        <v>0.54010892157120682</v>
      </c>
      <c r="P1415" t="str">
        <f t="shared" si="67"/>
        <v>Medium Risk</v>
      </c>
      <c r="Q1415" t="str">
        <f t="shared" si="68"/>
        <v>650-699</v>
      </c>
      <c r="R1415" t="str">
        <f>IF(Tabela2[[#This Row],[current_age]]&gt;=100,"100+",FLOOR(Tabela2[[#This Row],[current_age]],10)&amp;"-"&amp;FLOOR(Tabela2[[#This Row],[current_age]],10)+9)</f>
        <v>70-79</v>
      </c>
    </row>
    <row r="1416" spans="1:18" x14ac:dyDescent="0.3">
      <c r="A1416">
        <v>300</v>
      </c>
      <c r="B1416">
        <v>40</v>
      </c>
      <c r="C1416">
        <v>64</v>
      </c>
      <c r="D1416">
        <v>1979</v>
      </c>
      <c r="E1416">
        <v>12</v>
      </c>
      <c r="F1416" t="s">
        <v>41</v>
      </c>
      <c r="G1416" t="s">
        <v>1452</v>
      </c>
      <c r="H1416">
        <v>41.36</v>
      </c>
      <c r="I1416">
        <v>-73.2</v>
      </c>
      <c r="J1416" s="3">
        <v>37131</v>
      </c>
      <c r="K1416" s="3">
        <v>75711</v>
      </c>
      <c r="L1416" s="3">
        <v>121251</v>
      </c>
      <c r="M1416">
        <v>750</v>
      </c>
      <c r="N1416">
        <v>1</v>
      </c>
      <c r="O1416" s="8">
        <f t="shared" si="66"/>
        <v>1.6014978008479612</v>
      </c>
      <c r="P1416" t="str">
        <f t="shared" si="67"/>
        <v>High Risk</v>
      </c>
      <c r="Q1416" t="str">
        <f t="shared" si="68"/>
        <v>750-799</v>
      </c>
      <c r="R1416" t="str">
        <f>IF(Tabela2[[#This Row],[current_age]]&gt;=100,"100+",FLOOR(Tabela2[[#This Row],[current_age]],10)&amp;"-"&amp;FLOOR(Tabela2[[#This Row],[current_age]],10)+9)</f>
        <v>40-49</v>
      </c>
    </row>
    <row r="1417" spans="1:18" x14ac:dyDescent="0.3">
      <c r="A1417">
        <v>1967</v>
      </c>
      <c r="B1417">
        <v>55</v>
      </c>
      <c r="C1417">
        <v>74</v>
      </c>
      <c r="D1417">
        <v>1964</v>
      </c>
      <c r="E1417">
        <v>9</v>
      </c>
      <c r="F1417" t="s">
        <v>41</v>
      </c>
      <c r="G1417" t="s">
        <v>1453</v>
      </c>
      <c r="H1417">
        <v>33.64</v>
      </c>
      <c r="I1417">
        <v>-117.67</v>
      </c>
      <c r="J1417" s="3">
        <v>30307</v>
      </c>
      <c r="K1417" s="3">
        <v>61793</v>
      </c>
      <c r="L1417" s="3">
        <v>686</v>
      </c>
      <c r="M1417">
        <v>767</v>
      </c>
      <c r="N1417">
        <v>4</v>
      </c>
      <c r="O1417" s="8">
        <f t="shared" si="66"/>
        <v>1.1101581085236192E-2</v>
      </c>
      <c r="P1417" t="str">
        <f t="shared" si="67"/>
        <v>Low Risk</v>
      </c>
      <c r="Q1417" t="str">
        <f t="shared" si="68"/>
        <v>750-799</v>
      </c>
      <c r="R1417" t="str">
        <f>IF(Tabela2[[#This Row],[current_age]]&gt;=100,"100+",FLOOR(Tabela2[[#This Row],[current_age]],10)&amp;"-"&amp;FLOOR(Tabela2[[#This Row],[current_age]],10)+9)</f>
        <v>50-59</v>
      </c>
    </row>
    <row r="1418" spans="1:18" x14ac:dyDescent="0.3">
      <c r="A1418">
        <v>434</v>
      </c>
      <c r="B1418">
        <v>31</v>
      </c>
      <c r="C1418">
        <v>74</v>
      </c>
      <c r="D1418">
        <v>1988</v>
      </c>
      <c r="E1418">
        <v>10</v>
      </c>
      <c r="F1418" t="s">
        <v>36</v>
      </c>
      <c r="G1418" t="s">
        <v>1454</v>
      </c>
      <c r="H1418">
        <v>42.02</v>
      </c>
      <c r="I1418">
        <v>-93.62</v>
      </c>
      <c r="J1418" s="3">
        <v>26190</v>
      </c>
      <c r="K1418" s="3">
        <v>53395</v>
      </c>
      <c r="L1418" s="3">
        <v>73370</v>
      </c>
      <c r="M1418">
        <v>785</v>
      </c>
      <c r="N1418">
        <v>3</v>
      </c>
      <c r="O1418" s="8">
        <f t="shared" si="66"/>
        <v>1.3740986983799981</v>
      </c>
      <c r="P1418" t="str">
        <f t="shared" si="67"/>
        <v>High Risk</v>
      </c>
      <c r="Q1418" t="str">
        <f t="shared" si="68"/>
        <v>750-799</v>
      </c>
      <c r="R1418" t="str">
        <f>IF(Tabela2[[#This Row],[current_age]]&gt;=100,"100+",FLOOR(Tabela2[[#This Row],[current_age]],10)&amp;"-"&amp;FLOOR(Tabela2[[#This Row],[current_age]],10)+9)</f>
        <v>30-39</v>
      </c>
    </row>
    <row r="1419" spans="1:18" x14ac:dyDescent="0.3">
      <c r="A1419">
        <v>1076</v>
      </c>
      <c r="B1419">
        <v>61</v>
      </c>
      <c r="C1419">
        <v>66</v>
      </c>
      <c r="D1419">
        <v>1958</v>
      </c>
      <c r="E1419">
        <v>8</v>
      </c>
      <c r="F1419" t="s">
        <v>36</v>
      </c>
      <c r="G1419" t="s">
        <v>1455</v>
      </c>
      <c r="H1419">
        <v>35.049999999999997</v>
      </c>
      <c r="I1419">
        <v>-78.87</v>
      </c>
      <c r="J1419" s="3">
        <v>18316</v>
      </c>
      <c r="K1419" s="3">
        <v>37342</v>
      </c>
      <c r="L1419" s="3">
        <v>48611</v>
      </c>
      <c r="M1419">
        <v>779</v>
      </c>
      <c r="N1419">
        <v>5</v>
      </c>
      <c r="O1419" s="8">
        <f t="shared" si="66"/>
        <v>1.3017781586417438</v>
      </c>
      <c r="P1419" t="str">
        <f t="shared" si="67"/>
        <v>High Risk</v>
      </c>
      <c r="Q1419" t="str">
        <f t="shared" si="68"/>
        <v>750-799</v>
      </c>
      <c r="R1419" t="str">
        <f>IF(Tabela2[[#This Row],[current_age]]&gt;=100,"100+",FLOOR(Tabela2[[#This Row],[current_age]],10)&amp;"-"&amp;FLOOR(Tabela2[[#This Row],[current_age]],10)+9)</f>
        <v>60-69</v>
      </c>
    </row>
    <row r="1420" spans="1:18" x14ac:dyDescent="0.3">
      <c r="A1420">
        <v>723</v>
      </c>
      <c r="B1420">
        <v>59</v>
      </c>
      <c r="C1420">
        <v>68</v>
      </c>
      <c r="D1420">
        <v>1960</v>
      </c>
      <c r="E1420">
        <v>5</v>
      </c>
      <c r="F1420" t="s">
        <v>36</v>
      </c>
      <c r="G1420" t="s">
        <v>1456</v>
      </c>
      <c r="H1420">
        <v>29.76</v>
      </c>
      <c r="I1420">
        <v>-95.38</v>
      </c>
      <c r="J1420" s="3">
        <v>17359</v>
      </c>
      <c r="K1420" s="3">
        <v>35397</v>
      </c>
      <c r="L1420" s="3">
        <v>55112</v>
      </c>
      <c r="M1420">
        <v>828</v>
      </c>
      <c r="N1420">
        <v>5</v>
      </c>
      <c r="O1420" s="8">
        <f t="shared" si="66"/>
        <v>1.5569681046416364</v>
      </c>
      <c r="P1420" t="str">
        <f t="shared" si="67"/>
        <v>High Risk</v>
      </c>
      <c r="Q1420" t="str">
        <f t="shared" si="68"/>
        <v>800-849</v>
      </c>
      <c r="R1420" t="str">
        <f>IF(Tabela2[[#This Row],[current_age]]&gt;=100,"100+",FLOOR(Tabela2[[#This Row],[current_age]],10)&amp;"-"&amp;FLOOR(Tabela2[[#This Row],[current_age]],10)+9)</f>
        <v>50-59</v>
      </c>
    </row>
    <row r="1421" spans="1:18" x14ac:dyDescent="0.3">
      <c r="A1421">
        <v>1398</v>
      </c>
      <c r="B1421">
        <v>52</v>
      </c>
      <c r="C1421">
        <v>66</v>
      </c>
      <c r="D1421">
        <v>1967</v>
      </c>
      <c r="E1421">
        <v>4</v>
      </c>
      <c r="F1421" t="s">
        <v>41</v>
      </c>
      <c r="G1421" t="s">
        <v>1457</v>
      </c>
      <c r="H1421">
        <v>40.85</v>
      </c>
      <c r="I1421">
        <v>-74.400000000000006</v>
      </c>
      <c r="J1421" s="3">
        <v>34756</v>
      </c>
      <c r="K1421" s="3">
        <v>70862</v>
      </c>
      <c r="L1421" s="3">
        <v>16595</v>
      </c>
      <c r="M1421">
        <v>745</v>
      </c>
      <c r="N1421">
        <v>5</v>
      </c>
      <c r="O1421" s="8">
        <f t="shared" si="66"/>
        <v>0.23418757585165534</v>
      </c>
      <c r="P1421" t="str">
        <f t="shared" si="67"/>
        <v>Medium Risk</v>
      </c>
      <c r="Q1421" t="str">
        <f t="shared" si="68"/>
        <v>700-749</v>
      </c>
      <c r="R1421" t="str">
        <f>IF(Tabela2[[#This Row],[current_age]]&gt;=100,"100+",FLOOR(Tabela2[[#This Row],[current_age]],10)&amp;"-"&amp;FLOOR(Tabela2[[#This Row],[current_age]],10)+9)</f>
        <v>50-59</v>
      </c>
    </row>
    <row r="1422" spans="1:18" x14ac:dyDescent="0.3">
      <c r="A1422">
        <v>1464</v>
      </c>
      <c r="B1422">
        <v>63</v>
      </c>
      <c r="C1422">
        <v>61</v>
      </c>
      <c r="D1422">
        <v>1957</v>
      </c>
      <c r="E1422">
        <v>1</v>
      </c>
      <c r="F1422" t="s">
        <v>36</v>
      </c>
      <c r="G1422" t="s">
        <v>1458</v>
      </c>
      <c r="H1422">
        <v>42.8</v>
      </c>
      <c r="I1422">
        <v>-73.92</v>
      </c>
      <c r="J1422" s="3">
        <v>30839</v>
      </c>
      <c r="K1422" s="3">
        <v>49569</v>
      </c>
      <c r="L1422" s="3">
        <v>58019</v>
      </c>
      <c r="M1422">
        <v>682</v>
      </c>
      <c r="N1422">
        <v>2</v>
      </c>
      <c r="O1422" s="8">
        <f t="shared" si="66"/>
        <v>1.1704694466299501</v>
      </c>
      <c r="P1422" t="str">
        <f t="shared" si="67"/>
        <v>High Risk</v>
      </c>
      <c r="Q1422" t="str">
        <f t="shared" si="68"/>
        <v>650-699</v>
      </c>
      <c r="R1422" t="str">
        <f>IF(Tabela2[[#This Row],[current_age]]&gt;=100,"100+",FLOOR(Tabela2[[#This Row],[current_age]],10)&amp;"-"&amp;FLOOR(Tabela2[[#This Row],[current_age]],10)+9)</f>
        <v>60-69</v>
      </c>
    </row>
    <row r="1423" spans="1:18" x14ac:dyDescent="0.3">
      <c r="A1423">
        <v>1505</v>
      </c>
      <c r="B1423">
        <v>29</v>
      </c>
      <c r="C1423">
        <v>69</v>
      </c>
      <c r="D1423">
        <v>1990</v>
      </c>
      <c r="E1423">
        <v>11</v>
      </c>
      <c r="F1423" t="s">
        <v>41</v>
      </c>
      <c r="G1423" t="s">
        <v>1459</v>
      </c>
      <c r="H1423">
        <v>38.04</v>
      </c>
      <c r="I1423">
        <v>-97.34</v>
      </c>
      <c r="J1423" s="3">
        <v>18479</v>
      </c>
      <c r="K1423" s="3">
        <v>37677</v>
      </c>
      <c r="L1423" s="3">
        <v>66737</v>
      </c>
      <c r="M1423">
        <v>685</v>
      </c>
      <c r="N1423">
        <v>2</v>
      </c>
      <c r="O1423" s="8">
        <f t="shared" si="66"/>
        <v>1.7712928311702099</v>
      </c>
      <c r="P1423" t="str">
        <f t="shared" si="67"/>
        <v>High Risk</v>
      </c>
      <c r="Q1423" t="str">
        <f t="shared" si="68"/>
        <v>650-699</v>
      </c>
      <c r="R1423" t="str">
        <f>IF(Tabela2[[#This Row],[current_age]]&gt;=100,"100+",FLOOR(Tabela2[[#This Row],[current_age]],10)&amp;"-"&amp;FLOOR(Tabela2[[#This Row],[current_age]],10)+9)</f>
        <v>20-29</v>
      </c>
    </row>
    <row r="1424" spans="1:18" x14ac:dyDescent="0.3">
      <c r="A1424">
        <v>1130</v>
      </c>
      <c r="B1424">
        <v>50</v>
      </c>
      <c r="C1424">
        <v>65</v>
      </c>
      <c r="D1424">
        <v>1970</v>
      </c>
      <c r="E1424">
        <v>1</v>
      </c>
      <c r="F1424" t="s">
        <v>36</v>
      </c>
      <c r="G1424" t="s">
        <v>1460</v>
      </c>
      <c r="H1424">
        <v>47.3</v>
      </c>
      <c r="I1424">
        <v>-122.31</v>
      </c>
      <c r="J1424" s="3">
        <v>21756</v>
      </c>
      <c r="K1424" s="3">
        <v>44355</v>
      </c>
      <c r="L1424" s="3">
        <v>44779</v>
      </c>
      <c r="M1424">
        <v>680</v>
      </c>
      <c r="N1424">
        <v>3</v>
      </c>
      <c r="O1424" s="8">
        <f t="shared" si="66"/>
        <v>1.0095592379664073</v>
      </c>
      <c r="P1424" t="str">
        <f t="shared" si="67"/>
        <v>High Risk</v>
      </c>
      <c r="Q1424" t="str">
        <f t="shared" si="68"/>
        <v>650-699</v>
      </c>
      <c r="R1424" t="str">
        <f>IF(Tabela2[[#This Row],[current_age]]&gt;=100,"100+",FLOOR(Tabela2[[#This Row],[current_age]],10)&amp;"-"&amp;FLOOR(Tabela2[[#This Row],[current_age]],10)+9)</f>
        <v>50-59</v>
      </c>
    </row>
    <row r="1425" spans="1:18" x14ac:dyDescent="0.3">
      <c r="A1425">
        <v>62</v>
      </c>
      <c r="B1425">
        <v>78</v>
      </c>
      <c r="C1425">
        <v>68</v>
      </c>
      <c r="D1425">
        <v>1941</v>
      </c>
      <c r="E1425">
        <v>11</v>
      </c>
      <c r="F1425" t="s">
        <v>36</v>
      </c>
      <c r="G1425" t="s">
        <v>1461</v>
      </c>
      <c r="H1425">
        <v>41.13</v>
      </c>
      <c r="I1425">
        <v>-124.04</v>
      </c>
      <c r="J1425" s="3">
        <v>15296</v>
      </c>
      <c r="K1425" s="3">
        <v>22290</v>
      </c>
      <c r="L1425" s="3">
        <v>9235</v>
      </c>
      <c r="M1425">
        <v>716</v>
      </c>
      <c r="N1425">
        <v>6</v>
      </c>
      <c r="O1425" s="8">
        <f t="shared" si="66"/>
        <v>0.41431135038133693</v>
      </c>
      <c r="P1425" t="str">
        <f t="shared" si="67"/>
        <v>Medium Risk</v>
      </c>
      <c r="Q1425" t="str">
        <f t="shared" si="68"/>
        <v>700-749</v>
      </c>
      <c r="R1425" t="str">
        <f>IF(Tabela2[[#This Row],[current_age]]&gt;=100,"100+",FLOOR(Tabela2[[#This Row],[current_age]],10)&amp;"-"&amp;FLOOR(Tabela2[[#This Row],[current_age]],10)+9)</f>
        <v>70-79</v>
      </c>
    </row>
    <row r="1426" spans="1:18" x14ac:dyDescent="0.3">
      <c r="A1426">
        <v>1623</v>
      </c>
      <c r="B1426">
        <v>32</v>
      </c>
      <c r="C1426">
        <v>73</v>
      </c>
      <c r="D1426">
        <v>1987</v>
      </c>
      <c r="E1426">
        <v>4</v>
      </c>
      <c r="F1426" t="s">
        <v>36</v>
      </c>
      <c r="G1426" t="s">
        <v>1462</v>
      </c>
      <c r="H1426">
        <v>39.11</v>
      </c>
      <c r="I1426">
        <v>-84.46</v>
      </c>
      <c r="J1426" s="3">
        <v>17278</v>
      </c>
      <c r="K1426" s="3">
        <v>35227</v>
      </c>
      <c r="L1426" s="3">
        <v>25277</v>
      </c>
      <c r="M1426">
        <v>746</v>
      </c>
      <c r="N1426">
        <v>3</v>
      </c>
      <c r="O1426" s="8">
        <f t="shared" si="66"/>
        <v>0.71754620035768024</v>
      </c>
      <c r="P1426" t="str">
        <f t="shared" si="67"/>
        <v>High Risk</v>
      </c>
      <c r="Q1426" t="str">
        <f t="shared" si="68"/>
        <v>700-749</v>
      </c>
      <c r="R1426" t="str">
        <f>IF(Tabela2[[#This Row],[current_age]]&gt;=100,"100+",FLOOR(Tabela2[[#This Row],[current_age]],10)&amp;"-"&amp;FLOOR(Tabela2[[#This Row],[current_age]],10)+9)</f>
        <v>30-39</v>
      </c>
    </row>
    <row r="1427" spans="1:18" x14ac:dyDescent="0.3">
      <c r="A1427">
        <v>1416</v>
      </c>
      <c r="B1427">
        <v>73</v>
      </c>
      <c r="C1427">
        <v>65</v>
      </c>
      <c r="D1427">
        <v>1946</v>
      </c>
      <c r="E1427">
        <v>9</v>
      </c>
      <c r="F1427" t="s">
        <v>36</v>
      </c>
      <c r="G1427" t="s">
        <v>1463</v>
      </c>
      <c r="H1427">
        <v>43.03</v>
      </c>
      <c r="I1427">
        <v>-76.3</v>
      </c>
      <c r="J1427" s="3">
        <v>24172</v>
      </c>
      <c r="K1427" s="3">
        <v>48750</v>
      </c>
      <c r="L1427" s="3">
        <v>18724</v>
      </c>
      <c r="M1427">
        <v>709</v>
      </c>
      <c r="N1427">
        <v>8</v>
      </c>
      <c r="O1427" s="8">
        <f t="shared" si="66"/>
        <v>0.38408205128205131</v>
      </c>
      <c r="P1427" t="str">
        <f t="shared" si="67"/>
        <v>Medium Risk</v>
      </c>
      <c r="Q1427" t="str">
        <f t="shared" si="68"/>
        <v>700-749</v>
      </c>
      <c r="R1427" t="str">
        <f>IF(Tabela2[[#This Row],[current_age]]&gt;=100,"100+",FLOOR(Tabela2[[#This Row],[current_age]],10)&amp;"-"&amp;FLOOR(Tabela2[[#This Row],[current_age]],10)+9)</f>
        <v>70-79</v>
      </c>
    </row>
    <row r="1428" spans="1:18" x14ac:dyDescent="0.3">
      <c r="A1428">
        <v>1998</v>
      </c>
      <c r="B1428">
        <v>65</v>
      </c>
      <c r="C1428">
        <v>67</v>
      </c>
      <c r="D1428">
        <v>1954</v>
      </c>
      <c r="E1428">
        <v>9</v>
      </c>
      <c r="F1428" t="s">
        <v>41</v>
      </c>
      <c r="G1428" t="s">
        <v>1464</v>
      </c>
      <c r="H1428">
        <v>37.56</v>
      </c>
      <c r="I1428">
        <v>-122.37</v>
      </c>
      <c r="J1428" s="3">
        <v>0</v>
      </c>
      <c r="K1428" s="3">
        <v>645</v>
      </c>
      <c r="L1428" s="3">
        <v>790</v>
      </c>
      <c r="M1428">
        <v>688</v>
      </c>
      <c r="N1428">
        <v>3</v>
      </c>
      <c r="O1428" s="8">
        <f t="shared" si="66"/>
        <v>1.2248062015503876</v>
      </c>
      <c r="P1428" t="str">
        <f t="shared" si="67"/>
        <v>High Risk</v>
      </c>
      <c r="Q1428" t="str">
        <f t="shared" si="68"/>
        <v>650-699</v>
      </c>
      <c r="R1428" t="str">
        <f>IF(Tabela2[[#This Row],[current_age]]&gt;=100,"100+",FLOOR(Tabela2[[#This Row],[current_age]],10)&amp;"-"&amp;FLOOR(Tabela2[[#This Row],[current_age]],10)+9)</f>
        <v>60-69</v>
      </c>
    </row>
    <row r="1429" spans="1:18" x14ac:dyDescent="0.3">
      <c r="A1429">
        <v>1299</v>
      </c>
      <c r="B1429">
        <v>40</v>
      </c>
      <c r="C1429">
        <v>70</v>
      </c>
      <c r="D1429">
        <v>1979</v>
      </c>
      <c r="E1429">
        <v>11</v>
      </c>
      <c r="F1429" t="s">
        <v>36</v>
      </c>
      <c r="G1429" t="s">
        <v>1465</v>
      </c>
      <c r="H1429">
        <v>39.29</v>
      </c>
      <c r="I1429">
        <v>-85.76</v>
      </c>
      <c r="J1429" s="3">
        <v>18295</v>
      </c>
      <c r="K1429" s="3">
        <v>37299</v>
      </c>
      <c r="L1429" s="3">
        <v>31923</v>
      </c>
      <c r="M1429">
        <v>723</v>
      </c>
      <c r="N1429">
        <v>2</v>
      </c>
      <c r="O1429" s="8">
        <f t="shared" si="66"/>
        <v>0.85586744952947802</v>
      </c>
      <c r="P1429" t="str">
        <f t="shared" si="67"/>
        <v>High Risk</v>
      </c>
      <c r="Q1429" t="str">
        <f t="shared" si="68"/>
        <v>700-749</v>
      </c>
      <c r="R1429" t="str">
        <f>IF(Tabela2[[#This Row],[current_age]]&gt;=100,"100+",FLOOR(Tabela2[[#This Row],[current_age]],10)&amp;"-"&amp;FLOOR(Tabela2[[#This Row],[current_age]],10)+9)</f>
        <v>40-49</v>
      </c>
    </row>
    <row r="1430" spans="1:18" x14ac:dyDescent="0.3">
      <c r="A1430">
        <v>303</v>
      </c>
      <c r="B1430">
        <v>94</v>
      </c>
      <c r="C1430">
        <v>66</v>
      </c>
      <c r="D1430">
        <v>1926</v>
      </c>
      <c r="E1430">
        <v>1</v>
      </c>
      <c r="F1430" t="s">
        <v>41</v>
      </c>
      <c r="G1430" t="s">
        <v>1466</v>
      </c>
      <c r="H1430">
        <v>40.479999999999997</v>
      </c>
      <c r="I1430">
        <v>-104.9</v>
      </c>
      <c r="J1430" s="3">
        <v>27185</v>
      </c>
      <c r="K1430" s="3">
        <v>60080</v>
      </c>
      <c r="L1430" s="3">
        <v>1807</v>
      </c>
      <c r="M1430">
        <v>690</v>
      </c>
      <c r="N1430">
        <v>6</v>
      </c>
      <c r="O1430" s="8">
        <f t="shared" si="66"/>
        <v>3.0076564580559254E-2</v>
      </c>
      <c r="P1430" t="str">
        <f t="shared" si="67"/>
        <v>Medium Risk</v>
      </c>
      <c r="Q1430" t="str">
        <f t="shared" si="68"/>
        <v>650-699</v>
      </c>
      <c r="R1430" t="str">
        <f>IF(Tabela2[[#This Row],[current_age]]&gt;=100,"100+",FLOOR(Tabela2[[#This Row],[current_age]],10)&amp;"-"&amp;FLOOR(Tabela2[[#This Row],[current_age]],10)+9)</f>
        <v>90-99</v>
      </c>
    </row>
    <row r="1431" spans="1:18" x14ac:dyDescent="0.3">
      <c r="A1431">
        <v>1138</v>
      </c>
      <c r="B1431">
        <v>51</v>
      </c>
      <c r="C1431">
        <v>64</v>
      </c>
      <c r="D1431">
        <v>1968</v>
      </c>
      <c r="E1431">
        <v>3</v>
      </c>
      <c r="F1431" t="s">
        <v>36</v>
      </c>
      <c r="G1431" t="s">
        <v>1467</v>
      </c>
      <c r="H1431">
        <v>33.68</v>
      </c>
      <c r="I1431">
        <v>-86.39</v>
      </c>
      <c r="J1431" s="3">
        <v>20542</v>
      </c>
      <c r="K1431" s="3">
        <v>41886</v>
      </c>
      <c r="L1431" s="3">
        <v>107734</v>
      </c>
      <c r="M1431">
        <v>768</v>
      </c>
      <c r="N1431">
        <v>3</v>
      </c>
      <c r="O1431" s="8">
        <f t="shared" si="66"/>
        <v>2.5720765888363655</v>
      </c>
      <c r="P1431" t="str">
        <f t="shared" si="67"/>
        <v>High Risk</v>
      </c>
      <c r="Q1431" t="str">
        <f t="shared" si="68"/>
        <v>750-799</v>
      </c>
      <c r="R1431" t="str">
        <f>IF(Tabela2[[#This Row],[current_age]]&gt;=100,"100+",FLOOR(Tabela2[[#This Row],[current_age]],10)&amp;"-"&amp;FLOOR(Tabela2[[#This Row],[current_age]],10)+9)</f>
        <v>50-59</v>
      </c>
    </row>
    <row r="1432" spans="1:18" x14ac:dyDescent="0.3">
      <c r="A1432">
        <v>1750</v>
      </c>
      <c r="B1432">
        <v>47</v>
      </c>
      <c r="C1432">
        <v>55</v>
      </c>
      <c r="D1432">
        <v>1973</v>
      </c>
      <c r="E1432">
        <v>2</v>
      </c>
      <c r="F1432" t="s">
        <v>36</v>
      </c>
      <c r="G1432" t="s">
        <v>1468</v>
      </c>
      <c r="H1432">
        <v>41.8</v>
      </c>
      <c r="I1432">
        <v>-87.87</v>
      </c>
      <c r="J1432" s="3">
        <v>34681</v>
      </c>
      <c r="K1432" s="3">
        <v>70711</v>
      </c>
      <c r="L1432" s="3">
        <v>100226</v>
      </c>
      <c r="M1432">
        <v>741</v>
      </c>
      <c r="N1432">
        <v>2</v>
      </c>
      <c r="O1432" s="8">
        <f t="shared" si="66"/>
        <v>1.4174032328774873</v>
      </c>
      <c r="P1432" t="str">
        <f t="shared" si="67"/>
        <v>High Risk</v>
      </c>
      <c r="Q1432" t="str">
        <f t="shared" si="68"/>
        <v>700-749</v>
      </c>
      <c r="R1432" t="str">
        <f>IF(Tabela2[[#This Row],[current_age]]&gt;=100,"100+",FLOOR(Tabela2[[#This Row],[current_age]],10)&amp;"-"&amp;FLOOR(Tabela2[[#This Row],[current_age]],10)+9)</f>
        <v>40-49</v>
      </c>
    </row>
    <row r="1433" spans="1:18" x14ac:dyDescent="0.3">
      <c r="A1433">
        <v>1117</v>
      </c>
      <c r="B1433">
        <v>49</v>
      </c>
      <c r="C1433">
        <v>68</v>
      </c>
      <c r="D1433">
        <v>1970</v>
      </c>
      <c r="E1433">
        <v>4</v>
      </c>
      <c r="F1433" t="s">
        <v>36</v>
      </c>
      <c r="G1433" t="s">
        <v>1469</v>
      </c>
      <c r="H1433">
        <v>41.36</v>
      </c>
      <c r="I1433">
        <v>-97.97</v>
      </c>
      <c r="J1433" s="3">
        <v>13582</v>
      </c>
      <c r="K1433" s="3">
        <v>27691</v>
      </c>
      <c r="L1433" s="3">
        <v>24480</v>
      </c>
      <c r="M1433">
        <v>687</v>
      </c>
      <c r="N1433">
        <v>2</v>
      </c>
      <c r="O1433" s="8">
        <f t="shared" si="66"/>
        <v>0.88404174641580302</v>
      </c>
      <c r="P1433" t="str">
        <f t="shared" si="67"/>
        <v>High Risk</v>
      </c>
      <c r="Q1433" t="str">
        <f t="shared" si="68"/>
        <v>650-699</v>
      </c>
      <c r="R1433" t="str">
        <f>IF(Tabela2[[#This Row],[current_age]]&gt;=100,"100+",FLOOR(Tabela2[[#This Row],[current_age]],10)&amp;"-"&amp;FLOOR(Tabela2[[#This Row],[current_age]],10)+9)</f>
        <v>40-49</v>
      </c>
    </row>
    <row r="1434" spans="1:18" x14ac:dyDescent="0.3">
      <c r="A1434">
        <v>1322</v>
      </c>
      <c r="B1434">
        <v>35</v>
      </c>
      <c r="C1434">
        <v>62</v>
      </c>
      <c r="D1434">
        <v>1984</v>
      </c>
      <c r="E1434">
        <v>5</v>
      </c>
      <c r="F1434" t="s">
        <v>36</v>
      </c>
      <c r="G1434" t="s">
        <v>1470</v>
      </c>
      <c r="H1434">
        <v>39.67</v>
      </c>
      <c r="I1434">
        <v>-75.75</v>
      </c>
      <c r="J1434" s="3">
        <v>22319</v>
      </c>
      <c r="K1434" s="3">
        <v>45508</v>
      </c>
      <c r="L1434" s="3">
        <v>93806</v>
      </c>
      <c r="M1434">
        <v>636</v>
      </c>
      <c r="N1434">
        <v>1</v>
      </c>
      <c r="O1434" s="8">
        <f t="shared" si="66"/>
        <v>2.061307901907357</v>
      </c>
      <c r="P1434" t="str">
        <f t="shared" si="67"/>
        <v>High Risk</v>
      </c>
      <c r="Q1434" t="str">
        <f t="shared" si="68"/>
        <v>600-649</v>
      </c>
      <c r="R1434" t="str">
        <f>IF(Tabela2[[#This Row],[current_age]]&gt;=100,"100+",FLOOR(Tabela2[[#This Row],[current_age]],10)&amp;"-"&amp;FLOOR(Tabela2[[#This Row],[current_age]],10)+9)</f>
        <v>30-39</v>
      </c>
    </row>
    <row r="1435" spans="1:18" x14ac:dyDescent="0.3">
      <c r="A1435">
        <v>878</v>
      </c>
      <c r="B1435">
        <v>45</v>
      </c>
      <c r="C1435">
        <v>65</v>
      </c>
      <c r="D1435">
        <v>1974</v>
      </c>
      <c r="E1435">
        <v>3</v>
      </c>
      <c r="F1435" t="s">
        <v>41</v>
      </c>
      <c r="G1435" t="s">
        <v>1471</v>
      </c>
      <c r="H1435">
        <v>40.03</v>
      </c>
      <c r="I1435">
        <v>-76.489999999999995</v>
      </c>
      <c r="J1435" s="3">
        <v>19663</v>
      </c>
      <c r="K1435" s="3">
        <v>40093</v>
      </c>
      <c r="L1435" s="3">
        <v>81752</v>
      </c>
      <c r="M1435">
        <v>615</v>
      </c>
      <c r="N1435">
        <v>2</v>
      </c>
      <c r="O1435" s="8">
        <f t="shared" si="66"/>
        <v>2.03905918738932</v>
      </c>
      <c r="P1435" t="str">
        <f t="shared" si="67"/>
        <v>High Risk</v>
      </c>
      <c r="Q1435" t="str">
        <f t="shared" si="68"/>
        <v>600-649</v>
      </c>
      <c r="R1435" t="str">
        <f>IF(Tabela2[[#This Row],[current_age]]&gt;=100,"100+",FLOOR(Tabela2[[#This Row],[current_age]],10)&amp;"-"&amp;FLOOR(Tabela2[[#This Row],[current_age]],10)+9)</f>
        <v>40-49</v>
      </c>
    </row>
    <row r="1436" spans="1:18" x14ac:dyDescent="0.3">
      <c r="A1436">
        <v>609</v>
      </c>
      <c r="B1436">
        <v>59</v>
      </c>
      <c r="C1436">
        <v>62</v>
      </c>
      <c r="D1436">
        <v>1961</v>
      </c>
      <c r="E1436">
        <v>2</v>
      </c>
      <c r="F1436" t="s">
        <v>41</v>
      </c>
      <c r="G1436" t="s">
        <v>1472</v>
      </c>
      <c r="H1436">
        <v>32.909999999999997</v>
      </c>
      <c r="I1436">
        <v>-96.62</v>
      </c>
      <c r="J1436" s="3">
        <v>18408</v>
      </c>
      <c r="K1436" s="3">
        <v>37536</v>
      </c>
      <c r="L1436" s="3">
        <v>63386</v>
      </c>
      <c r="M1436">
        <v>717</v>
      </c>
      <c r="N1436">
        <v>3</v>
      </c>
      <c r="O1436" s="8">
        <f t="shared" si="66"/>
        <v>1.6886722080136403</v>
      </c>
      <c r="P1436" t="str">
        <f t="shared" si="67"/>
        <v>High Risk</v>
      </c>
      <c r="Q1436" t="str">
        <f t="shared" si="68"/>
        <v>700-749</v>
      </c>
      <c r="R1436" t="str">
        <f>IF(Tabela2[[#This Row],[current_age]]&gt;=100,"100+",FLOOR(Tabela2[[#This Row],[current_age]],10)&amp;"-"&amp;FLOOR(Tabela2[[#This Row],[current_age]],10)+9)</f>
        <v>50-59</v>
      </c>
    </row>
    <row r="1437" spans="1:18" x14ac:dyDescent="0.3">
      <c r="A1437">
        <v>761</v>
      </c>
      <c r="B1437">
        <v>18</v>
      </c>
      <c r="C1437">
        <v>69</v>
      </c>
      <c r="D1437">
        <v>2001</v>
      </c>
      <c r="E1437">
        <v>3</v>
      </c>
      <c r="F1437" t="s">
        <v>36</v>
      </c>
      <c r="G1437" t="s">
        <v>1473</v>
      </c>
      <c r="H1437">
        <v>21.45</v>
      </c>
      <c r="I1437">
        <v>-158.01</v>
      </c>
      <c r="J1437" s="3">
        <v>27576</v>
      </c>
      <c r="K1437" s="3">
        <v>56222</v>
      </c>
      <c r="L1437" s="3">
        <v>63846</v>
      </c>
      <c r="M1437">
        <v>726</v>
      </c>
      <c r="N1437">
        <v>4</v>
      </c>
      <c r="O1437" s="8">
        <f t="shared" si="66"/>
        <v>1.1356052790722493</v>
      </c>
      <c r="P1437" t="str">
        <f t="shared" si="67"/>
        <v>High Risk</v>
      </c>
      <c r="Q1437" t="str">
        <f t="shared" si="68"/>
        <v>700-749</v>
      </c>
      <c r="R1437" t="str">
        <f>IF(Tabela2[[#This Row],[current_age]]&gt;=100,"100+",FLOOR(Tabela2[[#This Row],[current_age]],10)&amp;"-"&amp;FLOOR(Tabela2[[#This Row],[current_age]],10)+9)</f>
        <v>10-19</v>
      </c>
    </row>
    <row r="1438" spans="1:18" x14ac:dyDescent="0.3">
      <c r="A1438">
        <v>1313</v>
      </c>
      <c r="B1438">
        <v>35</v>
      </c>
      <c r="C1438">
        <v>67</v>
      </c>
      <c r="D1438">
        <v>1985</v>
      </c>
      <c r="E1438">
        <v>1</v>
      </c>
      <c r="F1438" t="s">
        <v>41</v>
      </c>
      <c r="G1438" t="s">
        <v>1474</v>
      </c>
      <c r="H1438">
        <v>40.61</v>
      </c>
      <c r="I1438">
        <v>-79.83</v>
      </c>
      <c r="J1438" s="3">
        <v>14798</v>
      </c>
      <c r="K1438" s="3">
        <v>30172</v>
      </c>
      <c r="L1438" s="3">
        <v>39959</v>
      </c>
      <c r="M1438">
        <v>653</v>
      </c>
      <c r="N1438">
        <v>2</v>
      </c>
      <c r="O1438" s="8">
        <f t="shared" si="66"/>
        <v>1.3243735914092536</v>
      </c>
      <c r="P1438" t="str">
        <f t="shared" si="67"/>
        <v>High Risk</v>
      </c>
      <c r="Q1438" t="str">
        <f t="shared" si="68"/>
        <v>650-699</v>
      </c>
      <c r="R1438" t="str">
        <f>IF(Tabela2[[#This Row],[current_age]]&gt;=100,"100+",FLOOR(Tabela2[[#This Row],[current_age]],10)&amp;"-"&amp;FLOOR(Tabela2[[#This Row],[current_age]],10)+9)</f>
        <v>30-39</v>
      </c>
    </row>
    <row r="1439" spans="1:18" x14ac:dyDescent="0.3">
      <c r="A1439">
        <v>1558</v>
      </c>
      <c r="B1439">
        <v>47</v>
      </c>
      <c r="C1439">
        <v>65</v>
      </c>
      <c r="D1439">
        <v>1973</v>
      </c>
      <c r="E1439">
        <v>2</v>
      </c>
      <c r="F1439" t="s">
        <v>36</v>
      </c>
      <c r="G1439" t="s">
        <v>1475</v>
      </c>
      <c r="H1439">
        <v>40.64</v>
      </c>
      <c r="I1439">
        <v>-73.94</v>
      </c>
      <c r="J1439" s="3">
        <v>25172</v>
      </c>
      <c r="K1439" s="3">
        <v>51330</v>
      </c>
      <c r="L1439" s="3">
        <v>106161</v>
      </c>
      <c r="M1439">
        <v>597</v>
      </c>
      <c r="N1439">
        <v>2</v>
      </c>
      <c r="O1439" s="8">
        <f t="shared" si="66"/>
        <v>2.0682057276446524</v>
      </c>
      <c r="P1439" t="str">
        <f t="shared" si="67"/>
        <v>High Risk</v>
      </c>
      <c r="Q1439" t="str">
        <f t="shared" si="68"/>
        <v>550-599</v>
      </c>
      <c r="R1439" t="str">
        <f>IF(Tabela2[[#This Row],[current_age]]&gt;=100,"100+",FLOOR(Tabela2[[#This Row],[current_age]],10)&amp;"-"&amp;FLOOR(Tabela2[[#This Row],[current_age]],10)+9)</f>
        <v>40-49</v>
      </c>
    </row>
    <row r="1440" spans="1:18" x14ac:dyDescent="0.3">
      <c r="A1440">
        <v>399</v>
      </c>
      <c r="B1440">
        <v>37</v>
      </c>
      <c r="C1440">
        <v>68</v>
      </c>
      <c r="D1440">
        <v>1982</v>
      </c>
      <c r="E1440">
        <v>5</v>
      </c>
      <c r="F1440" t="s">
        <v>36</v>
      </c>
      <c r="G1440" t="s">
        <v>1476</v>
      </c>
      <c r="H1440">
        <v>42.35</v>
      </c>
      <c r="I1440">
        <v>-71.849999999999994</v>
      </c>
      <c r="J1440" s="3">
        <v>31514</v>
      </c>
      <c r="K1440" s="3">
        <v>64252</v>
      </c>
      <c r="L1440" s="3">
        <v>92973</v>
      </c>
      <c r="M1440">
        <v>802</v>
      </c>
      <c r="N1440">
        <v>2</v>
      </c>
      <c r="O1440" s="8">
        <f t="shared" si="66"/>
        <v>1.4470055406835585</v>
      </c>
      <c r="P1440" t="str">
        <f t="shared" si="67"/>
        <v>High Risk</v>
      </c>
      <c r="Q1440" t="str">
        <f t="shared" si="68"/>
        <v>800-849</v>
      </c>
      <c r="R1440" t="str">
        <f>IF(Tabela2[[#This Row],[current_age]]&gt;=100,"100+",FLOOR(Tabela2[[#This Row],[current_age]],10)&amp;"-"&amp;FLOOR(Tabela2[[#This Row],[current_age]],10)+9)</f>
        <v>30-39</v>
      </c>
    </row>
    <row r="1441" spans="1:18" x14ac:dyDescent="0.3">
      <c r="A1441">
        <v>325</v>
      </c>
      <c r="B1441">
        <v>45</v>
      </c>
      <c r="C1441">
        <v>57</v>
      </c>
      <c r="D1441">
        <v>1974</v>
      </c>
      <c r="E1441">
        <v>11</v>
      </c>
      <c r="F1441" t="s">
        <v>41</v>
      </c>
      <c r="G1441" t="s">
        <v>1477</v>
      </c>
      <c r="H1441">
        <v>35.22</v>
      </c>
      <c r="I1441">
        <v>-92.38</v>
      </c>
      <c r="J1441" s="3">
        <v>19589</v>
      </c>
      <c r="K1441" s="3">
        <v>39942</v>
      </c>
      <c r="L1441" s="3">
        <v>52441</v>
      </c>
      <c r="M1441">
        <v>709</v>
      </c>
      <c r="N1441">
        <v>4</v>
      </c>
      <c r="O1441" s="8">
        <f t="shared" si="66"/>
        <v>1.31292874668269</v>
      </c>
      <c r="P1441" t="str">
        <f t="shared" si="67"/>
        <v>High Risk</v>
      </c>
      <c r="Q1441" t="str">
        <f t="shared" si="68"/>
        <v>700-749</v>
      </c>
      <c r="R1441" t="str">
        <f>IF(Tabela2[[#This Row],[current_age]]&gt;=100,"100+",FLOOR(Tabela2[[#This Row],[current_age]],10)&amp;"-"&amp;FLOOR(Tabela2[[#This Row],[current_age]],10)+9)</f>
        <v>40-49</v>
      </c>
    </row>
    <row r="1442" spans="1:18" x14ac:dyDescent="0.3">
      <c r="A1442">
        <v>689</v>
      </c>
      <c r="B1442">
        <v>65</v>
      </c>
      <c r="C1442">
        <v>62</v>
      </c>
      <c r="D1442">
        <v>1954</v>
      </c>
      <c r="E1442">
        <v>3</v>
      </c>
      <c r="F1442" t="s">
        <v>36</v>
      </c>
      <c r="G1442" t="s">
        <v>1478</v>
      </c>
      <c r="H1442">
        <v>40.76</v>
      </c>
      <c r="I1442">
        <v>-74.23</v>
      </c>
      <c r="J1442" s="3">
        <v>18012</v>
      </c>
      <c r="K1442" s="3">
        <v>39077</v>
      </c>
      <c r="L1442" s="3">
        <v>14019</v>
      </c>
      <c r="M1442">
        <v>709</v>
      </c>
      <c r="N1442">
        <v>1</v>
      </c>
      <c r="O1442" s="8">
        <f t="shared" si="66"/>
        <v>0.3587532308007268</v>
      </c>
      <c r="P1442" t="str">
        <f t="shared" si="67"/>
        <v>Medium Risk</v>
      </c>
      <c r="Q1442" t="str">
        <f t="shared" si="68"/>
        <v>700-749</v>
      </c>
      <c r="R1442" t="str">
        <f>IF(Tabela2[[#This Row],[current_age]]&gt;=100,"100+",FLOOR(Tabela2[[#This Row],[current_age]],10)&amp;"-"&amp;FLOOR(Tabela2[[#This Row],[current_age]],10)+9)</f>
        <v>60-69</v>
      </c>
    </row>
    <row r="1443" spans="1:18" x14ac:dyDescent="0.3">
      <c r="A1443">
        <v>1763</v>
      </c>
      <c r="B1443">
        <v>49</v>
      </c>
      <c r="C1443">
        <v>66</v>
      </c>
      <c r="D1443">
        <v>1970</v>
      </c>
      <c r="E1443">
        <v>6</v>
      </c>
      <c r="F1443" t="s">
        <v>41</v>
      </c>
      <c r="G1443" t="s">
        <v>1479</v>
      </c>
      <c r="H1443">
        <v>44.96</v>
      </c>
      <c r="I1443">
        <v>-93.26</v>
      </c>
      <c r="J1443" s="3">
        <v>18660</v>
      </c>
      <c r="K1443" s="3">
        <v>38039</v>
      </c>
      <c r="L1443" s="3">
        <v>27179</v>
      </c>
      <c r="M1443">
        <v>717</v>
      </c>
      <c r="N1443">
        <v>3</v>
      </c>
      <c r="O1443" s="8">
        <f t="shared" si="66"/>
        <v>0.71450353584479087</v>
      </c>
      <c r="P1443" t="str">
        <f t="shared" si="67"/>
        <v>High Risk</v>
      </c>
      <c r="Q1443" t="str">
        <f t="shared" si="68"/>
        <v>700-749</v>
      </c>
      <c r="R1443" t="str">
        <f>IF(Tabela2[[#This Row],[current_age]]&gt;=100,"100+",FLOOR(Tabela2[[#This Row],[current_age]],10)&amp;"-"&amp;FLOOR(Tabela2[[#This Row],[current_age]],10)+9)</f>
        <v>40-49</v>
      </c>
    </row>
    <row r="1444" spans="1:18" x14ac:dyDescent="0.3">
      <c r="A1444">
        <v>717</v>
      </c>
      <c r="B1444">
        <v>23</v>
      </c>
      <c r="C1444">
        <v>65</v>
      </c>
      <c r="D1444">
        <v>1996</v>
      </c>
      <c r="E1444">
        <v>8</v>
      </c>
      <c r="F1444" t="s">
        <v>36</v>
      </c>
      <c r="G1444" t="s">
        <v>1480</v>
      </c>
      <c r="H1444">
        <v>28.04</v>
      </c>
      <c r="I1444">
        <v>-81.96</v>
      </c>
      <c r="J1444" s="3">
        <v>26325</v>
      </c>
      <c r="K1444" s="3">
        <v>53675</v>
      </c>
      <c r="L1444" s="3">
        <v>82373</v>
      </c>
      <c r="M1444">
        <v>659</v>
      </c>
      <c r="N1444">
        <v>5</v>
      </c>
      <c r="O1444" s="8">
        <f t="shared" si="66"/>
        <v>1.5346623195156031</v>
      </c>
      <c r="P1444" t="str">
        <f t="shared" si="67"/>
        <v>High Risk</v>
      </c>
      <c r="Q1444" t="str">
        <f t="shared" si="68"/>
        <v>650-699</v>
      </c>
      <c r="R1444" t="str">
        <f>IF(Tabela2[[#This Row],[current_age]]&gt;=100,"100+",FLOOR(Tabela2[[#This Row],[current_age]],10)&amp;"-"&amp;FLOOR(Tabela2[[#This Row],[current_age]],10)+9)</f>
        <v>20-29</v>
      </c>
    </row>
    <row r="1445" spans="1:18" x14ac:dyDescent="0.3">
      <c r="A1445">
        <v>884</v>
      </c>
      <c r="B1445">
        <v>75</v>
      </c>
      <c r="C1445">
        <v>64</v>
      </c>
      <c r="D1445">
        <v>1945</v>
      </c>
      <c r="E1445">
        <v>2</v>
      </c>
      <c r="F1445" t="s">
        <v>41</v>
      </c>
      <c r="G1445" t="s">
        <v>1481</v>
      </c>
      <c r="H1445">
        <v>42.97</v>
      </c>
      <c r="I1445">
        <v>-85.77</v>
      </c>
      <c r="J1445" s="3">
        <v>21663</v>
      </c>
      <c r="K1445" s="3">
        <v>42812</v>
      </c>
      <c r="L1445" s="3">
        <v>22171</v>
      </c>
      <c r="M1445">
        <v>631</v>
      </c>
      <c r="N1445">
        <v>4</v>
      </c>
      <c r="O1445" s="8">
        <f t="shared" si="66"/>
        <v>0.51786882182565641</v>
      </c>
      <c r="P1445" t="str">
        <f t="shared" si="67"/>
        <v>Medium Risk</v>
      </c>
      <c r="Q1445" t="str">
        <f t="shared" si="68"/>
        <v>600-649</v>
      </c>
      <c r="R1445" t="str">
        <f>IF(Tabela2[[#This Row],[current_age]]&gt;=100,"100+",FLOOR(Tabela2[[#This Row],[current_age]],10)&amp;"-"&amp;FLOOR(Tabela2[[#This Row],[current_age]],10)+9)</f>
        <v>70-79</v>
      </c>
    </row>
    <row r="1446" spans="1:18" x14ac:dyDescent="0.3">
      <c r="A1446">
        <v>1701</v>
      </c>
      <c r="B1446">
        <v>56</v>
      </c>
      <c r="C1446">
        <v>67</v>
      </c>
      <c r="D1446">
        <v>1963</v>
      </c>
      <c r="E1446">
        <v>4</v>
      </c>
      <c r="F1446" t="s">
        <v>41</v>
      </c>
      <c r="G1446" t="s">
        <v>1482</v>
      </c>
      <c r="H1446">
        <v>33.94</v>
      </c>
      <c r="I1446">
        <v>-118.24</v>
      </c>
      <c r="J1446" s="3">
        <v>11393</v>
      </c>
      <c r="K1446" s="3">
        <v>23231</v>
      </c>
      <c r="L1446" s="3">
        <v>48624</v>
      </c>
      <c r="M1446">
        <v>726</v>
      </c>
      <c r="N1446">
        <v>3</v>
      </c>
      <c r="O1446" s="8">
        <f t="shared" si="66"/>
        <v>2.0930653006758213</v>
      </c>
      <c r="P1446" t="str">
        <f t="shared" si="67"/>
        <v>High Risk</v>
      </c>
      <c r="Q1446" t="str">
        <f t="shared" si="68"/>
        <v>700-749</v>
      </c>
      <c r="R1446" t="str">
        <f>IF(Tabela2[[#This Row],[current_age]]&gt;=100,"100+",FLOOR(Tabela2[[#This Row],[current_age]],10)&amp;"-"&amp;FLOOR(Tabela2[[#This Row],[current_age]],10)+9)</f>
        <v>50-59</v>
      </c>
    </row>
    <row r="1447" spans="1:18" x14ac:dyDescent="0.3">
      <c r="A1447">
        <v>117</v>
      </c>
      <c r="B1447">
        <v>20</v>
      </c>
      <c r="C1447">
        <v>71</v>
      </c>
      <c r="D1447">
        <v>2000</v>
      </c>
      <c r="E1447">
        <v>1</v>
      </c>
      <c r="F1447" t="s">
        <v>41</v>
      </c>
      <c r="G1447" t="s">
        <v>1483</v>
      </c>
      <c r="H1447">
        <v>36.24</v>
      </c>
      <c r="I1447">
        <v>-90.04</v>
      </c>
      <c r="J1447" s="3">
        <v>14824</v>
      </c>
      <c r="K1447" s="3">
        <v>30229</v>
      </c>
      <c r="L1447" s="3">
        <v>43239</v>
      </c>
      <c r="M1447">
        <v>595</v>
      </c>
      <c r="N1447">
        <v>3</v>
      </c>
      <c r="O1447" s="8">
        <f t="shared" si="66"/>
        <v>1.4303814218134903</v>
      </c>
      <c r="P1447" t="str">
        <f t="shared" si="67"/>
        <v>High Risk</v>
      </c>
      <c r="Q1447" t="str">
        <f t="shared" si="68"/>
        <v>550-599</v>
      </c>
      <c r="R1447" t="str">
        <f>IF(Tabela2[[#This Row],[current_age]]&gt;=100,"100+",FLOOR(Tabela2[[#This Row],[current_age]],10)&amp;"-"&amp;FLOOR(Tabela2[[#This Row],[current_age]],10)+9)</f>
        <v>20-29</v>
      </c>
    </row>
    <row r="1448" spans="1:18" x14ac:dyDescent="0.3">
      <c r="A1448">
        <v>126</v>
      </c>
      <c r="B1448">
        <v>63</v>
      </c>
      <c r="C1448">
        <v>65</v>
      </c>
      <c r="D1448">
        <v>1956</v>
      </c>
      <c r="E1448">
        <v>10</v>
      </c>
      <c r="F1448" t="s">
        <v>41</v>
      </c>
      <c r="G1448" t="s">
        <v>1484</v>
      </c>
      <c r="H1448">
        <v>34.72</v>
      </c>
      <c r="I1448">
        <v>-92.35</v>
      </c>
      <c r="J1448" s="3">
        <v>13047</v>
      </c>
      <c r="K1448" s="3">
        <v>26600</v>
      </c>
      <c r="L1448" s="3">
        <v>0</v>
      </c>
      <c r="M1448">
        <v>799</v>
      </c>
      <c r="N1448">
        <v>4</v>
      </c>
      <c r="O1448" s="8">
        <f t="shared" si="66"/>
        <v>0</v>
      </c>
      <c r="P1448" t="str">
        <f t="shared" si="67"/>
        <v>Low Risk</v>
      </c>
      <c r="Q1448" t="str">
        <f t="shared" si="68"/>
        <v>750-799</v>
      </c>
      <c r="R1448" t="str">
        <f>IF(Tabela2[[#This Row],[current_age]]&gt;=100,"100+",FLOOR(Tabela2[[#This Row],[current_age]],10)&amp;"-"&amp;FLOOR(Tabela2[[#This Row],[current_age]],10)+9)</f>
        <v>60-69</v>
      </c>
    </row>
    <row r="1449" spans="1:18" x14ac:dyDescent="0.3">
      <c r="A1449">
        <v>1051</v>
      </c>
      <c r="B1449">
        <v>32</v>
      </c>
      <c r="C1449">
        <v>71</v>
      </c>
      <c r="D1449">
        <v>1987</v>
      </c>
      <c r="E1449">
        <v>11</v>
      </c>
      <c r="F1449" t="s">
        <v>36</v>
      </c>
      <c r="G1449" t="s">
        <v>1485</v>
      </c>
      <c r="H1449">
        <v>41.7</v>
      </c>
      <c r="I1449">
        <v>-71.42</v>
      </c>
      <c r="J1449" s="3">
        <v>24424</v>
      </c>
      <c r="K1449" s="3">
        <v>49800</v>
      </c>
      <c r="L1449" s="3">
        <v>137460</v>
      </c>
      <c r="M1449">
        <v>694</v>
      </c>
      <c r="N1449">
        <v>2</v>
      </c>
      <c r="O1449" s="8">
        <f t="shared" si="66"/>
        <v>2.7602409638554217</v>
      </c>
      <c r="P1449" t="str">
        <f t="shared" si="67"/>
        <v>High Risk</v>
      </c>
      <c r="Q1449" t="str">
        <f t="shared" si="68"/>
        <v>650-699</v>
      </c>
      <c r="R1449" t="str">
        <f>IF(Tabela2[[#This Row],[current_age]]&gt;=100,"100+",FLOOR(Tabela2[[#This Row],[current_age]],10)&amp;"-"&amp;FLOOR(Tabela2[[#This Row],[current_age]],10)+9)</f>
        <v>30-39</v>
      </c>
    </row>
    <row r="1450" spans="1:18" x14ac:dyDescent="0.3">
      <c r="A1450">
        <v>462</v>
      </c>
      <c r="B1450">
        <v>63</v>
      </c>
      <c r="C1450">
        <v>57</v>
      </c>
      <c r="D1450">
        <v>1956</v>
      </c>
      <c r="E1450">
        <v>9</v>
      </c>
      <c r="F1450" t="s">
        <v>36</v>
      </c>
      <c r="G1450" t="s">
        <v>1486</v>
      </c>
      <c r="H1450">
        <v>40.619999999999997</v>
      </c>
      <c r="I1450">
        <v>-75.36</v>
      </c>
      <c r="J1450" s="3">
        <v>24571</v>
      </c>
      <c r="K1450" s="3">
        <v>50696</v>
      </c>
      <c r="L1450" s="3">
        <v>32793</v>
      </c>
      <c r="M1450">
        <v>767</v>
      </c>
      <c r="N1450">
        <v>5</v>
      </c>
      <c r="O1450" s="8">
        <f t="shared" si="66"/>
        <v>0.64685576771342912</v>
      </c>
      <c r="P1450" t="str">
        <f t="shared" si="67"/>
        <v>Low Risk</v>
      </c>
      <c r="Q1450" t="str">
        <f t="shared" si="68"/>
        <v>750-799</v>
      </c>
      <c r="R1450" t="str">
        <f>IF(Tabela2[[#This Row],[current_age]]&gt;=100,"100+",FLOOR(Tabela2[[#This Row],[current_age]],10)&amp;"-"&amp;FLOOR(Tabela2[[#This Row],[current_age]],10)+9)</f>
        <v>60-69</v>
      </c>
    </row>
    <row r="1451" spans="1:18" x14ac:dyDescent="0.3">
      <c r="A1451">
        <v>1454</v>
      </c>
      <c r="B1451">
        <v>30</v>
      </c>
      <c r="C1451">
        <v>64</v>
      </c>
      <c r="D1451">
        <v>1990</v>
      </c>
      <c r="E1451">
        <v>1</v>
      </c>
      <c r="F1451" t="s">
        <v>41</v>
      </c>
      <c r="G1451" t="s">
        <v>1487</v>
      </c>
      <c r="H1451">
        <v>33.79</v>
      </c>
      <c r="I1451">
        <v>-117.99</v>
      </c>
      <c r="J1451" s="3">
        <v>17564</v>
      </c>
      <c r="K1451" s="3">
        <v>35813</v>
      </c>
      <c r="L1451" s="3">
        <v>43474</v>
      </c>
      <c r="M1451">
        <v>748</v>
      </c>
      <c r="N1451">
        <v>2</v>
      </c>
      <c r="O1451" s="8">
        <f t="shared" si="66"/>
        <v>1.2139167341468182</v>
      </c>
      <c r="P1451" t="str">
        <f t="shared" si="67"/>
        <v>High Risk</v>
      </c>
      <c r="Q1451" t="str">
        <f t="shared" si="68"/>
        <v>700-749</v>
      </c>
      <c r="R1451" t="str">
        <f>IF(Tabela2[[#This Row],[current_age]]&gt;=100,"100+",FLOOR(Tabela2[[#This Row],[current_age]],10)&amp;"-"&amp;FLOOR(Tabela2[[#This Row],[current_age]],10)+9)</f>
        <v>30-39</v>
      </c>
    </row>
    <row r="1452" spans="1:18" x14ac:dyDescent="0.3">
      <c r="A1452">
        <v>467</v>
      </c>
      <c r="B1452">
        <v>38</v>
      </c>
      <c r="C1452">
        <v>65</v>
      </c>
      <c r="D1452">
        <v>1981</v>
      </c>
      <c r="E1452">
        <v>9</v>
      </c>
      <c r="F1452" t="s">
        <v>41</v>
      </c>
      <c r="G1452" t="s">
        <v>1488</v>
      </c>
      <c r="H1452">
        <v>35.06</v>
      </c>
      <c r="I1452">
        <v>-85.25</v>
      </c>
      <c r="J1452" s="3">
        <v>21988</v>
      </c>
      <c r="K1452" s="3">
        <v>44831</v>
      </c>
      <c r="L1452" s="3">
        <v>20906</v>
      </c>
      <c r="M1452">
        <v>705</v>
      </c>
      <c r="N1452">
        <v>3</v>
      </c>
      <c r="O1452" s="8">
        <f t="shared" si="66"/>
        <v>0.46632910262987665</v>
      </c>
      <c r="P1452" t="str">
        <f t="shared" si="67"/>
        <v>Medium Risk</v>
      </c>
      <c r="Q1452" t="str">
        <f t="shared" si="68"/>
        <v>700-749</v>
      </c>
      <c r="R1452" t="str">
        <f>IF(Tabela2[[#This Row],[current_age]]&gt;=100,"100+",FLOOR(Tabela2[[#This Row],[current_age]],10)&amp;"-"&amp;FLOOR(Tabela2[[#This Row],[current_age]],10)+9)</f>
        <v>30-39</v>
      </c>
    </row>
    <row r="1453" spans="1:18" x14ac:dyDescent="0.3">
      <c r="A1453">
        <v>1802</v>
      </c>
      <c r="B1453">
        <v>39</v>
      </c>
      <c r="C1453">
        <v>62</v>
      </c>
      <c r="D1453">
        <v>1980</v>
      </c>
      <c r="E1453">
        <v>11</v>
      </c>
      <c r="F1453" t="s">
        <v>36</v>
      </c>
      <c r="G1453" t="s">
        <v>1489</v>
      </c>
      <c r="H1453">
        <v>40.340000000000003</v>
      </c>
      <c r="I1453">
        <v>-74.44</v>
      </c>
      <c r="J1453" s="3">
        <v>29088</v>
      </c>
      <c r="K1453" s="3">
        <v>59313</v>
      </c>
      <c r="L1453" s="3">
        <v>102360</v>
      </c>
      <c r="M1453">
        <v>802</v>
      </c>
      <c r="N1453">
        <v>2</v>
      </c>
      <c r="O1453" s="8">
        <f t="shared" si="66"/>
        <v>1.7257599514440343</v>
      </c>
      <c r="P1453" t="str">
        <f t="shared" si="67"/>
        <v>High Risk</v>
      </c>
      <c r="Q1453" t="str">
        <f t="shared" si="68"/>
        <v>800-849</v>
      </c>
      <c r="R1453" t="str">
        <f>IF(Tabela2[[#This Row],[current_age]]&gt;=100,"100+",FLOOR(Tabela2[[#This Row],[current_age]],10)&amp;"-"&amp;FLOOR(Tabela2[[#This Row],[current_age]],10)+9)</f>
        <v>30-39</v>
      </c>
    </row>
    <row r="1454" spans="1:18" x14ac:dyDescent="0.3">
      <c r="A1454">
        <v>1563</v>
      </c>
      <c r="B1454">
        <v>49</v>
      </c>
      <c r="C1454">
        <v>67</v>
      </c>
      <c r="D1454">
        <v>1970</v>
      </c>
      <c r="E1454">
        <v>8</v>
      </c>
      <c r="F1454" t="s">
        <v>36</v>
      </c>
      <c r="G1454" t="s">
        <v>1490</v>
      </c>
      <c r="H1454">
        <v>33.96</v>
      </c>
      <c r="I1454">
        <v>-118.27</v>
      </c>
      <c r="J1454" s="3">
        <v>11073</v>
      </c>
      <c r="K1454" s="3">
        <v>22583</v>
      </c>
      <c r="L1454" s="3">
        <v>62461</v>
      </c>
      <c r="M1454">
        <v>683</v>
      </c>
      <c r="N1454">
        <v>4</v>
      </c>
      <c r="O1454" s="8">
        <f t="shared" si="66"/>
        <v>2.7658415622370809</v>
      </c>
      <c r="P1454" t="str">
        <f t="shared" si="67"/>
        <v>High Risk</v>
      </c>
      <c r="Q1454" t="str">
        <f t="shared" si="68"/>
        <v>650-699</v>
      </c>
      <c r="R1454" t="str">
        <f>IF(Tabela2[[#This Row],[current_age]]&gt;=100,"100+",FLOOR(Tabela2[[#This Row],[current_age]],10)&amp;"-"&amp;FLOOR(Tabela2[[#This Row],[current_age]],10)+9)</f>
        <v>40-49</v>
      </c>
    </row>
    <row r="1455" spans="1:18" x14ac:dyDescent="0.3">
      <c r="A1455">
        <v>1235</v>
      </c>
      <c r="B1455">
        <v>18</v>
      </c>
      <c r="C1455">
        <v>65</v>
      </c>
      <c r="D1455">
        <v>2002</v>
      </c>
      <c r="E1455">
        <v>2</v>
      </c>
      <c r="F1455" t="s">
        <v>41</v>
      </c>
      <c r="G1455" t="s">
        <v>1491</v>
      </c>
      <c r="H1455">
        <v>33.6</v>
      </c>
      <c r="I1455">
        <v>-117.66</v>
      </c>
      <c r="J1455" s="3">
        <v>30564</v>
      </c>
      <c r="K1455" s="3">
        <v>62316</v>
      </c>
      <c r="L1455" s="3">
        <v>146487</v>
      </c>
      <c r="M1455">
        <v>813</v>
      </c>
      <c r="N1455">
        <v>1</v>
      </c>
      <c r="O1455" s="8">
        <f t="shared" si="66"/>
        <v>2.3507124975929137</v>
      </c>
      <c r="P1455" t="str">
        <f t="shared" si="67"/>
        <v>High Risk</v>
      </c>
      <c r="Q1455" t="str">
        <f t="shared" si="68"/>
        <v>800-849</v>
      </c>
      <c r="R1455" t="str">
        <f>IF(Tabela2[[#This Row],[current_age]]&gt;=100,"100+",FLOOR(Tabela2[[#This Row],[current_age]],10)&amp;"-"&amp;FLOOR(Tabela2[[#This Row],[current_age]],10)+9)</f>
        <v>10-19</v>
      </c>
    </row>
    <row r="1456" spans="1:18" x14ac:dyDescent="0.3">
      <c r="A1456">
        <v>587</v>
      </c>
      <c r="B1456">
        <v>20</v>
      </c>
      <c r="C1456">
        <v>62</v>
      </c>
      <c r="D1456">
        <v>1999</v>
      </c>
      <c r="E1456">
        <v>8</v>
      </c>
      <c r="F1456" t="s">
        <v>41</v>
      </c>
      <c r="G1456" t="s">
        <v>1492</v>
      </c>
      <c r="H1456">
        <v>40.64</v>
      </c>
      <c r="I1456">
        <v>-73.94</v>
      </c>
      <c r="J1456" s="3">
        <v>12433</v>
      </c>
      <c r="K1456" s="3">
        <v>25350</v>
      </c>
      <c r="L1456" s="3">
        <v>70475</v>
      </c>
      <c r="M1456">
        <v>643</v>
      </c>
      <c r="N1456">
        <v>2</v>
      </c>
      <c r="O1456" s="8">
        <f t="shared" si="66"/>
        <v>2.7800788954635109</v>
      </c>
      <c r="P1456" t="str">
        <f t="shared" si="67"/>
        <v>High Risk</v>
      </c>
      <c r="Q1456" t="str">
        <f t="shared" si="68"/>
        <v>600-649</v>
      </c>
      <c r="R1456" t="str">
        <f>IF(Tabela2[[#This Row],[current_age]]&gt;=100,"100+",FLOOR(Tabela2[[#This Row],[current_age]],10)&amp;"-"&amp;FLOOR(Tabela2[[#This Row],[current_age]],10)+9)</f>
        <v>20-29</v>
      </c>
    </row>
    <row r="1457" spans="1:18" x14ac:dyDescent="0.3">
      <c r="A1457">
        <v>709</v>
      </c>
      <c r="B1457">
        <v>26</v>
      </c>
      <c r="C1457">
        <v>66</v>
      </c>
      <c r="D1457">
        <v>1993</v>
      </c>
      <c r="E1457">
        <v>9</v>
      </c>
      <c r="F1457" t="s">
        <v>36</v>
      </c>
      <c r="G1457" t="s">
        <v>1493</v>
      </c>
      <c r="H1457">
        <v>42.92</v>
      </c>
      <c r="I1457">
        <v>-88.84</v>
      </c>
      <c r="J1457" s="3">
        <v>21057</v>
      </c>
      <c r="K1457" s="3">
        <v>42931</v>
      </c>
      <c r="L1457" s="3">
        <v>48783</v>
      </c>
      <c r="M1457">
        <v>742</v>
      </c>
      <c r="N1457">
        <v>3</v>
      </c>
      <c r="O1457" s="8">
        <f t="shared" si="66"/>
        <v>1.1363117560736997</v>
      </c>
      <c r="P1457" t="str">
        <f t="shared" si="67"/>
        <v>High Risk</v>
      </c>
      <c r="Q1457" t="str">
        <f t="shared" si="68"/>
        <v>700-749</v>
      </c>
      <c r="R1457" t="str">
        <f>IF(Tabela2[[#This Row],[current_age]]&gt;=100,"100+",FLOOR(Tabela2[[#This Row],[current_age]],10)&amp;"-"&amp;FLOOR(Tabela2[[#This Row],[current_age]],10)+9)</f>
        <v>20-29</v>
      </c>
    </row>
    <row r="1458" spans="1:18" x14ac:dyDescent="0.3">
      <c r="A1458">
        <v>1036</v>
      </c>
      <c r="B1458">
        <v>19</v>
      </c>
      <c r="C1458">
        <v>68</v>
      </c>
      <c r="D1458">
        <v>2000</v>
      </c>
      <c r="E1458">
        <v>5</v>
      </c>
      <c r="F1458" t="s">
        <v>41</v>
      </c>
      <c r="G1458" t="s">
        <v>1494</v>
      </c>
      <c r="H1458">
        <v>40.1</v>
      </c>
      <c r="I1458">
        <v>-74.930000000000007</v>
      </c>
      <c r="J1458" s="3">
        <v>24817</v>
      </c>
      <c r="K1458" s="3">
        <v>50602</v>
      </c>
      <c r="L1458" s="3">
        <v>66762</v>
      </c>
      <c r="M1458">
        <v>722</v>
      </c>
      <c r="N1458">
        <v>2</v>
      </c>
      <c r="O1458" s="8">
        <f t="shared" si="66"/>
        <v>1.3193549662068693</v>
      </c>
      <c r="P1458" t="str">
        <f t="shared" si="67"/>
        <v>High Risk</v>
      </c>
      <c r="Q1458" t="str">
        <f t="shared" si="68"/>
        <v>700-749</v>
      </c>
      <c r="R1458" t="str">
        <f>IF(Tabela2[[#This Row],[current_age]]&gt;=100,"100+",FLOOR(Tabela2[[#This Row],[current_age]],10)&amp;"-"&amp;FLOOR(Tabela2[[#This Row],[current_age]],10)+9)</f>
        <v>10-19</v>
      </c>
    </row>
    <row r="1459" spans="1:18" x14ac:dyDescent="0.3">
      <c r="A1459">
        <v>372</v>
      </c>
      <c r="B1459">
        <v>32</v>
      </c>
      <c r="C1459">
        <v>71</v>
      </c>
      <c r="D1459">
        <v>1988</v>
      </c>
      <c r="E1459">
        <v>1</v>
      </c>
      <c r="F1459" t="s">
        <v>41</v>
      </c>
      <c r="G1459" t="s">
        <v>1495</v>
      </c>
      <c r="H1459">
        <v>41.66</v>
      </c>
      <c r="I1459">
        <v>-83.58</v>
      </c>
      <c r="J1459" s="3">
        <v>12101</v>
      </c>
      <c r="K1459" s="3">
        <v>24668</v>
      </c>
      <c r="L1459" s="3">
        <v>22338</v>
      </c>
      <c r="M1459">
        <v>756</v>
      </c>
      <c r="N1459">
        <v>1</v>
      </c>
      <c r="O1459" s="8">
        <f t="shared" si="66"/>
        <v>0.90554564618128752</v>
      </c>
      <c r="P1459" t="str">
        <f t="shared" si="67"/>
        <v>High Risk</v>
      </c>
      <c r="Q1459" t="str">
        <f t="shared" si="68"/>
        <v>750-799</v>
      </c>
      <c r="R1459" t="str">
        <f>IF(Tabela2[[#This Row],[current_age]]&gt;=100,"100+",FLOOR(Tabela2[[#This Row],[current_age]],10)&amp;"-"&amp;FLOOR(Tabela2[[#This Row],[current_age]],10)+9)</f>
        <v>30-39</v>
      </c>
    </row>
    <row r="1460" spans="1:18" x14ac:dyDescent="0.3">
      <c r="A1460">
        <v>929</v>
      </c>
      <c r="B1460">
        <v>63</v>
      </c>
      <c r="C1460">
        <v>62</v>
      </c>
      <c r="D1460">
        <v>1956</v>
      </c>
      <c r="E1460">
        <v>4</v>
      </c>
      <c r="F1460" t="s">
        <v>36</v>
      </c>
      <c r="G1460" t="s">
        <v>1496</v>
      </c>
      <c r="H1460">
        <v>40.15</v>
      </c>
      <c r="I1460">
        <v>-75.22</v>
      </c>
      <c r="J1460" s="3">
        <v>44106</v>
      </c>
      <c r="K1460" s="3">
        <v>56102</v>
      </c>
      <c r="L1460" s="3">
        <v>59198</v>
      </c>
      <c r="M1460">
        <v>850</v>
      </c>
      <c r="N1460">
        <v>1</v>
      </c>
      <c r="O1460" s="8">
        <f t="shared" si="66"/>
        <v>1.0551851983886493</v>
      </c>
      <c r="P1460" t="str">
        <f t="shared" si="67"/>
        <v>High Risk</v>
      </c>
      <c r="Q1460" t="str">
        <f t="shared" si="68"/>
        <v>850-899</v>
      </c>
      <c r="R1460" t="str">
        <f>IF(Tabela2[[#This Row],[current_age]]&gt;=100,"100+",FLOOR(Tabela2[[#This Row],[current_age]],10)&amp;"-"&amp;FLOOR(Tabela2[[#This Row],[current_age]],10)+9)</f>
        <v>60-69</v>
      </c>
    </row>
    <row r="1461" spans="1:18" x14ac:dyDescent="0.3">
      <c r="A1461">
        <v>253</v>
      </c>
      <c r="B1461">
        <v>61</v>
      </c>
      <c r="C1461">
        <v>62</v>
      </c>
      <c r="D1461">
        <v>1959</v>
      </c>
      <c r="E1461">
        <v>1</v>
      </c>
      <c r="F1461" t="s">
        <v>41</v>
      </c>
      <c r="G1461" t="s">
        <v>1497</v>
      </c>
      <c r="H1461">
        <v>38.35</v>
      </c>
      <c r="I1461">
        <v>-81.63</v>
      </c>
      <c r="J1461" s="3">
        <v>21705</v>
      </c>
      <c r="K1461" s="3">
        <v>44257</v>
      </c>
      <c r="L1461" s="3">
        <v>110587</v>
      </c>
      <c r="M1461">
        <v>664</v>
      </c>
      <c r="N1461">
        <v>2</v>
      </c>
      <c r="O1461" s="8">
        <f t="shared" si="66"/>
        <v>2.4987459610909011</v>
      </c>
      <c r="P1461" t="str">
        <f t="shared" si="67"/>
        <v>High Risk</v>
      </c>
      <c r="Q1461" t="str">
        <f t="shared" si="68"/>
        <v>650-699</v>
      </c>
      <c r="R1461" t="str">
        <f>IF(Tabela2[[#This Row],[current_age]]&gt;=100,"100+",FLOOR(Tabela2[[#This Row],[current_age]],10)&amp;"-"&amp;FLOOR(Tabela2[[#This Row],[current_age]],10)+9)</f>
        <v>60-69</v>
      </c>
    </row>
    <row r="1462" spans="1:18" x14ac:dyDescent="0.3">
      <c r="A1462">
        <v>1549</v>
      </c>
      <c r="B1462">
        <v>68</v>
      </c>
      <c r="C1462">
        <v>74</v>
      </c>
      <c r="D1462">
        <v>1952</v>
      </c>
      <c r="E1462">
        <v>1</v>
      </c>
      <c r="F1462" t="s">
        <v>41</v>
      </c>
      <c r="G1462" t="s">
        <v>1498</v>
      </c>
      <c r="H1462">
        <v>29.76</v>
      </c>
      <c r="I1462">
        <v>-95.38</v>
      </c>
      <c r="J1462" s="3">
        <v>31072</v>
      </c>
      <c r="K1462" s="3">
        <v>63355</v>
      </c>
      <c r="L1462" s="3">
        <v>140526</v>
      </c>
      <c r="M1462">
        <v>747</v>
      </c>
      <c r="N1462">
        <v>5</v>
      </c>
      <c r="O1462" s="8">
        <f t="shared" si="66"/>
        <v>2.2180727645805383</v>
      </c>
      <c r="P1462" t="str">
        <f t="shared" si="67"/>
        <v>High Risk</v>
      </c>
      <c r="Q1462" t="str">
        <f t="shared" si="68"/>
        <v>700-749</v>
      </c>
      <c r="R1462" t="str">
        <f>IF(Tabela2[[#This Row],[current_age]]&gt;=100,"100+",FLOOR(Tabela2[[#This Row],[current_age]],10)&amp;"-"&amp;FLOOR(Tabela2[[#This Row],[current_age]],10)+9)</f>
        <v>60-69</v>
      </c>
    </row>
    <row r="1463" spans="1:18" x14ac:dyDescent="0.3">
      <c r="A1463">
        <v>529</v>
      </c>
      <c r="B1463">
        <v>55</v>
      </c>
      <c r="C1463">
        <v>68</v>
      </c>
      <c r="D1463">
        <v>1964</v>
      </c>
      <c r="E1463">
        <v>8</v>
      </c>
      <c r="F1463" t="s">
        <v>41</v>
      </c>
      <c r="G1463" t="s">
        <v>1499</v>
      </c>
      <c r="H1463">
        <v>42.89</v>
      </c>
      <c r="I1463">
        <v>-70.87</v>
      </c>
      <c r="J1463" s="3">
        <v>22448</v>
      </c>
      <c r="K1463" s="3">
        <v>45767</v>
      </c>
      <c r="L1463" s="3">
        <v>41791</v>
      </c>
      <c r="M1463">
        <v>721</v>
      </c>
      <c r="N1463">
        <v>4</v>
      </c>
      <c r="O1463" s="8">
        <f t="shared" si="66"/>
        <v>0.91312517752966116</v>
      </c>
      <c r="P1463" t="str">
        <f t="shared" si="67"/>
        <v>High Risk</v>
      </c>
      <c r="Q1463" t="str">
        <f t="shared" si="68"/>
        <v>700-749</v>
      </c>
      <c r="R1463" t="str">
        <f>IF(Tabela2[[#This Row],[current_age]]&gt;=100,"100+",FLOOR(Tabela2[[#This Row],[current_age]],10)&amp;"-"&amp;FLOOR(Tabela2[[#This Row],[current_age]],10)+9)</f>
        <v>50-59</v>
      </c>
    </row>
    <row r="1464" spans="1:18" x14ac:dyDescent="0.3">
      <c r="A1464">
        <v>1306</v>
      </c>
      <c r="B1464">
        <v>46</v>
      </c>
      <c r="C1464">
        <v>58</v>
      </c>
      <c r="D1464">
        <v>1973</v>
      </c>
      <c r="E1464">
        <v>5</v>
      </c>
      <c r="F1464" t="s">
        <v>36</v>
      </c>
      <c r="G1464" t="s">
        <v>1500</v>
      </c>
      <c r="H1464">
        <v>33.82</v>
      </c>
      <c r="I1464">
        <v>-117.91</v>
      </c>
      <c r="J1464" s="3">
        <v>16252</v>
      </c>
      <c r="K1464" s="3">
        <v>33137</v>
      </c>
      <c r="L1464" s="3">
        <v>40559</v>
      </c>
      <c r="M1464">
        <v>706</v>
      </c>
      <c r="N1464">
        <v>2</v>
      </c>
      <c r="O1464" s="8">
        <f t="shared" si="66"/>
        <v>1.2239792377101126</v>
      </c>
      <c r="P1464" t="str">
        <f t="shared" si="67"/>
        <v>High Risk</v>
      </c>
      <c r="Q1464" t="str">
        <f t="shared" si="68"/>
        <v>700-749</v>
      </c>
      <c r="R1464" t="str">
        <f>IF(Tabela2[[#This Row],[current_age]]&gt;=100,"100+",FLOOR(Tabela2[[#This Row],[current_age]],10)&amp;"-"&amp;FLOOR(Tabela2[[#This Row],[current_age]],10)+9)</f>
        <v>40-49</v>
      </c>
    </row>
    <row r="1465" spans="1:18" x14ac:dyDescent="0.3">
      <c r="A1465">
        <v>1798</v>
      </c>
      <c r="B1465">
        <v>79</v>
      </c>
      <c r="C1465">
        <v>65</v>
      </c>
      <c r="D1465">
        <v>1940</v>
      </c>
      <c r="E1465">
        <v>4</v>
      </c>
      <c r="F1465" t="s">
        <v>41</v>
      </c>
      <c r="G1465" t="s">
        <v>1501</v>
      </c>
      <c r="H1465">
        <v>40.69</v>
      </c>
      <c r="I1465">
        <v>-89.43</v>
      </c>
      <c r="J1465" s="3">
        <v>24926</v>
      </c>
      <c r="K1465" s="3">
        <v>37898</v>
      </c>
      <c r="L1465" s="3">
        <v>32994</v>
      </c>
      <c r="M1465">
        <v>517</v>
      </c>
      <c r="N1465">
        <v>2</v>
      </c>
      <c r="O1465" s="8">
        <f t="shared" si="66"/>
        <v>0.87060003166394007</v>
      </c>
      <c r="P1465" t="str">
        <f t="shared" si="67"/>
        <v>High Risk</v>
      </c>
      <c r="Q1465" t="str">
        <f t="shared" si="68"/>
        <v>500-549</v>
      </c>
      <c r="R1465" t="str">
        <f>IF(Tabela2[[#This Row],[current_age]]&gt;=100,"100+",FLOOR(Tabela2[[#This Row],[current_age]],10)&amp;"-"&amp;FLOOR(Tabela2[[#This Row],[current_age]],10)+9)</f>
        <v>70-79</v>
      </c>
    </row>
    <row r="1466" spans="1:18" x14ac:dyDescent="0.3">
      <c r="A1466">
        <v>389</v>
      </c>
      <c r="B1466">
        <v>27</v>
      </c>
      <c r="C1466">
        <v>67</v>
      </c>
      <c r="D1466">
        <v>1992</v>
      </c>
      <c r="E1466">
        <v>7</v>
      </c>
      <c r="F1466" t="s">
        <v>41</v>
      </c>
      <c r="G1466" t="s">
        <v>1502</v>
      </c>
      <c r="H1466">
        <v>44.53</v>
      </c>
      <c r="I1466">
        <v>-73.150000000000006</v>
      </c>
      <c r="J1466" s="3">
        <v>26033</v>
      </c>
      <c r="K1466" s="3">
        <v>53082</v>
      </c>
      <c r="L1466" s="3">
        <v>106945</v>
      </c>
      <c r="M1466">
        <v>689</v>
      </c>
      <c r="N1466">
        <v>3</v>
      </c>
      <c r="O1466" s="8">
        <f t="shared" si="66"/>
        <v>2.0147130854150181</v>
      </c>
      <c r="P1466" t="str">
        <f t="shared" si="67"/>
        <v>High Risk</v>
      </c>
      <c r="Q1466" t="str">
        <f t="shared" si="68"/>
        <v>650-699</v>
      </c>
      <c r="R1466" t="str">
        <f>IF(Tabela2[[#This Row],[current_age]]&gt;=100,"100+",FLOOR(Tabela2[[#This Row],[current_age]],10)&amp;"-"&amp;FLOOR(Tabela2[[#This Row],[current_age]],10)+9)</f>
        <v>20-29</v>
      </c>
    </row>
    <row r="1467" spans="1:18" x14ac:dyDescent="0.3">
      <c r="A1467">
        <v>1829</v>
      </c>
      <c r="B1467">
        <v>25</v>
      </c>
      <c r="C1467">
        <v>68</v>
      </c>
      <c r="D1467">
        <v>1995</v>
      </c>
      <c r="E1467">
        <v>2</v>
      </c>
      <c r="F1467" t="s">
        <v>41</v>
      </c>
      <c r="G1467" t="s">
        <v>1503</v>
      </c>
      <c r="H1467">
        <v>33.340000000000003</v>
      </c>
      <c r="I1467">
        <v>-84.1</v>
      </c>
      <c r="J1467" s="3">
        <v>21682</v>
      </c>
      <c r="K1467" s="3">
        <v>44204</v>
      </c>
      <c r="L1467" s="3">
        <v>59310</v>
      </c>
      <c r="M1467">
        <v>710</v>
      </c>
      <c r="N1467">
        <v>3</v>
      </c>
      <c r="O1467" s="8">
        <f t="shared" si="66"/>
        <v>1.341733779748439</v>
      </c>
      <c r="P1467" t="str">
        <f t="shared" si="67"/>
        <v>High Risk</v>
      </c>
      <c r="Q1467" t="str">
        <f t="shared" si="68"/>
        <v>700-749</v>
      </c>
      <c r="R1467" t="str">
        <f>IF(Tabela2[[#This Row],[current_age]]&gt;=100,"100+",FLOOR(Tabela2[[#This Row],[current_age]],10)&amp;"-"&amp;FLOOR(Tabela2[[#This Row],[current_age]],10)+9)</f>
        <v>20-29</v>
      </c>
    </row>
    <row r="1468" spans="1:18" x14ac:dyDescent="0.3">
      <c r="A1468">
        <v>1392</v>
      </c>
      <c r="B1468">
        <v>24</v>
      </c>
      <c r="C1468">
        <v>61</v>
      </c>
      <c r="D1468">
        <v>1995</v>
      </c>
      <c r="E1468">
        <v>5</v>
      </c>
      <c r="F1468" t="s">
        <v>41</v>
      </c>
      <c r="G1468" t="s">
        <v>1504</v>
      </c>
      <c r="H1468">
        <v>33.619999999999997</v>
      </c>
      <c r="I1468">
        <v>-112.05</v>
      </c>
      <c r="J1468" s="3">
        <v>26023</v>
      </c>
      <c r="K1468" s="3">
        <v>53061</v>
      </c>
      <c r="L1468" s="3">
        <v>84073</v>
      </c>
      <c r="M1468">
        <v>743</v>
      </c>
      <c r="N1468">
        <v>3</v>
      </c>
      <c r="O1468" s="8">
        <f t="shared" si="66"/>
        <v>1.5844593957897515</v>
      </c>
      <c r="P1468" t="str">
        <f t="shared" si="67"/>
        <v>High Risk</v>
      </c>
      <c r="Q1468" t="str">
        <f t="shared" si="68"/>
        <v>700-749</v>
      </c>
      <c r="R1468" t="str">
        <f>IF(Tabela2[[#This Row],[current_age]]&gt;=100,"100+",FLOOR(Tabela2[[#This Row],[current_age]],10)&amp;"-"&amp;FLOOR(Tabela2[[#This Row],[current_age]],10)+9)</f>
        <v>20-29</v>
      </c>
    </row>
    <row r="1469" spans="1:18" x14ac:dyDescent="0.3">
      <c r="A1469">
        <v>1949</v>
      </c>
      <c r="B1469">
        <v>28</v>
      </c>
      <c r="C1469">
        <v>67</v>
      </c>
      <c r="D1469">
        <v>1991</v>
      </c>
      <c r="E1469">
        <v>7</v>
      </c>
      <c r="F1469" t="s">
        <v>36</v>
      </c>
      <c r="G1469" t="s">
        <v>1505</v>
      </c>
      <c r="H1469">
        <v>32.46</v>
      </c>
      <c r="I1469">
        <v>-86.44</v>
      </c>
      <c r="J1469" s="3">
        <v>21796</v>
      </c>
      <c r="K1469" s="3">
        <v>44444</v>
      </c>
      <c r="L1469" s="3">
        <v>130382</v>
      </c>
      <c r="M1469">
        <v>706</v>
      </c>
      <c r="N1469">
        <v>1</v>
      </c>
      <c r="O1469" s="8">
        <f t="shared" si="66"/>
        <v>2.9336243362433625</v>
      </c>
      <c r="P1469" t="str">
        <f t="shared" si="67"/>
        <v>High Risk</v>
      </c>
      <c r="Q1469" t="str">
        <f t="shared" si="68"/>
        <v>700-749</v>
      </c>
      <c r="R1469" t="str">
        <f>IF(Tabela2[[#This Row],[current_age]]&gt;=100,"100+",FLOOR(Tabela2[[#This Row],[current_age]],10)&amp;"-"&amp;FLOOR(Tabela2[[#This Row],[current_age]],10)+9)</f>
        <v>20-29</v>
      </c>
    </row>
    <row r="1470" spans="1:18" x14ac:dyDescent="0.3">
      <c r="A1470">
        <v>1881</v>
      </c>
      <c r="B1470">
        <v>67</v>
      </c>
      <c r="C1470">
        <v>67</v>
      </c>
      <c r="D1470">
        <v>1952</v>
      </c>
      <c r="E1470">
        <v>9</v>
      </c>
      <c r="F1470" t="s">
        <v>41</v>
      </c>
      <c r="G1470" t="s">
        <v>1506</v>
      </c>
      <c r="H1470">
        <v>42.05</v>
      </c>
      <c r="I1470">
        <v>-83.38</v>
      </c>
      <c r="J1470" s="3">
        <v>22321</v>
      </c>
      <c r="K1470" s="3">
        <v>56542</v>
      </c>
      <c r="L1470" s="3">
        <v>9097</v>
      </c>
      <c r="M1470">
        <v>733</v>
      </c>
      <c r="N1470">
        <v>6</v>
      </c>
      <c r="O1470" s="8">
        <f t="shared" si="66"/>
        <v>0.16088925046867816</v>
      </c>
      <c r="P1470" t="str">
        <f t="shared" si="67"/>
        <v>Medium Risk</v>
      </c>
      <c r="Q1470" t="str">
        <f t="shared" si="68"/>
        <v>700-749</v>
      </c>
      <c r="R1470" t="str">
        <f>IF(Tabela2[[#This Row],[current_age]]&gt;=100,"100+",FLOOR(Tabela2[[#This Row],[current_age]],10)&amp;"-"&amp;FLOOR(Tabela2[[#This Row],[current_age]],10)+9)</f>
        <v>60-69</v>
      </c>
    </row>
    <row r="1471" spans="1:18" x14ac:dyDescent="0.3">
      <c r="A1471">
        <v>1706</v>
      </c>
      <c r="B1471">
        <v>24</v>
      </c>
      <c r="C1471">
        <v>67</v>
      </c>
      <c r="D1471">
        <v>1995</v>
      </c>
      <c r="E1471">
        <v>4</v>
      </c>
      <c r="F1471" t="s">
        <v>36</v>
      </c>
      <c r="G1471" t="s">
        <v>1507</v>
      </c>
      <c r="H1471">
        <v>34.83</v>
      </c>
      <c r="I1471">
        <v>-89.17</v>
      </c>
      <c r="J1471" s="3">
        <v>13161</v>
      </c>
      <c r="K1471" s="3">
        <v>26839</v>
      </c>
      <c r="L1471" s="3">
        <v>70077</v>
      </c>
      <c r="M1471">
        <v>805</v>
      </c>
      <c r="N1471">
        <v>2</v>
      </c>
      <c r="O1471" s="8">
        <f t="shared" si="66"/>
        <v>2.6110138231677782</v>
      </c>
      <c r="P1471" t="str">
        <f t="shared" si="67"/>
        <v>High Risk</v>
      </c>
      <c r="Q1471" t="str">
        <f t="shared" si="68"/>
        <v>800-849</v>
      </c>
      <c r="R1471" t="str">
        <f>IF(Tabela2[[#This Row],[current_age]]&gt;=100,"100+",FLOOR(Tabela2[[#This Row],[current_age]],10)&amp;"-"&amp;FLOOR(Tabela2[[#This Row],[current_age]],10)+9)</f>
        <v>20-29</v>
      </c>
    </row>
    <row r="1472" spans="1:18" x14ac:dyDescent="0.3">
      <c r="A1472">
        <v>848</v>
      </c>
      <c r="B1472">
        <v>51</v>
      </c>
      <c r="C1472">
        <v>69</v>
      </c>
      <c r="D1472">
        <v>1968</v>
      </c>
      <c r="E1472">
        <v>5</v>
      </c>
      <c r="F1472" t="s">
        <v>41</v>
      </c>
      <c r="G1472" t="s">
        <v>1508</v>
      </c>
      <c r="H1472">
        <v>38.86</v>
      </c>
      <c r="I1472">
        <v>-76.599999999999994</v>
      </c>
      <c r="J1472" s="3">
        <v>33529</v>
      </c>
      <c r="K1472" s="3">
        <v>68362</v>
      </c>
      <c r="L1472" s="3">
        <v>96182</v>
      </c>
      <c r="M1472">
        <v>711</v>
      </c>
      <c r="N1472">
        <v>2</v>
      </c>
      <c r="O1472" s="8">
        <f t="shared" si="66"/>
        <v>1.4069512302156169</v>
      </c>
      <c r="P1472" t="str">
        <f t="shared" si="67"/>
        <v>High Risk</v>
      </c>
      <c r="Q1472" t="str">
        <f t="shared" si="68"/>
        <v>700-749</v>
      </c>
      <c r="R1472" t="str">
        <f>IF(Tabela2[[#This Row],[current_age]]&gt;=100,"100+",FLOOR(Tabela2[[#This Row],[current_age]],10)&amp;"-"&amp;FLOOR(Tabela2[[#This Row],[current_age]],10)+9)</f>
        <v>50-59</v>
      </c>
    </row>
    <row r="1473" spans="1:18" x14ac:dyDescent="0.3">
      <c r="A1473">
        <v>1044</v>
      </c>
      <c r="B1473">
        <v>30</v>
      </c>
      <c r="C1473">
        <v>60</v>
      </c>
      <c r="D1473">
        <v>1989</v>
      </c>
      <c r="E1473">
        <v>6</v>
      </c>
      <c r="F1473" t="s">
        <v>41</v>
      </c>
      <c r="G1473" t="s">
        <v>1509</v>
      </c>
      <c r="H1473">
        <v>36.44</v>
      </c>
      <c r="I1473">
        <v>-82.34</v>
      </c>
      <c r="J1473" s="3">
        <v>22388</v>
      </c>
      <c r="K1473" s="3">
        <v>45649</v>
      </c>
      <c r="L1473" s="3">
        <v>150985</v>
      </c>
      <c r="M1473">
        <v>693</v>
      </c>
      <c r="N1473">
        <v>1</v>
      </c>
      <c r="O1473" s="8">
        <f t="shared" si="66"/>
        <v>3.3075204276106813</v>
      </c>
      <c r="P1473" t="str">
        <f t="shared" si="67"/>
        <v>High Risk</v>
      </c>
      <c r="Q1473" t="str">
        <f t="shared" si="68"/>
        <v>650-699</v>
      </c>
      <c r="R1473" t="str">
        <f>IF(Tabela2[[#This Row],[current_age]]&gt;=100,"100+",FLOOR(Tabela2[[#This Row],[current_age]],10)&amp;"-"&amp;FLOOR(Tabela2[[#This Row],[current_age]],10)+9)</f>
        <v>30-39</v>
      </c>
    </row>
    <row r="1474" spans="1:18" x14ac:dyDescent="0.3">
      <c r="A1474">
        <v>1112</v>
      </c>
      <c r="B1474">
        <v>34</v>
      </c>
      <c r="C1474">
        <v>66</v>
      </c>
      <c r="D1474">
        <v>1985</v>
      </c>
      <c r="E1474">
        <v>11</v>
      </c>
      <c r="F1474" t="s">
        <v>36</v>
      </c>
      <c r="G1474" t="s">
        <v>1510</v>
      </c>
      <c r="H1474">
        <v>31.09</v>
      </c>
      <c r="I1474">
        <v>-97.71</v>
      </c>
      <c r="J1474" s="3">
        <v>14665</v>
      </c>
      <c r="K1474" s="3">
        <v>29897</v>
      </c>
      <c r="L1474" s="3">
        <v>27736</v>
      </c>
      <c r="M1474">
        <v>760</v>
      </c>
      <c r="N1474">
        <v>6</v>
      </c>
      <c r="O1474" s="8">
        <f t="shared" si="66"/>
        <v>0.92771850018396496</v>
      </c>
      <c r="P1474" t="str">
        <f t="shared" si="67"/>
        <v>High Risk</v>
      </c>
      <c r="Q1474" t="str">
        <f t="shared" si="68"/>
        <v>750-799</v>
      </c>
      <c r="R1474" t="str">
        <f>IF(Tabela2[[#This Row],[current_age]]&gt;=100,"100+",FLOOR(Tabela2[[#This Row],[current_age]],10)&amp;"-"&amp;FLOOR(Tabela2[[#This Row],[current_age]],10)+9)</f>
        <v>30-39</v>
      </c>
    </row>
    <row r="1475" spans="1:18" x14ac:dyDescent="0.3">
      <c r="A1475">
        <v>802</v>
      </c>
      <c r="B1475">
        <v>35</v>
      </c>
      <c r="C1475">
        <v>67</v>
      </c>
      <c r="D1475">
        <v>1984</v>
      </c>
      <c r="E1475">
        <v>3</v>
      </c>
      <c r="F1475" t="s">
        <v>36</v>
      </c>
      <c r="G1475" t="s">
        <v>1511</v>
      </c>
      <c r="H1475">
        <v>38.74</v>
      </c>
      <c r="I1475">
        <v>-121.25</v>
      </c>
      <c r="J1475" s="3">
        <v>29367</v>
      </c>
      <c r="K1475" s="3">
        <v>59872</v>
      </c>
      <c r="L1475" s="3">
        <v>95927</v>
      </c>
      <c r="M1475">
        <v>752</v>
      </c>
      <c r="N1475">
        <v>4</v>
      </c>
      <c r="O1475" s="8">
        <f t="shared" ref="O1475:O1538" si="69">L1475/K1475</f>
        <v>1.602201362907536</v>
      </c>
      <c r="P1475" t="str">
        <f t="shared" ref="P1475:P1538" si="70">IF(OR(M1475&lt;600,O1475&gt;0.7),"High Risk",
IF(AND(M1475&gt;=600,M1475&lt;=750),"Medium Risk",
"Low Risk"))</f>
        <v>High Risk</v>
      </c>
      <c r="Q1475" t="str">
        <f t="shared" ref="Q1475:Q1538" si="71">FLOOR(M1475,50)&amp;"-"&amp;FLOOR(M1475,50)+49</f>
        <v>750-799</v>
      </c>
      <c r="R1475" t="str">
        <f>IF(Tabela2[[#This Row],[current_age]]&gt;=100,"100+",FLOOR(Tabela2[[#This Row],[current_age]],10)&amp;"-"&amp;FLOOR(Tabela2[[#This Row],[current_age]],10)+9)</f>
        <v>30-39</v>
      </c>
    </row>
    <row r="1476" spans="1:18" x14ac:dyDescent="0.3">
      <c r="A1476">
        <v>859</v>
      </c>
      <c r="B1476">
        <v>51</v>
      </c>
      <c r="C1476">
        <v>72</v>
      </c>
      <c r="D1476">
        <v>1968</v>
      </c>
      <c r="E1476">
        <v>4</v>
      </c>
      <c r="F1476" t="s">
        <v>41</v>
      </c>
      <c r="G1476" t="s">
        <v>1512</v>
      </c>
      <c r="H1476">
        <v>36.15</v>
      </c>
      <c r="I1476">
        <v>-85.5</v>
      </c>
      <c r="J1476" s="3">
        <v>15955</v>
      </c>
      <c r="K1476" s="3">
        <v>32531</v>
      </c>
      <c r="L1476" s="3">
        <v>78193</v>
      </c>
      <c r="M1476">
        <v>631</v>
      </c>
      <c r="N1476">
        <v>4</v>
      </c>
      <c r="O1476" s="8">
        <f t="shared" si="69"/>
        <v>2.4036457532814852</v>
      </c>
      <c r="P1476" t="str">
        <f t="shared" si="70"/>
        <v>High Risk</v>
      </c>
      <c r="Q1476" t="str">
        <f t="shared" si="71"/>
        <v>600-649</v>
      </c>
      <c r="R1476" t="str">
        <f>IF(Tabela2[[#This Row],[current_age]]&gt;=100,"100+",FLOOR(Tabela2[[#This Row],[current_age]],10)&amp;"-"&amp;FLOOR(Tabela2[[#This Row],[current_age]],10)+9)</f>
        <v>50-59</v>
      </c>
    </row>
    <row r="1477" spans="1:18" x14ac:dyDescent="0.3">
      <c r="A1477">
        <v>441</v>
      </c>
      <c r="B1477">
        <v>41</v>
      </c>
      <c r="C1477">
        <v>64</v>
      </c>
      <c r="D1477">
        <v>1978</v>
      </c>
      <c r="E1477">
        <v>6</v>
      </c>
      <c r="F1477" t="s">
        <v>36</v>
      </c>
      <c r="G1477" t="s">
        <v>1513</v>
      </c>
      <c r="H1477">
        <v>33.65</v>
      </c>
      <c r="I1477">
        <v>-84.86</v>
      </c>
      <c r="J1477" s="3">
        <v>22613</v>
      </c>
      <c r="K1477" s="3">
        <v>46108</v>
      </c>
      <c r="L1477" s="3">
        <v>64994</v>
      </c>
      <c r="M1477">
        <v>635</v>
      </c>
      <c r="N1477">
        <v>1</v>
      </c>
      <c r="O1477" s="8">
        <f t="shared" si="69"/>
        <v>1.4096035395159192</v>
      </c>
      <c r="P1477" t="str">
        <f t="shared" si="70"/>
        <v>High Risk</v>
      </c>
      <c r="Q1477" t="str">
        <f t="shared" si="71"/>
        <v>600-649</v>
      </c>
      <c r="R1477" t="str">
        <f>IF(Tabela2[[#This Row],[current_age]]&gt;=100,"100+",FLOOR(Tabela2[[#This Row],[current_age]],10)&amp;"-"&amp;FLOOR(Tabela2[[#This Row],[current_age]],10)+9)</f>
        <v>40-49</v>
      </c>
    </row>
    <row r="1478" spans="1:18" x14ac:dyDescent="0.3">
      <c r="A1478">
        <v>879</v>
      </c>
      <c r="B1478">
        <v>54</v>
      </c>
      <c r="C1478">
        <v>66</v>
      </c>
      <c r="D1478">
        <v>1966</v>
      </c>
      <c r="E1478">
        <v>2</v>
      </c>
      <c r="F1478" t="s">
        <v>41</v>
      </c>
      <c r="G1478" t="s">
        <v>1514</v>
      </c>
      <c r="H1478">
        <v>25.92</v>
      </c>
      <c r="I1478">
        <v>-97.48</v>
      </c>
      <c r="J1478" s="3">
        <v>11140</v>
      </c>
      <c r="K1478" s="3">
        <v>22714</v>
      </c>
      <c r="L1478" s="3">
        <v>27227</v>
      </c>
      <c r="M1478">
        <v>702</v>
      </c>
      <c r="N1478">
        <v>3</v>
      </c>
      <c r="O1478" s="8">
        <f t="shared" si="69"/>
        <v>1.198688033811746</v>
      </c>
      <c r="P1478" t="str">
        <f t="shared" si="70"/>
        <v>High Risk</v>
      </c>
      <c r="Q1478" t="str">
        <f t="shared" si="71"/>
        <v>700-749</v>
      </c>
      <c r="R1478" t="str">
        <f>IF(Tabela2[[#This Row],[current_age]]&gt;=100,"100+",FLOOR(Tabela2[[#This Row],[current_age]],10)&amp;"-"&amp;FLOOR(Tabela2[[#This Row],[current_age]],10)+9)</f>
        <v>50-59</v>
      </c>
    </row>
    <row r="1479" spans="1:18" x14ac:dyDescent="0.3">
      <c r="A1479">
        <v>1437</v>
      </c>
      <c r="B1479">
        <v>77</v>
      </c>
      <c r="C1479">
        <v>65</v>
      </c>
      <c r="D1479">
        <v>1942</v>
      </c>
      <c r="E1479">
        <v>4</v>
      </c>
      <c r="F1479" t="s">
        <v>36</v>
      </c>
      <c r="G1479" t="s">
        <v>1515</v>
      </c>
      <c r="H1479">
        <v>47.43</v>
      </c>
      <c r="I1479">
        <v>-122.92</v>
      </c>
      <c r="J1479" s="3">
        <v>19640</v>
      </c>
      <c r="K1479" s="3">
        <v>44807</v>
      </c>
      <c r="L1479" s="3">
        <v>13730</v>
      </c>
      <c r="M1479">
        <v>751</v>
      </c>
      <c r="N1479">
        <v>4</v>
      </c>
      <c r="O1479" s="8">
        <f t="shared" si="69"/>
        <v>0.30642533532706945</v>
      </c>
      <c r="P1479" t="str">
        <f t="shared" si="70"/>
        <v>Low Risk</v>
      </c>
      <c r="Q1479" t="str">
        <f t="shared" si="71"/>
        <v>750-799</v>
      </c>
      <c r="R1479" t="str">
        <f>IF(Tabela2[[#This Row],[current_age]]&gt;=100,"100+",FLOOR(Tabela2[[#This Row],[current_age]],10)&amp;"-"&amp;FLOOR(Tabela2[[#This Row],[current_age]],10)+9)</f>
        <v>70-79</v>
      </c>
    </row>
    <row r="1480" spans="1:18" x14ac:dyDescent="0.3">
      <c r="A1480">
        <v>1413</v>
      </c>
      <c r="B1480">
        <v>39</v>
      </c>
      <c r="C1480">
        <v>65</v>
      </c>
      <c r="D1480">
        <v>1980</v>
      </c>
      <c r="E1480">
        <v>5</v>
      </c>
      <c r="F1480" t="s">
        <v>36</v>
      </c>
      <c r="G1480" t="s">
        <v>1516</v>
      </c>
      <c r="H1480">
        <v>39.03</v>
      </c>
      <c r="I1480">
        <v>-87.05</v>
      </c>
      <c r="J1480" s="3">
        <v>15285</v>
      </c>
      <c r="K1480" s="3">
        <v>31170</v>
      </c>
      <c r="L1480" s="3">
        <v>33165</v>
      </c>
      <c r="M1480">
        <v>685</v>
      </c>
      <c r="N1480">
        <v>5</v>
      </c>
      <c r="O1480" s="8">
        <f t="shared" si="69"/>
        <v>1.0640038498556303</v>
      </c>
      <c r="P1480" t="str">
        <f t="shared" si="70"/>
        <v>High Risk</v>
      </c>
      <c r="Q1480" t="str">
        <f t="shared" si="71"/>
        <v>650-699</v>
      </c>
      <c r="R1480" t="str">
        <f>IF(Tabela2[[#This Row],[current_age]]&gt;=100,"100+",FLOOR(Tabela2[[#This Row],[current_age]],10)&amp;"-"&amp;FLOOR(Tabela2[[#This Row],[current_age]],10)+9)</f>
        <v>30-39</v>
      </c>
    </row>
    <row r="1481" spans="1:18" x14ac:dyDescent="0.3">
      <c r="A1481">
        <v>1710</v>
      </c>
      <c r="B1481">
        <v>33</v>
      </c>
      <c r="C1481">
        <v>69</v>
      </c>
      <c r="D1481">
        <v>1986</v>
      </c>
      <c r="E1481">
        <v>10</v>
      </c>
      <c r="F1481" t="s">
        <v>36</v>
      </c>
      <c r="G1481" t="s">
        <v>1517</v>
      </c>
      <c r="H1481">
        <v>43.54</v>
      </c>
      <c r="I1481">
        <v>-89.46</v>
      </c>
      <c r="J1481" s="3">
        <v>19635</v>
      </c>
      <c r="K1481" s="3">
        <v>40029</v>
      </c>
      <c r="L1481" s="3">
        <v>0</v>
      </c>
      <c r="M1481">
        <v>787</v>
      </c>
      <c r="N1481">
        <v>3</v>
      </c>
      <c r="O1481" s="8">
        <f t="shared" si="69"/>
        <v>0</v>
      </c>
      <c r="P1481" t="str">
        <f t="shared" si="70"/>
        <v>Low Risk</v>
      </c>
      <c r="Q1481" t="str">
        <f t="shared" si="71"/>
        <v>750-799</v>
      </c>
      <c r="R1481" t="str">
        <f>IF(Tabela2[[#This Row],[current_age]]&gt;=100,"100+",FLOOR(Tabela2[[#This Row],[current_age]],10)&amp;"-"&amp;FLOOR(Tabela2[[#This Row],[current_age]],10)+9)</f>
        <v>30-39</v>
      </c>
    </row>
    <row r="1482" spans="1:18" x14ac:dyDescent="0.3">
      <c r="A1482">
        <v>1037</v>
      </c>
      <c r="B1482">
        <v>38</v>
      </c>
      <c r="C1482">
        <v>67</v>
      </c>
      <c r="D1482">
        <v>1981</v>
      </c>
      <c r="E1482">
        <v>9</v>
      </c>
      <c r="F1482" t="s">
        <v>41</v>
      </c>
      <c r="G1482" t="s">
        <v>1518</v>
      </c>
      <c r="H1482">
        <v>29.67</v>
      </c>
      <c r="I1482">
        <v>-82.33</v>
      </c>
      <c r="J1482" s="3">
        <v>24992</v>
      </c>
      <c r="K1482" s="3">
        <v>50957</v>
      </c>
      <c r="L1482" s="3">
        <v>73187</v>
      </c>
      <c r="M1482">
        <v>653</v>
      </c>
      <c r="N1482">
        <v>2</v>
      </c>
      <c r="O1482" s="8">
        <f t="shared" si="69"/>
        <v>1.4362501717134055</v>
      </c>
      <c r="P1482" t="str">
        <f t="shared" si="70"/>
        <v>High Risk</v>
      </c>
      <c r="Q1482" t="str">
        <f t="shared" si="71"/>
        <v>650-699</v>
      </c>
      <c r="R1482" t="str">
        <f>IF(Tabela2[[#This Row],[current_age]]&gt;=100,"100+",FLOOR(Tabela2[[#This Row],[current_age]],10)&amp;"-"&amp;FLOOR(Tabela2[[#This Row],[current_age]],10)+9)</f>
        <v>30-39</v>
      </c>
    </row>
    <row r="1483" spans="1:18" x14ac:dyDescent="0.3">
      <c r="A1483">
        <v>966</v>
      </c>
      <c r="B1483">
        <v>26</v>
      </c>
      <c r="C1483">
        <v>69</v>
      </c>
      <c r="D1483">
        <v>1993</v>
      </c>
      <c r="E1483">
        <v>4</v>
      </c>
      <c r="F1483" t="s">
        <v>36</v>
      </c>
      <c r="G1483" t="s">
        <v>1519</v>
      </c>
      <c r="H1483">
        <v>26.35</v>
      </c>
      <c r="I1483">
        <v>-98.11</v>
      </c>
      <c r="J1483" s="3">
        <v>11763</v>
      </c>
      <c r="K1483" s="3">
        <v>23987</v>
      </c>
      <c r="L1483" s="3">
        <v>39071</v>
      </c>
      <c r="M1483">
        <v>630</v>
      </c>
      <c r="N1483">
        <v>1</v>
      </c>
      <c r="O1483" s="8">
        <f t="shared" si="69"/>
        <v>1.6288406220035854</v>
      </c>
      <c r="P1483" t="str">
        <f t="shared" si="70"/>
        <v>High Risk</v>
      </c>
      <c r="Q1483" t="str">
        <f t="shared" si="71"/>
        <v>600-649</v>
      </c>
      <c r="R1483" t="str">
        <f>IF(Tabela2[[#This Row],[current_age]]&gt;=100,"100+",FLOOR(Tabela2[[#This Row],[current_age]],10)&amp;"-"&amp;FLOOR(Tabela2[[#This Row],[current_age]],10)+9)</f>
        <v>20-29</v>
      </c>
    </row>
    <row r="1484" spans="1:18" x14ac:dyDescent="0.3">
      <c r="A1484">
        <v>107</v>
      </c>
      <c r="B1484">
        <v>50</v>
      </c>
      <c r="C1484">
        <v>70</v>
      </c>
      <c r="D1484">
        <v>1970</v>
      </c>
      <c r="E1484">
        <v>1</v>
      </c>
      <c r="F1484" t="s">
        <v>41</v>
      </c>
      <c r="G1484" t="s">
        <v>1520</v>
      </c>
      <c r="H1484">
        <v>34.29</v>
      </c>
      <c r="I1484">
        <v>-94.33</v>
      </c>
      <c r="J1484" s="3">
        <v>13123</v>
      </c>
      <c r="K1484" s="3">
        <v>26758</v>
      </c>
      <c r="L1484" s="3">
        <v>41064</v>
      </c>
      <c r="M1484">
        <v>734</v>
      </c>
      <c r="N1484">
        <v>5</v>
      </c>
      <c r="O1484" s="8">
        <f t="shared" si="69"/>
        <v>1.5346438448314523</v>
      </c>
      <c r="P1484" t="str">
        <f t="shared" si="70"/>
        <v>High Risk</v>
      </c>
      <c r="Q1484" t="str">
        <f t="shared" si="71"/>
        <v>700-749</v>
      </c>
      <c r="R1484" t="str">
        <f>IF(Tabela2[[#This Row],[current_age]]&gt;=100,"100+",FLOOR(Tabela2[[#This Row],[current_age]],10)&amp;"-"&amp;FLOOR(Tabela2[[#This Row],[current_age]],10)+9)</f>
        <v>50-59</v>
      </c>
    </row>
    <row r="1485" spans="1:18" x14ac:dyDescent="0.3">
      <c r="A1485">
        <v>1247</v>
      </c>
      <c r="B1485">
        <v>69</v>
      </c>
      <c r="C1485">
        <v>71</v>
      </c>
      <c r="D1485">
        <v>1950</v>
      </c>
      <c r="E1485">
        <v>9</v>
      </c>
      <c r="F1485" t="s">
        <v>36</v>
      </c>
      <c r="G1485" t="s">
        <v>1521</v>
      </c>
      <c r="H1485">
        <v>35.54</v>
      </c>
      <c r="I1485">
        <v>-118.91</v>
      </c>
      <c r="J1485" s="3">
        <v>21654</v>
      </c>
      <c r="K1485" s="3">
        <v>44152</v>
      </c>
      <c r="L1485" s="3">
        <v>90526</v>
      </c>
      <c r="M1485">
        <v>700</v>
      </c>
      <c r="N1485">
        <v>5</v>
      </c>
      <c r="O1485" s="8">
        <f t="shared" si="69"/>
        <v>2.0503261460409496</v>
      </c>
      <c r="P1485" t="str">
        <f t="shared" si="70"/>
        <v>High Risk</v>
      </c>
      <c r="Q1485" t="str">
        <f t="shared" si="71"/>
        <v>700-749</v>
      </c>
      <c r="R1485" t="str">
        <f>IF(Tabela2[[#This Row],[current_age]]&gt;=100,"100+",FLOOR(Tabela2[[#This Row],[current_age]],10)&amp;"-"&amp;FLOOR(Tabela2[[#This Row],[current_age]],10)+9)</f>
        <v>60-69</v>
      </c>
    </row>
    <row r="1486" spans="1:18" x14ac:dyDescent="0.3">
      <c r="A1486">
        <v>700</v>
      </c>
      <c r="B1486">
        <v>21</v>
      </c>
      <c r="C1486">
        <v>68</v>
      </c>
      <c r="D1486">
        <v>1998</v>
      </c>
      <c r="E1486">
        <v>12</v>
      </c>
      <c r="F1486" t="s">
        <v>36</v>
      </c>
      <c r="G1486" t="s">
        <v>1522</v>
      </c>
      <c r="H1486">
        <v>40.71</v>
      </c>
      <c r="I1486">
        <v>-73.989999999999995</v>
      </c>
      <c r="J1486" s="3">
        <v>91487</v>
      </c>
      <c r="K1486" s="3">
        <v>186534</v>
      </c>
      <c r="L1486" s="3">
        <v>233746</v>
      </c>
      <c r="M1486">
        <v>590</v>
      </c>
      <c r="N1486">
        <v>1</v>
      </c>
      <c r="O1486" s="8">
        <f t="shared" si="69"/>
        <v>1.2531013112890947</v>
      </c>
      <c r="P1486" t="str">
        <f t="shared" si="70"/>
        <v>High Risk</v>
      </c>
      <c r="Q1486" t="str">
        <f t="shared" si="71"/>
        <v>550-599</v>
      </c>
      <c r="R1486" t="str">
        <f>IF(Tabela2[[#This Row],[current_age]]&gt;=100,"100+",FLOOR(Tabela2[[#This Row],[current_age]],10)&amp;"-"&amp;FLOOR(Tabela2[[#This Row],[current_age]],10)+9)</f>
        <v>20-29</v>
      </c>
    </row>
    <row r="1487" spans="1:18" x14ac:dyDescent="0.3">
      <c r="A1487">
        <v>1363</v>
      </c>
      <c r="B1487">
        <v>18</v>
      </c>
      <c r="C1487">
        <v>66</v>
      </c>
      <c r="D1487">
        <v>2002</v>
      </c>
      <c r="E1487">
        <v>2</v>
      </c>
      <c r="F1487" t="s">
        <v>41</v>
      </c>
      <c r="G1487" t="s">
        <v>1523</v>
      </c>
      <c r="H1487">
        <v>42.72</v>
      </c>
      <c r="I1487">
        <v>-78.83</v>
      </c>
      <c r="J1487" s="3">
        <v>24121</v>
      </c>
      <c r="K1487" s="3">
        <v>49185</v>
      </c>
      <c r="L1487" s="3">
        <v>92484</v>
      </c>
      <c r="M1487">
        <v>690</v>
      </c>
      <c r="N1487">
        <v>2</v>
      </c>
      <c r="O1487" s="8">
        <f t="shared" si="69"/>
        <v>1.8803293687099725</v>
      </c>
      <c r="P1487" t="str">
        <f t="shared" si="70"/>
        <v>High Risk</v>
      </c>
      <c r="Q1487" t="str">
        <f t="shared" si="71"/>
        <v>650-699</v>
      </c>
      <c r="R1487" t="str">
        <f>IF(Tabela2[[#This Row],[current_age]]&gt;=100,"100+",FLOOR(Tabela2[[#This Row],[current_age]],10)&amp;"-"&amp;FLOOR(Tabela2[[#This Row],[current_age]],10)+9)</f>
        <v>10-19</v>
      </c>
    </row>
    <row r="1488" spans="1:18" x14ac:dyDescent="0.3">
      <c r="A1488">
        <v>10</v>
      </c>
      <c r="B1488">
        <v>30</v>
      </c>
      <c r="C1488">
        <v>66</v>
      </c>
      <c r="D1488">
        <v>1990</v>
      </c>
      <c r="E1488">
        <v>2</v>
      </c>
      <c r="F1488" t="s">
        <v>41</v>
      </c>
      <c r="G1488" t="s">
        <v>1524</v>
      </c>
      <c r="H1488">
        <v>25.77</v>
      </c>
      <c r="I1488">
        <v>-80.2</v>
      </c>
      <c r="J1488" s="3">
        <v>28871</v>
      </c>
      <c r="K1488" s="3">
        <v>58865</v>
      </c>
      <c r="L1488" s="3">
        <v>94134</v>
      </c>
      <c r="M1488">
        <v>727</v>
      </c>
      <c r="N1488">
        <v>2</v>
      </c>
      <c r="O1488" s="8">
        <f t="shared" si="69"/>
        <v>1.5991505988278263</v>
      </c>
      <c r="P1488" t="str">
        <f t="shared" si="70"/>
        <v>High Risk</v>
      </c>
      <c r="Q1488" t="str">
        <f t="shared" si="71"/>
        <v>700-749</v>
      </c>
      <c r="R1488" t="str">
        <f>IF(Tabela2[[#This Row],[current_age]]&gt;=100,"100+",FLOOR(Tabela2[[#This Row],[current_age]],10)&amp;"-"&amp;FLOOR(Tabela2[[#This Row],[current_age]],10)+9)</f>
        <v>30-39</v>
      </c>
    </row>
    <row r="1489" spans="1:18" x14ac:dyDescent="0.3">
      <c r="A1489">
        <v>1725</v>
      </c>
      <c r="B1489">
        <v>49</v>
      </c>
      <c r="C1489">
        <v>66</v>
      </c>
      <c r="D1489">
        <v>1970</v>
      </c>
      <c r="E1489">
        <v>9</v>
      </c>
      <c r="F1489" t="s">
        <v>36</v>
      </c>
      <c r="G1489" t="s">
        <v>1525</v>
      </c>
      <c r="H1489">
        <v>37.549999999999997</v>
      </c>
      <c r="I1489">
        <v>-77.459999999999994</v>
      </c>
      <c r="J1489" s="3">
        <v>20917</v>
      </c>
      <c r="K1489" s="3">
        <v>42652</v>
      </c>
      <c r="L1489" s="3">
        <v>133935</v>
      </c>
      <c r="M1489">
        <v>729</v>
      </c>
      <c r="N1489">
        <v>6</v>
      </c>
      <c r="O1489" s="8">
        <f t="shared" si="69"/>
        <v>3.1401809997186532</v>
      </c>
      <c r="P1489" t="str">
        <f t="shared" si="70"/>
        <v>High Risk</v>
      </c>
      <c r="Q1489" t="str">
        <f t="shared" si="71"/>
        <v>700-749</v>
      </c>
      <c r="R1489" t="str">
        <f>IF(Tabela2[[#This Row],[current_age]]&gt;=100,"100+",FLOOR(Tabela2[[#This Row],[current_age]],10)&amp;"-"&amp;FLOOR(Tabela2[[#This Row],[current_age]],10)+9)</f>
        <v>40-49</v>
      </c>
    </row>
    <row r="1490" spans="1:18" x14ac:dyDescent="0.3">
      <c r="A1490">
        <v>1145</v>
      </c>
      <c r="B1490">
        <v>43</v>
      </c>
      <c r="C1490">
        <v>65</v>
      </c>
      <c r="D1490">
        <v>1977</v>
      </c>
      <c r="E1490">
        <v>1</v>
      </c>
      <c r="F1490" t="s">
        <v>36</v>
      </c>
      <c r="G1490" t="s">
        <v>1526</v>
      </c>
      <c r="H1490">
        <v>44.26</v>
      </c>
      <c r="I1490">
        <v>-88.39</v>
      </c>
      <c r="J1490" s="3">
        <v>36825</v>
      </c>
      <c r="K1490" s="3">
        <v>75080</v>
      </c>
      <c r="L1490" s="3">
        <v>35268</v>
      </c>
      <c r="M1490">
        <v>747</v>
      </c>
      <c r="N1490">
        <v>3</v>
      </c>
      <c r="O1490" s="8">
        <f t="shared" si="69"/>
        <v>0.46973894512519981</v>
      </c>
      <c r="P1490" t="str">
        <f t="shared" si="70"/>
        <v>Medium Risk</v>
      </c>
      <c r="Q1490" t="str">
        <f t="shared" si="71"/>
        <v>700-749</v>
      </c>
      <c r="R1490" t="str">
        <f>IF(Tabela2[[#This Row],[current_age]]&gt;=100,"100+",FLOOR(Tabela2[[#This Row],[current_age]],10)&amp;"-"&amp;FLOOR(Tabela2[[#This Row],[current_age]],10)+9)</f>
        <v>40-49</v>
      </c>
    </row>
    <row r="1491" spans="1:18" x14ac:dyDescent="0.3">
      <c r="A1491">
        <v>864</v>
      </c>
      <c r="B1491">
        <v>56</v>
      </c>
      <c r="C1491">
        <v>69</v>
      </c>
      <c r="D1491">
        <v>1963</v>
      </c>
      <c r="E1491">
        <v>10</v>
      </c>
      <c r="F1491" t="s">
        <v>36</v>
      </c>
      <c r="G1491" t="s">
        <v>1527</v>
      </c>
      <c r="H1491">
        <v>43.43</v>
      </c>
      <c r="I1491">
        <v>-116.32</v>
      </c>
      <c r="J1491" s="3">
        <v>19198</v>
      </c>
      <c r="K1491" s="3">
        <v>39146</v>
      </c>
      <c r="L1491" s="3">
        <v>72957</v>
      </c>
      <c r="M1491">
        <v>766</v>
      </c>
      <c r="N1491">
        <v>3</v>
      </c>
      <c r="O1491" s="8">
        <f t="shared" si="69"/>
        <v>1.8637153221274205</v>
      </c>
      <c r="P1491" t="str">
        <f t="shared" si="70"/>
        <v>High Risk</v>
      </c>
      <c r="Q1491" t="str">
        <f t="shared" si="71"/>
        <v>750-799</v>
      </c>
      <c r="R1491" t="str">
        <f>IF(Tabela2[[#This Row],[current_age]]&gt;=100,"100+",FLOOR(Tabela2[[#This Row],[current_age]],10)&amp;"-"&amp;FLOOR(Tabela2[[#This Row],[current_age]],10)+9)</f>
        <v>50-59</v>
      </c>
    </row>
    <row r="1492" spans="1:18" x14ac:dyDescent="0.3">
      <c r="A1492">
        <v>1357</v>
      </c>
      <c r="B1492">
        <v>75</v>
      </c>
      <c r="C1492">
        <v>65</v>
      </c>
      <c r="D1492">
        <v>1944</v>
      </c>
      <c r="E1492">
        <v>12</v>
      </c>
      <c r="F1492" t="s">
        <v>36</v>
      </c>
      <c r="G1492" t="s">
        <v>1528</v>
      </c>
      <c r="H1492">
        <v>47.2</v>
      </c>
      <c r="I1492">
        <v>-122.4</v>
      </c>
      <c r="J1492" s="3">
        <v>16941</v>
      </c>
      <c r="K1492" s="3">
        <v>11410</v>
      </c>
      <c r="L1492" s="3">
        <v>0</v>
      </c>
      <c r="M1492">
        <v>812</v>
      </c>
      <c r="N1492">
        <v>7</v>
      </c>
      <c r="O1492" s="8">
        <f t="shared" si="69"/>
        <v>0</v>
      </c>
      <c r="P1492" t="str">
        <f t="shared" si="70"/>
        <v>Low Risk</v>
      </c>
      <c r="Q1492" t="str">
        <f t="shared" si="71"/>
        <v>800-849</v>
      </c>
      <c r="R1492" t="str">
        <f>IF(Tabela2[[#This Row],[current_age]]&gt;=100,"100+",FLOOR(Tabela2[[#This Row],[current_age]],10)&amp;"-"&amp;FLOOR(Tabela2[[#This Row],[current_age]],10)+9)</f>
        <v>70-79</v>
      </c>
    </row>
    <row r="1493" spans="1:18" x14ac:dyDescent="0.3">
      <c r="A1493">
        <v>1344</v>
      </c>
      <c r="B1493">
        <v>61</v>
      </c>
      <c r="C1493">
        <v>65</v>
      </c>
      <c r="D1493">
        <v>1958</v>
      </c>
      <c r="E1493">
        <v>11</v>
      </c>
      <c r="F1493" t="s">
        <v>41</v>
      </c>
      <c r="G1493" t="s">
        <v>1529</v>
      </c>
      <c r="H1493">
        <v>42.58</v>
      </c>
      <c r="I1493">
        <v>-83.03</v>
      </c>
      <c r="J1493" s="3">
        <v>22974</v>
      </c>
      <c r="K1493" s="3">
        <v>46843</v>
      </c>
      <c r="L1493" s="3">
        <v>66529</v>
      </c>
      <c r="M1493">
        <v>736</v>
      </c>
      <c r="N1493">
        <v>2</v>
      </c>
      <c r="O1493" s="8">
        <f t="shared" si="69"/>
        <v>1.4202548940076425</v>
      </c>
      <c r="P1493" t="str">
        <f t="shared" si="70"/>
        <v>High Risk</v>
      </c>
      <c r="Q1493" t="str">
        <f t="shared" si="71"/>
        <v>700-749</v>
      </c>
      <c r="R1493" t="str">
        <f>IF(Tabela2[[#This Row],[current_age]]&gt;=100,"100+",FLOOR(Tabela2[[#This Row],[current_age]],10)&amp;"-"&amp;FLOOR(Tabela2[[#This Row],[current_age]],10)+9)</f>
        <v>60-69</v>
      </c>
    </row>
    <row r="1494" spans="1:18" x14ac:dyDescent="0.3">
      <c r="A1494">
        <v>1252</v>
      </c>
      <c r="B1494">
        <v>23</v>
      </c>
      <c r="C1494">
        <v>70</v>
      </c>
      <c r="D1494">
        <v>1996</v>
      </c>
      <c r="E1494">
        <v>7</v>
      </c>
      <c r="F1494" t="s">
        <v>36</v>
      </c>
      <c r="G1494" t="s">
        <v>1530</v>
      </c>
      <c r="H1494">
        <v>33.86</v>
      </c>
      <c r="I1494">
        <v>-118.33</v>
      </c>
      <c r="J1494" s="3">
        <v>25900</v>
      </c>
      <c r="K1494" s="3">
        <v>52815</v>
      </c>
      <c r="L1494" s="3">
        <v>77064</v>
      </c>
      <c r="M1494">
        <v>658</v>
      </c>
      <c r="N1494">
        <v>2</v>
      </c>
      <c r="O1494" s="8">
        <f t="shared" si="69"/>
        <v>1.4591309287134338</v>
      </c>
      <c r="P1494" t="str">
        <f t="shared" si="70"/>
        <v>High Risk</v>
      </c>
      <c r="Q1494" t="str">
        <f t="shared" si="71"/>
        <v>650-699</v>
      </c>
      <c r="R1494" t="str">
        <f>IF(Tabela2[[#This Row],[current_age]]&gt;=100,"100+",FLOOR(Tabela2[[#This Row],[current_age]],10)&amp;"-"&amp;FLOOR(Tabela2[[#This Row],[current_age]],10)+9)</f>
        <v>20-29</v>
      </c>
    </row>
    <row r="1495" spans="1:18" x14ac:dyDescent="0.3">
      <c r="A1495">
        <v>935</v>
      </c>
      <c r="B1495">
        <v>18</v>
      </c>
      <c r="C1495">
        <v>71</v>
      </c>
      <c r="D1495">
        <v>2002</v>
      </c>
      <c r="E1495">
        <v>1</v>
      </c>
      <c r="F1495" t="s">
        <v>36</v>
      </c>
      <c r="G1495" t="s">
        <v>1531</v>
      </c>
      <c r="H1495">
        <v>31.5</v>
      </c>
      <c r="I1495">
        <v>-82.85</v>
      </c>
      <c r="J1495" s="3">
        <v>15701</v>
      </c>
      <c r="K1495" s="3">
        <v>32014</v>
      </c>
      <c r="L1495" s="3">
        <v>61420</v>
      </c>
      <c r="M1495">
        <v>728</v>
      </c>
      <c r="N1495">
        <v>3</v>
      </c>
      <c r="O1495" s="8">
        <f t="shared" si="69"/>
        <v>1.9185356406572125</v>
      </c>
      <c r="P1495" t="str">
        <f t="shared" si="70"/>
        <v>High Risk</v>
      </c>
      <c r="Q1495" t="str">
        <f t="shared" si="71"/>
        <v>700-749</v>
      </c>
      <c r="R1495" t="str">
        <f>IF(Tabela2[[#This Row],[current_age]]&gt;=100,"100+",FLOOR(Tabela2[[#This Row],[current_age]],10)&amp;"-"&amp;FLOOR(Tabela2[[#This Row],[current_age]],10)+9)</f>
        <v>10-19</v>
      </c>
    </row>
    <row r="1496" spans="1:18" x14ac:dyDescent="0.3">
      <c r="A1496">
        <v>1748</v>
      </c>
      <c r="B1496">
        <v>44</v>
      </c>
      <c r="C1496">
        <v>71</v>
      </c>
      <c r="D1496">
        <v>1975</v>
      </c>
      <c r="E1496">
        <v>7</v>
      </c>
      <c r="F1496" t="s">
        <v>36</v>
      </c>
      <c r="G1496" t="s">
        <v>1532</v>
      </c>
      <c r="H1496">
        <v>31.21</v>
      </c>
      <c r="I1496">
        <v>-81.37</v>
      </c>
      <c r="J1496" s="3">
        <v>26808</v>
      </c>
      <c r="K1496" s="3">
        <v>54659</v>
      </c>
      <c r="L1496" s="3">
        <v>73363</v>
      </c>
      <c r="M1496">
        <v>628</v>
      </c>
      <c r="N1496">
        <v>1</v>
      </c>
      <c r="O1496" s="8">
        <f t="shared" si="69"/>
        <v>1.3421943321319454</v>
      </c>
      <c r="P1496" t="str">
        <f t="shared" si="70"/>
        <v>High Risk</v>
      </c>
      <c r="Q1496" t="str">
        <f t="shared" si="71"/>
        <v>600-649</v>
      </c>
      <c r="R1496" t="str">
        <f>IF(Tabela2[[#This Row],[current_age]]&gt;=100,"100+",FLOOR(Tabela2[[#This Row],[current_age]],10)&amp;"-"&amp;FLOOR(Tabela2[[#This Row],[current_age]],10)+9)</f>
        <v>40-49</v>
      </c>
    </row>
    <row r="1497" spans="1:18" x14ac:dyDescent="0.3">
      <c r="A1497">
        <v>1123</v>
      </c>
      <c r="B1497">
        <v>44</v>
      </c>
      <c r="C1497">
        <v>66</v>
      </c>
      <c r="D1497">
        <v>1975</v>
      </c>
      <c r="E1497">
        <v>7</v>
      </c>
      <c r="F1497" t="s">
        <v>41</v>
      </c>
      <c r="G1497" t="s">
        <v>1533</v>
      </c>
      <c r="H1497">
        <v>34.799999999999997</v>
      </c>
      <c r="I1497">
        <v>-79.540000000000006</v>
      </c>
      <c r="J1497" s="3">
        <v>13683</v>
      </c>
      <c r="K1497" s="3">
        <v>27896</v>
      </c>
      <c r="L1497" s="3">
        <v>42046</v>
      </c>
      <c r="M1497">
        <v>710</v>
      </c>
      <c r="N1497">
        <v>3</v>
      </c>
      <c r="O1497" s="8">
        <f t="shared" si="69"/>
        <v>1.5072411815314024</v>
      </c>
      <c r="P1497" t="str">
        <f t="shared" si="70"/>
        <v>High Risk</v>
      </c>
      <c r="Q1497" t="str">
        <f t="shared" si="71"/>
        <v>700-749</v>
      </c>
      <c r="R1497" t="str">
        <f>IF(Tabela2[[#This Row],[current_age]]&gt;=100,"100+",FLOOR(Tabela2[[#This Row],[current_age]],10)&amp;"-"&amp;FLOOR(Tabela2[[#This Row],[current_age]],10)+9)</f>
        <v>40-49</v>
      </c>
    </row>
    <row r="1498" spans="1:18" x14ac:dyDescent="0.3">
      <c r="A1498">
        <v>546</v>
      </c>
      <c r="B1498">
        <v>51</v>
      </c>
      <c r="C1498">
        <v>68</v>
      </c>
      <c r="D1498">
        <v>1969</v>
      </c>
      <c r="E1498">
        <v>1</v>
      </c>
      <c r="F1498" t="s">
        <v>41</v>
      </c>
      <c r="G1498" t="s">
        <v>1534</v>
      </c>
      <c r="H1498">
        <v>41.68</v>
      </c>
      <c r="I1498">
        <v>-71.66</v>
      </c>
      <c r="J1498" s="3">
        <v>25111</v>
      </c>
      <c r="K1498" s="3">
        <v>51196</v>
      </c>
      <c r="L1498" s="3">
        <v>26617</v>
      </c>
      <c r="M1498">
        <v>681</v>
      </c>
      <c r="N1498">
        <v>3</v>
      </c>
      <c r="O1498" s="8">
        <f t="shared" si="69"/>
        <v>0.5199038987420892</v>
      </c>
      <c r="P1498" t="str">
        <f t="shared" si="70"/>
        <v>Medium Risk</v>
      </c>
      <c r="Q1498" t="str">
        <f t="shared" si="71"/>
        <v>650-699</v>
      </c>
      <c r="R1498" t="str">
        <f>IF(Tabela2[[#This Row],[current_age]]&gt;=100,"100+",FLOOR(Tabela2[[#This Row],[current_age]],10)&amp;"-"&amp;FLOOR(Tabela2[[#This Row],[current_age]],10)+9)</f>
        <v>50-59</v>
      </c>
    </row>
    <row r="1499" spans="1:18" x14ac:dyDescent="0.3">
      <c r="A1499">
        <v>430</v>
      </c>
      <c r="B1499">
        <v>52</v>
      </c>
      <c r="C1499">
        <v>67</v>
      </c>
      <c r="D1499">
        <v>1967</v>
      </c>
      <c r="E1499">
        <v>5</v>
      </c>
      <c r="F1499" t="s">
        <v>36</v>
      </c>
      <c r="G1499" t="s">
        <v>1535</v>
      </c>
      <c r="H1499">
        <v>41.42</v>
      </c>
      <c r="I1499">
        <v>-87.35</v>
      </c>
      <c r="J1499" s="3">
        <v>26168</v>
      </c>
      <c r="K1499" s="3">
        <v>53350</v>
      </c>
      <c r="L1499" s="3">
        <v>128676</v>
      </c>
      <c r="M1499">
        <v>685</v>
      </c>
      <c r="N1499">
        <v>5</v>
      </c>
      <c r="O1499" s="8">
        <f t="shared" si="69"/>
        <v>2.4119212746016871</v>
      </c>
      <c r="P1499" t="str">
        <f t="shared" si="70"/>
        <v>High Risk</v>
      </c>
      <c r="Q1499" t="str">
        <f t="shared" si="71"/>
        <v>650-699</v>
      </c>
      <c r="R1499" t="str">
        <f>IF(Tabela2[[#This Row],[current_age]]&gt;=100,"100+",FLOOR(Tabela2[[#This Row],[current_age]],10)&amp;"-"&amp;FLOOR(Tabela2[[#This Row],[current_age]],10)+9)</f>
        <v>50-59</v>
      </c>
    </row>
    <row r="1500" spans="1:18" x14ac:dyDescent="0.3">
      <c r="A1500">
        <v>61</v>
      </c>
      <c r="B1500">
        <v>44</v>
      </c>
      <c r="C1500">
        <v>65</v>
      </c>
      <c r="D1500">
        <v>1976</v>
      </c>
      <c r="E1500">
        <v>2</v>
      </c>
      <c r="F1500" t="s">
        <v>36</v>
      </c>
      <c r="G1500" t="s">
        <v>1536</v>
      </c>
      <c r="H1500">
        <v>41.05</v>
      </c>
      <c r="I1500">
        <v>-73.739999999999995</v>
      </c>
      <c r="J1500" s="3">
        <v>45812</v>
      </c>
      <c r="K1500" s="3">
        <v>93406</v>
      </c>
      <c r="L1500" s="3">
        <v>151935</v>
      </c>
      <c r="M1500">
        <v>801</v>
      </c>
      <c r="N1500">
        <v>3</v>
      </c>
      <c r="O1500" s="8">
        <f t="shared" si="69"/>
        <v>1.6266085690426739</v>
      </c>
      <c r="P1500" t="str">
        <f t="shared" si="70"/>
        <v>High Risk</v>
      </c>
      <c r="Q1500" t="str">
        <f t="shared" si="71"/>
        <v>800-849</v>
      </c>
      <c r="R1500" t="str">
        <f>IF(Tabela2[[#This Row],[current_age]]&gt;=100,"100+",FLOOR(Tabela2[[#This Row],[current_age]],10)&amp;"-"&amp;FLOOR(Tabela2[[#This Row],[current_age]],10)+9)</f>
        <v>40-49</v>
      </c>
    </row>
    <row r="1501" spans="1:18" x14ac:dyDescent="0.3">
      <c r="A1501">
        <v>1621</v>
      </c>
      <c r="B1501">
        <v>66</v>
      </c>
      <c r="C1501">
        <v>69</v>
      </c>
      <c r="D1501">
        <v>1953</v>
      </c>
      <c r="E1501">
        <v>9</v>
      </c>
      <c r="F1501" t="s">
        <v>41</v>
      </c>
      <c r="G1501" t="s">
        <v>1537</v>
      </c>
      <c r="H1501">
        <v>32.96</v>
      </c>
      <c r="I1501">
        <v>-117.12</v>
      </c>
      <c r="J1501" s="3">
        <v>36323</v>
      </c>
      <c r="K1501" s="3">
        <v>74059</v>
      </c>
      <c r="L1501" s="3">
        <v>144396</v>
      </c>
      <c r="M1501">
        <v>744</v>
      </c>
      <c r="N1501">
        <v>4</v>
      </c>
      <c r="O1501" s="8">
        <f t="shared" si="69"/>
        <v>1.9497427726542351</v>
      </c>
      <c r="P1501" t="str">
        <f t="shared" si="70"/>
        <v>High Risk</v>
      </c>
      <c r="Q1501" t="str">
        <f t="shared" si="71"/>
        <v>700-749</v>
      </c>
      <c r="R1501" t="str">
        <f>IF(Tabela2[[#This Row],[current_age]]&gt;=100,"100+",FLOOR(Tabela2[[#This Row],[current_age]],10)&amp;"-"&amp;FLOOR(Tabela2[[#This Row],[current_age]],10)+9)</f>
        <v>60-69</v>
      </c>
    </row>
    <row r="1502" spans="1:18" x14ac:dyDescent="0.3">
      <c r="A1502">
        <v>413</v>
      </c>
      <c r="B1502">
        <v>21</v>
      </c>
      <c r="C1502">
        <v>70</v>
      </c>
      <c r="D1502">
        <v>1998</v>
      </c>
      <c r="E1502">
        <v>3</v>
      </c>
      <c r="F1502" t="s">
        <v>41</v>
      </c>
      <c r="G1502" t="s">
        <v>1538</v>
      </c>
      <c r="H1502">
        <v>33.86</v>
      </c>
      <c r="I1502">
        <v>-84.68</v>
      </c>
      <c r="J1502" s="3">
        <v>25025</v>
      </c>
      <c r="K1502" s="3">
        <v>51028</v>
      </c>
      <c r="L1502" s="3">
        <v>105239</v>
      </c>
      <c r="M1502">
        <v>660</v>
      </c>
      <c r="N1502">
        <v>2</v>
      </c>
      <c r="O1502" s="8">
        <f t="shared" si="69"/>
        <v>2.0623775182252881</v>
      </c>
      <c r="P1502" t="str">
        <f t="shared" si="70"/>
        <v>High Risk</v>
      </c>
      <c r="Q1502" t="str">
        <f t="shared" si="71"/>
        <v>650-699</v>
      </c>
      <c r="R1502" t="str">
        <f>IF(Tabela2[[#This Row],[current_age]]&gt;=100,"100+",FLOOR(Tabela2[[#This Row],[current_age]],10)&amp;"-"&amp;FLOOR(Tabela2[[#This Row],[current_age]],10)+9)</f>
        <v>20-29</v>
      </c>
    </row>
    <row r="1503" spans="1:18" x14ac:dyDescent="0.3">
      <c r="A1503">
        <v>269</v>
      </c>
      <c r="B1503">
        <v>21</v>
      </c>
      <c r="C1503">
        <v>69</v>
      </c>
      <c r="D1503">
        <v>1998</v>
      </c>
      <c r="E1503">
        <v>5</v>
      </c>
      <c r="F1503" t="s">
        <v>36</v>
      </c>
      <c r="G1503" t="s">
        <v>1539</v>
      </c>
      <c r="H1503">
        <v>39.65</v>
      </c>
      <c r="I1503">
        <v>-82.74</v>
      </c>
      <c r="J1503" s="3">
        <v>19000</v>
      </c>
      <c r="K1503" s="3">
        <v>38739</v>
      </c>
      <c r="L1503" s="3">
        <v>0</v>
      </c>
      <c r="M1503">
        <v>689</v>
      </c>
      <c r="N1503">
        <v>3</v>
      </c>
      <c r="O1503" s="8">
        <f t="shared" si="69"/>
        <v>0</v>
      </c>
      <c r="P1503" t="str">
        <f t="shared" si="70"/>
        <v>Medium Risk</v>
      </c>
      <c r="Q1503" t="str">
        <f t="shared" si="71"/>
        <v>650-699</v>
      </c>
      <c r="R1503" t="str">
        <f>IF(Tabela2[[#This Row],[current_age]]&gt;=100,"100+",FLOOR(Tabela2[[#This Row],[current_age]],10)&amp;"-"&amp;FLOOR(Tabela2[[#This Row],[current_age]],10)+9)</f>
        <v>20-29</v>
      </c>
    </row>
    <row r="1504" spans="1:18" x14ac:dyDescent="0.3">
      <c r="A1504">
        <v>37</v>
      </c>
      <c r="B1504">
        <v>41</v>
      </c>
      <c r="C1504">
        <v>60</v>
      </c>
      <c r="D1504">
        <v>1978</v>
      </c>
      <c r="E1504">
        <v>7</v>
      </c>
      <c r="F1504" t="s">
        <v>36</v>
      </c>
      <c r="G1504" t="s">
        <v>1540</v>
      </c>
      <c r="H1504">
        <v>43.31</v>
      </c>
      <c r="I1504">
        <v>-76.569999999999993</v>
      </c>
      <c r="J1504" s="3">
        <v>17013</v>
      </c>
      <c r="K1504" s="3">
        <v>34690</v>
      </c>
      <c r="L1504" s="3">
        <v>48954</v>
      </c>
      <c r="M1504">
        <v>683</v>
      </c>
      <c r="N1504">
        <v>4</v>
      </c>
      <c r="O1504" s="8">
        <f t="shared" si="69"/>
        <v>1.4111847794753531</v>
      </c>
      <c r="P1504" t="str">
        <f t="shared" si="70"/>
        <v>High Risk</v>
      </c>
      <c r="Q1504" t="str">
        <f t="shared" si="71"/>
        <v>650-699</v>
      </c>
      <c r="R1504" t="str">
        <f>IF(Tabela2[[#This Row],[current_age]]&gt;=100,"100+",FLOOR(Tabela2[[#This Row],[current_age]],10)&amp;"-"&amp;FLOOR(Tabela2[[#This Row],[current_age]],10)+9)</f>
        <v>40-49</v>
      </c>
    </row>
    <row r="1505" spans="1:18" x14ac:dyDescent="0.3">
      <c r="A1505">
        <v>1793</v>
      </c>
      <c r="B1505">
        <v>37</v>
      </c>
      <c r="C1505">
        <v>63</v>
      </c>
      <c r="D1505">
        <v>1982</v>
      </c>
      <c r="E1505">
        <v>8</v>
      </c>
      <c r="F1505" t="s">
        <v>41</v>
      </c>
      <c r="G1505" t="s">
        <v>1541</v>
      </c>
      <c r="H1505">
        <v>34.770000000000003</v>
      </c>
      <c r="I1505">
        <v>-89.44</v>
      </c>
      <c r="J1505" s="3">
        <v>14367</v>
      </c>
      <c r="K1505" s="3">
        <v>29297</v>
      </c>
      <c r="L1505" s="3">
        <v>36303</v>
      </c>
      <c r="M1505">
        <v>825</v>
      </c>
      <c r="N1505">
        <v>4</v>
      </c>
      <c r="O1505" s="8">
        <f t="shared" si="69"/>
        <v>1.2391371130149844</v>
      </c>
      <c r="P1505" t="str">
        <f t="shared" si="70"/>
        <v>High Risk</v>
      </c>
      <c r="Q1505" t="str">
        <f t="shared" si="71"/>
        <v>800-849</v>
      </c>
      <c r="R1505" t="str">
        <f>IF(Tabela2[[#This Row],[current_age]]&gt;=100,"100+",FLOOR(Tabela2[[#This Row],[current_age]],10)&amp;"-"&amp;FLOOR(Tabela2[[#This Row],[current_age]],10)+9)</f>
        <v>30-39</v>
      </c>
    </row>
    <row r="1506" spans="1:18" x14ac:dyDescent="0.3">
      <c r="A1506">
        <v>1846</v>
      </c>
      <c r="B1506">
        <v>82</v>
      </c>
      <c r="C1506">
        <v>64</v>
      </c>
      <c r="D1506">
        <v>1937</v>
      </c>
      <c r="E1506">
        <v>10</v>
      </c>
      <c r="F1506" t="s">
        <v>41</v>
      </c>
      <c r="G1506" t="s">
        <v>1542</v>
      </c>
      <c r="H1506">
        <v>36.74</v>
      </c>
      <c r="I1506">
        <v>-91.86</v>
      </c>
      <c r="J1506" s="3">
        <v>14191</v>
      </c>
      <c r="K1506" s="3">
        <v>33356</v>
      </c>
      <c r="L1506" s="3">
        <v>938</v>
      </c>
      <c r="M1506">
        <v>566</v>
      </c>
      <c r="N1506">
        <v>4</v>
      </c>
      <c r="O1506" s="8">
        <f t="shared" si="69"/>
        <v>2.8120877803093896E-2</v>
      </c>
      <c r="P1506" t="str">
        <f t="shared" si="70"/>
        <v>High Risk</v>
      </c>
      <c r="Q1506" t="str">
        <f t="shared" si="71"/>
        <v>550-599</v>
      </c>
      <c r="R1506" t="str">
        <f>IF(Tabela2[[#This Row],[current_age]]&gt;=100,"100+",FLOOR(Tabela2[[#This Row],[current_age]],10)&amp;"-"&amp;FLOOR(Tabela2[[#This Row],[current_age]],10)+9)</f>
        <v>80-89</v>
      </c>
    </row>
    <row r="1507" spans="1:18" x14ac:dyDescent="0.3">
      <c r="A1507">
        <v>116</v>
      </c>
      <c r="B1507">
        <v>31</v>
      </c>
      <c r="C1507">
        <v>68</v>
      </c>
      <c r="D1507">
        <v>1988</v>
      </c>
      <c r="E1507">
        <v>8</v>
      </c>
      <c r="F1507" t="s">
        <v>41</v>
      </c>
      <c r="G1507" t="s">
        <v>1543</v>
      </c>
      <c r="H1507">
        <v>42.95</v>
      </c>
      <c r="I1507">
        <v>-77.59</v>
      </c>
      <c r="J1507" s="3">
        <v>32973</v>
      </c>
      <c r="K1507" s="3">
        <v>67230</v>
      </c>
      <c r="L1507" s="3">
        <v>45269</v>
      </c>
      <c r="M1507">
        <v>685</v>
      </c>
      <c r="N1507">
        <v>2</v>
      </c>
      <c r="O1507" s="8">
        <f t="shared" si="69"/>
        <v>0.67334523278298375</v>
      </c>
      <c r="P1507" t="str">
        <f t="shared" si="70"/>
        <v>Medium Risk</v>
      </c>
      <c r="Q1507" t="str">
        <f t="shared" si="71"/>
        <v>650-699</v>
      </c>
      <c r="R1507" t="str">
        <f>IF(Tabela2[[#This Row],[current_age]]&gt;=100,"100+",FLOOR(Tabela2[[#This Row],[current_age]],10)&amp;"-"&amp;FLOOR(Tabela2[[#This Row],[current_age]],10)+9)</f>
        <v>30-39</v>
      </c>
    </row>
    <row r="1508" spans="1:18" x14ac:dyDescent="0.3">
      <c r="A1508">
        <v>752</v>
      </c>
      <c r="B1508">
        <v>65</v>
      </c>
      <c r="C1508">
        <v>64</v>
      </c>
      <c r="D1508">
        <v>1954</v>
      </c>
      <c r="E1508">
        <v>6</v>
      </c>
      <c r="F1508" t="s">
        <v>36</v>
      </c>
      <c r="G1508" t="s">
        <v>1544</v>
      </c>
      <c r="H1508">
        <v>40.82</v>
      </c>
      <c r="I1508">
        <v>-72.98</v>
      </c>
      <c r="J1508" s="3">
        <v>27376</v>
      </c>
      <c r="K1508" s="3">
        <v>64829</v>
      </c>
      <c r="L1508" s="3">
        <v>15537</v>
      </c>
      <c r="M1508">
        <v>664</v>
      </c>
      <c r="N1508">
        <v>3</v>
      </c>
      <c r="O1508" s="8">
        <f t="shared" si="69"/>
        <v>0.23966126270650481</v>
      </c>
      <c r="P1508" t="str">
        <f t="shared" si="70"/>
        <v>Medium Risk</v>
      </c>
      <c r="Q1508" t="str">
        <f t="shared" si="71"/>
        <v>650-699</v>
      </c>
      <c r="R1508" t="str">
        <f>IF(Tabela2[[#This Row],[current_age]]&gt;=100,"100+",FLOOR(Tabela2[[#This Row],[current_age]],10)&amp;"-"&amp;FLOOR(Tabela2[[#This Row],[current_age]],10)+9)</f>
        <v>60-69</v>
      </c>
    </row>
    <row r="1509" spans="1:18" x14ac:dyDescent="0.3">
      <c r="A1509">
        <v>1185</v>
      </c>
      <c r="B1509">
        <v>29</v>
      </c>
      <c r="C1509">
        <v>66</v>
      </c>
      <c r="D1509">
        <v>1990</v>
      </c>
      <c r="E1509">
        <v>11</v>
      </c>
      <c r="F1509" t="s">
        <v>36</v>
      </c>
      <c r="G1509" t="s">
        <v>1545</v>
      </c>
      <c r="H1509">
        <v>33.950000000000003</v>
      </c>
      <c r="I1509">
        <v>-84.54</v>
      </c>
      <c r="J1509" s="3">
        <v>33093</v>
      </c>
      <c r="K1509" s="3">
        <v>67473</v>
      </c>
      <c r="L1509" s="3">
        <v>140270</v>
      </c>
      <c r="M1509">
        <v>780</v>
      </c>
      <c r="N1509">
        <v>1</v>
      </c>
      <c r="O1509" s="8">
        <f t="shared" si="69"/>
        <v>2.0789056363286056</v>
      </c>
      <c r="P1509" t="str">
        <f t="shared" si="70"/>
        <v>High Risk</v>
      </c>
      <c r="Q1509" t="str">
        <f t="shared" si="71"/>
        <v>750-799</v>
      </c>
      <c r="R1509" t="str">
        <f>IF(Tabela2[[#This Row],[current_age]]&gt;=100,"100+",FLOOR(Tabela2[[#This Row],[current_age]],10)&amp;"-"&amp;FLOOR(Tabela2[[#This Row],[current_age]],10)+9)</f>
        <v>20-29</v>
      </c>
    </row>
    <row r="1510" spans="1:18" x14ac:dyDescent="0.3">
      <c r="A1510">
        <v>683</v>
      </c>
      <c r="B1510">
        <v>61</v>
      </c>
      <c r="C1510">
        <v>66</v>
      </c>
      <c r="D1510">
        <v>1959</v>
      </c>
      <c r="E1510">
        <v>1</v>
      </c>
      <c r="F1510" t="s">
        <v>41</v>
      </c>
      <c r="G1510" t="s">
        <v>1546</v>
      </c>
      <c r="H1510">
        <v>40.79</v>
      </c>
      <c r="I1510">
        <v>-77.849999999999994</v>
      </c>
      <c r="J1510" s="3">
        <v>25031</v>
      </c>
      <c r="K1510" s="3">
        <v>51039</v>
      </c>
      <c r="L1510" s="3">
        <v>0</v>
      </c>
      <c r="M1510">
        <v>704</v>
      </c>
      <c r="N1510">
        <v>5</v>
      </c>
      <c r="O1510" s="8">
        <f t="shared" si="69"/>
        <v>0</v>
      </c>
      <c r="P1510" t="str">
        <f t="shared" si="70"/>
        <v>Medium Risk</v>
      </c>
      <c r="Q1510" t="str">
        <f t="shared" si="71"/>
        <v>700-749</v>
      </c>
      <c r="R1510" t="str">
        <f>IF(Tabela2[[#This Row],[current_age]]&gt;=100,"100+",FLOOR(Tabela2[[#This Row],[current_age]],10)&amp;"-"&amp;FLOOR(Tabela2[[#This Row],[current_age]],10)+9)</f>
        <v>60-69</v>
      </c>
    </row>
    <row r="1511" spans="1:18" x14ac:dyDescent="0.3">
      <c r="A1511">
        <v>903</v>
      </c>
      <c r="B1511">
        <v>25</v>
      </c>
      <c r="C1511">
        <v>67</v>
      </c>
      <c r="D1511">
        <v>1994</v>
      </c>
      <c r="E1511">
        <v>8</v>
      </c>
      <c r="F1511" t="s">
        <v>41</v>
      </c>
      <c r="G1511" t="s">
        <v>1547</v>
      </c>
      <c r="H1511">
        <v>41.38</v>
      </c>
      <c r="I1511">
        <v>-72.849999999999994</v>
      </c>
      <c r="J1511" s="3">
        <v>29231</v>
      </c>
      <c r="K1511" s="3">
        <v>59599</v>
      </c>
      <c r="L1511" s="3">
        <v>79126</v>
      </c>
      <c r="M1511">
        <v>717</v>
      </c>
      <c r="N1511">
        <v>5</v>
      </c>
      <c r="O1511" s="8">
        <f t="shared" si="69"/>
        <v>1.32763972549875</v>
      </c>
      <c r="P1511" t="str">
        <f t="shared" si="70"/>
        <v>High Risk</v>
      </c>
      <c r="Q1511" t="str">
        <f t="shared" si="71"/>
        <v>700-749</v>
      </c>
      <c r="R1511" t="str">
        <f>IF(Tabela2[[#This Row],[current_age]]&gt;=100,"100+",FLOOR(Tabela2[[#This Row],[current_age]],10)&amp;"-"&amp;FLOOR(Tabela2[[#This Row],[current_age]],10)+9)</f>
        <v>20-29</v>
      </c>
    </row>
    <row r="1512" spans="1:18" x14ac:dyDescent="0.3">
      <c r="A1512">
        <v>559</v>
      </c>
      <c r="B1512">
        <v>56</v>
      </c>
      <c r="C1512">
        <v>59</v>
      </c>
      <c r="D1512">
        <v>1963</v>
      </c>
      <c r="E1512">
        <v>5</v>
      </c>
      <c r="F1512" t="s">
        <v>41</v>
      </c>
      <c r="G1512" t="s">
        <v>1548</v>
      </c>
      <c r="H1512">
        <v>35.97</v>
      </c>
      <c r="I1512">
        <v>-97.02</v>
      </c>
      <c r="J1512" s="3">
        <v>17394</v>
      </c>
      <c r="K1512" s="3">
        <v>35468</v>
      </c>
      <c r="L1512" s="3">
        <v>53185</v>
      </c>
      <c r="M1512">
        <v>490</v>
      </c>
      <c r="N1512">
        <v>2</v>
      </c>
      <c r="O1512" s="8">
        <f t="shared" si="69"/>
        <v>1.4995206947107251</v>
      </c>
      <c r="P1512" t="str">
        <f t="shared" si="70"/>
        <v>High Risk</v>
      </c>
      <c r="Q1512" t="str">
        <f t="shared" si="71"/>
        <v>450-499</v>
      </c>
      <c r="R1512" t="str">
        <f>IF(Tabela2[[#This Row],[current_age]]&gt;=100,"100+",FLOOR(Tabela2[[#This Row],[current_age]],10)&amp;"-"&amp;FLOOR(Tabela2[[#This Row],[current_age]],10)+9)</f>
        <v>50-59</v>
      </c>
    </row>
    <row r="1513" spans="1:18" x14ac:dyDescent="0.3">
      <c r="A1513">
        <v>1338</v>
      </c>
      <c r="B1513">
        <v>33</v>
      </c>
      <c r="C1513">
        <v>67</v>
      </c>
      <c r="D1513">
        <v>1986</v>
      </c>
      <c r="E1513">
        <v>12</v>
      </c>
      <c r="F1513" t="s">
        <v>41</v>
      </c>
      <c r="G1513" t="s">
        <v>1549</v>
      </c>
      <c r="H1513">
        <v>42.58</v>
      </c>
      <c r="I1513">
        <v>-87.85</v>
      </c>
      <c r="J1513" s="3">
        <v>23060</v>
      </c>
      <c r="K1513" s="3">
        <v>47023</v>
      </c>
      <c r="L1513" s="3">
        <v>0</v>
      </c>
      <c r="M1513">
        <v>765</v>
      </c>
      <c r="N1513">
        <v>2</v>
      </c>
      <c r="O1513" s="8">
        <f t="shared" si="69"/>
        <v>0</v>
      </c>
      <c r="P1513" t="str">
        <f t="shared" si="70"/>
        <v>Low Risk</v>
      </c>
      <c r="Q1513" t="str">
        <f t="shared" si="71"/>
        <v>750-799</v>
      </c>
      <c r="R1513" t="str">
        <f>IF(Tabela2[[#This Row],[current_age]]&gt;=100,"100+",FLOOR(Tabela2[[#This Row],[current_age]],10)&amp;"-"&amp;FLOOR(Tabela2[[#This Row],[current_age]],10)+9)</f>
        <v>30-39</v>
      </c>
    </row>
    <row r="1514" spans="1:18" x14ac:dyDescent="0.3">
      <c r="A1514">
        <v>75</v>
      </c>
      <c r="B1514">
        <v>80</v>
      </c>
      <c r="C1514">
        <v>66</v>
      </c>
      <c r="D1514">
        <v>1939</v>
      </c>
      <c r="E1514">
        <v>12</v>
      </c>
      <c r="F1514" t="s">
        <v>36</v>
      </c>
      <c r="G1514" t="s">
        <v>1550</v>
      </c>
      <c r="H1514">
        <v>29.76</v>
      </c>
      <c r="I1514">
        <v>-95.38</v>
      </c>
      <c r="J1514" s="3">
        <v>18528</v>
      </c>
      <c r="K1514" s="3">
        <v>22326</v>
      </c>
      <c r="L1514" s="3">
        <v>1620</v>
      </c>
      <c r="M1514">
        <v>564</v>
      </c>
      <c r="N1514">
        <v>4</v>
      </c>
      <c r="O1514" s="8">
        <f t="shared" si="69"/>
        <v>7.2561139478634781E-2</v>
      </c>
      <c r="P1514" t="str">
        <f t="shared" si="70"/>
        <v>High Risk</v>
      </c>
      <c r="Q1514" t="str">
        <f t="shared" si="71"/>
        <v>550-599</v>
      </c>
      <c r="R1514" t="str">
        <f>IF(Tabela2[[#This Row],[current_age]]&gt;=100,"100+",FLOOR(Tabela2[[#This Row],[current_age]],10)&amp;"-"&amp;FLOOR(Tabela2[[#This Row],[current_age]],10)+9)</f>
        <v>80-89</v>
      </c>
    </row>
    <row r="1515" spans="1:18" x14ac:dyDescent="0.3">
      <c r="A1515">
        <v>861</v>
      </c>
      <c r="B1515">
        <v>22</v>
      </c>
      <c r="C1515">
        <v>67</v>
      </c>
      <c r="D1515">
        <v>1997</v>
      </c>
      <c r="E1515">
        <v>7</v>
      </c>
      <c r="F1515" t="s">
        <v>36</v>
      </c>
      <c r="G1515" t="s">
        <v>1551</v>
      </c>
      <c r="H1515">
        <v>41.99</v>
      </c>
      <c r="I1515">
        <v>-89.2</v>
      </c>
      <c r="J1515" s="3">
        <v>20147</v>
      </c>
      <c r="K1515" s="3">
        <v>41080</v>
      </c>
      <c r="L1515" s="3">
        <v>106545</v>
      </c>
      <c r="M1515">
        <v>793</v>
      </c>
      <c r="N1515">
        <v>1</v>
      </c>
      <c r="O1515" s="8">
        <f t="shared" si="69"/>
        <v>2.5935978578383643</v>
      </c>
      <c r="P1515" t="str">
        <f t="shared" si="70"/>
        <v>High Risk</v>
      </c>
      <c r="Q1515" t="str">
        <f t="shared" si="71"/>
        <v>750-799</v>
      </c>
      <c r="R1515" t="str">
        <f>IF(Tabela2[[#This Row],[current_age]]&gt;=100,"100+",FLOOR(Tabela2[[#This Row],[current_age]],10)&amp;"-"&amp;FLOOR(Tabela2[[#This Row],[current_age]],10)+9)</f>
        <v>20-29</v>
      </c>
    </row>
    <row r="1516" spans="1:18" x14ac:dyDescent="0.3">
      <c r="A1516">
        <v>100</v>
      </c>
      <c r="B1516">
        <v>56</v>
      </c>
      <c r="C1516">
        <v>66</v>
      </c>
      <c r="D1516">
        <v>1963</v>
      </c>
      <c r="E1516">
        <v>9</v>
      </c>
      <c r="F1516" t="s">
        <v>41</v>
      </c>
      <c r="G1516" t="s">
        <v>1552</v>
      </c>
      <c r="H1516">
        <v>35.979999999999997</v>
      </c>
      <c r="I1516">
        <v>-79.989999999999995</v>
      </c>
      <c r="J1516" s="3">
        <v>24005</v>
      </c>
      <c r="K1516" s="3">
        <v>48944</v>
      </c>
      <c r="L1516" s="3">
        <v>79960</v>
      </c>
      <c r="M1516">
        <v>813</v>
      </c>
      <c r="N1516">
        <v>7</v>
      </c>
      <c r="O1516" s="8">
        <f t="shared" si="69"/>
        <v>1.6337038247793396</v>
      </c>
      <c r="P1516" t="str">
        <f t="shared" si="70"/>
        <v>High Risk</v>
      </c>
      <c r="Q1516" t="str">
        <f t="shared" si="71"/>
        <v>800-849</v>
      </c>
      <c r="R1516" t="str">
        <f>IF(Tabela2[[#This Row],[current_age]]&gt;=100,"100+",FLOOR(Tabela2[[#This Row],[current_age]],10)&amp;"-"&amp;FLOOR(Tabela2[[#This Row],[current_age]],10)+9)</f>
        <v>50-59</v>
      </c>
    </row>
    <row r="1517" spans="1:18" x14ac:dyDescent="0.3">
      <c r="A1517">
        <v>1140</v>
      </c>
      <c r="B1517">
        <v>44</v>
      </c>
      <c r="C1517">
        <v>65</v>
      </c>
      <c r="D1517">
        <v>1975</v>
      </c>
      <c r="E1517">
        <v>7</v>
      </c>
      <c r="F1517" t="s">
        <v>41</v>
      </c>
      <c r="G1517" t="s">
        <v>1553</v>
      </c>
      <c r="H1517">
        <v>38.96</v>
      </c>
      <c r="I1517">
        <v>-95.25</v>
      </c>
      <c r="J1517" s="3">
        <v>27149</v>
      </c>
      <c r="K1517" s="3">
        <v>55351</v>
      </c>
      <c r="L1517" s="3">
        <v>152645</v>
      </c>
      <c r="M1517">
        <v>703</v>
      </c>
      <c r="N1517">
        <v>6</v>
      </c>
      <c r="O1517" s="8">
        <f t="shared" si="69"/>
        <v>2.7577640873696954</v>
      </c>
      <c r="P1517" t="str">
        <f t="shared" si="70"/>
        <v>High Risk</v>
      </c>
      <c r="Q1517" t="str">
        <f t="shared" si="71"/>
        <v>700-749</v>
      </c>
      <c r="R1517" t="str">
        <f>IF(Tabela2[[#This Row],[current_age]]&gt;=100,"100+",FLOOR(Tabela2[[#This Row],[current_age]],10)&amp;"-"&amp;FLOOR(Tabela2[[#This Row],[current_age]],10)+9)</f>
        <v>40-49</v>
      </c>
    </row>
    <row r="1518" spans="1:18" x14ac:dyDescent="0.3">
      <c r="A1518">
        <v>531</v>
      </c>
      <c r="B1518">
        <v>18</v>
      </c>
      <c r="C1518">
        <v>68</v>
      </c>
      <c r="D1518">
        <v>2001</v>
      </c>
      <c r="E1518">
        <v>12</v>
      </c>
      <c r="F1518" t="s">
        <v>41</v>
      </c>
      <c r="G1518" t="s">
        <v>1554</v>
      </c>
      <c r="H1518">
        <v>37.18</v>
      </c>
      <c r="I1518">
        <v>-113.6</v>
      </c>
      <c r="J1518" s="3">
        <v>14470</v>
      </c>
      <c r="K1518" s="3">
        <v>29497</v>
      </c>
      <c r="L1518" s="3">
        <v>66044</v>
      </c>
      <c r="M1518">
        <v>722</v>
      </c>
      <c r="N1518">
        <v>3</v>
      </c>
      <c r="O1518" s="8">
        <f t="shared" si="69"/>
        <v>2.2390073566803403</v>
      </c>
      <c r="P1518" t="str">
        <f t="shared" si="70"/>
        <v>High Risk</v>
      </c>
      <c r="Q1518" t="str">
        <f t="shared" si="71"/>
        <v>700-749</v>
      </c>
      <c r="R1518" t="str">
        <f>IF(Tabela2[[#This Row],[current_age]]&gt;=100,"100+",FLOOR(Tabela2[[#This Row],[current_age]],10)&amp;"-"&amp;FLOOR(Tabela2[[#This Row],[current_age]],10)+9)</f>
        <v>10-19</v>
      </c>
    </row>
    <row r="1519" spans="1:18" x14ac:dyDescent="0.3">
      <c r="A1519">
        <v>279</v>
      </c>
      <c r="B1519">
        <v>25</v>
      </c>
      <c r="C1519">
        <v>64</v>
      </c>
      <c r="D1519">
        <v>1995</v>
      </c>
      <c r="E1519">
        <v>2</v>
      </c>
      <c r="F1519" t="s">
        <v>36</v>
      </c>
      <c r="G1519" t="s">
        <v>1555</v>
      </c>
      <c r="H1519">
        <v>27.95</v>
      </c>
      <c r="I1519">
        <v>-82.48</v>
      </c>
      <c r="J1519" s="3">
        <v>34122</v>
      </c>
      <c r="K1519" s="3">
        <v>69572</v>
      </c>
      <c r="L1519" s="3">
        <v>137845</v>
      </c>
      <c r="M1519">
        <v>753</v>
      </c>
      <c r="N1519">
        <v>2</v>
      </c>
      <c r="O1519" s="8">
        <f t="shared" si="69"/>
        <v>1.9813286954521934</v>
      </c>
      <c r="P1519" t="str">
        <f t="shared" si="70"/>
        <v>High Risk</v>
      </c>
      <c r="Q1519" t="str">
        <f t="shared" si="71"/>
        <v>750-799</v>
      </c>
      <c r="R1519" t="str">
        <f>IF(Tabela2[[#This Row],[current_age]]&gt;=100,"100+",FLOOR(Tabela2[[#This Row],[current_age]],10)&amp;"-"&amp;FLOOR(Tabela2[[#This Row],[current_age]],10)+9)</f>
        <v>20-29</v>
      </c>
    </row>
    <row r="1520" spans="1:18" x14ac:dyDescent="0.3">
      <c r="A1520">
        <v>362</v>
      </c>
      <c r="B1520">
        <v>37</v>
      </c>
      <c r="C1520">
        <v>59</v>
      </c>
      <c r="D1520">
        <v>1983</v>
      </c>
      <c r="E1520">
        <v>1</v>
      </c>
      <c r="F1520" t="s">
        <v>41</v>
      </c>
      <c r="G1520" t="s">
        <v>1556</v>
      </c>
      <c r="H1520">
        <v>36.07</v>
      </c>
      <c r="I1520">
        <v>-115.21</v>
      </c>
      <c r="J1520" s="3">
        <v>23889</v>
      </c>
      <c r="K1520" s="3">
        <v>48710</v>
      </c>
      <c r="L1520" s="3">
        <v>59824</v>
      </c>
      <c r="M1520">
        <v>792</v>
      </c>
      <c r="N1520">
        <v>3</v>
      </c>
      <c r="O1520" s="8">
        <f t="shared" si="69"/>
        <v>1.2281667008827757</v>
      </c>
      <c r="P1520" t="str">
        <f t="shared" si="70"/>
        <v>High Risk</v>
      </c>
      <c r="Q1520" t="str">
        <f t="shared" si="71"/>
        <v>750-799</v>
      </c>
      <c r="R1520" t="str">
        <f>IF(Tabela2[[#This Row],[current_age]]&gt;=100,"100+",FLOOR(Tabela2[[#This Row],[current_age]],10)&amp;"-"&amp;FLOOR(Tabela2[[#This Row],[current_age]],10)+9)</f>
        <v>30-39</v>
      </c>
    </row>
    <row r="1521" spans="1:18" x14ac:dyDescent="0.3">
      <c r="A1521">
        <v>1458</v>
      </c>
      <c r="B1521">
        <v>32</v>
      </c>
      <c r="C1521">
        <v>66</v>
      </c>
      <c r="D1521">
        <v>1987</v>
      </c>
      <c r="E1521">
        <v>6</v>
      </c>
      <c r="F1521" t="s">
        <v>41</v>
      </c>
      <c r="G1521" t="s">
        <v>1557</v>
      </c>
      <c r="H1521">
        <v>30.06</v>
      </c>
      <c r="I1521">
        <v>-89.93</v>
      </c>
      <c r="J1521" s="3">
        <v>17536</v>
      </c>
      <c r="K1521" s="3">
        <v>35755</v>
      </c>
      <c r="L1521" s="3">
        <v>61748</v>
      </c>
      <c r="M1521">
        <v>708</v>
      </c>
      <c r="N1521">
        <v>4</v>
      </c>
      <c r="O1521" s="8">
        <f t="shared" si="69"/>
        <v>1.7269752482170326</v>
      </c>
      <c r="P1521" t="str">
        <f t="shared" si="70"/>
        <v>High Risk</v>
      </c>
      <c r="Q1521" t="str">
        <f t="shared" si="71"/>
        <v>700-749</v>
      </c>
      <c r="R1521" t="str">
        <f>IF(Tabela2[[#This Row],[current_age]]&gt;=100,"100+",FLOOR(Tabela2[[#This Row],[current_age]],10)&amp;"-"&amp;FLOOR(Tabela2[[#This Row],[current_age]],10)+9)</f>
        <v>30-39</v>
      </c>
    </row>
    <row r="1522" spans="1:18" x14ac:dyDescent="0.3">
      <c r="A1522">
        <v>976</v>
      </c>
      <c r="B1522">
        <v>67</v>
      </c>
      <c r="C1522">
        <v>69</v>
      </c>
      <c r="D1522">
        <v>1952</v>
      </c>
      <c r="E1522">
        <v>8</v>
      </c>
      <c r="F1522" t="s">
        <v>36</v>
      </c>
      <c r="G1522" t="s">
        <v>1558</v>
      </c>
      <c r="H1522">
        <v>41.09</v>
      </c>
      <c r="I1522">
        <v>-73.42</v>
      </c>
      <c r="J1522" s="3">
        <v>30736</v>
      </c>
      <c r="K1522" s="3">
        <v>62669</v>
      </c>
      <c r="L1522" s="3">
        <v>70317</v>
      </c>
      <c r="M1522">
        <v>760</v>
      </c>
      <c r="N1522">
        <v>5</v>
      </c>
      <c r="O1522" s="8">
        <f t="shared" si="69"/>
        <v>1.1220380092230609</v>
      </c>
      <c r="P1522" t="str">
        <f t="shared" si="70"/>
        <v>High Risk</v>
      </c>
      <c r="Q1522" t="str">
        <f t="shared" si="71"/>
        <v>750-799</v>
      </c>
      <c r="R1522" t="str">
        <f>IF(Tabela2[[#This Row],[current_age]]&gt;=100,"100+",FLOOR(Tabela2[[#This Row],[current_age]],10)&amp;"-"&amp;FLOOR(Tabela2[[#This Row],[current_age]],10)+9)</f>
        <v>60-69</v>
      </c>
    </row>
    <row r="1523" spans="1:18" x14ac:dyDescent="0.3">
      <c r="A1523">
        <v>71</v>
      </c>
      <c r="B1523">
        <v>39</v>
      </c>
      <c r="C1523">
        <v>69</v>
      </c>
      <c r="D1523">
        <v>1980</v>
      </c>
      <c r="E1523">
        <v>5</v>
      </c>
      <c r="F1523" t="s">
        <v>41</v>
      </c>
      <c r="G1523" t="s">
        <v>1559</v>
      </c>
      <c r="H1523">
        <v>43.44</v>
      </c>
      <c r="I1523">
        <v>-93.21</v>
      </c>
      <c r="J1523" s="3">
        <v>16087</v>
      </c>
      <c r="K1523" s="3">
        <v>32801</v>
      </c>
      <c r="L1523" s="3">
        <v>44496</v>
      </c>
      <c r="M1523">
        <v>701</v>
      </c>
      <c r="N1523">
        <v>2</v>
      </c>
      <c r="O1523" s="8">
        <f t="shared" si="69"/>
        <v>1.35654400780464</v>
      </c>
      <c r="P1523" t="str">
        <f t="shared" si="70"/>
        <v>High Risk</v>
      </c>
      <c r="Q1523" t="str">
        <f t="shared" si="71"/>
        <v>700-749</v>
      </c>
      <c r="R1523" t="str">
        <f>IF(Tabela2[[#This Row],[current_age]]&gt;=100,"100+",FLOOR(Tabela2[[#This Row],[current_age]],10)&amp;"-"&amp;FLOOR(Tabela2[[#This Row],[current_age]],10)+9)</f>
        <v>30-39</v>
      </c>
    </row>
    <row r="1524" spans="1:18" x14ac:dyDescent="0.3">
      <c r="A1524">
        <v>375</v>
      </c>
      <c r="B1524">
        <v>50</v>
      </c>
      <c r="C1524">
        <v>66</v>
      </c>
      <c r="D1524">
        <v>1970</v>
      </c>
      <c r="E1524">
        <v>2</v>
      </c>
      <c r="F1524" t="s">
        <v>36</v>
      </c>
      <c r="G1524" t="s">
        <v>1560</v>
      </c>
      <c r="H1524">
        <v>35.700000000000003</v>
      </c>
      <c r="I1524">
        <v>-81.209999999999994</v>
      </c>
      <c r="J1524" s="3">
        <v>18444</v>
      </c>
      <c r="K1524" s="3">
        <v>37617</v>
      </c>
      <c r="L1524" s="3">
        <v>57746</v>
      </c>
      <c r="M1524">
        <v>695</v>
      </c>
      <c r="N1524">
        <v>3</v>
      </c>
      <c r="O1524" s="8">
        <f t="shared" si="69"/>
        <v>1.535103809447856</v>
      </c>
      <c r="P1524" t="str">
        <f t="shared" si="70"/>
        <v>High Risk</v>
      </c>
      <c r="Q1524" t="str">
        <f t="shared" si="71"/>
        <v>650-699</v>
      </c>
      <c r="R1524" t="str">
        <f>IF(Tabela2[[#This Row],[current_age]]&gt;=100,"100+",FLOOR(Tabela2[[#This Row],[current_age]],10)&amp;"-"&amp;FLOOR(Tabela2[[#This Row],[current_age]],10)+9)</f>
        <v>50-59</v>
      </c>
    </row>
    <row r="1525" spans="1:18" x14ac:dyDescent="0.3">
      <c r="A1525">
        <v>403</v>
      </c>
      <c r="B1525">
        <v>33</v>
      </c>
      <c r="C1525">
        <v>72</v>
      </c>
      <c r="D1525">
        <v>1986</v>
      </c>
      <c r="E1525">
        <v>7</v>
      </c>
      <c r="F1525" t="s">
        <v>41</v>
      </c>
      <c r="G1525" t="s">
        <v>1561</v>
      </c>
      <c r="H1525">
        <v>32.15</v>
      </c>
      <c r="I1525">
        <v>-94.79</v>
      </c>
      <c r="J1525" s="3">
        <v>17898</v>
      </c>
      <c r="K1525" s="3">
        <v>36496</v>
      </c>
      <c r="L1525" s="3">
        <v>119670</v>
      </c>
      <c r="M1525">
        <v>759</v>
      </c>
      <c r="N1525">
        <v>1</v>
      </c>
      <c r="O1525" s="8">
        <f t="shared" si="69"/>
        <v>3.2789894782989917</v>
      </c>
      <c r="P1525" t="str">
        <f t="shared" si="70"/>
        <v>High Risk</v>
      </c>
      <c r="Q1525" t="str">
        <f t="shared" si="71"/>
        <v>750-799</v>
      </c>
      <c r="R1525" t="str">
        <f>IF(Tabela2[[#This Row],[current_age]]&gt;=100,"100+",FLOOR(Tabela2[[#This Row],[current_age]],10)&amp;"-"&amp;FLOOR(Tabela2[[#This Row],[current_age]],10)+9)</f>
        <v>30-39</v>
      </c>
    </row>
    <row r="1526" spans="1:18" x14ac:dyDescent="0.3">
      <c r="A1526">
        <v>983</v>
      </c>
      <c r="B1526">
        <v>77</v>
      </c>
      <c r="C1526">
        <v>67</v>
      </c>
      <c r="D1526">
        <v>1942</v>
      </c>
      <c r="E1526">
        <v>8</v>
      </c>
      <c r="F1526" t="s">
        <v>41</v>
      </c>
      <c r="G1526" t="s">
        <v>1562</v>
      </c>
      <c r="H1526">
        <v>43.45</v>
      </c>
      <c r="I1526">
        <v>-76.5</v>
      </c>
      <c r="J1526" s="3">
        <v>20447</v>
      </c>
      <c r="K1526" s="3">
        <v>47993</v>
      </c>
      <c r="L1526" s="3">
        <v>3080</v>
      </c>
      <c r="M1526">
        <v>827</v>
      </c>
      <c r="N1526">
        <v>5</v>
      </c>
      <c r="O1526" s="8">
        <f t="shared" si="69"/>
        <v>6.4176025670410267E-2</v>
      </c>
      <c r="P1526" t="str">
        <f t="shared" si="70"/>
        <v>Low Risk</v>
      </c>
      <c r="Q1526" t="str">
        <f t="shared" si="71"/>
        <v>800-849</v>
      </c>
      <c r="R1526" t="str">
        <f>IF(Tabela2[[#This Row],[current_age]]&gt;=100,"100+",FLOOR(Tabela2[[#This Row],[current_age]],10)&amp;"-"&amp;FLOOR(Tabela2[[#This Row],[current_age]],10)+9)</f>
        <v>70-79</v>
      </c>
    </row>
    <row r="1527" spans="1:18" x14ac:dyDescent="0.3">
      <c r="A1527">
        <v>435</v>
      </c>
      <c r="B1527">
        <v>71</v>
      </c>
      <c r="C1527">
        <v>66</v>
      </c>
      <c r="D1527">
        <v>1948</v>
      </c>
      <c r="E1527">
        <v>8</v>
      </c>
      <c r="F1527" t="s">
        <v>36</v>
      </c>
      <c r="G1527" t="s">
        <v>1563</v>
      </c>
      <c r="H1527">
        <v>37.06</v>
      </c>
      <c r="I1527">
        <v>-113.57</v>
      </c>
      <c r="J1527" s="3">
        <v>15881</v>
      </c>
      <c r="K1527" s="3">
        <v>23350</v>
      </c>
      <c r="L1527" s="3">
        <v>19515</v>
      </c>
      <c r="M1527">
        <v>679</v>
      </c>
      <c r="N1527">
        <v>2</v>
      </c>
      <c r="O1527" s="8">
        <f t="shared" si="69"/>
        <v>0.83576017130620983</v>
      </c>
      <c r="P1527" t="str">
        <f t="shared" si="70"/>
        <v>High Risk</v>
      </c>
      <c r="Q1527" t="str">
        <f t="shared" si="71"/>
        <v>650-699</v>
      </c>
      <c r="R1527" t="str">
        <f>IF(Tabela2[[#This Row],[current_age]]&gt;=100,"100+",FLOOR(Tabela2[[#This Row],[current_age]],10)&amp;"-"&amp;FLOOR(Tabela2[[#This Row],[current_age]],10)+9)</f>
        <v>70-79</v>
      </c>
    </row>
    <row r="1528" spans="1:18" x14ac:dyDescent="0.3">
      <c r="A1528">
        <v>542</v>
      </c>
      <c r="B1528">
        <v>52</v>
      </c>
      <c r="C1528">
        <v>65</v>
      </c>
      <c r="D1528">
        <v>1967</v>
      </c>
      <c r="E1528">
        <v>7</v>
      </c>
      <c r="F1528" t="s">
        <v>36</v>
      </c>
      <c r="G1528" t="s">
        <v>1564</v>
      </c>
      <c r="H1528">
        <v>35.46</v>
      </c>
      <c r="I1528">
        <v>-97.51</v>
      </c>
      <c r="J1528" s="3">
        <v>14465</v>
      </c>
      <c r="K1528" s="3">
        <v>29496</v>
      </c>
      <c r="L1528" s="3">
        <v>49681</v>
      </c>
      <c r="M1528">
        <v>704</v>
      </c>
      <c r="N1528">
        <v>5</v>
      </c>
      <c r="O1528" s="8">
        <f t="shared" si="69"/>
        <v>1.6843300786547328</v>
      </c>
      <c r="P1528" t="str">
        <f t="shared" si="70"/>
        <v>High Risk</v>
      </c>
      <c r="Q1528" t="str">
        <f t="shared" si="71"/>
        <v>700-749</v>
      </c>
      <c r="R1528" t="str">
        <f>IF(Tabela2[[#This Row],[current_age]]&gt;=100,"100+",FLOOR(Tabela2[[#This Row],[current_age]],10)&amp;"-"&amp;FLOOR(Tabela2[[#This Row],[current_age]],10)+9)</f>
        <v>50-59</v>
      </c>
    </row>
    <row r="1529" spans="1:18" x14ac:dyDescent="0.3">
      <c r="A1529">
        <v>1090</v>
      </c>
      <c r="B1529">
        <v>59</v>
      </c>
      <c r="C1529">
        <v>66</v>
      </c>
      <c r="D1529">
        <v>1960</v>
      </c>
      <c r="E1529">
        <v>10</v>
      </c>
      <c r="F1529" t="s">
        <v>36</v>
      </c>
      <c r="G1529" t="s">
        <v>1565</v>
      </c>
      <c r="H1529">
        <v>40.68</v>
      </c>
      <c r="I1529">
        <v>-75.22</v>
      </c>
      <c r="J1529" s="3">
        <v>21005</v>
      </c>
      <c r="K1529" s="3">
        <v>42825</v>
      </c>
      <c r="L1529" s="3">
        <v>105122</v>
      </c>
      <c r="M1529">
        <v>850</v>
      </c>
      <c r="N1529">
        <v>5</v>
      </c>
      <c r="O1529" s="8">
        <f t="shared" si="69"/>
        <v>2.4546876824284882</v>
      </c>
      <c r="P1529" t="str">
        <f t="shared" si="70"/>
        <v>High Risk</v>
      </c>
      <c r="Q1529" t="str">
        <f t="shared" si="71"/>
        <v>850-899</v>
      </c>
      <c r="R1529" t="str">
        <f>IF(Tabela2[[#This Row],[current_age]]&gt;=100,"100+",FLOOR(Tabela2[[#This Row],[current_age]],10)&amp;"-"&amp;FLOOR(Tabela2[[#This Row],[current_age]],10)+9)</f>
        <v>50-59</v>
      </c>
    </row>
    <row r="1530" spans="1:18" x14ac:dyDescent="0.3">
      <c r="A1530">
        <v>60</v>
      </c>
      <c r="B1530">
        <v>47</v>
      </c>
      <c r="C1530">
        <v>64</v>
      </c>
      <c r="D1530">
        <v>1972</v>
      </c>
      <c r="E1530">
        <v>8</v>
      </c>
      <c r="F1530" t="s">
        <v>36</v>
      </c>
      <c r="G1530" t="s">
        <v>1566</v>
      </c>
      <c r="H1530">
        <v>43.23</v>
      </c>
      <c r="I1530">
        <v>-77.06</v>
      </c>
      <c r="J1530" s="3">
        <v>16703</v>
      </c>
      <c r="K1530" s="3">
        <v>34057</v>
      </c>
      <c r="L1530" s="3">
        <v>59247</v>
      </c>
      <c r="M1530">
        <v>655</v>
      </c>
      <c r="N1530">
        <v>4</v>
      </c>
      <c r="O1530" s="8">
        <f t="shared" si="69"/>
        <v>1.7396423642716623</v>
      </c>
      <c r="P1530" t="str">
        <f t="shared" si="70"/>
        <v>High Risk</v>
      </c>
      <c r="Q1530" t="str">
        <f t="shared" si="71"/>
        <v>650-699</v>
      </c>
      <c r="R1530" t="str">
        <f>IF(Tabela2[[#This Row],[current_age]]&gt;=100,"100+",FLOOR(Tabela2[[#This Row],[current_age]],10)&amp;"-"&amp;FLOOR(Tabela2[[#This Row],[current_age]],10)+9)</f>
        <v>40-49</v>
      </c>
    </row>
    <row r="1531" spans="1:18" x14ac:dyDescent="0.3">
      <c r="A1531">
        <v>287</v>
      </c>
      <c r="B1531">
        <v>42</v>
      </c>
      <c r="C1531">
        <v>73</v>
      </c>
      <c r="D1531">
        <v>1977</v>
      </c>
      <c r="E1531">
        <v>8</v>
      </c>
      <c r="F1531" t="s">
        <v>36</v>
      </c>
      <c r="G1531" t="s">
        <v>1567</v>
      </c>
      <c r="H1531">
        <v>29.31</v>
      </c>
      <c r="I1531">
        <v>-95.01</v>
      </c>
      <c r="J1531" s="3">
        <v>21178</v>
      </c>
      <c r="K1531" s="3">
        <v>43181</v>
      </c>
      <c r="L1531" s="3">
        <v>57199</v>
      </c>
      <c r="M1531">
        <v>710</v>
      </c>
      <c r="N1531">
        <v>3</v>
      </c>
      <c r="O1531" s="8">
        <f t="shared" si="69"/>
        <v>1.3246335193719461</v>
      </c>
      <c r="P1531" t="str">
        <f t="shared" si="70"/>
        <v>High Risk</v>
      </c>
      <c r="Q1531" t="str">
        <f t="shared" si="71"/>
        <v>700-749</v>
      </c>
      <c r="R1531" t="str">
        <f>IF(Tabela2[[#This Row],[current_age]]&gt;=100,"100+",FLOOR(Tabela2[[#This Row],[current_age]],10)&amp;"-"&amp;FLOOR(Tabela2[[#This Row],[current_age]],10)+9)</f>
        <v>40-49</v>
      </c>
    </row>
    <row r="1532" spans="1:18" x14ac:dyDescent="0.3">
      <c r="A1532">
        <v>1857</v>
      </c>
      <c r="B1532">
        <v>32</v>
      </c>
      <c r="C1532">
        <v>66</v>
      </c>
      <c r="D1532">
        <v>1987</v>
      </c>
      <c r="E1532">
        <v>8</v>
      </c>
      <c r="F1532" t="s">
        <v>41</v>
      </c>
      <c r="G1532" t="s">
        <v>1568</v>
      </c>
      <c r="H1532">
        <v>40.770000000000003</v>
      </c>
      <c r="I1532">
        <v>-74.39</v>
      </c>
      <c r="J1532" s="3">
        <v>47698</v>
      </c>
      <c r="K1532" s="3">
        <v>97248</v>
      </c>
      <c r="L1532" s="3">
        <v>197100</v>
      </c>
      <c r="M1532">
        <v>775</v>
      </c>
      <c r="N1532">
        <v>5</v>
      </c>
      <c r="O1532" s="8">
        <f t="shared" si="69"/>
        <v>2.02677690029615</v>
      </c>
      <c r="P1532" t="str">
        <f t="shared" si="70"/>
        <v>High Risk</v>
      </c>
      <c r="Q1532" t="str">
        <f t="shared" si="71"/>
        <v>750-799</v>
      </c>
      <c r="R1532" t="str">
        <f>IF(Tabela2[[#This Row],[current_age]]&gt;=100,"100+",FLOOR(Tabela2[[#This Row],[current_age]],10)&amp;"-"&amp;FLOOR(Tabela2[[#This Row],[current_age]],10)+9)</f>
        <v>30-39</v>
      </c>
    </row>
    <row r="1533" spans="1:18" x14ac:dyDescent="0.3">
      <c r="A1533">
        <v>1291</v>
      </c>
      <c r="B1533">
        <v>43</v>
      </c>
      <c r="C1533">
        <v>64</v>
      </c>
      <c r="D1533">
        <v>1976</v>
      </c>
      <c r="E1533">
        <v>11</v>
      </c>
      <c r="F1533" t="s">
        <v>41</v>
      </c>
      <c r="G1533" t="s">
        <v>1569</v>
      </c>
      <c r="H1533">
        <v>38.21</v>
      </c>
      <c r="I1533">
        <v>-91.16</v>
      </c>
      <c r="J1533" s="3">
        <v>17101</v>
      </c>
      <c r="K1533" s="3">
        <v>34869</v>
      </c>
      <c r="L1533" s="3">
        <v>53381</v>
      </c>
      <c r="M1533">
        <v>699</v>
      </c>
      <c r="N1533">
        <v>2</v>
      </c>
      <c r="O1533" s="8">
        <f t="shared" si="69"/>
        <v>1.5309013737130401</v>
      </c>
      <c r="P1533" t="str">
        <f t="shared" si="70"/>
        <v>High Risk</v>
      </c>
      <c r="Q1533" t="str">
        <f t="shared" si="71"/>
        <v>650-699</v>
      </c>
      <c r="R1533" t="str">
        <f>IF(Tabela2[[#This Row],[current_age]]&gt;=100,"100+",FLOOR(Tabela2[[#This Row],[current_age]],10)&amp;"-"&amp;FLOOR(Tabela2[[#This Row],[current_age]],10)+9)</f>
        <v>40-49</v>
      </c>
    </row>
    <row r="1534" spans="1:18" x14ac:dyDescent="0.3">
      <c r="A1534">
        <v>408</v>
      </c>
      <c r="B1534">
        <v>58</v>
      </c>
      <c r="C1534">
        <v>62</v>
      </c>
      <c r="D1534">
        <v>1961</v>
      </c>
      <c r="E1534">
        <v>4</v>
      </c>
      <c r="F1534" t="s">
        <v>36</v>
      </c>
      <c r="G1534" t="s">
        <v>1570</v>
      </c>
      <c r="H1534">
        <v>45.4</v>
      </c>
      <c r="I1534">
        <v>-91.84</v>
      </c>
      <c r="J1534" s="3">
        <v>15371</v>
      </c>
      <c r="K1534" s="3">
        <v>31343</v>
      </c>
      <c r="L1534" s="3">
        <v>49537</v>
      </c>
      <c r="M1534">
        <v>741</v>
      </c>
      <c r="N1534">
        <v>3</v>
      </c>
      <c r="O1534" s="8">
        <f t="shared" si="69"/>
        <v>1.5804804900615768</v>
      </c>
      <c r="P1534" t="str">
        <f t="shared" si="70"/>
        <v>High Risk</v>
      </c>
      <c r="Q1534" t="str">
        <f t="shared" si="71"/>
        <v>700-749</v>
      </c>
      <c r="R1534" t="str">
        <f>IF(Tabela2[[#This Row],[current_age]]&gt;=100,"100+",FLOOR(Tabela2[[#This Row],[current_age]],10)&amp;"-"&amp;FLOOR(Tabela2[[#This Row],[current_age]],10)+9)</f>
        <v>50-59</v>
      </c>
    </row>
    <row r="1535" spans="1:18" x14ac:dyDescent="0.3">
      <c r="A1535">
        <v>173</v>
      </c>
      <c r="B1535">
        <v>63</v>
      </c>
      <c r="C1535">
        <v>62</v>
      </c>
      <c r="D1535">
        <v>1956</v>
      </c>
      <c r="E1535">
        <v>5</v>
      </c>
      <c r="F1535" t="s">
        <v>36</v>
      </c>
      <c r="G1535" t="s">
        <v>1571</v>
      </c>
      <c r="H1535">
        <v>32.450000000000003</v>
      </c>
      <c r="I1535">
        <v>-99.73</v>
      </c>
      <c r="J1535" s="3">
        <v>16665</v>
      </c>
      <c r="K1535" s="3">
        <v>30399</v>
      </c>
      <c r="L1535" s="3">
        <v>19404</v>
      </c>
      <c r="M1535">
        <v>668</v>
      </c>
      <c r="N1535">
        <v>4</v>
      </c>
      <c r="O1535" s="8">
        <f t="shared" si="69"/>
        <v>0.63831047073916902</v>
      </c>
      <c r="P1535" t="str">
        <f t="shared" si="70"/>
        <v>Medium Risk</v>
      </c>
      <c r="Q1535" t="str">
        <f t="shared" si="71"/>
        <v>650-699</v>
      </c>
      <c r="R1535" t="str">
        <f>IF(Tabela2[[#This Row],[current_age]]&gt;=100,"100+",FLOOR(Tabela2[[#This Row],[current_age]],10)&amp;"-"&amp;FLOOR(Tabela2[[#This Row],[current_age]],10)+9)</f>
        <v>60-69</v>
      </c>
    </row>
    <row r="1536" spans="1:18" x14ac:dyDescent="0.3">
      <c r="A1536">
        <v>1787</v>
      </c>
      <c r="B1536">
        <v>52</v>
      </c>
      <c r="C1536">
        <v>66</v>
      </c>
      <c r="D1536">
        <v>1967</v>
      </c>
      <c r="E1536">
        <v>9</v>
      </c>
      <c r="F1536" t="s">
        <v>36</v>
      </c>
      <c r="G1536" t="s">
        <v>1572</v>
      </c>
      <c r="H1536">
        <v>38.04</v>
      </c>
      <c r="I1536">
        <v>-84.45</v>
      </c>
      <c r="J1536" s="3">
        <v>28583</v>
      </c>
      <c r="K1536" s="3">
        <v>58278</v>
      </c>
      <c r="L1536" s="3">
        <v>51539</v>
      </c>
      <c r="M1536">
        <v>689</v>
      </c>
      <c r="N1536">
        <v>6</v>
      </c>
      <c r="O1536" s="8">
        <f t="shared" si="69"/>
        <v>0.8843645972751295</v>
      </c>
      <c r="P1536" t="str">
        <f t="shared" si="70"/>
        <v>High Risk</v>
      </c>
      <c r="Q1536" t="str">
        <f t="shared" si="71"/>
        <v>650-699</v>
      </c>
      <c r="R1536" t="str">
        <f>IF(Tabela2[[#This Row],[current_age]]&gt;=100,"100+",FLOOR(Tabela2[[#This Row],[current_age]],10)&amp;"-"&amp;FLOOR(Tabela2[[#This Row],[current_age]],10)+9)</f>
        <v>50-59</v>
      </c>
    </row>
    <row r="1537" spans="1:18" x14ac:dyDescent="0.3">
      <c r="A1537">
        <v>1800</v>
      </c>
      <c r="B1537">
        <v>62</v>
      </c>
      <c r="C1537">
        <v>55</v>
      </c>
      <c r="D1537">
        <v>1958</v>
      </c>
      <c r="E1537">
        <v>2</v>
      </c>
      <c r="F1537" t="s">
        <v>41</v>
      </c>
      <c r="G1537" t="s">
        <v>1449</v>
      </c>
      <c r="H1537">
        <v>37.479999999999997</v>
      </c>
      <c r="I1537">
        <v>-86.29</v>
      </c>
      <c r="J1537" s="3">
        <v>14038</v>
      </c>
      <c r="K1537" s="3">
        <v>9445</v>
      </c>
      <c r="L1537" s="3">
        <v>14856</v>
      </c>
      <c r="M1537">
        <v>641</v>
      </c>
      <c r="N1537">
        <v>2</v>
      </c>
      <c r="O1537" s="8">
        <f t="shared" si="69"/>
        <v>1.5728957120169402</v>
      </c>
      <c r="P1537" t="str">
        <f t="shared" si="70"/>
        <v>High Risk</v>
      </c>
      <c r="Q1537" t="str">
        <f t="shared" si="71"/>
        <v>600-649</v>
      </c>
      <c r="R1537" t="str">
        <f>IF(Tabela2[[#This Row],[current_age]]&gt;=100,"100+",FLOOR(Tabela2[[#This Row],[current_age]],10)&amp;"-"&amp;FLOOR(Tabela2[[#This Row],[current_age]],10)+9)</f>
        <v>60-69</v>
      </c>
    </row>
    <row r="1538" spans="1:18" x14ac:dyDescent="0.3">
      <c r="A1538">
        <v>438</v>
      </c>
      <c r="B1538">
        <v>32</v>
      </c>
      <c r="C1538">
        <v>66</v>
      </c>
      <c r="D1538">
        <v>1987</v>
      </c>
      <c r="E1538">
        <v>10</v>
      </c>
      <c r="F1538" t="s">
        <v>36</v>
      </c>
      <c r="G1538" t="s">
        <v>1573</v>
      </c>
      <c r="H1538">
        <v>40.72</v>
      </c>
      <c r="I1538">
        <v>-74.17</v>
      </c>
      <c r="J1538" s="3">
        <v>16691</v>
      </c>
      <c r="K1538" s="3">
        <v>34034</v>
      </c>
      <c r="L1538" s="3">
        <v>55846</v>
      </c>
      <c r="M1538">
        <v>633</v>
      </c>
      <c r="N1538">
        <v>2</v>
      </c>
      <c r="O1538" s="8">
        <f t="shared" si="69"/>
        <v>1.6408885232414645</v>
      </c>
      <c r="P1538" t="str">
        <f t="shared" si="70"/>
        <v>High Risk</v>
      </c>
      <c r="Q1538" t="str">
        <f t="shared" si="71"/>
        <v>600-649</v>
      </c>
      <c r="R1538" t="str">
        <f>IF(Tabela2[[#This Row],[current_age]]&gt;=100,"100+",FLOOR(Tabela2[[#This Row],[current_age]],10)&amp;"-"&amp;FLOOR(Tabela2[[#This Row],[current_age]],10)+9)</f>
        <v>30-39</v>
      </c>
    </row>
    <row r="1539" spans="1:18" x14ac:dyDescent="0.3">
      <c r="A1539">
        <v>1988</v>
      </c>
      <c r="B1539">
        <v>59</v>
      </c>
      <c r="C1539">
        <v>67</v>
      </c>
      <c r="D1539">
        <v>1960</v>
      </c>
      <c r="E1539">
        <v>8</v>
      </c>
      <c r="F1539" t="s">
        <v>41</v>
      </c>
      <c r="G1539" t="s">
        <v>1574</v>
      </c>
      <c r="H1539">
        <v>25.77</v>
      </c>
      <c r="I1539">
        <v>-80.2</v>
      </c>
      <c r="J1539" s="3">
        <v>53676</v>
      </c>
      <c r="K1539" s="3">
        <v>109440</v>
      </c>
      <c r="L1539" s="3">
        <v>180865</v>
      </c>
      <c r="M1539">
        <v>737</v>
      </c>
      <c r="N1539">
        <v>5</v>
      </c>
      <c r="O1539" s="8">
        <f t="shared" ref="O1539:O1602" si="72">L1539/K1539</f>
        <v>1.6526407163742689</v>
      </c>
      <c r="P1539" t="str">
        <f t="shared" ref="P1539:P1602" si="73">IF(OR(M1539&lt;600,O1539&gt;0.7),"High Risk",
IF(AND(M1539&gt;=600,M1539&lt;=750),"Medium Risk",
"Low Risk"))</f>
        <v>High Risk</v>
      </c>
      <c r="Q1539" t="str">
        <f t="shared" ref="Q1539:Q1602" si="74">FLOOR(M1539,50)&amp;"-"&amp;FLOOR(M1539,50)+49</f>
        <v>700-749</v>
      </c>
      <c r="R1539" t="str">
        <f>IF(Tabela2[[#This Row],[current_age]]&gt;=100,"100+",FLOOR(Tabela2[[#This Row],[current_age]],10)&amp;"-"&amp;FLOOR(Tabela2[[#This Row],[current_age]],10)+9)</f>
        <v>50-59</v>
      </c>
    </row>
    <row r="1540" spans="1:18" x14ac:dyDescent="0.3">
      <c r="A1540">
        <v>1143</v>
      </c>
      <c r="B1540">
        <v>20</v>
      </c>
      <c r="C1540">
        <v>61</v>
      </c>
      <c r="D1540">
        <v>2000</v>
      </c>
      <c r="E1540">
        <v>2</v>
      </c>
      <c r="F1540" t="s">
        <v>36</v>
      </c>
      <c r="G1540" t="s">
        <v>1575</v>
      </c>
      <c r="H1540">
        <v>40.549999999999997</v>
      </c>
      <c r="I1540">
        <v>-74.28</v>
      </c>
      <c r="J1540" s="3">
        <v>30587</v>
      </c>
      <c r="K1540" s="3">
        <v>62365</v>
      </c>
      <c r="L1540" s="3">
        <v>137710</v>
      </c>
      <c r="M1540">
        <v>606</v>
      </c>
      <c r="N1540">
        <v>1</v>
      </c>
      <c r="O1540" s="8">
        <f t="shared" si="72"/>
        <v>2.2081295598492745</v>
      </c>
      <c r="P1540" t="str">
        <f t="shared" si="73"/>
        <v>High Risk</v>
      </c>
      <c r="Q1540" t="str">
        <f t="shared" si="74"/>
        <v>600-649</v>
      </c>
      <c r="R1540" t="str">
        <f>IF(Tabela2[[#This Row],[current_age]]&gt;=100,"100+",FLOOR(Tabela2[[#This Row],[current_age]],10)&amp;"-"&amp;FLOOR(Tabela2[[#This Row],[current_age]],10)+9)</f>
        <v>20-29</v>
      </c>
    </row>
    <row r="1541" spans="1:18" x14ac:dyDescent="0.3">
      <c r="A1541">
        <v>1250</v>
      </c>
      <c r="B1541">
        <v>85</v>
      </c>
      <c r="C1541">
        <v>67</v>
      </c>
      <c r="D1541">
        <v>1935</v>
      </c>
      <c r="E1541">
        <v>1</v>
      </c>
      <c r="F1541" t="s">
        <v>36</v>
      </c>
      <c r="G1541" t="s">
        <v>1576</v>
      </c>
      <c r="H1541">
        <v>40.01</v>
      </c>
      <c r="I1541">
        <v>-78.36</v>
      </c>
      <c r="J1541" s="3">
        <v>15262</v>
      </c>
      <c r="K1541" s="3">
        <v>38499</v>
      </c>
      <c r="L1541" s="3">
        <v>1493</v>
      </c>
      <c r="M1541">
        <v>746</v>
      </c>
      <c r="N1541">
        <v>5</v>
      </c>
      <c r="O1541" s="8">
        <f t="shared" si="72"/>
        <v>3.8780228057871631E-2</v>
      </c>
      <c r="P1541" t="str">
        <f t="shared" si="73"/>
        <v>Medium Risk</v>
      </c>
      <c r="Q1541" t="str">
        <f t="shared" si="74"/>
        <v>700-749</v>
      </c>
      <c r="R1541" t="str">
        <f>IF(Tabela2[[#This Row],[current_age]]&gt;=100,"100+",FLOOR(Tabela2[[#This Row],[current_age]],10)&amp;"-"&amp;FLOOR(Tabela2[[#This Row],[current_age]],10)+9)</f>
        <v>80-89</v>
      </c>
    </row>
    <row r="1542" spans="1:18" x14ac:dyDescent="0.3">
      <c r="A1542">
        <v>1767</v>
      </c>
      <c r="B1542">
        <v>21</v>
      </c>
      <c r="C1542">
        <v>65</v>
      </c>
      <c r="D1542">
        <v>1998</v>
      </c>
      <c r="E1542">
        <v>9</v>
      </c>
      <c r="F1542" t="s">
        <v>36</v>
      </c>
      <c r="G1542" t="s">
        <v>1577</v>
      </c>
      <c r="H1542">
        <v>39.700000000000003</v>
      </c>
      <c r="I1542">
        <v>-86.38</v>
      </c>
      <c r="J1542" s="3">
        <v>23355</v>
      </c>
      <c r="K1542" s="3">
        <v>47622</v>
      </c>
      <c r="L1542" s="3">
        <v>87054</v>
      </c>
      <c r="M1542">
        <v>709</v>
      </c>
      <c r="N1542">
        <v>2</v>
      </c>
      <c r="O1542" s="8">
        <f t="shared" si="72"/>
        <v>1.8280206627189115</v>
      </c>
      <c r="P1542" t="str">
        <f t="shared" si="73"/>
        <v>High Risk</v>
      </c>
      <c r="Q1542" t="str">
        <f t="shared" si="74"/>
        <v>700-749</v>
      </c>
      <c r="R1542" t="str">
        <f>IF(Tabela2[[#This Row],[current_age]]&gt;=100,"100+",FLOOR(Tabela2[[#This Row],[current_age]],10)&amp;"-"&amp;FLOOR(Tabela2[[#This Row],[current_age]],10)+9)</f>
        <v>20-29</v>
      </c>
    </row>
    <row r="1543" spans="1:18" x14ac:dyDescent="0.3">
      <c r="A1543">
        <v>1072</v>
      </c>
      <c r="B1543">
        <v>48</v>
      </c>
      <c r="C1543">
        <v>62</v>
      </c>
      <c r="D1543">
        <v>1972</v>
      </c>
      <c r="E1543">
        <v>1</v>
      </c>
      <c r="F1543" t="s">
        <v>36</v>
      </c>
      <c r="G1543" t="s">
        <v>1578</v>
      </c>
      <c r="H1543">
        <v>38.71</v>
      </c>
      <c r="I1543">
        <v>-92.08</v>
      </c>
      <c r="J1543" s="3">
        <v>19627</v>
      </c>
      <c r="K1543" s="3">
        <v>40017</v>
      </c>
      <c r="L1543" s="3">
        <v>75377</v>
      </c>
      <c r="M1543">
        <v>648</v>
      </c>
      <c r="N1543">
        <v>1</v>
      </c>
      <c r="O1543" s="8">
        <f t="shared" si="72"/>
        <v>1.8836244596046681</v>
      </c>
      <c r="P1543" t="str">
        <f t="shared" si="73"/>
        <v>High Risk</v>
      </c>
      <c r="Q1543" t="str">
        <f t="shared" si="74"/>
        <v>600-649</v>
      </c>
      <c r="R1543" t="str">
        <f>IF(Tabela2[[#This Row],[current_age]]&gt;=100,"100+",FLOOR(Tabela2[[#This Row],[current_age]],10)&amp;"-"&amp;FLOOR(Tabela2[[#This Row],[current_age]],10)+9)</f>
        <v>40-49</v>
      </c>
    </row>
    <row r="1544" spans="1:18" x14ac:dyDescent="0.3">
      <c r="A1544">
        <v>1841</v>
      </c>
      <c r="B1544">
        <v>28</v>
      </c>
      <c r="C1544">
        <v>71</v>
      </c>
      <c r="D1544">
        <v>1991</v>
      </c>
      <c r="E1544">
        <v>5</v>
      </c>
      <c r="F1544" t="s">
        <v>36</v>
      </c>
      <c r="G1544" t="s">
        <v>1579</v>
      </c>
      <c r="H1544">
        <v>29.98</v>
      </c>
      <c r="I1544">
        <v>-81.67</v>
      </c>
      <c r="J1544" s="3">
        <v>19805</v>
      </c>
      <c r="K1544" s="3">
        <v>40381</v>
      </c>
      <c r="L1544" s="3">
        <v>63008</v>
      </c>
      <c r="M1544">
        <v>730</v>
      </c>
      <c r="N1544">
        <v>3</v>
      </c>
      <c r="O1544" s="8">
        <f t="shared" si="72"/>
        <v>1.5603377826205393</v>
      </c>
      <c r="P1544" t="str">
        <f t="shared" si="73"/>
        <v>High Risk</v>
      </c>
      <c r="Q1544" t="str">
        <f t="shared" si="74"/>
        <v>700-749</v>
      </c>
      <c r="R1544" t="str">
        <f>IF(Tabela2[[#This Row],[current_age]]&gt;=100,"100+",FLOOR(Tabela2[[#This Row],[current_age]],10)&amp;"-"&amp;FLOOR(Tabela2[[#This Row],[current_age]],10)+9)</f>
        <v>20-29</v>
      </c>
    </row>
    <row r="1545" spans="1:18" x14ac:dyDescent="0.3">
      <c r="A1545">
        <v>1202</v>
      </c>
      <c r="B1545">
        <v>63</v>
      </c>
      <c r="C1545">
        <v>65</v>
      </c>
      <c r="D1545">
        <v>1956</v>
      </c>
      <c r="E1545">
        <v>10</v>
      </c>
      <c r="F1545" t="s">
        <v>36</v>
      </c>
      <c r="G1545" t="s">
        <v>1580</v>
      </c>
      <c r="H1545">
        <v>41.83</v>
      </c>
      <c r="I1545">
        <v>-87.68</v>
      </c>
      <c r="J1545" s="3">
        <v>0</v>
      </c>
      <c r="K1545" s="3">
        <v>4</v>
      </c>
      <c r="L1545" s="3">
        <v>0</v>
      </c>
      <c r="M1545">
        <v>691</v>
      </c>
      <c r="N1545">
        <v>3</v>
      </c>
      <c r="O1545" s="8">
        <f t="shared" si="72"/>
        <v>0</v>
      </c>
      <c r="P1545" t="str">
        <f t="shared" si="73"/>
        <v>Medium Risk</v>
      </c>
      <c r="Q1545" t="str">
        <f t="shared" si="74"/>
        <v>650-699</v>
      </c>
      <c r="R1545" t="str">
        <f>IF(Tabela2[[#This Row],[current_age]]&gt;=100,"100+",FLOOR(Tabela2[[#This Row],[current_age]],10)&amp;"-"&amp;FLOOR(Tabela2[[#This Row],[current_age]],10)+9)</f>
        <v>60-69</v>
      </c>
    </row>
    <row r="1546" spans="1:18" x14ac:dyDescent="0.3">
      <c r="A1546">
        <v>235</v>
      </c>
      <c r="B1546">
        <v>32</v>
      </c>
      <c r="C1546">
        <v>67</v>
      </c>
      <c r="D1546">
        <v>1987</v>
      </c>
      <c r="E1546">
        <v>12</v>
      </c>
      <c r="F1546" t="s">
        <v>36</v>
      </c>
      <c r="G1546" t="s">
        <v>1581</v>
      </c>
      <c r="H1546">
        <v>40.71</v>
      </c>
      <c r="I1546">
        <v>-73.989999999999995</v>
      </c>
      <c r="J1546" s="3">
        <v>23874</v>
      </c>
      <c r="K1546" s="3">
        <v>48676</v>
      </c>
      <c r="L1546" s="3">
        <v>110589</v>
      </c>
      <c r="M1546">
        <v>721</v>
      </c>
      <c r="N1546">
        <v>4</v>
      </c>
      <c r="O1546" s="8">
        <f t="shared" si="72"/>
        <v>2.2719409976168956</v>
      </c>
      <c r="P1546" t="str">
        <f t="shared" si="73"/>
        <v>High Risk</v>
      </c>
      <c r="Q1546" t="str">
        <f t="shared" si="74"/>
        <v>700-749</v>
      </c>
      <c r="R1546" t="str">
        <f>IF(Tabela2[[#This Row],[current_age]]&gt;=100,"100+",FLOOR(Tabela2[[#This Row],[current_age]],10)&amp;"-"&amp;FLOOR(Tabela2[[#This Row],[current_age]],10)+9)</f>
        <v>30-39</v>
      </c>
    </row>
    <row r="1547" spans="1:18" x14ac:dyDescent="0.3">
      <c r="A1547">
        <v>1766</v>
      </c>
      <c r="B1547">
        <v>62</v>
      </c>
      <c r="C1547">
        <v>66</v>
      </c>
      <c r="D1547">
        <v>1957</v>
      </c>
      <c r="E1547">
        <v>9</v>
      </c>
      <c r="F1547" t="s">
        <v>41</v>
      </c>
      <c r="G1547" t="s">
        <v>1582</v>
      </c>
      <c r="H1547">
        <v>43.06</v>
      </c>
      <c r="I1547">
        <v>-87.96</v>
      </c>
      <c r="J1547" s="3">
        <v>9995</v>
      </c>
      <c r="K1547" s="3">
        <v>20377</v>
      </c>
      <c r="L1547" s="3">
        <v>12092</v>
      </c>
      <c r="M1547">
        <v>789</v>
      </c>
      <c r="N1547">
        <v>4</v>
      </c>
      <c r="O1547" s="8">
        <f t="shared" si="72"/>
        <v>0.59341414339696719</v>
      </c>
      <c r="P1547" t="str">
        <f t="shared" si="73"/>
        <v>Low Risk</v>
      </c>
      <c r="Q1547" t="str">
        <f t="shared" si="74"/>
        <v>750-799</v>
      </c>
      <c r="R1547" t="str">
        <f>IF(Tabela2[[#This Row],[current_age]]&gt;=100,"100+",FLOOR(Tabela2[[#This Row],[current_age]],10)&amp;"-"&amp;FLOOR(Tabela2[[#This Row],[current_age]],10)+9)</f>
        <v>60-69</v>
      </c>
    </row>
    <row r="1548" spans="1:18" x14ac:dyDescent="0.3">
      <c r="A1548">
        <v>1702</v>
      </c>
      <c r="B1548">
        <v>53</v>
      </c>
      <c r="C1548">
        <v>68</v>
      </c>
      <c r="D1548">
        <v>1967</v>
      </c>
      <c r="E1548">
        <v>2</v>
      </c>
      <c r="F1548" t="s">
        <v>36</v>
      </c>
      <c r="G1548" t="s">
        <v>1583</v>
      </c>
      <c r="H1548">
        <v>33.99</v>
      </c>
      <c r="I1548">
        <v>-117.53</v>
      </c>
      <c r="J1548" s="3">
        <v>19851</v>
      </c>
      <c r="K1548" s="3">
        <v>40470</v>
      </c>
      <c r="L1548" s="3">
        <v>87086</v>
      </c>
      <c r="M1548">
        <v>691</v>
      </c>
      <c r="N1548">
        <v>5</v>
      </c>
      <c r="O1548" s="8">
        <f t="shared" si="72"/>
        <v>2.1518655794415618</v>
      </c>
      <c r="P1548" t="str">
        <f t="shared" si="73"/>
        <v>High Risk</v>
      </c>
      <c r="Q1548" t="str">
        <f t="shared" si="74"/>
        <v>650-699</v>
      </c>
      <c r="R1548" t="str">
        <f>IF(Tabela2[[#This Row],[current_age]]&gt;=100,"100+",FLOOR(Tabela2[[#This Row],[current_age]],10)&amp;"-"&amp;FLOOR(Tabela2[[#This Row],[current_age]],10)+9)</f>
        <v>50-59</v>
      </c>
    </row>
    <row r="1549" spans="1:18" x14ac:dyDescent="0.3">
      <c r="A1549">
        <v>1142</v>
      </c>
      <c r="B1549">
        <v>52</v>
      </c>
      <c r="C1549">
        <v>62</v>
      </c>
      <c r="D1549">
        <v>1967</v>
      </c>
      <c r="E1549">
        <v>3</v>
      </c>
      <c r="F1549" t="s">
        <v>41</v>
      </c>
      <c r="G1549" t="s">
        <v>1584</v>
      </c>
      <c r="H1549">
        <v>42.15</v>
      </c>
      <c r="I1549">
        <v>-71.13</v>
      </c>
      <c r="J1549" s="3">
        <v>38878</v>
      </c>
      <c r="K1549" s="3">
        <v>79272</v>
      </c>
      <c r="L1549" s="3">
        <v>107029</v>
      </c>
      <c r="M1549">
        <v>716</v>
      </c>
      <c r="N1549">
        <v>3</v>
      </c>
      <c r="O1549" s="8">
        <f t="shared" si="72"/>
        <v>1.3501488545766476</v>
      </c>
      <c r="P1549" t="str">
        <f t="shared" si="73"/>
        <v>High Risk</v>
      </c>
      <c r="Q1549" t="str">
        <f t="shared" si="74"/>
        <v>700-749</v>
      </c>
      <c r="R1549" t="str">
        <f>IF(Tabela2[[#This Row],[current_age]]&gt;=100,"100+",FLOOR(Tabela2[[#This Row],[current_age]],10)&amp;"-"&amp;FLOOR(Tabela2[[#This Row],[current_age]],10)+9)</f>
        <v>50-59</v>
      </c>
    </row>
    <row r="1550" spans="1:18" x14ac:dyDescent="0.3">
      <c r="A1550">
        <v>1653</v>
      </c>
      <c r="B1550">
        <v>42</v>
      </c>
      <c r="C1550">
        <v>63</v>
      </c>
      <c r="D1550">
        <v>1978</v>
      </c>
      <c r="E1550">
        <v>1</v>
      </c>
      <c r="F1550" t="s">
        <v>41</v>
      </c>
      <c r="G1550" t="s">
        <v>1585</v>
      </c>
      <c r="H1550">
        <v>41.85</v>
      </c>
      <c r="I1550">
        <v>-72.650000000000006</v>
      </c>
      <c r="J1550" s="3">
        <v>29261</v>
      </c>
      <c r="K1550" s="3">
        <v>59663</v>
      </c>
      <c r="L1550" s="3">
        <v>89579</v>
      </c>
      <c r="M1550">
        <v>681</v>
      </c>
      <c r="N1550">
        <v>1</v>
      </c>
      <c r="O1550" s="8">
        <f t="shared" si="72"/>
        <v>1.5014162881517858</v>
      </c>
      <c r="P1550" t="str">
        <f t="shared" si="73"/>
        <v>High Risk</v>
      </c>
      <c r="Q1550" t="str">
        <f t="shared" si="74"/>
        <v>650-699</v>
      </c>
      <c r="R1550" t="str">
        <f>IF(Tabela2[[#This Row],[current_age]]&gt;=100,"100+",FLOOR(Tabela2[[#This Row],[current_age]],10)&amp;"-"&amp;FLOOR(Tabela2[[#This Row],[current_age]],10)+9)</f>
        <v>40-49</v>
      </c>
    </row>
    <row r="1551" spans="1:18" x14ac:dyDescent="0.3">
      <c r="A1551">
        <v>1982</v>
      </c>
      <c r="B1551">
        <v>30</v>
      </c>
      <c r="C1551">
        <v>71</v>
      </c>
      <c r="D1551">
        <v>1990</v>
      </c>
      <c r="E1551">
        <v>2</v>
      </c>
      <c r="F1551" t="s">
        <v>41</v>
      </c>
      <c r="G1551" t="s">
        <v>1586</v>
      </c>
      <c r="H1551">
        <v>40.130000000000003</v>
      </c>
      <c r="I1551">
        <v>-75.06</v>
      </c>
      <c r="J1551" s="3">
        <v>34043</v>
      </c>
      <c r="K1551" s="3">
        <v>69412</v>
      </c>
      <c r="L1551" s="3">
        <v>64273</v>
      </c>
      <c r="M1551">
        <v>699</v>
      </c>
      <c r="N1551">
        <v>2</v>
      </c>
      <c r="O1551" s="8">
        <f t="shared" si="72"/>
        <v>0.92596381029216845</v>
      </c>
      <c r="P1551" t="str">
        <f t="shared" si="73"/>
        <v>High Risk</v>
      </c>
      <c r="Q1551" t="str">
        <f t="shared" si="74"/>
        <v>650-699</v>
      </c>
      <c r="R1551" t="str">
        <f>IF(Tabela2[[#This Row],[current_age]]&gt;=100,"100+",FLOOR(Tabela2[[#This Row],[current_age]],10)&amp;"-"&amp;FLOOR(Tabela2[[#This Row],[current_age]],10)+9)</f>
        <v>30-39</v>
      </c>
    </row>
    <row r="1552" spans="1:18" x14ac:dyDescent="0.3">
      <c r="A1552">
        <v>1423</v>
      </c>
      <c r="B1552">
        <v>23</v>
      </c>
      <c r="C1552">
        <v>55</v>
      </c>
      <c r="D1552">
        <v>1996</v>
      </c>
      <c r="E1552">
        <v>3</v>
      </c>
      <c r="F1552" t="s">
        <v>36</v>
      </c>
      <c r="G1552" t="s">
        <v>1587</v>
      </c>
      <c r="H1552">
        <v>28.8</v>
      </c>
      <c r="I1552">
        <v>-81.88</v>
      </c>
      <c r="J1552" s="3">
        <v>11204</v>
      </c>
      <c r="K1552" s="3">
        <v>22844</v>
      </c>
      <c r="L1552" s="3">
        <v>37625</v>
      </c>
      <c r="M1552">
        <v>689</v>
      </c>
      <c r="N1552">
        <v>1</v>
      </c>
      <c r="O1552" s="8">
        <f t="shared" si="72"/>
        <v>1.647040798459114</v>
      </c>
      <c r="P1552" t="str">
        <f t="shared" si="73"/>
        <v>High Risk</v>
      </c>
      <c r="Q1552" t="str">
        <f t="shared" si="74"/>
        <v>650-699</v>
      </c>
      <c r="R1552" t="str">
        <f>IF(Tabela2[[#This Row],[current_age]]&gt;=100,"100+",FLOOR(Tabela2[[#This Row],[current_age]],10)&amp;"-"&amp;FLOOR(Tabela2[[#This Row],[current_age]],10)+9)</f>
        <v>20-29</v>
      </c>
    </row>
    <row r="1553" spans="1:18" x14ac:dyDescent="0.3">
      <c r="A1553">
        <v>48</v>
      </c>
      <c r="B1553">
        <v>69</v>
      </c>
      <c r="C1553">
        <v>63</v>
      </c>
      <c r="D1553">
        <v>1950</v>
      </c>
      <c r="E1553">
        <v>4</v>
      </c>
      <c r="F1553" t="s">
        <v>41</v>
      </c>
      <c r="G1553" t="s">
        <v>1588</v>
      </c>
      <c r="H1553">
        <v>35.11</v>
      </c>
      <c r="I1553">
        <v>-106.62</v>
      </c>
      <c r="J1553" s="3">
        <v>20993</v>
      </c>
      <c r="K1553" s="3">
        <v>16542</v>
      </c>
      <c r="L1553" s="3">
        <v>36831</v>
      </c>
      <c r="M1553">
        <v>733</v>
      </c>
      <c r="N1553">
        <v>3</v>
      </c>
      <c r="O1553" s="8">
        <f t="shared" si="72"/>
        <v>2.2265143271672105</v>
      </c>
      <c r="P1553" t="str">
        <f t="shared" si="73"/>
        <v>High Risk</v>
      </c>
      <c r="Q1553" t="str">
        <f t="shared" si="74"/>
        <v>700-749</v>
      </c>
      <c r="R1553" t="str">
        <f>IF(Tabela2[[#This Row],[current_age]]&gt;=100,"100+",FLOOR(Tabela2[[#This Row],[current_age]],10)&amp;"-"&amp;FLOOR(Tabela2[[#This Row],[current_age]],10)+9)</f>
        <v>60-69</v>
      </c>
    </row>
    <row r="1554" spans="1:18" x14ac:dyDescent="0.3">
      <c r="A1554">
        <v>1582</v>
      </c>
      <c r="B1554">
        <v>23</v>
      </c>
      <c r="C1554">
        <v>71</v>
      </c>
      <c r="D1554">
        <v>1996</v>
      </c>
      <c r="E1554">
        <v>10</v>
      </c>
      <c r="F1554" t="s">
        <v>36</v>
      </c>
      <c r="G1554" t="s">
        <v>1589</v>
      </c>
      <c r="H1554">
        <v>36.46</v>
      </c>
      <c r="I1554">
        <v>-121.82</v>
      </c>
      <c r="J1554" s="3">
        <v>29174</v>
      </c>
      <c r="K1554" s="3">
        <v>59479</v>
      </c>
      <c r="L1554" s="3">
        <v>69645</v>
      </c>
      <c r="M1554">
        <v>688</v>
      </c>
      <c r="N1554">
        <v>1</v>
      </c>
      <c r="O1554" s="8">
        <f t="shared" si="72"/>
        <v>1.1709174666689084</v>
      </c>
      <c r="P1554" t="str">
        <f t="shared" si="73"/>
        <v>High Risk</v>
      </c>
      <c r="Q1554" t="str">
        <f t="shared" si="74"/>
        <v>650-699</v>
      </c>
      <c r="R1554" t="str">
        <f>IF(Tabela2[[#This Row],[current_age]]&gt;=100,"100+",FLOOR(Tabela2[[#This Row],[current_age]],10)&amp;"-"&amp;FLOOR(Tabela2[[#This Row],[current_age]],10)+9)</f>
        <v>20-29</v>
      </c>
    </row>
    <row r="1555" spans="1:18" x14ac:dyDescent="0.3">
      <c r="A1555">
        <v>656</v>
      </c>
      <c r="B1555">
        <v>61</v>
      </c>
      <c r="C1555">
        <v>64</v>
      </c>
      <c r="D1555">
        <v>1958</v>
      </c>
      <c r="E1555">
        <v>5</v>
      </c>
      <c r="F1555" t="s">
        <v>36</v>
      </c>
      <c r="G1555" t="s">
        <v>1590</v>
      </c>
      <c r="H1555">
        <v>35.06</v>
      </c>
      <c r="I1555">
        <v>-85.09</v>
      </c>
      <c r="J1555" s="3">
        <v>25814</v>
      </c>
      <c r="K1555" s="3">
        <v>52633</v>
      </c>
      <c r="L1555" s="3">
        <v>137109</v>
      </c>
      <c r="M1555">
        <v>704</v>
      </c>
      <c r="N1555">
        <v>1</v>
      </c>
      <c r="O1555" s="8">
        <f t="shared" si="72"/>
        <v>2.6050006649820454</v>
      </c>
      <c r="P1555" t="str">
        <f t="shared" si="73"/>
        <v>High Risk</v>
      </c>
      <c r="Q1555" t="str">
        <f t="shared" si="74"/>
        <v>700-749</v>
      </c>
      <c r="R1555" t="str">
        <f>IF(Tabela2[[#This Row],[current_age]]&gt;=100,"100+",FLOOR(Tabela2[[#This Row],[current_age]],10)&amp;"-"&amp;FLOOR(Tabela2[[#This Row],[current_age]],10)+9)</f>
        <v>60-69</v>
      </c>
    </row>
    <row r="1556" spans="1:18" x14ac:dyDescent="0.3">
      <c r="A1556">
        <v>500</v>
      </c>
      <c r="B1556">
        <v>21</v>
      </c>
      <c r="C1556">
        <v>67</v>
      </c>
      <c r="D1556">
        <v>1998</v>
      </c>
      <c r="E1556">
        <v>4</v>
      </c>
      <c r="F1556" t="s">
        <v>36</v>
      </c>
      <c r="G1556" t="s">
        <v>1591</v>
      </c>
      <c r="H1556">
        <v>36.5</v>
      </c>
      <c r="I1556">
        <v>-80.61</v>
      </c>
      <c r="J1556" s="3">
        <v>15286</v>
      </c>
      <c r="K1556" s="3">
        <v>31167</v>
      </c>
      <c r="L1556" s="3">
        <v>29342</v>
      </c>
      <c r="M1556">
        <v>749</v>
      </c>
      <c r="N1556">
        <v>3</v>
      </c>
      <c r="O1556" s="8">
        <f t="shared" si="72"/>
        <v>0.94144447652966279</v>
      </c>
      <c r="P1556" t="str">
        <f t="shared" si="73"/>
        <v>High Risk</v>
      </c>
      <c r="Q1556" t="str">
        <f t="shared" si="74"/>
        <v>700-749</v>
      </c>
      <c r="R1556" t="str">
        <f>IF(Tabela2[[#This Row],[current_age]]&gt;=100,"100+",FLOOR(Tabela2[[#This Row],[current_age]],10)&amp;"-"&amp;FLOOR(Tabela2[[#This Row],[current_age]],10)+9)</f>
        <v>20-29</v>
      </c>
    </row>
    <row r="1557" spans="1:18" x14ac:dyDescent="0.3">
      <c r="A1557">
        <v>1862</v>
      </c>
      <c r="B1557">
        <v>25</v>
      </c>
      <c r="C1557">
        <v>65</v>
      </c>
      <c r="D1557">
        <v>1994</v>
      </c>
      <c r="E1557">
        <v>4</v>
      </c>
      <c r="F1557" t="s">
        <v>36</v>
      </c>
      <c r="G1557" t="s">
        <v>1592</v>
      </c>
      <c r="H1557">
        <v>41.57</v>
      </c>
      <c r="I1557">
        <v>-93.61</v>
      </c>
      <c r="J1557" s="3">
        <v>18568</v>
      </c>
      <c r="K1557" s="3">
        <v>37864</v>
      </c>
      <c r="L1557" s="3">
        <v>57052</v>
      </c>
      <c r="M1557">
        <v>686</v>
      </c>
      <c r="N1557">
        <v>1</v>
      </c>
      <c r="O1557" s="8">
        <f t="shared" si="72"/>
        <v>1.5067610395098245</v>
      </c>
      <c r="P1557" t="str">
        <f t="shared" si="73"/>
        <v>High Risk</v>
      </c>
      <c r="Q1557" t="str">
        <f t="shared" si="74"/>
        <v>650-699</v>
      </c>
      <c r="R1557" t="str">
        <f>IF(Tabela2[[#This Row],[current_age]]&gt;=100,"100+",FLOOR(Tabela2[[#This Row],[current_age]],10)&amp;"-"&amp;FLOOR(Tabela2[[#This Row],[current_age]],10)+9)</f>
        <v>20-29</v>
      </c>
    </row>
    <row r="1558" spans="1:18" x14ac:dyDescent="0.3">
      <c r="A1558">
        <v>1850</v>
      </c>
      <c r="B1558">
        <v>18</v>
      </c>
      <c r="C1558">
        <v>61</v>
      </c>
      <c r="D1558">
        <v>2001</v>
      </c>
      <c r="E1558">
        <v>9</v>
      </c>
      <c r="F1558" t="s">
        <v>36</v>
      </c>
      <c r="G1558" t="s">
        <v>1593</v>
      </c>
      <c r="H1558">
        <v>31.94</v>
      </c>
      <c r="I1558">
        <v>-94.85</v>
      </c>
      <c r="J1558" s="3">
        <v>16183</v>
      </c>
      <c r="K1558" s="3">
        <v>32998</v>
      </c>
      <c r="L1558" s="3">
        <v>45196</v>
      </c>
      <c r="M1558">
        <v>736</v>
      </c>
      <c r="N1558">
        <v>1</v>
      </c>
      <c r="O1558" s="8">
        <f t="shared" si="72"/>
        <v>1.3696587671980121</v>
      </c>
      <c r="P1558" t="str">
        <f t="shared" si="73"/>
        <v>High Risk</v>
      </c>
      <c r="Q1558" t="str">
        <f t="shared" si="74"/>
        <v>700-749</v>
      </c>
      <c r="R1558" t="str">
        <f>IF(Tabela2[[#This Row],[current_age]]&gt;=100,"100+",FLOOR(Tabela2[[#This Row],[current_age]],10)&amp;"-"&amp;FLOOR(Tabela2[[#This Row],[current_age]],10)+9)</f>
        <v>10-19</v>
      </c>
    </row>
    <row r="1559" spans="1:18" x14ac:dyDescent="0.3">
      <c r="A1559">
        <v>1808</v>
      </c>
      <c r="B1559">
        <v>31</v>
      </c>
      <c r="C1559">
        <v>69</v>
      </c>
      <c r="D1559">
        <v>1988</v>
      </c>
      <c r="E1559">
        <v>8</v>
      </c>
      <c r="F1559" t="s">
        <v>36</v>
      </c>
      <c r="G1559" t="s">
        <v>1594</v>
      </c>
      <c r="H1559">
        <v>32.020000000000003</v>
      </c>
      <c r="I1559">
        <v>-102.1</v>
      </c>
      <c r="J1559" s="3">
        <v>17329</v>
      </c>
      <c r="K1559" s="3">
        <v>35331</v>
      </c>
      <c r="L1559" s="3">
        <v>55566</v>
      </c>
      <c r="M1559">
        <v>697</v>
      </c>
      <c r="N1559">
        <v>4</v>
      </c>
      <c r="O1559" s="8">
        <f t="shared" si="72"/>
        <v>1.5727265008066571</v>
      </c>
      <c r="P1559" t="str">
        <f t="shared" si="73"/>
        <v>High Risk</v>
      </c>
      <c r="Q1559" t="str">
        <f t="shared" si="74"/>
        <v>650-699</v>
      </c>
      <c r="R1559" t="str">
        <f>IF(Tabela2[[#This Row],[current_age]]&gt;=100,"100+",FLOOR(Tabela2[[#This Row],[current_age]],10)&amp;"-"&amp;FLOOR(Tabela2[[#This Row],[current_age]],10)+9)</f>
        <v>30-39</v>
      </c>
    </row>
    <row r="1560" spans="1:18" x14ac:dyDescent="0.3">
      <c r="A1560">
        <v>277</v>
      </c>
      <c r="B1560">
        <v>46</v>
      </c>
      <c r="C1560">
        <v>68</v>
      </c>
      <c r="D1560">
        <v>1974</v>
      </c>
      <c r="E1560">
        <v>2</v>
      </c>
      <c r="F1560" t="s">
        <v>41</v>
      </c>
      <c r="G1560" t="s">
        <v>1595</v>
      </c>
      <c r="H1560">
        <v>33.770000000000003</v>
      </c>
      <c r="I1560">
        <v>-89.81</v>
      </c>
      <c r="J1560" s="3">
        <v>15568</v>
      </c>
      <c r="K1560" s="3">
        <v>31739</v>
      </c>
      <c r="L1560" s="3">
        <v>81905</v>
      </c>
      <c r="M1560">
        <v>799</v>
      </c>
      <c r="N1560">
        <v>5</v>
      </c>
      <c r="O1560" s="8">
        <f t="shared" si="72"/>
        <v>2.5805790982702668</v>
      </c>
      <c r="P1560" t="str">
        <f t="shared" si="73"/>
        <v>High Risk</v>
      </c>
      <c r="Q1560" t="str">
        <f t="shared" si="74"/>
        <v>750-799</v>
      </c>
      <c r="R1560" t="str">
        <f>IF(Tabela2[[#This Row],[current_age]]&gt;=100,"100+",FLOOR(Tabela2[[#This Row],[current_age]],10)&amp;"-"&amp;FLOOR(Tabela2[[#This Row],[current_age]],10)+9)</f>
        <v>40-49</v>
      </c>
    </row>
    <row r="1561" spans="1:18" x14ac:dyDescent="0.3">
      <c r="A1561">
        <v>1716</v>
      </c>
      <c r="B1561">
        <v>18</v>
      </c>
      <c r="C1561">
        <v>65</v>
      </c>
      <c r="D1561">
        <v>2001</v>
      </c>
      <c r="E1561">
        <v>4</v>
      </c>
      <c r="F1561" t="s">
        <v>36</v>
      </c>
      <c r="G1561" t="s">
        <v>1596</v>
      </c>
      <c r="H1561">
        <v>32.21</v>
      </c>
      <c r="I1561">
        <v>-98.67</v>
      </c>
      <c r="J1561" s="3">
        <v>12583</v>
      </c>
      <c r="K1561" s="3">
        <v>25654</v>
      </c>
      <c r="L1561" s="3">
        <v>55761</v>
      </c>
      <c r="M1561">
        <v>746</v>
      </c>
      <c r="N1561">
        <v>1</v>
      </c>
      <c r="O1561" s="8">
        <f t="shared" si="72"/>
        <v>2.1735791689405159</v>
      </c>
      <c r="P1561" t="str">
        <f t="shared" si="73"/>
        <v>High Risk</v>
      </c>
      <c r="Q1561" t="str">
        <f t="shared" si="74"/>
        <v>700-749</v>
      </c>
      <c r="R1561" t="str">
        <f>IF(Tabela2[[#This Row],[current_age]]&gt;=100,"100+",FLOOR(Tabela2[[#This Row],[current_age]],10)&amp;"-"&amp;FLOOR(Tabela2[[#This Row],[current_age]],10)+9)</f>
        <v>10-19</v>
      </c>
    </row>
    <row r="1562" spans="1:18" x14ac:dyDescent="0.3">
      <c r="A1562">
        <v>516</v>
      </c>
      <c r="B1562">
        <v>35</v>
      </c>
      <c r="C1562">
        <v>66</v>
      </c>
      <c r="D1562">
        <v>1984</v>
      </c>
      <c r="E1562">
        <v>10</v>
      </c>
      <c r="F1562" t="s">
        <v>41</v>
      </c>
      <c r="G1562" t="s">
        <v>1597</v>
      </c>
      <c r="H1562">
        <v>32.61</v>
      </c>
      <c r="I1562">
        <v>-117.03</v>
      </c>
      <c r="J1562" s="3">
        <v>16942</v>
      </c>
      <c r="K1562" s="3">
        <v>34542</v>
      </c>
      <c r="L1562" s="3">
        <v>35474</v>
      </c>
      <c r="M1562">
        <v>697</v>
      </c>
      <c r="N1562">
        <v>4</v>
      </c>
      <c r="O1562" s="8">
        <f t="shared" si="72"/>
        <v>1.0269816455329743</v>
      </c>
      <c r="P1562" t="str">
        <f t="shared" si="73"/>
        <v>High Risk</v>
      </c>
      <c r="Q1562" t="str">
        <f t="shared" si="74"/>
        <v>650-699</v>
      </c>
      <c r="R1562" t="str">
        <f>IF(Tabela2[[#This Row],[current_age]]&gt;=100,"100+",FLOOR(Tabela2[[#This Row],[current_age]],10)&amp;"-"&amp;FLOOR(Tabela2[[#This Row],[current_age]],10)+9)</f>
        <v>30-39</v>
      </c>
    </row>
    <row r="1563" spans="1:18" x14ac:dyDescent="0.3">
      <c r="A1563">
        <v>620</v>
      </c>
      <c r="B1563">
        <v>26</v>
      </c>
      <c r="C1563">
        <v>61</v>
      </c>
      <c r="D1563">
        <v>1993</v>
      </c>
      <c r="E1563">
        <v>5</v>
      </c>
      <c r="F1563" t="s">
        <v>41</v>
      </c>
      <c r="G1563" t="s">
        <v>1598</v>
      </c>
      <c r="H1563">
        <v>37.799999999999997</v>
      </c>
      <c r="I1563">
        <v>-89.03</v>
      </c>
      <c r="J1563" s="3">
        <v>16397</v>
      </c>
      <c r="K1563" s="3">
        <v>33437</v>
      </c>
      <c r="L1563" s="3">
        <v>56690</v>
      </c>
      <c r="M1563">
        <v>588</v>
      </c>
      <c r="N1563">
        <v>1</v>
      </c>
      <c r="O1563" s="8">
        <f t="shared" si="72"/>
        <v>1.6954272213416275</v>
      </c>
      <c r="P1563" t="str">
        <f t="shared" si="73"/>
        <v>High Risk</v>
      </c>
      <c r="Q1563" t="str">
        <f t="shared" si="74"/>
        <v>550-599</v>
      </c>
      <c r="R1563" t="str">
        <f>IF(Tabela2[[#This Row],[current_age]]&gt;=100,"100+",FLOOR(Tabela2[[#This Row],[current_age]],10)&amp;"-"&amp;FLOOR(Tabela2[[#This Row],[current_age]],10)+9)</f>
        <v>20-29</v>
      </c>
    </row>
    <row r="1564" spans="1:18" x14ac:dyDescent="0.3">
      <c r="A1564">
        <v>159</v>
      </c>
      <c r="B1564">
        <v>53</v>
      </c>
      <c r="C1564">
        <v>69</v>
      </c>
      <c r="D1564">
        <v>1966</v>
      </c>
      <c r="E1564">
        <v>7</v>
      </c>
      <c r="F1564" t="s">
        <v>41</v>
      </c>
      <c r="G1564" t="s">
        <v>1599</v>
      </c>
      <c r="H1564">
        <v>32.79</v>
      </c>
      <c r="I1564">
        <v>-96.76</v>
      </c>
      <c r="J1564" s="3">
        <v>13799</v>
      </c>
      <c r="K1564" s="3">
        <v>28134</v>
      </c>
      <c r="L1564" s="3">
        <v>20231</v>
      </c>
      <c r="M1564">
        <v>707</v>
      </c>
      <c r="N1564">
        <v>3</v>
      </c>
      <c r="O1564" s="8">
        <f t="shared" si="72"/>
        <v>0.71909433425748204</v>
      </c>
      <c r="P1564" t="str">
        <f t="shared" si="73"/>
        <v>High Risk</v>
      </c>
      <c r="Q1564" t="str">
        <f t="shared" si="74"/>
        <v>700-749</v>
      </c>
      <c r="R1564" t="str">
        <f>IF(Tabela2[[#This Row],[current_age]]&gt;=100,"100+",FLOOR(Tabela2[[#This Row],[current_age]],10)&amp;"-"&amp;FLOOR(Tabela2[[#This Row],[current_age]],10)+9)</f>
        <v>50-59</v>
      </c>
    </row>
    <row r="1565" spans="1:18" x14ac:dyDescent="0.3">
      <c r="A1565">
        <v>478</v>
      </c>
      <c r="B1565">
        <v>54</v>
      </c>
      <c r="C1565">
        <v>71</v>
      </c>
      <c r="D1565">
        <v>1965</v>
      </c>
      <c r="E1565">
        <v>9</v>
      </c>
      <c r="F1565" t="s">
        <v>41</v>
      </c>
      <c r="G1565" t="s">
        <v>1600</v>
      </c>
      <c r="H1565">
        <v>34.049999999999997</v>
      </c>
      <c r="I1565">
        <v>-84.07</v>
      </c>
      <c r="J1565" s="3">
        <v>35710</v>
      </c>
      <c r="K1565" s="3">
        <v>72807</v>
      </c>
      <c r="L1565" s="3">
        <v>0</v>
      </c>
      <c r="M1565">
        <v>803</v>
      </c>
      <c r="N1565">
        <v>3</v>
      </c>
      <c r="O1565" s="8">
        <f t="shared" si="72"/>
        <v>0</v>
      </c>
      <c r="P1565" t="str">
        <f t="shared" si="73"/>
        <v>Low Risk</v>
      </c>
      <c r="Q1565" t="str">
        <f t="shared" si="74"/>
        <v>800-849</v>
      </c>
      <c r="R1565" t="str">
        <f>IF(Tabela2[[#This Row],[current_age]]&gt;=100,"100+",FLOOR(Tabela2[[#This Row],[current_age]],10)&amp;"-"&amp;FLOOR(Tabela2[[#This Row],[current_age]],10)+9)</f>
        <v>50-59</v>
      </c>
    </row>
    <row r="1566" spans="1:18" x14ac:dyDescent="0.3">
      <c r="A1566">
        <v>772</v>
      </c>
      <c r="B1566">
        <v>62</v>
      </c>
      <c r="C1566">
        <v>65</v>
      </c>
      <c r="D1566">
        <v>1957</v>
      </c>
      <c r="E1566">
        <v>10</v>
      </c>
      <c r="F1566" t="s">
        <v>36</v>
      </c>
      <c r="G1566" t="s">
        <v>1601</v>
      </c>
      <c r="H1566">
        <v>45.47</v>
      </c>
      <c r="I1566">
        <v>-122.37</v>
      </c>
      <c r="J1566" s="3">
        <v>22599</v>
      </c>
      <c r="K1566" s="3">
        <v>46075</v>
      </c>
      <c r="L1566" s="3">
        <v>139335</v>
      </c>
      <c r="M1566">
        <v>741</v>
      </c>
      <c r="N1566">
        <v>3</v>
      </c>
      <c r="O1566" s="8">
        <f t="shared" si="72"/>
        <v>3.0240911557243626</v>
      </c>
      <c r="P1566" t="str">
        <f t="shared" si="73"/>
        <v>High Risk</v>
      </c>
      <c r="Q1566" t="str">
        <f t="shared" si="74"/>
        <v>700-749</v>
      </c>
      <c r="R1566" t="str">
        <f>IF(Tabela2[[#This Row],[current_age]]&gt;=100,"100+",FLOOR(Tabela2[[#This Row],[current_age]],10)&amp;"-"&amp;FLOOR(Tabela2[[#This Row],[current_age]],10)+9)</f>
        <v>60-69</v>
      </c>
    </row>
    <row r="1567" spans="1:18" x14ac:dyDescent="0.3">
      <c r="A1567">
        <v>1537</v>
      </c>
      <c r="B1567">
        <v>35</v>
      </c>
      <c r="C1567">
        <v>69</v>
      </c>
      <c r="D1567">
        <v>1984</v>
      </c>
      <c r="E1567">
        <v>6</v>
      </c>
      <c r="F1567" t="s">
        <v>36</v>
      </c>
      <c r="G1567" t="s">
        <v>1602</v>
      </c>
      <c r="H1567">
        <v>47.69</v>
      </c>
      <c r="I1567">
        <v>-117.19</v>
      </c>
      <c r="J1567" s="3">
        <v>17760</v>
      </c>
      <c r="K1567" s="3">
        <v>36213</v>
      </c>
      <c r="L1567" s="3">
        <v>48364</v>
      </c>
      <c r="M1567">
        <v>637</v>
      </c>
      <c r="N1567">
        <v>1</v>
      </c>
      <c r="O1567" s="8">
        <f t="shared" si="72"/>
        <v>1.3355424847430482</v>
      </c>
      <c r="P1567" t="str">
        <f t="shared" si="73"/>
        <v>High Risk</v>
      </c>
      <c r="Q1567" t="str">
        <f t="shared" si="74"/>
        <v>600-649</v>
      </c>
      <c r="R1567" t="str">
        <f>IF(Tabela2[[#This Row],[current_age]]&gt;=100,"100+",FLOOR(Tabela2[[#This Row],[current_age]],10)&amp;"-"&amp;FLOOR(Tabela2[[#This Row],[current_age]],10)+9)</f>
        <v>30-39</v>
      </c>
    </row>
    <row r="1568" spans="1:18" x14ac:dyDescent="0.3">
      <c r="A1568">
        <v>1429</v>
      </c>
      <c r="B1568">
        <v>62</v>
      </c>
      <c r="C1568">
        <v>66</v>
      </c>
      <c r="D1568">
        <v>1957</v>
      </c>
      <c r="E1568">
        <v>7</v>
      </c>
      <c r="F1568" t="s">
        <v>36</v>
      </c>
      <c r="G1568" t="s">
        <v>1603</v>
      </c>
      <c r="H1568">
        <v>39.76</v>
      </c>
      <c r="I1568">
        <v>-104.87</v>
      </c>
      <c r="J1568" s="3">
        <v>16459</v>
      </c>
      <c r="K1568" s="3">
        <v>33556</v>
      </c>
      <c r="L1568" s="3">
        <v>10619</v>
      </c>
      <c r="M1568">
        <v>799</v>
      </c>
      <c r="N1568">
        <v>4</v>
      </c>
      <c r="O1568" s="8">
        <f t="shared" si="72"/>
        <v>0.316456073429491</v>
      </c>
      <c r="P1568" t="str">
        <f t="shared" si="73"/>
        <v>Low Risk</v>
      </c>
      <c r="Q1568" t="str">
        <f t="shared" si="74"/>
        <v>750-799</v>
      </c>
      <c r="R1568" t="str">
        <f>IF(Tabela2[[#This Row],[current_age]]&gt;=100,"100+",FLOOR(Tabela2[[#This Row],[current_age]],10)&amp;"-"&amp;FLOOR(Tabela2[[#This Row],[current_age]],10)+9)</f>
        <v>60-69</v>
      </c>
    </row>
    <row r="1569" spans="1:18" x14ac:dyDescent="0.3">
      <c r="A1569">
        <v>1228</v>
      </c>
      <c r="B1569">
        <v>54</v>
      </c>
      <c r="C1569">
        <v>61</v>
      </c>
      <c r="D1569">
        <v>1965</v>
      </c>
      <c r="E1569">
        <v>7</v>
      </c>
      <c r="F1569" t="s">
        <v>41</v>
      </c>
      <c r="G1569" t="s">
        <v>1604</v>
      </c>
      <c r="H1569">
        <v>30.26</v>
      </c>
      <c r="I1569">
        <v>-97.74</v>
      </c>
      <c r="J1569" s="3">
        <v>23287</v>
      </c>
      <c r="K1569" s="3">
        <v>47482</v>
      </c>
      <c r="L1569" s="3">
        <v>59590</v>
      </c>
      <c r="M1569">
        <v>726</v>
      </c>
      <c r="N1569">
        <v>5</v>
      </c>
      <c r="O1569" s="8">
        <f t="shared" si="72"/>
        <v>1.2550018954551199</v>
      </c>
      <c r="P1569" t="str">
        <f t="shared" si="73"/>
        <v>High Risk</v>
      </c>
      <c r="Q1569" t="str">
        <f t="shared" si="74"/>
        <v>700-749</v>
      </c>
      <c r="R1569" t="str">
        <f>IF(Tabela2[[#This Row],[current_age]]&gt;=100,"100+",FLOOR(Tabela2[[#This Row],[current_age]],10)&amp;"-"&amp;FLOOR(Tabela2[[#This Row],[current_age]],10)+9)</f>
        <v>50-59</v>
      </c>
    </row>
    <row r="1570" spans="1:18" x14ac:dyDescent="0.3">
      <c r="A1570">
        <v>991</v>
      </c>
      <c r="B1570">
        <v>52</v>
      </c>
      <c r="C1570">
        <v>60</v>
      </c>
      <c r="D1570">
        <v>1967</v>
      </c>
      <c r="E1570">
        <v>8</v>
      </c>
      <c r="F1570" t="s">
        <v>41</v>
      </c>
      <c r="G1570" t="s">
        <v>1605</v>
      </c>
      <c r="H1570">
        <v>41.37</v>
      </c>
      <c r="I1570">
        <v>-82.1</v>
      </c>
      <c r="J1570" s="3">
        <v>18110</v>
      </c>
      <c r="K1570" s="3">
        <v>36927</v>
      </c>
      <c r="L1570" s="3">
        <v>54145</v>
      </c>
      <c r="M1570">
        <v>554</v>
      </c>
      <c r="N1570">
        <v>1</v>
      </c>
      <c r="O1570" s="8">
        <f t="shared" si="72"/>
        <v>1.4662712920085574</v>
      </c>
      <c r="P1570" t="str">
        <f t="shared" si="73"/>
        <v>High Risk</v>
      </c>
      <c r="Q1570" t="str">
        <f t="shared" si="74"/>
        <v>550-599</v>
      </c>
      <c r="R1570" t="str">
        <f>IF(Tabela2[[#This Row],[current_age]]&gt;=100,"100+",FLOOR(Tabela2[[#This Row],[current_age]],10)&amp;"-"&amp;FLOOR(Tabela2[[#This Row],[current_age]],10)+9)</f>
        <v>50-59</v>
      </c>
    </row>
    <row r="1571" spans="1:18" x14ac:dyDescent="0.3">
      <c r="A1571">
        <v>1249</v>
      </c>
      <c r="B1571">
        <v>18</v>
      </c>
      <c r="C1571">
        <v>65</v>
      </c>
      <c r="D1571">
        <v>2002</v>
      </c>
      <c r="E1571">
        <v>1</v>
      </c>
      <c r="F1571" t="s">
        <v>36</v>
      </c>
      <c r="G1571" t="s">
        <v>1606</v>
      </c>
      <c r="H1571">
        <v>30.84</v>
      </c>
      <c r="I1571">
        <v>-83.27</v>
      </c>
      <c r="J1571" s="3">
        <v>19681</v>
      </c>
      <c r="K1571" s="3">
        <v>40131</v>
      </c>
      <c r="L1571" s="3">
        <v>48468</v>
      </c>
      <c r="M1571">
        <v>721</v>
      </c>
      <c r="N1571">
        <v>1</v>
      </c>
      <c r="O1571" s="8">
        <f t="shared" si="72"/>
        <v>1.2077446363160649</v>
      </c>
      <c r="P1571" t="str">
        <f t="shared" si="73"/>
        <v>High Risk</v>
      </c>
      <c r="Q1571" t="str">
        <f t="shared" si="74"/>
        <v>700-749</v>
      </c>
      <c r="R1571" t="str">
        <f>IF(Tabela2[[#This Row],[current_age]]&gt;=100,"100+",FLOOR(Tabela2[[#This Row],[current_age]],10)&amp;"-"&amp;FLOOR(Tabela2[[#This Row],[current_age]],10)+9)</f>
        <v>10-19</v>
      </c>
    </row>
    <row r="1572" spans="1:18" x14ac:dyDescent="0.3">
      <c r="A1572">
        <v>1242</v>
      </c>
      <c r="B1572">
        <v>52</v>
      </c>
      <c r="C1572">
        <v>69</v>
      </c>
      <c r="D1572">
        <v>1967</v>
      </c>
      <c r="E1572">
        <v>10</v>
      </c>
      <c r="F1572" t="s">
        <v>36</v>
      </c>
      <c r="G1572" t="s">
        <v>1607</v>
      </c>
      <c r="H1572">
        <v>41.83</v>
      </c>
      <c r="I1572">
        <v>-87.68</v>
      </c>
      <c r="J1572" s="3">
        <v>14963</v>
      </c>
      <c r="K1572" s="3">
        <v>30509</v>
      </c>
      <c r="L1572" s="3">
        <v>56953</v>
      </c>
      <c r="M1572">
        <v>641</v>
      </c>
      <c r="N1572">
        <v>2</v>
      </c>
      <c r="O1572" s="8">
        <f t="shared" si="72"/>
        <v>1.8667606280114064</v>
      </c>
      <c r="P1572" t="str">
        <f t="shared" si="73"/>
        <v>High Risk</v>
      </c>
      <c r="Q1572" t="str">
        <f t="shared" si="74"/>
        <v>600-649</v>
      </c>
      <c r="R1572" t="str">
        <f>IF(Tabela2[[#This Row],[current_age]]&gt;=100,"100+",FLOOR(Tabela2[[#This Row],[current_age]],10)&amp;"-"&amp;FLOOR(Tabela2[[#This Row],[current_age]],10)+9)</f>
        <v>50-59</v>
      </c>
    </row>
    <row r="1573" spans="1:18" x14ac:dyDescent="0.3">
      <c r="A1573">
        <v>1759</v>
      </c>
      <c r="B1573">
        <v>87</v>
      </c>
      <c r="C1573">
        <v>69</v>
      </c>
      <c r="D1573">
        <v>1932</v>
      </c>
      <c r="E1573">
        <v>11</v>
      </c>
      <c r="F1573" t="s">
        <v>36</v>
      </c>
      <c r="G1573" t="s">
        <v>1608</v>
      </c>
      <c r="H1573">
        <v>33.270000000000003</v>
      </c>
      <c r="I1573">
        <v>-117.28</v>
      </c>
      <c r="J1573" s="3">
        <v>22270</v>
      </c>
      <c r="K1573" s="3">
        <v>33279</v>
      </c>
      <c r="L1573" s="3">
        <v>1642</v>
      </c>
      <c r="M1573">
        <v>778</v>
      </c>
      <c r="N1573">
        <v>6</v>
      </c>
      <c r="O1573" s="8">
        <f t="shared" si="72"/>
        <v>4.9340424892574897E-2</v>
      </c>
      <c r="P1573" t="str">
        <f t="shared" si="73"/>
        <v>Low Risk</v>
      </c>
      <c r="Q1573" t="str">
        <f t="shared" si="74"/>
        <v>750-799</v>
      </c>
      <c r="R1573" t="str">
        <f>IF(Tabela2[[#This Row],[current_age]]&gt;=100,"100+",FLOOR(Tabela2[[#This Row],[current_age]],10)&amp;"-"&amp;FLOOR(Tabela2[[#This Row],[current_age]],10)+9)</f>
        <v>80-89</v>
      </c>
    </row>
    <row r="1574" spans="1:18" x14ac:dyDescent="0.3">
      <c r="A1574">
        <v>1058</v>
      </c>
      <c r="B1574">
        <v>61</v>
      </c>
      <c r="C1574">
        <v>67</v>
      </c>
      <c r="D1574">
        <v>1958</v>
      </c>
      <c r="E1574">
        <v>3</v>
      </c>
      <c r="F1574" t="s">
        <v>41</v>
      </c>
      <c r="G1574" t="s">
        <v>1609</v>
      </c>
      <c r="H1574">
        <v>36.18</v>
      </c>
      <c r="I1574">
        <v>-87.34</v>
      </c>
      <c r="J1574" s="3">
        <v>17261</v>
      </c>
      <c r="K1574" s="3">
        <v>35196</v>
      </c>
      <c r="L1574" s="3">
        <v>51751</v>
      </c>
      <c r="M1574">
        <v>684</v>
      </c>
      <c r="N1574">
        <v>4</v>
      </c>
      <c r="O1574" s="8">
        <f t="shared" si="72"/>
        <v>1.4703659506762132</v>
      </c>
      <c r="P1574" t="str">
        <f t="shared" si="73"/>
        <v>High Risk</v>
      </c>
      <c r="Q1574" t="str">
        <f t="shared" si="74"/>
        <v>650-699</v>
      </c>
      <c r="R1574" t="str">
        <f>IF(Tabela2[[#This Row],[current_age]]&gt;=100,"100+",FLOOR(Tabela2[[#This Row],[current_age]],10)&amp;"-"&amp;FLOOR(Tabela2[[#This Row],[current_age]],10)+9)</f>
        <v>60-69</v>
      </c>
    </row>
    <row r="1575" spans="1:18" x14ac:dyDescent="0.3">
      <c r="A1575">
        <v>1730</v>
      </c>
      <c r="B1575">
        <v>52</v>
      </c>
      <c r="C1575">
        <v>65</v>
      </c>
      <c r="D1575">
        <v>1967</v>
      </c>
      <c r="E1575">
        <v>10</v>
      </c>
      <c r="F1575" t="s">
        <v>36</v>
      </c>
      <c r="G1575" t="s">
        <v>1610</v>
      </c>
      <c r="H1575">
        <v>40.71</v>
      </c>
      <c r="I1575">
        <v>-74.06</v>
      </c>
      <c r="J1575" s="3">
        <v>21642</v>
      </c>
      <c r="K1575" s="3">
        <v>44128</v>
      </c>
      <c r="L1575" s="3">
        <v>148684</v>
      </c>
      <c r="M1575">
        <v>739</v>
      </c>
      <c r="N1575">
        <v>3</v>
      </c>
      <c r="O1575" s="8">
        <f t="shared" si="72"/>
        <v>3.3693799854967366</v>
      </c>
      <c r="P1575" t="str">
        <f t="shared" si="73"/>
        <v>High Risk</v>
      </c>
      <c r="Q1575" t="str">
        <f t="shared" si="74"/>
        <v>700-749</v>
      </c>
      <c r="R1575" t="str">
        <f>IF(Tabela2[[#This Row],[current_age]]&gt;=100,"100+",FLOOR(Tabela2[[#This Row],[current_age]],10)&amp;"-"&amp;FLOOR(Tabela2[[#This Row],[current_age]],10)+9)</f>
        <v>50-59</v>
      </c>
    </row>
    <row r="1576" spans="1:18" x14ac:dyDescent="0.3">
      <c r="A1576">
        <v>1632</v>
      </c>
      <c r="B1576">
        <v>20</v>
      </c>
      <c r="C1576">
        <v>70</v>
      </c>
      <c r="D1576">
        <v>1999</v>
      </c>
      <c r="E1576">
        <v>8</v>
      </c>
      <c r="F1576" t="s">
        <v>36</v>
      </c>
      <c r="G1576" t="s">
        <v>1611</v>
      </c>
      <c r="H1576">
        <v>46.87</v>
      </c>
      <c r="I1576">
        <v>-96.81</v>
      </c>
      <c r="J1576" s="3">
        <v>22214</v>
      </c>
      <c r="K1576" s="3">
        <v>45292</v>
      </c>
      <c r="L1576" s="3">
        <v>88917</v>
      </c>
      <c r="M1576">
        <v>660</v>
      </c>
      <c r="N1576">
        <v>4</v>
      </c>
      <c r="O1576" s="8">
        <f t="shared" si="72"/>
        <v>1.9631943831140157</v>
      </c>
      <c r="P1576" t="str">
        <f t="shared" si="73"/>
        <v>High Risk</v>
      </c>
      <c r="Q1576" t="str">
        <f t="shared" si="74"/>
        <v>650-699</v>
      </c>
      <c r="R1576" t="str">
        <f>IF(Tabela2[[#This Row],[current_age]]&gt;=100,"100+",FLOOR(Tabela2[[#This Row],[current_age]],10)&amp;"-"&amp;FLOOR(Tabela2[[#This Row],[current_age]],10)+9)</f>
        <v>20-29</v>
      </c>
    </row>
    <row r="1577" spans="1:18" x14ac:dyDescent="0.3">
      <c r="A1577">
        <v>1224</v>
      </c>
      <c r="B1577">
        <v>42</v>
      </c>
      <c r="C1577">
        <v>66</v>
      </c>
      <c r="D1577">
        <v>1977</v>
      </c>
      <c r="E1577">
        <v>9</v>
      </c>
      <c r="F1577" t="s">
        <v>41</v>
      </c>
      <c r="G1577" t="s">
        <v>1612</v>
      </c>
      <c r="H1577">
        <v>38.99</v>
      </c>
      <c r="I1577">
        <v>-76.930000000000007</v>
      </c>
      <c r="J1577" s="3">
        <v>26224</v>
      </c>
      <c r="K1577" s="3">
        <v>53464</v>
      </c>
      <c r="L1577" s="3">
        <v>20683</v>
      </c>
      <c r="M1577">
        <v>751</v>
      </c>
      <c r="N1577">
        <v>4</v>
      </c>
      <c r="O1577" s="8">
        <f t="shared" si="72"/>
        <v>0.38685844680532694</v>
      </c>
      <c r="P1577" t="str">
        <f t="shared" si="73"/>
        <v>Low Risk</v>
      </c>
      <c r="Q1577" t="str">
        <f t="shared" si="74"/>
        <v>750-799</v>
      </c>
      <c r="R1577" t="str">
        <f>IF(Tabela2[[#This Row],[current_age]]&gt;=100,"100+",FLOOR(Tabela2[[#This Row],[current_age]],10)&amp;"-"&amp;FLOOR(Tabela2[[#This Row],[current_age]],10)+9)</f>
        <v>40-49</v>
      </c>
    </row>
    <row r="1578" spans="1:18" x14ac:dyDescent="0.3">
      <c r="A1578">
        <v>1940</v>
      </c>
      <c r="B1578">
        <v>40</v>
      </c>
      <c r="C1578">
        <v>65</v>
      </c>
      <c r="D1578">
        <v>1979</v>
      </c>
      <c r="E1578">
        <v>10</v>
      </c>
      <c r="F1578" t="s">
        <v>36</v>
      </c>
      <c r="G1578" t="s">
        <v>1613</v>
      </c>
      <c r="H1578">
        <v>40.74</v>
      </c>
      <c r="I1578">
        <v>-73.849999999999994</v>
      </c>
      <c r="J1578" s="3">
        <v>13177</v>
      </c>
      <c r="K1578" s="3">
        <v>26865</v>
      </c>
      <c r="L1578" s="3">
        <v>19529</v>
      </c>
      <c r="M1578">
        <v>826</v>
      </c>
      <c r="N1578">
        <v>5</v>
      </c>
      <c r="O1578" s="8">
        <f t="shared" si="72"/>
        <v>0.72693095105155403</v>
      </c>
      <c r="P1578" t="str">
        <f t="shared" si="73"/>
        <v>High Risk</v>
      </c>
      <c r="Q1578" t="str">
        <f t="shared" si="74"/>
        <v>800-849</v>
      </c>
      <c r="R1578" t="str">
        <f>IF(Tabela2[[#This Row],[current_age]]&gt;=100,"100+",FLOOR(Tabela2[[#This Row],[current_age]],10)&amp;"-"&amp;FLOOR(Tabela2[[#This Row],[current_age]],10)+9)</f>
        <v>40-49</v>
      </c>
    </row>
    <row r="1579" spans="1:18" x14ac:dyDescent="0.3">
      <c r="A1579">
        <v>1132</v>
      </c>
      <c r="B1579">
        <v>18</v>
      </c>
      <c r="C1579">
        <v>69</v>
      </c>
      <c r="D1579">
        <v>2002</v>
      </c>
      <c r="E1579">
        <v>2</v>
      </c>
      <c r="F1579" t="s">
        <v>36</v>
      </c>
      <c r="G1579" t="s">
        <v>1614</v>
      </c>
      <c r="H1579">
        <v>28.4</v>
      </c>
      <c r="I1579">
        <v>-80.599999999999994</v>
      </c>
      <c r="J1579" s="3">
        <v>20392</v>
      </c>
      <c r="K1579" s="3">
        <v>41579</v>
      </c>
      <c r="L1579" s="3">
        <v>50190</v>
      </c>
      <c r="M1579">
        <v>694</v>
      </c>
      <c r="N1579">
        <v>2</v>
      </c>
      <c r="O1579" s="8">
        <f t="shared" si="72"/>
        <v>1.2070997378484332</v>
      </c>
      <c r="P1579" t="str">
        <f t="shared" si="73"/>
        <v>High Risk</v>
      </c>
      <c r="Q1579" t="str">
        <f t="shared" si="74"/>
        <v>650-699</v>
      </c>
      <c r="R1579" t="str">
        <f>IF(Tabela2[[#This Row],[current_age]]&gt;=100,"100+",FLOOR(Tabela2[[#This Row],[current_age]],10)&amp;"-"&amp;FLOOR(Tabela2[[#This Row],[current_age]],10)+9)</f>
        <v>10-19</v>
      </c>
    </row>
    <row r="1580" spans="1:18" x14ac:dyDescent="0.3">
      <c r="A1580">
        <v>895</v>
      </c>
      <c r="B1580">
        <v>46</v>
      </c>
      <c r="C1580">
        <v>70</v>
      </c>
      <c r="D1580">
        <v>1973</v>
      </c>
      <c r="E1580">
        <v>8</v>
      </c>
      <c r="F1580" t="s">
        <v>36</v>
      </c>
      <c r="G1580" t="s">
        <v>1615</v>
      </c>
      <c r="H1580">
        <v>34.229999999999997</v>
      </c>
      <c r="I1580">
        <v>-116.86</v>
      </c>
      <c r="J1580" s="3">
        <v>15515</v>
      </c>
      <c r="K1580" s="3">
        <v>31632</v>
      </c>
      <c r="L1580" s="3">
        <v>76538</v>
      </c>
      <c r="M1580">
        <v>832</v>
      </c>
      <c r="N1580">
        <v>3</v>
      </c>
      <c r="O1580" s="8">
        <f t="shared" si="72"/>
        <v>2.4196383409205868</v>
      </c>
      <c r="P1580" t="str">
        <f t="shared" si="73"/>
        <v>High Risk</v>
      </c>
      <c r="Q1580" t="str">
        <f t="shared" si="74"/>
        <v>800-849</v>
      </c>
      <c r="R1580" t="str">
        <f>IF(Tabela2[[#This Row],[current_age]]&gt;=100,"100+",FLOOR(Tabela2[[#This Row],[current_age]],10)&amp;"-"&amp;FLOOR(Tabela2[[#This Row],[current_age]],10)+9)</f>
        <v>40-49</v>
      </c>
    </row>
    <row r="1581" spans="1:18" x14ac:dyDescent="0.3">
      <c r="A1581">
        <v>1556</v>
      </c>
      <c r="B1581">
        <v>30</v>
      </c>
      <c r="C1581">
        <v>67</v>
      </c>
      <c r="D1581">
        <v>1989</v>
      </c>
      <c r="E1581">
        <v>7</v>
      </c>
      <c r="F1581" t="s">
        <v>36</v>
      </c>
      <c r="G1581" t="s">
        <v>1616</v>
      </c>
      <c r="H1581">
        <v>46.8</v>
      </c>
      <c r="I1581">
        <v>-100.76</v>
      </c>
      <c r="J1581" s="3">
        <v>23679</v>
      </c>
      <c r="K1581" s="3">
        <v>48277</v>
      </c>
      <c r="L1581" s="3">
        <v>110153</v>
      </c>
      <c r="M1581">
        <v>740</v>
      </c>
      <c r="N1581">
        <v>4</v>
      </c>
      <c r="O1581" s="8">
        <f t="shared" si="72"/>
        <v>2.281686931665182</v>
      </c>
      <c r="P1581" t="str">
        <f t="shared" si="73"/>
        <v>High Risk</v>
      </c>
      <c r="Q1581" t="str">
        <f t="shared" si="74"/>
        <v>700-749</v>
      </c>
      <c r="R1581" t="str">
        <f>IF(Tabela2[[#This Row],[current_age]]&gt;=100,"100+",FLOOR(Tabela2[[#This Row],[current_age]],10)&amp;"-"&amp;FLOOR(Tabela2[[#This Row],[current_age]],10)+9)</f>
        <v>30-39</v>
      </c>
    </row>
    <row r="1582" spans="1:18" x14ac:dyDescent="0.3">
      <c r="A1582">
        <v>1025</v>
      </c>
      <c r="B1582">
        <v>19</v>
      </c>
      <c r="C1582">
        <v>62</v>
      </c>
      <c r="D1582">
        <v>2000</v>
      </c>
      <c r="E1582">
        <v>10</v>
      </c>
      <c r="F1582" t="s">
        <v>41</v>
      </c>
      <c r="G1582" t="s">
        <v>1617</v>
      </c>
      <c r="H1582">
        <v>34.049999999999997</v>
      </c>
      <c r="I1582">
        <v>-79.75</v>
      </c>
      <c r="J1582" s="3">
        <v>16393</v>
      </c>
      <c r="K1582" s="3">
        <v>33426</v>
      </c>
      <c r="L1582" s="3">
        <v>51699</v>
      </c>
      <c r="M1582">
        <v>664</v>
      </c>
      <c r="N1582">
        <v>4</v>
      </c>
      <c r="O1582" s="8">
        <f t="shared" si="72"/>
        <v>1.5466702566864117</v>
      </c>
      <c r="P1582" t="str">
        <f t="shared" si="73"/>
        <v>High Risk</v>
      </c>
      <c r="Q1582" t="str">
        <f t="shared" si="74"/>
        <v>650-699</v>
      </c>
      <c r="R1582" t="str">
        <f>IF(Tabela2[[#This Row],[current_age]]&gt;=100,"100+",FLOOR(Tabela2[[#This Row],[current_age]],10)&amp;"-"&amp;FLOOR(Tabela2[[#This Row],[current_age]],10)+9)</f>
        <v>10-19</v>
      </c>
    </row>
    <row r="1583" spans="1:18" x14ac:dyDescent="0.3">
      <c r="A1583">
        <v>1972</v>
      </c>
      <c r="B1583">
        <v>73</v>
      </c>
      <c r="C1583">
        <v>68</v>
      </c>
      <c r="D1583">
        <v>1946</v>
      </c>
      <c r="E1583">
        <v>3</v>
      </c>
      <c r="F1583" t="s">
        <v>36</v>
      </c>
      <c r="G1583" t="s">
        <v>1618</v>
      </c>
      <c r="H1583">
        <v>41.47</v>
      </c>
      <c r="I1583">
        <v>-81.67</v>
      </c>
      <c r="J1583" s="3">
        <v>9389</v>
      </c>
      <c r="K1583" s="3">
        <v>13089</v>
      </c>
      <c r="L1583" s="3">
        <v>10928</v>
      </c>
      <c r="M1583">
        <v>772</v>
      </c>
      <c r="N1583">
        <v>4</v>
      </c>
      <c r="O1583" s="8">
        <f t="shared" si="72"/>
        <v>0.83489953395981353</v>
      </c>
      <c r="P1583" t="str">
        <f t="shared" si="73"/>
        <v>High Risk</v>
      </c>
      <c r="Q1583" t="str">
        <f t="shared" si="74"/>
        <v>750-799</v>
      </c>
      <c r="R1583" t="str">
        <f>IF(Tabela2[[#This Row],[current_age]]&gt;=100,"100+",FLOOR(Tabela2[[#This Row],[current_age]],10)&amp;"-"&amp;FLOOR(Tabela2[[#This Row],[current_age]],10)+9)</f>
        <v>70-79</v>
      </c>
    </row>
    <row r="1584" spans="1:18" x14ac:dyDescent="0.3">
      <c r="A1584">
        <v>86</v>
      </c>
      <c r="B1584">
        <v>24</v>
      </c>
      <c r="C1584">
        <v>65</v>
      </c>
      <c r="D1584">
        <v>1995</v>
      </c>
      <c r="E1584">
        <v>6</v>
      </c>
      <c r="F1584" t="s">
        <v>41</v>
      </c>
      <c r="G1584" t="s">
        <v>1619</v>
      </c>
      <c r="H1584">
        <v>33</v>
      </c>
      <c r="I1584">
        <v>-81.3</v>
      </c>
      <c r="J1584" s="3">
        <v>11384</v>
      </c>
      <c r="K1584" s="3">
        <v>23212</v>
      </c>
      <c r="L1584" s="3">
        <v>25138</v>
      </c>
      <c r="M1584">
        <v>799</v>
      </c>
      <c r="N1584">
        <v>3</v>
      </c>
      <c r="O1584" s="8">
        <f t="shared" si="72"/>
        <v>1.0829743236257108</v>
      </c>
      <c r="P1584" t="str">
        <f t="shared" si="73"/>
        <v>High Risk</v>
      </c>
      <c r="Q1584" t="str">
        <f t="shared" si="74"/>
        <v>750-799</v>
      </c>
      <c r="R1584" t="str">
        <f>IF(Tabela2[[#This Row],[current_age]]&gt;=100,"100+",FLOOR(Tabela2[[#This Row],[current_age]],10)&amp;"-"&amp;FLOOR(Tabela2[[#This Row],[current_age]],10)+9)</f>
        <v>20-29</v>
      </c>
    </row>
    <row r="1585" spans="1:18" x14ac:dyDescent="0.3">
      <c r="A1585">
        <v>344</v>
      </c>
      <c r="B1585">
        <v>18</v>
      </c>
      <c r="C1585">
        <v>63</v>
      </c>
      <c r="D1585">
        <v>2002</v>
      </c>
      <c r="E1585">
        <v>1</v>
      </c>
      <c r="F1585" t="s">
        <v>41</v>
      </c>
      <c r="G1585" t="s">
        <v>1620</v>
      </c>
      <c r="H1585">
        <v>34.22</v>
      </c>
      <c r="I1585">
        <v>-118.59</v>
      </c>
      <c r="J1585" s="3">
        <v>24074</v>
      </c>
      <c r="K1585" s="3">
        <v>49084</v>
      </c>
      <c r="L1585" s="3">
        <v>106863</v>
      </c>
      <c r="M1585">
        <v>577</v>
      </c>
      <c r="N1585">
        <v>3</v>
      </c>
      <c r="O1585" s="8">
        <f t="shared" si="72"/>
        <v>2.1771453019313829</v>
      </c>
      <c r="P1585" t="str">
        <f t="shared" si="73"/>
        <v>High Risk</v>
      </c>
      <c r="Q1585" t="str">
        <f t="shared" si="74"/>
        <v>550-599</v>
      </c>
      <c r="R1585" t="str">
        <f>IF(Tabela2[[#This Row],[current_age]]&gt;=100,"100+",FLOOR(Tabela2[[#This Row],[current_age]],10)&amp;"-"&amp;FLOOR(Tabela2[[#This Row],[current_age]],10)+9)</f>
        <v>10-19</v>
      </c>
    </row>
    <row r="1586" spans="1:18" x14ac:dyDescent="0.3">
      <c r="A1586">
        <v>1189</v>
      </c>
      <c r="B1586">
        <v>63</v>
      </c>
      <c r="C1586">
        <v>68</v>
      </c>
      <c r="D1586">
        <v>1956</v>
      </c>
      <c r="E1586">
        <v>11</v>
      </c>
      <c r="F1586" t="s">
        <v>36</v>
      </c>
      <c r="G1586" t="s">
        <v>1621</v>
      </c>
      <c r="H1586">
        <v>42.66</v>
      </c>
      <c r="I1586">
        <v>-73.790000000000006</v>
      </c>
      <c r="J1586" s="3">
        <v>15490</v>
      </c>
      <c r="K1586" s="3">
        <v>31582</v>
      </c>
      <c r="L1586" s="3">
        <v>23359</v>
      </c>
      <c r="M1586">
        <v>693</v>
      </c>
      <c r="N1586">
        <v>4</v>
      </c>
      <c r="O1586" s="8">
        <f t="shared" si="72"/>
        <v>0.7396301690836552</v>
      </c>
      <c r="P1586" t="str">
        <f t="shared" si="73"/>
        <v>High Risk</v>
      </c>
      <c r="Q1586" t="str">
        <f t="shared" si="74"/>
        <v>650-699</v>
      </c>
      <c r="R1586" t="str">
        <f>IF(Tabela2[[#This Row],[current_age]]&gt;=100,"100+",FLOOR(Tabela2[[#This Row],[current_age]],10)&amp;"-"&amp;FLOOR(Tabela2[[#This Row],[current_age]],10)+9)</f>
        <v>60-69</v>
      </c>
    </row>
    <row r="1587" spans="1:18" x14ac:dyDescent="0.3">
      <c r="A1587">
        <v>921</v>
      </c>
      <c r="B1587">
        <v>74</v>
      </c>
      <c r="C1587">
        <v>66</v>
      </c>
      <c r="D1587">
        <v>1945</v>
      </c>
      <c r="E1587">
        <v>5</v>
      </c>
      <c r="F1587" t="s">
        <v>41</v>
      </c>
      <c r="G1587" t="s">
        <v>1622</v>
      </c>
      <c r="H1587">
        <v>42.98</v>
      </c>
      <c r="I1587">
        <v>-77.67</v>
      </c>
      <c r="J1587" s="3">
        <v>26072</v>
      </c>
      <c r="K1587" s="3">
        <v>54013</v>
      </c>
      <c r="L1587" s="3">
        <v>3628</v>
      </c>
      <c r="M1587">
        <v>779</v>
      </c>
      <c r="N1587">
        <v>8</v>
      </c>
      <c r="O1587" s="8">
        <f t="shared" si="72"/>
        <v>6.7169014866791332E-2</v>
      </c>
      <c r="P1587" t="str">
        <f t="shared" si="73"/>
        <v>Low Risk</v>
      </c>
      <c r="Q1587" t="str">
        <f t="shared" si="74"/>
        <v>750-799</v>
      </c>
      <c r="R1587" t="str">
        <f>IF(Tabela2[[#This Row],[current_age]]&gt;=100,"100+",FLOOR(Tabela2[[#This Row],[current_age]],10)&amp;"-"&amp;FLOOR(Tabela2[[#This Row],[current_age]],10)+9)</f>
        <v>70-79</v>
      </c>
    </row>
    <row r="1588" spans="1:18" x14ac:dyDescent="0.3">
      <c r="A1588">
        <v>393</v>
      </c>
      <c r="B1588">
        <v>41</v>
      </c>
      <c r="C1588">
        <v>64</v>
      </c>
      <c r="D1588">
        <v>1978</v>
      </c>
      <c r="E1588">
        <v>12</v>
      </c>
      <c r="F1588" t="s">
        <v>41</v>
      </c>
      <c r="G1588" t="s">
        <v>1623</v>
      </c>
      <c r="H1588">
        <v>33.44</v>
      </c>
      <c r="I1588">
        <v>-94.07</v>
      </c>
      <c r="J1588" s="3">
        <v>15884</v>
      </c>
      <c r="K1588" s="3">
        <v>32387</v>
      </c>
      <c r="L1588" s="3">
        <v>65171</v>
      </c>
      <c r="M1588">
        <v>765</v>
      </c>
      <c r="N1588">
        <v>1</v>
      </c>
      <c r="O1588" s="8">
        <f t="shared" si="72"/>
        <v>2.0122580047549943</v>
      </c>
      <c r="P1588" t="str">
        <f t="shared" si="73"/>
        <v>High Risk</v>
      </c>
      <c r="Q1588" t="str">
        <f t="shared" si="74"/>
        <v>750-799</v>
      </c>
      <c r="R1588" t="str">
        <f>IF(Tabela2[[#This Row],[current_age]]&gt;=100,"100+",FLOOR(Tabela2[[#This Row],[current_age]],10)&amp;"-"&amp;FLOOR(Tabela2[[#This Row],[current_age]],10)+9)</f>
        <v>40-49</v>
      </c>
    </row>
    <row r="1589" spans="1:18" x14ac:dyDescent="0.3">
      <c r="A1589">
        <v>1254</v>
      </c>
      <c r="B1589">
        <v>61</v>
      </c>
      <c r="C1589">
        <v>65</v>
      </c>
      <c r="D1589">
        <v>1959</v>
      </c>
      <c r="E1589">
        <v>2</v>
      </c>
      <c r="F1589" t="s">
        <v>36</v>
      </c>
      <c r="G1589" t="s">
        <v>1624</v>
      </c>
      <c r="H1589">
        <v>40.119999999999997</v>
      </c>
      <c r="I1589">
        <v>-88.64</v>
      </c>
      <c r="J1589" s="3">
        <v>16978</v>
      </c>
      <c r="K1589" s="3">
        <v>34619</v>
      </c>
      <c r="L1589" s="3">
        <v>13326</v>
      </c>
      <c r="M1589">
        <v>747</v>
      </c>
      <c r="N1589">
        <v>5</v>
      </c>
      <c r="O1589" s="8">
        <f t="shared" si="72"/>
        <v>0.38493312920650508</v>
      </c>
      <c r="P1589" t="str">
        <f t="shared" si="73"/>
        <v>Medium Risk</v>
      </c>
      <c r="Q1589" t="str">
        <f t="shared" si="74"/>
        <v>700-749</v>
      </c>
      <c r="R1589" t="str">
        <f>IF(Tabela2[[#This Row],[current_age]]&gt;=100,"100+",FLOOR(Tabela2[[#This Row],[current_age]],10)&amp;"-"&amp;FLOOR(Tabela2[[#This Row],[current_age]],10)+9)</f>
        <v>60-69</v>
      </c>
    </row>
    <row r="1590" spans="1:18" x14ac:dyDescent="0.3">
      <c r="A1590">
        <v>212</v>
      </c>
      <c r="B1590">
        <v>52</v>
      </c>
      <c r="C1590">
        <v>67</v>
      </c>
      <c r="D1590">
        <v>1968</v>
      </c>
      <c r="E1590">
        <v>2</v>
      </c>
      <c r="F1590" t="s">
        <v>41</v>
      </c>
      <c r="G1590" t="s">
        <v>1625</v>
      </c>
      <c r="H1590">
        <v>32.79</v>
      </c>
      <c r="I1590">
        <v>-96.76</v>
      </c>
      <c r="J1590" s="3">
        <v>13799</v>
      </c>
      <c r="K1590" s="3">
        <v>28137</v>
      </c>
      <c r="L1590" s="3">
        <v>88482</v>
      </c>
      <c r="M1590">
        <v>797</v>
      </c>
      <c r="N1590">
        <v>6</v>
      </c>
      <c r="O1590" s="8">
        <f t="shared" si="72"/>
        <v>3.1446849344279775</v>
      </c>
      <c r="P1590" t="str">
        <f t="shared" si="73"/>
        <v>High Risk</v>
      </c>
      <c r="Q1590" t="str">
        <f t="shared" si="74"/>
        <v>750-799</v>
      </c>
      <c r="R1590" t="str">
        <f>IF(Tabela2[[#This Row],[current_age]]&gt;=100,"100+",FLOOR(Tabela2[[#This Row],[current_age]],10)&amp;"-"&amp;FLOOR(Tabela2[[#This Row],[current_age]],10)+9)</f>
        <v>50-59</v>
      </c>
    </row>
    <row r="1591" spans="1:18" x14ac:dyDescent="0.3">
      <c r="A1591">
        <v>1262</v>
      </c>
      <c r="B1591">
        <v>56</v>
      </c>
      <c r="C1591">
        <v>68</v>
      </c>
      <c r="D1591">
        <v>1963</v>
      </c>
      <c r="E1591">
        <v>11</v>
      </c>
      <c r="F1591" t="s">
        <v>36</v>
      </c>
      <c r="G1591" t="s">
        <v>1626</v>
      </c>
      <c r="H1591">
        <v>41.01</v>
      </c>
      <c r="I1591">
        <v>-121.47</v>
      </c>
      <c r="J1591" s="3">
        <v>13723</v>
      </c>
      <c r="K1591" s="3">
        <v>27981</v>
      </c>
      <c r="L1591" s="3">
        <v>62926</v>
      </c>
      <c r="M1591">
        <v>717</v>
      </c>
      <c r="N1591">
        <v>3</v>
      </c>
      <c r="O1591" s="8">
        <f t="shared" si="72"/>
        <v>2.2488831707229906</v>
      </c>
      <c r="P1591" t="str">
        <f t="shared" si="73"/>
        <v>High Risk</v>
      </c>
      <c r="Q1591" t="str">
        <f t="shared" si="74"/>
        <v>700-749</v>
      </c>
      <c r="R1591" t="str">
        <f>IF(Tabela2[[#This Row],[current_age]]&gt;=100,"100+",FLOOR(Tabela2[[#This Row],[current_age]],10)&amp;"-"&amp;FLOOR(Tabela2[[#This Row],[current_age]],10)+9)</f>
        <v>50-59</v>
      </c>
    </row>
    <row r="1592" spans="1:18" x14ac:dyDescent="0.3">
      <c r="A1592">
        <v>122</v>
      </c>
      <c r="B1592">
        <v>65</v>
      </c>
      <c r="C1592">
        <v>66</v>
      </c>
      <c r="D1592">
        <v>1954</v>
      </c>
      <c r="E1592">
        <v>3</v>
      </c>
      <c r="F1592" t="s">
        <v>36</v>
      </c>
      <c r="G1592" t="s">
        <v>1627</v>
      </c>
      <c r="H1592">
        <v>29.69</v>
      </c>
      <c r="I1592">
        <v>-91.3</v>
      </c>
      <c r="J1592" s="3">
        <v>19237</v>
      </c>
      <c r="K1592" s="3">
        <v>39221</v>
      </c>
      <c r="L1592" s="3">
        <v>45409</v>
      </c>
      <c r="M1592">
        <v>786</v>
      </c>
      <c r="N1592">
        <v>4</v>
      </c>
      <c r="O1592" s="8">
        <f t="shared" si="72"/>
        <v>1.1577726218097448</v>
      </c>
      <c r="P1592" t="str">
        <f t="shared" si="73"/>
        <v>High Risk</v>
      </c>
      <c r="Q1592" t="str">
        <f t="shared" si="74"/>
        <v>750-799</v>
      </c>
      <c r="R1592" t="str">
        <f>IF(Tabela2[[#This Row],[current_age]]&gt;=100,"100+",FLOOR(Tabela2[[#This Row],[current_age]],10)&amp;"-"&amp;FLOOR(Tabela2[[#This Row],[current_age]],10)+9)</f>
        <v>60-69</v>
      </c>
    </row>
    <row r="1593" spans="1:18" x14ac:dyDescent="0.3">
      <c r="A1593">
        <v>1118</v>
      </c>
      <c r="B1593">
        <v>25</v>
      </c>
      <c r="C1593">
        <v>70</v>
      </c>
      <c r="D1593">
        <v>1994</v>
      </c>
      <c r="E1593">
        <v>8</v>
      </c>
      <c r="F1593" t="s">
        <v>36</v>
      </c>
      <c r="G1593" t="s">
        <v>1628</v>
      </c>
      <c r="H1593">
        <v>34.06</v>
      </c>
      <c r="I1593">
        <v>-118.35</v>
      </c>
      <c r="J1593" s="3">
        <v>40761</v>
      </c>
      <c r="K1593" s="3">
        <v>83104</v>
      </c>
      <c r="L1593" s="3">
        <v>222502</v>
      </c>
      <c r="M1593">
        <v>714</v>
      </c>
      <c r="N1593">
        <v>5</v>
      </c>
      <c r="O1593" s="8">
        <f t="shared" si="72"/>
        <v>2.6773921832884096</v>
      </c>
      <c r="P1593" t="str">
        <f t="shared" si="73"/>
        <v>High Risk</v>
      </c>
      <c r="Q1593" t="str">
        <f t="shared" si="74"/>
        <v>700-749</v>
      </c>
      <c r="R1593" t="str">
        <f>IF(Tabela2[[#This Row],[current_age]]&gt;=100,"100+",FLOOR(Tabela2[[#This Row],[current_age]],10)&amp;"-"&amp;FLOOR(Tabela2[[#This Row],[current_age]],10)+9)</f>
        <v>20-29</v>
      </c>
    </row>
    <row r="1594" spans="1:18" x14ac:dyDescent="0.3">
      <c r="A1594">
        <v>974</v>
      </c>
      <c r="B1594">
        <v>59</v>
      </c>
      <c r="C1594">
        <v>65</v>
      </c>
      <c r="D1594">
        <v>1960</v>
      </c>
      <c r="E1594">
        <v>9</v>
      </c>
      <c r="F1594" t="s">
        <v>41</v>
      </c>
      <c r="G1594" t="s">
        <v>1629</v>
      </c>
      <c r="H1594">
        <v>34.729999999999997</v>
      </c>
      <c r="I1594">
        <v>-82.25</v>
      </c>
      <c r="J1594" s="3">
        <v>23966</v>
      </c>
      <c r="K1594" s="3">
        <v>48867</v>
      </c>
      <c r="L1594" s="3">
        <v>92873</v>
      </c>
      <c r="M1594">
        <v>644</v>
      </c>
      <c r="N1594">
        <v>2</v>
      </c>
      <c r="O1594" s="8">
        <f t="shared" si="72"/>
        <v>1.9005259172856939</v>
      </c>
      <c r="P1594" t="str">
        <f t="shared" si="73"/>
        <v>High Risk</v>
      </c>
      <c r="Q1594" t="str">
        <f t="shared" si="74"/>
        <v>600-649</v>
      </c>
      <c r="R1594" t="str">
        <f>IF(Tabela2[[#This Row],[current_age]]&gt;=100,"100+",FLOOR(Tabela2[[#This Row],[current_age]],10)&amp;"-"&amp;FLOOR(Tabela2[[#This Row],[current_age]],10)+9)</f>
        <v>50-59</v>
      </c>
    </row>
    <row r="1595" spans="1:18" x14ac:dyDescent="0.3">
      <c r="A1595">
        <v>1274</v>
      </c>
      <c r="B1595">
        <v>49</v>
      </c>
      <c r="C1595">
        <v>61</v>
      </c>
      <c r="D1595">
        <v>1970</v>
      </c>
      <c r="E1595">
        <v>4</v>
      </c>
      <c r="F1595" t="s">
        <v>36</v>
      </c>
      <c r="G1595" t="s">
        <v>1630</v>
      </c>
      <c r="H1595">
        <v>41.95</v>
      </c>
      <c r="I1595">
        <v>-71.7</v>
      </c>
      <c r="J1595" s="3">
        <v>24260</v>
      </c>
      <c r="K1595" s="3">
        <v>49464</v>
      </c>
      <c r="L1595" s="3">
        <v>123198</v>
      </c>
      <c r="M1595">
        <v>705</v>
      </c>
      <c r="N1595">
        <v>6</v>
      </c>
      <c r="O1595" s="8">
        <f t="shared" si="72"/>
        <v>2.4906598738476466</v>
      </c>
      <c r="P1595" t="str">
        <f t="shared" si="73"/>
        <v>High Risk</v>
      </c>
      <c r="Q1595" t="str">
        <f t="shared" si="74"/>
        <v>700-749</v>
      </c>
      <c r="R1595" t="str">
        <f>IF(Tabela2[[#This Row],[current_age]]&gt;=100,"100+",FLOOR(Tabela2[[#This Row],[current_age]],10)&amp;"-"&amp;FLOOR(Tabela2[[#This Row],[current_age]],10)+9)</f>
        <v>40-49</v>
      </c>
    </row>
    <row r="1596" spans="1:18" x14ac:dyDescent="0.3">
      <c r="A1596">
        <v>1453</v>
      </c>
      <c r="B1596">
        <v>37</v>
      </c>
      <c r="C1596">
        <v>73</v>
      </c>
      <c r="D1596">
        <v>1982</v>
      </c>
      <c r="E1596">
        <v>11</v>
      </c>
      <c r="F1596" t="s">
        <v>36</v>
      </c>
      <c r="G1596" t="s">
        <v>1631</v>
      </c>
      <c r="H1596">
        <v>33.729999999999997</v>
      </c>
      <c r="I1596">
        <v>-87.28</v>
      </c>
      <c r="J1596" s="3">
        <v>17716</v>
      </c>
      <c r="K1596" s="3">
        <v>36122</v>
      </c>
      <c r="L1596" s="3">
        <v>51593</v>
      </c>
      <c r="M1596">
        <v>641</v>
      </c>
      <c r="N1596">
        <v>2</v>
      </c>
      <c r="O1596" s="8">
        <f t="shared" si="72"/>
        <v>1.4282985438237086</v>
      </c>
      <c r="P1596" t="str">
        <f t="shared" si="73"/>
        <v>High Risk</v>
      </c>
      <c r="Q1596" t="str">
        <f t="shared" si="74"/>
        <v>600-649</v>
      </c>
      <c r="R1596" t="str">
        <f>IF(Tabela2[[#This Row],[current_age]]&gt;=100,"100+",FLOOR(Tabela2[[#This Row],[current_age]],10)&amp;"-"&amp;FLOOR(Tabela2[[#This Row],[current_age]],10)+9)</f>
        <v>30-39</v>
      </c>
    </row>
    <row r="1597" spans="1:18" x14ac:dyDescent="0.3">
      <c r="A1597">
        <v>337</v>
      </c>
      <c r="B1597">
        <v>20</v>
      </c>
      <c r="C1597">
        <v>74</v>
      </c>
      <c r="D1597">
        <v>1999</v>
      </c>
      <c r="E1597">
        <v>9</v>
      </c>
      <c r="F1597" t="s">
        <v>41</v>
      </c>
      <c r="G1597" t="s">
        <v>1632</v>
      </c>
      <c r="H1597">
        <v>41.69</v>
      </c>
      <c r="I1597">
        <v>-71.510000000000005</v>
      </c>
      <c r="J1597" s="3">
        <v>22701</v>
      </c>
      <c r="K1597" s="3">
        <v>46284</v>
      </c>
      <c r="L1597" s="3">
        <v>46220</v>
      </c>
      <c r="M1597">
        <v>850</v>
      </c>
      <c r="N1597">
        <v>1</v>
      </c>
      <c r="O1597" s="8">
        <f t="shared" si="72"/>
        <v>0.99861723273701497</v>
      </c>
      <c r="P1597" t="str">
        <f t="shared" si="73"/>
        <v>High Risk</v>
      </c>
      <c r="Q1597" t="str">
        <f t="shared" si="74"/>
        <v>850-899</v>
      </c>
      <c r="R1597" t="str">
        <f>IF(Tabela2[[#This Row],[current_age]]&gt;=100,"100+",FLOOR(Tabela2[[#This Row],[current_age]],10)&amp;"-"&amp;FLOOR(Tabela2[[#This Row],[current_age]],10)+9)</f>
        <v>20-29</v>
      </c>
    </row>
    <row r="1598" spans="1:18" x14ac:dyDescent="0.3">
      <c r="A1598">
        <v>1023</v>
      </c>
      <c r="B1598">
        <v>49</v>
      </c>
      <c r="C1598">
        <v>69</v>
      </c>
      <c r="D1598">
        <v>1970</v>
      </c>
      <c r="E1598">
        <v>10</v>
      </c>
      <c r="F1598" t="s">
        <v>36</v>
      </c>
      <c r="G1598" t="s">
        <v>1633</v>
      </c>
      <c r="H1598">
        <v>35.25</v>
      </c>
      <c r="I1598">
        <v>-81.17</v>
      </c>
      <c r="J1598" s="3">
        <v>23879</v>
      </c>
      <c r="K1598" s="3">
        <v>48688</v>
      </c>
      <c r="L1598" s="3">
        <v>81995</v>
      </c>
      <c r="M1598">
        <v>679</v>
      </c>
      <c r="N1598">
        <v>1</v>
      </c>
      <c r="O1598" s="8">
        <f t="shared" si="72"/>
        <v>1.6840905356556031</v>
      </c>
      <c r="P1598" t="str">
        <f t="shared" si="73"/>
        <v>High Risk</v>
      </c>
      <c r="Q1598" t="str">
        <f t="shared" si="74"/>
        <v>650-699</v>
      </c>
      <c r="R1598" t="str">
        <f>IF(Tabela2[[#This Row],[current_age]]&gt;=100,"100+",FLOOR(Tabela2[[#This Row],[current_age]],10)&amp;"-"&amp;FLOOR(Tabela2[[#This Row],[current_age]],10)+9)</f>
        <v>40-49</v>
      </c>
    </row>
    <row r="1599" spans="1:18" x14ac:dyDescent="0.3">
      <c r="A1599">
        <v>1903</v>
      </c>
      <c r="B1599">
        <v>50</v>
      </c>
      <c r="C1599">
        <v>68</v>
      </c>
      <c r="D1599">
        <v>1969</v>
      </c>
      <c r="E1599">
        <v>9</v>
      </c>
      <c r="F1599" t="s">
        <v>36</v>
      </c>
      <c r="G1599" t="s">
        <v>1634</v>
      </c>
      <c r="H1599">
        <v>47.68</v>
      </c>
      <c r="I1599">
        <v>-122.38</v>
      </c>
      <c r="J1599" s="3">
        <v>35031</v>
      </c>
      <c r="K1599" s="3">
        <v>71427</v>
      </c>
      <c r="L1599" s="3">
        <v>115702</v>
      </c>
      <c r="M1599">
        <v>709</v>
      </c>
      <c r="N1599">
        <v>3</v>
      </c>
      <c r="O1599" s="8">
        <f t="shared" si="72"/>
        <v>1.6198636370000139</v>
      </c>
      <c r="P1599" t="str">
        <f t="shared" si="73"/>
        <v>High Risk</v>
      </c>
      <c r="Q1599" t="str">
        <f t="shared" si="74"/>
        <v>700-749</v>
      </c>
      <c r="R1599" t="str">
        <f>IF(Tabela2[[#This Row],[current_age]]&gt;=100,"100+",FLOOR(Tabela2[[#This Row],[current_age]],10)&amp;"-"&amp;FLOOR(Tabela2[[#This Row],[current_age]],10)+9)</f>
        <v>50-59</v>
      </c>
    </row>
    <row r="1600" spans="1:18" x14ac:dyDescent="0.3">
      <c r="A1600">
        <v>604</v>
      </c>
      <c r="B1600">
        <v>60</v>
      </c>
      <c r="C1600">
        <v>65</v>
      </c>
      <c r="D1600">
        <v>1959</v>
      </c>
      <c r="E1600">
        <v>12</v>
      </c>
      <c r="F1600" t="s">
        <v>41</v>
      </c>
      <c r="G1600" t="s">
        <v>1635</v>
      </c>
      <c r="H1600">
        <v>39.840000000000003</v>
      </c>
      <c r="I1600">
        <v>-75.709999999999994</v>
      </c>
      <c r="J1600" s="3">
        <v>34744</v>
      </c>
      <c r="K1600" s="3">
        <v>70840</v>
      </c>
      <c r="L1600" s="3">
        <v>52578</v>
      </c>
      <c r="M1600">
        <v>736</v>
      </c>
      <c r="N1600">
        <v>4</v>
      </c>
      <c r="O1600" s="8">
        <f t="shared" si="72"/>
        <v>0.74220779220779221</v>
      </c>
      <c r="P1600" t="str">
        <f t="shared" si="73"/>
        <v>High Risk</v>
      </c>
      <c r="Q1600" t="str">
        <f t="shared" si="74"/>
        <v>700-749</v>
      </c>
      <c r="R1600" t="str">
        <f>IF(Tabela2[[#This Row],[current_age]]&gt;=100,"100+",FLOOR(Tabela2[[#This Row],[current_age]],10)&amp;"-"&amp;FLOOR(Tabela2[[#This Row],[current_age]],10)+9)</f>
        <v>60-69</v>
      </c>
    </row>
    <row r="1601" spans="1:18" x14ac:dyDescent="0.3">
      <c r="A1601">
        <v>1637</v>
      </c>
      <c r="B1601">
        <v>32</v>
      </c>
      <c r="C1601">
        <v>66</v>
      </c>
      <c r="D1601">
        <v>1988</v>
      </c>
      <c r="E1601">
        <v>2</v>
      </c>
      <c r="F1601" t="s">
        <v>36</v>
      </c>
      <c r="G1601" t="s">
        <v>1636</v>
      </c>
      <c r="H1601">
        <v>34.99</v>
      </c>
      <c r="I1601">
        <v>-80.86</v>
      </c>
      <c r="J1601" s="3">
        <v>26878</v>
      </c>
      <c r="K1601" s="3">
        <v>54804</v>
      </c>
      <c r="L1601" s="3">
        <v>172493</v>
      </c>
      <c r="M1601">
        <v>687</v>
      </c>
      <c r="N1601">
        <v>2</v>
      </c>
      <c r="O1601" s="8">
        <f t="shared" si="72"/>
        <v>3.1474527406758632</v>
      </c>
      <c r="P1601" t="str">
        <f t="shared" si="73"/>
        <v>High Risk</v>
      </c>
      <c r="Q1601" t="str">
        <f t="shared" si="74"/>
        <v>650-699</v>
      </c>
      <c r="R1601" t="str">
        <f>IF(Tabela2[[#This Row],[current_age]]&gt;=100,"100+",FLOOR(Tabela2[[#This Row],[current_age]],10)&amp;"-"&amp;FLOOR(Tabela2[[#This Row],[current_age]],10)+9)</f>
        <v>30-39</v>
      </c>
    </row>
    <row r="1602" spans="1:18" x14ac:dyDescent="0.3">
      <c r="A1602">
        <v>1470</v>
      </c>
      <c r="B1602">
        <v>88</v>
      </c>
      <c r="C1602">
        <v>57</v>
      </c>
      <c r="D1602">
        <v>1931</v>
      </c>
      <c r="E1602">
        <v>9</v>
      </c>
      <c r="F1602" t="s">
        <v>41</v>
      </c>
      <c r="G1602" t="s">
        <v>1637</v>
      </c>
      <c r="H1602">
        <v>30.79</v>
      </c>
      <c r="I1602">
        <v>-98.43</v>
      </c>
      <c r="J1602" s="3">
        <v>13088</v>
      </c>
      <c r="K1602" s="3">
        <v>22371</v>
      </c>
      <c r="L1602" s="3">
        <v>994</v>
      </c>
      <c r="M1602">
        <v>700</v>
      </c>
      <c r="N1602">
        <v>4</v>
      </c>
      <c r="O1602" s="8">
        <f t="shared" si="72"/>
        <v>4.4432524250145281E-2</v>
      </c>
      <c r="P1602" t="str">
        <f t="shared" si="73"/>
        <v>Medium Risk</v>
      </c>
      <c r="Q1602" t="str">
        <f t="shared" si="74"/>
        <v>700-749</v>
      </c>
      <c r="R1602" t="str">
        <f>IF(Tabela2[[#This Row],[current_age]]&gt;=100,"100+",FLOOR(Tabela2[[#This Row],[current_age]],10)&amp;"-"&amp;FLOOR(Tabela2[[#This Row],[current_age]],10)+9)</f>
        <v>80-89</v>
      </c>
    </row>
    <row r="1603" spans="1:18" x14ac:dyDescent="0.3">
      <c r="A1603">
        <v>1856</v>
      </c>
      <c r="B1603">
        <v>51</v>
      </c>
      <c r="C1603">
        <v>65</v>
      </c>
      <c r="D1603">
        <v>1968</v>
      </c>
      <c r="E1603">
        <v>11</v>
      </c>
      <c r="F1603" t="s">
        <v>41</v>
      </c>
      <c r="G1603" t="s">
        <v>1638</v>
      </c>
      <c r="H1603">
        <v>34.93</v>
      </c>
      <c r="I1603">
        <v>-78.72</v>
      </c>
      <c r="J1603" s="3">
        <v>18376</v>
      </c>
      <c r="K1603" s="3">
        <v>37467</v>
      </c>
      <c r="L1603" s="3">
        <v>50461</v>
      </c>
      <c r="M1603">
        <v>784</v>
      </c>
      <c r="N1603">
        <v>4</v>
      </c>
      <c r="O1603" s="8">
        <f t="shared" ref="O1603:O1666" si="75">L1603/K1603</f>
        <v>1.3468118611044386</v>
      </c>
      <c r="P1603" t="str">
        <f t="shared" ref="P1603:P1666" si="76">IF(OR(M1603&lt;600,O1603&gt;0.7),"High Risk",
IF(AND(M1603&gt;=600,M1603&lt;=750),"Medium Risk",
"Low Risk"))</f>
        <v>High Risk</v>
      </c>
      <c r="Q1603" t="str">
        <f t="shared" ref="Q1603:Q1666" si="77">FLOOR(M1603,50)&amp;"-"&amp;FLOOR(M1603,50)+49</f>
        <v>750-799</v>
      </c>
      <c r="R1603" t="str">
        <f>IF(Tabela2[[#This Row],[current_age]]&gt;=100,"100+",FLOOR(Tabela2[[#This Row],[current_age]],10)&amp;"-"&amp;FLOOR(Tabela2[[#This Row],[current_age]],10)+9)</f>
        <v>50-59</v>
      </c>
    </row>
    <row r="1604" spans="1:18" x14ac:dyDescent="0.3">
      <c r="A1604">
        <v>907</v>
      </c>
      <c r="B1604">
        <v>32</v>
      </c>
      <c r="C1604">
        <v>71</v>
      </c>
      <c r="D1604">
        <v>1987</v>
      </c>
      <c r="E1604">
        <v>11</v>
      </c>
      <c r="F1604" t="s">
        <v>41</v>
      </c>
      <c r="G1604" t="s">
        <v>1639</v>
      </c>
      <c r="H1604">
        <v>44.94</v>
      </c>
      <c r="I1604">
        <v>-93.1</v>
      </c>
      <c r="J1604" s="3">
        <v>30650</v>
      </c>
      <c r="K1604" s="3">
        <v>62492</v>
      </c>
      <c r="L1604" s="3">
        <v>18680</v>
      </c>
      <c r="M1604">
        <v>686</v>
      </c>
      <c r="N1604">
        <v>3</v>
      </c>
      <c r="O1604" s="8">
        <f t="shared" si="75"/>
        <v>0.2989182615374768</v>
      </c>
      <c r="P1604" t="str">
        <f t="shared" si="76"/>
        <v>Medium Risk</v>
      </c>
      <c r="Q1604" t="str">
        <f t="shared" si="77"/>
        <v>650-699</v>
      </c>
      <c r="R1604" t="str">
        <f>IF(Tabela2[[#This Row],[current_age]]&gt;=100,"100+",FLOOR(Tabela2[[#This Row],[current_age]],10)&amp;"-"&amp;FLOOR(Tabela2[[#This Row],[current_age]],10)+9)</f>
        <v>30-39</v>
      </c>
    </row>
    <row r="1605" spans="1:18" x14ac:dyDescent="0.3">
      <c r="A1605">
        <v>1923</v>
      </c>
      <c r="B1605">
        <v>42</v>
      </c>
      <c r="C1605">
        <v>67</v>
      </c>
      <c r="D1605">
        <v>1977</v>
      </c>
      <c r="E1605">
        <v>8</v>
      </c>
      <c r="F1605" t="s">
        <v>41</v>
      </c>
      <c r="G1605" t="s">
        <v>1640</v>
      </c>
      <c r="H1605">
        <v>37.020000000000003</v>
      </c>
      <c r="I1605">
        <v>-93.47</v>
      </c>
      <c r="J1605" s="3">
        <v>17222</v>
      </c>
      <c r="K1605" s="3">
        <v>35119</v>
      </c>
      <c r="L1605" s="3">
        <v>57463</v>
      </c>
      <c r="M1605">
        <v>850</v>
      </c>
      <c r="N1605">
        <v>3</v>
      </c>
      <c r="O1605" s="8">
        <f t="shared" si="75"/>
        <v>1.6362367948973491</v>
      </c>
      <c r="P1605" t="str">
        <f t="shared" si="76"/>
        <v>High Risk</v>
      </c>
      <c r="Q1605" t="str">
        <f t="shared" si="77"/>
        <v>850-899</v>
      </c>
      <c r="R1605" t="str">
        <f>IF(Tabela2[[#This Row],[current_age]]&gt;=100,"100+",FLOOR(Tabela2[[#This Row],[current_age]],10)&amp;"-"&amp;FLOOR(Tabela2[[#This Row],[current_age]],10)+9)</f>
        <v>40-49</v>
      </c>
    </row>
    <row r="1606" spans="1:18" x14ac:dyDescent="0.3">
      <c r="A1606">
        <v>674</v>
      </c>
      <c r="B1606">
        <v>63</v>
      </c>
      <c r="C1606">
        <v>66</v>
      </c>
      <c r="D1606">
        <v>1957</v>
      </c>
      <c r="E1606">
        <v>1</v>
      </c>
      <c r="F1606" t="s">
        <v>36</v>
      </c>
      <c r="G1606" t="s">
        <v>1641</v>
      </c>
      <c r="H1606">
        <v>32.729999999999997</v>
      </c>
      <c r="I1606">
        <v>-117.08</v>
      </c>
      <c r="J1606" s="3">
        <v>13805</v>
      </c>
      <c r="K1606" s="3">
        <v>28147</v>
      </c>
      <c r="L1606" s="3">
        <v>25987</v>
      </c>
      <c r="M1606">
        <v>756</v>
      </c>
      <c r="N1606">
        <v>7</v>
      </c>
      <c r="O1606" s="8">
        <f t="shared" si="75"/>
        <v>0.92326002771165661</v>
      </c>
      <c r="P1606" t="str">
        <f t="shared" si="76"/>
        <v>High Risk</v>
      </c>
      <c r="Q1606" t="str">
        <f t="shared" si="77"/>
        <v>750-799</v>
      </c>
      <c r="R1606" t="str">
        <f>IF(Tabela2[[#This Row],[current_age]]&gt;=100,"100+",FLOOR(Tabela2[[#This Row],[current_age]],10)&amp;"-"&amp;FLOOR(Tabela2[[#This Row],[current_age]],10)+9)</f>
        <v>60-69</v>
      </c>
    </row>
    <row r="1607" spans="1:18" x14ac:dyDescent="0.3">
      <c r="A1607">
        <v>1665</v>
      </c>
      <c r="B1607">
        <v>19</v>
      </c>
      <c r="C1607">
        <v>62</v>
      </c>
      <c r="D1607">
        <v>2001</v>
      </c>
      <c r="E1607">
        <v>1</v>
      </c>
      <c r="F1607" t="s">
        <v>41</v>
      </c>
      <c r="G1607" t="s">
        <v>1642</v>
      </c>
      <c r="H1607">
        <v>33.94</v>
      </c>
      <c r="I1607">
        <v>-84.2</v>
      </c>
      <c r="J1607" s="3">
        <v>31677</v>
      </c>
      <c r="K1607" s="3">
        <v>64585</v>
      </c>
      <c r="L1607" s="3">
        <v>121851</v>
      </c>
      <c r="M1607">
        <v>665</v>
      </c>
      <c r="N1607">
        <v>1</v>
      </c>
      <c r="O1607" s="8">
        <f t="shared" si="75"/>
        <v>1.8866764728652163</v>
      </c>
      <c r="P1607" t="str">
        <f t="shared" si="76"/>
        <v>High Risk</v>
      </c>
      <c r="Q1607" t="str">
        <f t="shared" si="77"/>
        <v>650-699</v>
      </c>
      <c r="R1607" t="str">
        <f>IF(Tabela2[[#This Row],[current_age]]&gt;=100,"100+",FLOOR(Tabela2[[#This Row],[current_age]],10)&amp;"-"&amp;FLOOR(Tabela2[[#This Row],[current_age]],10)+9)</f>
        <v>10-19</v>
      </c>
    </row>
    <row r="1608" spans="1:18" x14ac:dyDescent="0.3">
      <c r="A1608">
        <v>548</v>
      </c>
      <c r="B1608">
        <v>33</v>
      </c>
      <c r="C1608">
        <v>69</v>
      </c>
      <c r="D1608">
        <v>1986</v>
      </c>
      <c r="E1608">
        <v>6</v>
      </c>
      <c r="F1608" t="s">
        <v>41</v>
      </c>
      <c r="G1608" t="s">
        <v>1643</v>
      </c>
      <c r="H1608">
        <v>38.020000000000003</v>
      </c>
      <c r="I1608">
        <v>-121.3</v>
      </c>
      <c r="J1608" s="3">
        <v>14709</v>
      </c>
      <c r="K1608" s="3">
        <v>29996</v>
      </c>
      <c r="L1608" s="3">
        <v>44313</v>
      </c>
      <c r="M1608">
        <v>809</v>
      </c>
      <c r="N1608">
        <v>4</v>
      </c>
      <c r="O1608" s="8">
        <f t="shared" si="75"/>
        <v>1.4772969729297241</v>
      </c>
      <c r="P1608" t="str">
        <f t="shared" si="76"/>
        <v>High Risk</v>
      </c>
      <c r="Q1608" t="str">
        <f t="shared" si="77"/>
        <v>800-849</v>
      </c>
      <c r="R1608" t="str">
        <f>IF(Tabela2[[#This Row],[current_age]]&gt;=100,"100+",FLOOR(Tabela2[[#This Row],[current_age]],10)&amp;"-"&amp;FLOOR(Tabela2[[#This Row],[current_age]],10)+9)</f>
        <v>30-39</v>
      </c>
    </row>
    <row r="1609" spans="1:18" x14ac:dyDescent="0.3">
      <c r="A1609">
        <v>209</v>
      </c>
      <c r="B1609">
        <v>61</v>
      </c>
      <c r="C1609">
        <v>67</v>
      </c>
      <c r="D1609">
        <v>1959</v>
      </c>
      <c r="E1609">
        <v>1</v>
      </c>
      <c r="F1609" t="s">
        <v>36</v>
      </c>
      <c r="G1609" t="s">
        <v>1644</v>
      </c>
      <c r="H1609">
        <v>31.65</v>
      </c>
      <c r="I1609">
        <v>-106.15</v>
      </c>
      <c r="J1609" s="3">
        <v>14322</v>
      </c>
      <c r="K1609" s="3">
        <v>29206</v>
      </c>
      <c r="L1609" s="3">
        <v>25966</v>
      </c>
      <c r="M1609">
        <v>716</v>
      </c>
      <c r="N1609">
        <v>6</v>
      </c>
      <c r="O1609" s="8">
        <f t="shared" si="75"/>
        <v>0.88906389098130523</v>
      </c>
      <c r="P1609" t="str">
        <f t="shared" si="76"/>
        <v>High Risk</v>
      </c>
      <c r="Q1609" t="str">
        <f t="shared" si="77"/>
        <v>700-749</v>
      </c>
      <c r="R1609" t="str">
        <f>IF(Tabela2[[#This Row],[current_age]]&gt;=100,"100+",FLOOR(Tabela2[[#This Row],[current_age]],10)&amp;"-"&amp;FLOOR(Tabela2[[#This Row],[current_age]],10)+9)</f>
        <v>60-69</v>
      </c>
    </row>
    <row r="1610" spans="1:18" x14ac:dyDescent="0.3">
      <c r="A1610">
        <v>730</v>
      </c>
      <c r="B1610">
        <v>51</v>
      </c>
      <c r="C1610">
        <v>69</v>
      </c>
      <c r="D1610">
        <v>1968</v>
      </c>
      <c r="E1610">
        <v>8</v>
      </c>
      <c r="F1610" t="s">
        <v>41</v>
      </c>
      <c r="G1610" t="s">
        <v>1645</v>
      </c>
      <c r="H1610">
        <v>38.9</v>
      </c>
      <c r="I1610">
        <v>-94.68</v>
      </c>
      <c r="J1610" s="3">
        <v>41663</v>
      </c>
      <c r="K1610" s="3">
        <v>84944</v>
      </c>
      <c r="L1610" s="3">
        <v>57746</v>
      </c>
      <c r="M1610">
        <v>713</v>
      </c>
      <c r="N1610">
        <v>3</v>
      </c>
      <c r="O1610" s="8">
        <f t="shared" si="75"/>
        <v>0.67981258240723297</v>
      </c>
      <c r="P1610" t="str">
        <f t="shared" si="76"/>
        <v>Medium Risk</v>
      </c>
      <c r="Q1610" t="str">
        <f t="shared" si="77"/>
        <v>700-749</v>
      </c>
      <c r="R1610" t="str">
        <f>IF(Tabela2[[#This Row],[current_age]]&gt;=100,"100+",FLOOR(Tabela2[[#This Row],[current_age]],10)&amp;"-"&amp;FLOOR(Tabela2[[#This Row],[current_age]],10)+9)</f>
        <v>50-59</v>
      </c>
    </row>
    <row r="1611" spans="1:18" x14ac:dyDescent="0.3">
      <c r="A1611">
        <v>670</v>
      </c>
      <c r="B1611">
        <v>21</v>
      </c>
      <c r="C1611">
        <v>71</v>
      </c>
      <c r="D1611">
        <v>1998</v>
      </c>
      <c r="E1611">
        <v>3</v>
      </c>
      <c r="F1611" t="s">
        <v>36</v>
      </c>
      <c r="G1611" t="s">
        <v>1646</v>
      </c>
      <c r="H1611">
        <v>42.31</v>
      </c>
      <c r="I1611">
        <v>-83.21</v>
      </c>
      <c r="J1611" s="3">
        <v>11773</v>
      </c>
      <c r="K1611" s="3">
        <v>24006</v>
      </c>
      <c r="L1611" s="3">
        <v>57226</v>
      </c>
      <c r="M1611">
        <v>801</v>
      </c>
      <c r="N1611">
        <v>2</v>
      </c>
      <c r="O1611" s="8">
        <f t="shared" si="75"/>
        <v>2.3838207114887946</v>
      </c>
      <c r="P1611" t="str">
        <f t="shared" si="76"/>
        <v>High Risk</v>
      </c>
      <c r="Q1611" t="str">
        <f t="shared" si="77"/>
        <v>800-849</v>
      </c>
      <c r="R1611" t="str">
        <f>IF(Tabela2[[#This Row],[current_age]]&gt;=100,"100+",FLOOR(Tabela2[[#This Row],[current_age]],10)&amp;"-"&amp;FLOOR(Tabela2[[#This Row],[current_age]],10)+9)</f>
        <v>20-29</v>
      </c>
    </row>
    <row r="1612" spans="1:18" x14ac:dyDescent="0.3">
      <c r="A1612">
        <v>627</v>
      </c>
      <c r="B1612">
        <v>50</v>
      </c>
      <c r="C1612">
        <v>62</v>
      </c>
      <c r="D1612">
        <v>1969</v>
      </c>
      <c r="E1612">
        <v>11</v>
      </c>
      <c r="F1612" t="s">
        <v>41</v>
      </c>
      <c r="G1612" t="s">
        <v>1647</v>
      </c>
      <c r="H1612">
        <v>41.83</v>
      </c>
      <c r="I1612">
        <v>-73.12</v>
      </c>
      <c r="J1612" s="3">
        <v>22401</v>
      </c>
      <c r="K1612" s="3">
        <v>45674</v>
      </c>
      <c r="L1612" s="3">
        <v>83331</v>
      </c>
      <c r="M1612">
        <v>717</v>
      </c>
      <c r="N1612">
        <v>1</v>
      </c>
      <c r="O1612" s="8">
        <f t="shared" si="75"/>
        <v>1.8244734422209572</v>
      </c>
      <c r="P1612" t="str">
        <f t="shared" si="76"/>
        <v>High Risk</v>
      </c>
      <c r="Q1612" t="str">
        <f t="shared" si="77"/>
        <v>700-749</v>
      </c>
      <c r="R1612" t="str">
        <f>IF(Tabela2[[#This Row],[current_age]]&gt;=100,"100+",FLOOR(Tabela2[[#This Row],[current_age]],10)&amp;"-"&amp;FLOOR(Tabela2[[#This Row],[current_age]],10)+9)</f>
        <v>50-59</v>
      </c>
    </row>
    <row r="1613" spans="1:18" x14ac:dyDescent="0.3">
      <c r="A1613">
        <v>924</v>
      </c>
      <c r="B1613">
        <v>48</v>
      </c>
      <c r="C1613">
        <v>75</v>
      </c>
      <c r="D1613">
        <v>1972</v>
      </c>
      <c r="E1613">
        <v>1</v>
      </c>
      <c r="F1613" t="s">
        <v>36</v>
      </c>
      <c r="G1613" t="s">
        <v>1648</v>
      </c>
      <c r="H1613">
        <v>40.06</v>
      </c>
      <c r="I1613">
        <v>-85.84</v>
      </c>
      <c r="J1613" s="3">
        <v>19810</v>
      </c>
      <c r="K1613" s="3">
        <v>40392</v>
      </c>
      <c r="L1613" s="3">
        <v>52417</v>
      </c>
      <c r="M1613">
        <v>645</v>
      </c>
      <c r="N1613">
        <v>1</v>
      </c>
      <c r="O1613" s="8">
        <f t="shared" si="75"/>
        <v>1.2977074668251138</v>
      </c>
      <c r="P1613" t="str">
        <f t="shared" si="76"/>
        <v>High Risk</v>
      </c>
      <c r="Q1613" t="str">
        <f t="shared" si="77"/>
        <v>600-649</v>
      </c>
      <c r="R1613" t="str">
        <f>IF(Tabela2[[#This Row],[current_age]]&gt;=100,"100+",FLOOR(Tabela2[[#This Row],[current_age]],10)&amp;"-"&amp;FLOOR(Tabela2[[#This Row],[current_age]],10)+9)</f>
        <v>40-49</v>
      </c>
    </row>
    <row r="1614" spans="1:18" x14ac:dyDescent="0.3">
      <c r="A1614">
        <v>894</v>
      </c>
      <c r="B1614">
        <v>41</v>
      </c>
      <c r="C1614">
        <v>68</v>
      </c>
      <c r="D1614">
        <v>1978</v>
      </c>
      <c r="E1614">
        <v>5</v>
      </c>
      <c r="F1614" t="s">
        <v>36</v>
      </c>
      <c r="G1614" t="s">
        <v>1649</v>
      </c>
      <c r="H1614">
        <v>43.3</v>
      </c>
      <c r="I1614">
        <v>-71.33</v>
      </c>
      <c r="J1614" s="3">
        <v>19781</v>
      </c>
      <c r="K1614" s="3">
        <v>40334</v>
      </c>
      <c r="L1614" s="3">
        <v>65793</v>
      </c>
      <c r="M1614">
        <v>597</v>
      </c>
      <c r="N1614">
        <v>3</v>
      </c>
      <c r="O1614" s="8">
        <f t="shared" si="75"/>
        <v>1.6312044429017702</v>
      </c>
      <c r="P1614" t="str">
        <f t="shared" si="76"/>
        <v>High Risk</v>
      </c>
      <c r="Q1614" t="str">
        <f t="shared" si="77"/>
        <v>550-599</v>
      </c>
      <c r="R1614" t="str">
        <f>IF(Tabela2[[#This Row],[current_age]]&gt;=100,"100+",FLOOR(Tabela2[[#This Row],[current_age]],10)&amp;"-"&amp;FLOOR(Tabela2[[#This Row],[current_age]],10)+9)</f>
        <v>40-49</v>
      </c>
    </row>
    <row r="1615" spans="1:18" x14ac:dyDescent="0.3">
      <c r="A1615">
        <v>1633</v>
      </c>
      <c r="B1615">
        <v>36</v>
      </c>
      <c r="C1615">
        <v>65</v>
      </c>
      <c r="D1615">
        <v>1984</v>
      </c>
      <c r="E1615">
        <v>1</v>
      </c>
      <c r="F1615" t="s">
        <v>41</v>
      </c>
      <c r="G1615" t="s">
        <v>1650</v>
      </c>
      <c r="H1615">
        <v>33.380000000000003</v>
      </c>
      <c r="I1615">
        <v>-111.87</v>
      </c>
      <c r="J1615" s="3">
        <v>21053</v>
      </c>
      <c r="K1615" s="3">
        <v>42927</v>
      </c>
      <c r="L1615" s="3">
        <v>132343</v>
      </c>
      <c r="M1615">
        <v>687</v>
      </c>
      <c r="N1615">
        <v>4</v>
      </c>
      <c r="O1615" s="8">
        <f t="shared" si="75"/>
        <v>3.0829780790644583</v>
      </c>
      <c r="P1615" t="str">
        <f t="shared" si="76"/>
        <v>High Risk</v>
      </c>
      <c r="Q1615" t="str">
        <f t="shared" si="77"/>
        <v>650-699</v>
      </c>
      <c r="R1615" t="str">
        <f>IF(Tabela2[[#This Row],[current_age]]&gt;=100,"100+",FLOOR(Tabela2[[#This Row],[current_age]],10)&amp;"-"&amp;FLOOR(Tabela2[[#This Row],[current_age]],10)+9)</f>
        <v>30-39</v>
      </c>
    </row>
    <row r="1616" spans="1:18" x14ac:dyDescent="0.3">
      <c r="A1616">
        <v>1593</v>
      </c>
      <c r="B1616">
        <v>24</v>
      </c>
      <c r="C1616">
        <v>69</v>
      </c>
      <c r="D1616">
        <v>1995</v>
      </c>
      <c r="E1616">
        <v>12</v>
      </c>
      <c r="F1616" t="s">
        <v>41</v>
      </c>
      <c r="G1616" t="s">
        <v>1651</v>
      </c>
      <c r="H1616">
        <v>39.770000000000003</v>
      </c>
      <c r="I1616">
        <v>-84.19</v>
      </c>
      <c r="J1616" s="3">
        <v>18208</v>
      </c>
      <c r="K1616" s="3">
        <v>37122</v>
      </c>
      <c r="L1616" s="3">
        <v>58984</v>
      </c>
      <c r="M1616">
        <v>753</v>
      </c>
      <c r="N1616">
        <v>4</v>
      </c>
      <c r="O1616" s="8">
        <f t="shared" si="75"/>
        <v>1.5889230106136523</v>
      </c>
      <c r="P1616" t="str">
        <f t="shared" si="76"/>
        <v>High Risk</v>
      </c>
      <c r="Q1616" t="str">
        <f t="shared" si="77"/>
        <v>750-799</v>
      </c>
      <c r="R1616" t="str">
        <f>IF(Tabela2[[#This Row],[current_age]]&gt;=100,"100+",FLOOR(Tabela2[[#This Row],[current_age]],10)&amp;"-"&amp;FLOOR(Tabela2[[#This Row],[current_age]],10)+9)</f>
        <v>20-29</v>
      </c>
    </row>
    <row r="1617" spans="1:18" x14ac:dyDescent="0.3">
      <c r="A1617">
        <v>720</v>
      </c>
      <c r="B1617">
        <v>36</v>
      </c>
      <c r="C1617">
        <v>65</v>
      </c>
      <c r="D1617">
        <v>1983</v>
      </c>
      <c r="E1617">
        <v>5</v>
      </c>
      <c r="F1617" t="s">
        <v>36</v>
      </c>
      <c r="G1617" t="s">
        <v>1652</v>
      </c>
      <c r="H1617">
        <v>42.38</v>
      </c>
      <c r="I1617">
        <v>-83.1</v>
      </c>
      <c r="J1617" s="3">
        <v>9710</v>
      </c>
      <c r="K1617" s="3">
        <v>19800</v>
      </c>
      <c r="L1617" s="3">
        <v>40038</v>
      </c>
      <c r="M1617">
        <v>682</v>
      </c>
      <c r="N1617">
        <v>3</v>
      </c>
      <c r="O1617" s="8">
        <f t="shared" si="75"/>
        <v>2.022121212121212</v>
      </c>
      <c r="P1617" t="str">
        <f t="shared" si="76"/>
        <v>High Risk</v>
      </c>
      <c r="Q1617" t="str">
        <f t="shared" si="77"/>
        <v>650-699</v>
      </c>
      <c r="R1617" t="str">
        <f>IF(Tabela2[[#This Row],[current_age]]&gt;=100,"100+",FLOOR(Tabela2[[#This Row],[current_age]],10)&amp;"-"&amp;FLOOR(Tabela2[[#This Row],[current_age]],10)+9)</f>
        <v>30-39</v>
      </c>
    </row>
    <row r="1618" spans="1:18" x14ac:dyDescent="0.3">
      <c r="A1618">
        <v>264</v>
      </c>
      <c r="B1618">
        <v>49</v>
      </c>
      <c r="C1618">
        <v>67</v>
      </c>
      <c r="D1618">
        <v>1970</v>
      </c>
      <c r="E1618">
        <v>8</v>
      </c>
      <c r="F1618" t="s">
        <v>41</v>
      </c>
      <c r="G1618" t="s">
        <v>1653</v>
      </c>
      <c r="H1618">
        <v>40.229999999999997</v>
      </c>
      <c r="I1618">
        <v>-77.02</v>
      </c>
      <c r="J1618" s="3">
        <v>21728</v>
      </c>
      <c r="K1618" s="3">
        <v>44303</v>
      </c>
      <c r="L1618" s="3">
        <v>53407</v>
      </c>
      <c r="M1618">
        <v>696</v>
      </c>
      <c r="N1618">
        <v>1</v>
      </c>
      <c r="O1618" s="8">
        <f t="shared" si="75"/>
        <v>1.2054939846060087</v>
      </c>
      <c r="P1618" t="str">
        <f t="shared" si="76"/>
        <v>High Risk</v>
      </c>
      <c r="Q1618" t="str">
        <f t="shared" si="77"/>
        <v>650-699</v>
      </c>
      <c r="R1618" t="str">
        <f>IF(Tabela2[[#This Row],[current_age]]&gt;=100,"100+",FLOOR(Tabela2[[#This Row],[current_age]],10)&amp;"-"&amp;FLOOR(Tabela2[[#This Row],[current_age]],10)+9)</f>
        <v>40-49</v>
      </c>
    </row>
    <row r="1619" spans="1:18" x14ac:dyDescent="0.3">
      <c r="A1619">
        <v>827</v>
      </c>
      <c r="B1619">
        <v>61</v>
      </c>
      <c r="C1619">
        <v>71</v>
      </c>
      <c r="D1619">
        <v>1958</v>
      </c>
      <c r="E1619">
        <v>4</v>
      </c>
      <c r="F1619" t="s">
        <v>36</v>
      </c>
      <c r="G1619" t="s">
        <v>1654</v>
      </c>
      <c r="H1619">
        <v>43.1</v>
      </c>
      <c r="I1619">
        <v>-75.23</v>
      </c>
      <c r="J1619" s="3">
        <v>15194</v>
      </c>
      <c r="K1619" s="3">
        <v>30984</v>
      </c>
      <c r="L1619" s="3">
        <v>39222</v>
      </c>
      <c r="M1619">
        <v>616</v>
      </c>
      <c r="N1619">
        <v>4</v>
      </c>
      <c r="O1619" s="8">
        <f t="shared" si="75"/>
        <v>1.2658791634391944</v>
      </c>
      <c r="P1619" t="str">
        <f t="shared" si="76"/>
        <v>High Risk</v>
      </c>
      <c r="Q1619" t="str">
        <f t="shared" si="77"/>
        <v>600-649</v>
      </c>
      <c r="R1619" t="str">
        <f>IF(Tabela2[[#This Row],[current_age]]&gt;=100,"100+",FLOOR(Tabela2[[#This Row],[current_age]],10)&amp;"-"&amp;FLOOR(Tabela2[[#This Row],[current_age]],10)+9)</f>
        <v>60-69</v>
      </c>
    </row>
    <row r="1620" spans="1:18" x14ac:dyDescent="0.3">
      <c r="A1620">
        <v>414</v>
      </c>
      <c r="B1620">
        <v>45</v>
      </c>
      <c r="C1620">
        <v>66</v>
      </c>
      <c r="D1620">
        <v>1975</v>
      </c>
      <c r="E1620">
        <v>1</v>
      </c>
      <c r="F1620" t="s">
        <v>36</v>
      </c>
      <c r="G1620" t="s">
        <v>1655</v>
      </c>
      <c r="H1620">
        <v>40.79</v>
      </c>
      <c r="I1620">
        <v>-74.47</v>
      </c>
      <c r="J1620" s="3">
        <v>55362</v>
      </c>
      <c r="K1620" s="3">
        <v>112875</v>
      </c>
      <c r="L1620" s="3">
        <v>44432</v>
      </c>
      <c r="M1620">
        <v>709</v>
      </c>
      <c r="N1620">
        <v>2</v>
      </c>
      <c r="O1620" s="8">
        <f t="shared" si="75"/>
        <v>0.39363898117386492</v>
      </c>
      <c r="P1620" t="str">
        <f t="shared" si="76"/>
        <v>Medium Risk</v>
      </c>
      <c r="Q1620" t="str">
        <f t="shared" si="77"/>
        <v>700-749</v>
      </c>
      <c r="R1620" t="str">
        <f>IF(Tabela2[[#This Row],[current_age]]&gt;=100,"100+",FLOOR(Tabela2[[#This Row],[current_age]],10)&amp;"-"&amp;FLOOR(Tabela2[[#This Row],[current_age]],10)+9)</f>
        <v>40-49</v>
      </c>
    </row>
    <row r="1621" spans="1:18" x14ac:dyDescent="0.3">
      <c r="A1621">
        <v>1439</v>
      </c>
      <c r="B1621">
        <v>28</v>
      </c>
      <c r="C1621">
        <v>65</v>
      </c>
      <c r="D1621">
        <v>1991</v>
      </c>
      <c r="E1621">
        <v>11</v>
      </c>
      <c r="F1621" t="s">
        <v>36</v>
      </c>
      <c r="G1621" t="s">
        <v>1656</v>
      </c>
      <c r="H1621">
        <v>36.19</v>
      </c>
      <c r="I1621">
        <v>-82.95</v>
      </c>
      <c r="J1621" s="3">
        <v>14406</v>
      </c>
      <c r="K1621" s="3">
        <v>29371</v>
      </c>
      <c r="L1621" s="3">
        <v>32300</v>
      </c>
      <c r="M1621">
        <v>715</v>
      </c>
      <c r="N1621">
        <v>2</v>
      </c>
      <c r="O1621" s="8">
        <f t="shared" si="75"/>
        <v>1.0997242177658235</v>
      </c>
      <c r="P1621" t="str">
        <f t="shared" si="76"/>
        <v>High Risk</v>
      </c>
      <c r="Q1621" t="str">
        <f t="shared" si="77"/>
        <v>700-749</v>
      </c>
      <c r="R1621" t="str">
        <f>IF(Tabela2[[#This Row],[current_age]]&gt;=100,"100+",FLOOR(Tabela2[[#This Row],[current_age]],10)&amp;"-"&amp;FLOOR(Tabela2[[#This Row],[current_age]],10)+9)</f>
        <v>20-29</v>
      </c>
    </row>
    <row r="1622" spans="1:18" x14ac:dyDescent="0.3">
      <c r="A1622">
        <v>843</v>
      </c>
      <c r="B1622">
        <v>35</v>
      </c>
      <c r="C1622">
        <v>64</v>
      </c>
      <c r="D1622">
        <v>1984</v>
      </c>
      <c r="E1622">
        <v>8</v>
      </c>
      <c r="F1622" t="s">
        <v>41</v>
      </c>
      <c r="G1622" t="s">
        <v>1657</v>
      </c>
      <c r="H1622">
        <v>41.84</v>
      </c>
      <c r="I1622">
        <v>-87.75</v>
      </c>
      <c r="J1622" s="3">
        <v>13891</v>
      </c>
      <c r="K1622" s="3">
        <v>28325</v>
      </c>
      <c r="L1622" s="3">
        <v>38658</v>
      </c>
      <c r="M1622">
        <v>822</v>
      </c>
      <c r="N1622">
        <v>6</v>
      </c>
      <c r="O1622" s="8">
        <f t="shared" si="75"/>
        <v>1.3648014121800529</v>
      </c>
      <c r="P1622" t="str">
        <f t="shared" si="76"/>
        <v>High Risk</v>
      </c>
      <c r="Q1622" t="str">
        <f t="shared" si="77"/>
        <v>800-849</v>
      </c>
      <c r="R1622" t="str">
        <f>IF(Tabela2[[#This Row],[current_age]]&gt;=100,"100+",FLOOR(Tabela2[[#This Row],[current_age]],10)&amp;"-"&amp;FLOOR(Tabela2[[#This Row],[current_age]],10)+9)</f>
        <v>30-39</v>
      </c>
    </row>
    <row r="1623" spans="1:18" x14ac:dyDescent="0.3">
      <c r="A1623">
        <v>1008</v>
      </c>
      <c r="B1623">
        <v>52</v>
      </c>
      <c r="C1623">
        <v>69</v>
      </c>
      <c r="D1623">
        <v>1968</v>
      </c>
      <c r="E1623">
        <v>2</v>
      </c>
      <c r="F1623" t="s">
        <v>36</v>
      </c>
      <c r="G1623" t="s">
        <v>1658</v>
      </c>
      <c r="H1623">
        <v>41.83</v>
      </c>
      <c r="I1623">
        <v>-87.68</v>
      </c>
      <c r="J1623" s="3">
        <v>22296</v>
      </c>
      <c r="K1623" s="3">
        <v>45462</v>
      </c>
      <c r="L1623" s="3">
        <v>68494</v>
      </c>
      <c r="M1623">
        <v>657</v>
      </c>
      <c r="N1623">
        <v>5</v>
      </c>
      <c r="O1623" s="8">
        <f t="shared" si="75"/>
        <v>1.5066209141700762</v>
      </c>
      <c r="P1623" t="str">
        <f t="shared" si="76"/>
        <v>High Risk</v>
      </c>
      <c r="Q1623" t="str">
        <f t="shared" si="77"/>
        <v>650-699</v>
      </c>
      <c r="R1623" t="str">
        <f>IF(Tabela2[[#This Row],[current_age]]&gt;=100,"100+",FLOOR(Tabela2[[#This Row],[current_age]],10)&amp;"-"&amp;FLOOR(Tabela2[[#This Row],[current_age]],10)+9)</f>
        <v>50-59</v>
      </c>
    </row>
    <row r="1624" spans="1:18" x14ac:dyDescent="0.3">
      <c r="A1624">
        <v>1834</v>
      </c>
      <c r="B1624">
        <v>32</v>
      </c>
      <c r="C1624">
        <v>66</v>
      </c>
      <c r="D1624">
        <v>1987</v>
      </c>
      <c r="E1624">
        <v>7</v>
      </c>
      <c r="F1624" t="s">
        <v>36</v>
      </c>
      <c r="G1624" t="s">
        <v>1659</v>
      </c>
      <c r="H1624">
        <v>33.57</v>
      </c>
      <c r="I1624">
        <v>-101.87</v>
      </c>
      <c r="J1624" s="3">
        <v>17444</v>
      </c>
      <c r="K1624" s="3">
        <v>35565</v>
      </c>
      <c r="L1624" s="3">
        <v>54634</v>
      </c>
      <c r="M1624">
        <v>681</v>
      </c>
      <c r="N1624">
        <v>3</v>
      </c>
      <c r="O1624" s="8">
        <f t="shared" si="75"/>
        <v>1.5361732039926894</v>
      </c>
      <c r="P1624" t="str">
        <f t="shared" si="76"/>
        <v>High Risk</v>
      </c>
      <c r="Q1624" t="str">
        <f t="shared" si="77"/>
        <v>650-699</v>
      </c>
      <c r="R1624" t="str">
        <f>IF(Tabela2[[#This Row],[current_age]]&gt;=100,"100+",FLOOR(Tabela2[[#This Row],[current_age]],10)&amp;"-"&amp;FLOOR(Tabela2[[#This Row],[current_age]],10)+9)</f>
        <v>30-39</v>
      </c>
    </row>
    <row r="1625" spans="1:18" x14ac:dyDescent="0.3">
      <c r="A1625">
        <v>1126</v>
      </c>
      <c r="B1625">
        <v>18</v>
      </c>
      <c r="C1625">
        <v>64</v>
      </c>
      <c r="D1625">
        <v>2002</v>
      </c>
      <c r="E1625">
        <v>1</v>
      </c>
      <c r="F1625" t="s">
        <v>41</v>
      </c>
      <c r="G1625" t="s">
        <v>1660</v>
      </c>
      <c r="H1625">
        <v>35.4</v>
      </c>
      <c r="I1625">
        <v>-80.59</v>
      </c>
      <c r="J1625" s="3">
        <v>20570</v>
      </c>
      <c r="K1625" s="3">
        <v>41940</v>
      </c>
      <c r="L1625" s="3">
        <v>82593</v>
      </c>
      <c r="M1625">
        <v>710</v>
      </c>
      <c r="N1625">
        <v>1</v>
      </c>
      <c r="O1625" s="8">
        <f t="shared" si="75"/>
        <v>1.9693133047210301</v>
      </c>
      <c r="P1625" t="str">
        <f t="shared" si="76"/>
        <v>High Risk</v>
      </c>
      <c r="Q1625" t="str">
        <f t="shared" si="77"/>
        <v>700-749</v>
      </c>
      <c r="R1625" t="str">
        <f>IF(Tabela2[[#This Row],[current_age]]&gt;=100,"100+",FLOOR(Tabela2[[#This Row],[current_age]],10)&amp;"-"&amp;FLOOR(Tabela2[[#This Row],[current_age]],10)+9)</f>
        <v>10-19</v>
      </c>
    </row>
    <row r="1626" spans="1:18" x14ac:dyDescent="0.3">
      <c r="A1626">
        <v>881</v>
      </c>
      <c r="B1626">
        <v>61</v>
      </c>
      <c r="C1626">
        <v>70</v>
      </c>
      <c r="D1626">
        <v>1958</v>
      </c>
      <c r="E1626">
        <v>3</v>
      </c>
      <c r="F1626" t="s">
        <v>36</v>
      </c>
      <c r="G1626" t="s">
        <v>1661</v>
      </c>
      <c r="H1626">
        <v>39.85</v>
      </c>
      <c r="I1626">
        <v>-75.180000000000007</v>
      </c>
      <c r="J1626" s="3">
        <v>28663</v>
      </c>
      <c r="K1626" s="3">
        <v>58433</v>
      </c>
      <c r="L1626" s="3">
        <v>48231</v>
      </c>
      <c r="M1626">
        <v>696</v>
      </c>
      <c r="N1626">
        <v>4</v>
      </c>
      <c r="O1626" s="8">
        <f t="shared" si="75"/>
        <v>0.82540687625143327</v>
      </c>
      <c r="P1626" t="str">
        <f t="shared" si="76"/>
        <v>High Risk</v>
      </c>
      <c r="Q1626" t="str">
        <f t="shared" si="77"/>
        <v>650-699</v>
      </c>
      <c r="R1626" t="str">
        <f>IF(Tabela2[[#This Row],[current_age]]&gt;=100,"100+",FLOOR(Tabela2[[#This Row],[current_age]],10)&amp;"-"&amp;FLOOR(Tabela2[[#This Row],[current_age]],10)+9)</f>
        <v>60-69</v>
      </c>
    </row>
    <row r="1627" spans="1:18" x14ac:dyDescent="0.3">
      <c r="A1627">
        <v>679</v>
      </c>
      <c r="B1627">
        <v>57</v>
      </c>
      <c r="C1627">
        <v>69</v>
      </c>
      <c r="D1627">
        <v>1962</v>
      </c>
      <c r="E1627">
        <v>11</v>
      </c>
      <c r="F1627" t="s">
        <v>41</v>
      </c>
      <c r="G1627" t="s">
        <v>1662</v>
      </c>
      <c r="H1627">
        <v>41.27</v>
      </c>
      <c r="I1627">
        <v>-80.13</v>
      </c>
      <c r="J1627" s="3">
        <v>16809</v>
      </c>
      <c r="K1627" s="3">
        <v>34272</v>
      </c>
      <c r="L1627" s="3">
        <v>39514</v>
      </c>
      <c r="M1627">
        <v>765</v>
      </c>
      <c r="N1627">
        <v>4</v>
      </c>
      <c r="O1627" s="8">
        <f t="shared" si="75"/>
        <v>1.1529528478057889</v>
      </c>
      <c r="P1627" t="str">
        <f t="shared" si="76"/>
        <v>High Risk</v>
      </c>
      <c r="Q1627" t="str">
        <f t="shared" si="77"/>
        <v>750-799</v>
      </c>
      <c r="R1627" t="str">
        <f>IF(Tabela2[[#This Row],[current_age]]&gt;=100,"100+",FLOOR(Tabela2[[#This Row],[current_age]],10)&amp;"-"&amp;FLOOR(Tabela2[[#This Row],[current_age]],10)+9)</f>
        <v>50-59</v>
      </c>
    </row>
    <row r="1628" spans="1:18" x14ac:dyDescent="0.3">
      <c r="A1628">
        <v>1333</v>
      </c>
      <c r="B1628">
        <v>18</v>
      </c>
      <c r="C1628">
        <v>69</v>
      </c>
      <c r="D1628">
        <v>2001</v>
      </c>
      <c r="E1628">
        <v>9</v>
      </c>
      <c r="F1628" t="s">
        <v>41</v>
      </c>
      <c r="G1628" t="s">
        <v>1663</v>
      </c>
      <c r="H1628">
        <v>27.75</v>
      </c>
      <c r="I1628">
        <v>-82.64</v>
      </c>
      <c r="J1628" s="3">
        <v>34974</v>
      </c>
      <c r="K1628" s="3">
        <v>71312</v>
      </c>
      <c r="L1628" s="3">
        <v>200793</v>
      </c>
      <c r="M1628">
        <v>741</v>
      </c>
      <c r="N1628">
        <v>4</v>
      </c>
      <c r="O1628" s="8">
        <f t="shared" si="75"/>
        <v>2.815697217859547</v>
      </c>
      <c r="P1628" t="str">
        <f t="shared" si="76"/>
        <v>High Risk</v>
      </c>
      <c r="Q1628" t="str">
        <f t="shared" si="77"/>
        <v>700-749</v>
      </c>
      <c r="R1628" t="str">
        <f>IF(Tabela2[[#This Row],[current_age]]&gt;=100,"100+",FLOOR(Tabela2[[#This Row],[current_age]],10)&amp;"-"&amp;FLOOR(Tabela2[[#This Row],[current_age]],10)+9)</f>
        <v>10-19</v>
      </c>
    </row>
    <row r="1629" spans="1:18" x14ac:dyDescent="0.3">
      <c r="A1629">
        <v>398</v>
      </c>
      <c r="B1629">
        <v>49</v>
      </c>
      <c r="C1629">
        <v>69</v>
      </c>
      <c r="D1629">
        <v>1970</v>
      </c>
      <c r="E1629">
        <v>11</v>
      </c>
      <c r="F1629" t="s">
        <v>36</v>
      </c>
      <c r="G1629" t="s">
        <v>1664</v>
      </c>
      <c r="H1629">
        <v>38.51</v>
      </c>
      <c r="I1629">
        <v>-121.49</v>
      </c>
      <c r="J1629" s="3">
        <v>18344</v>
      </c>
      <c r="K1629" s="3">
        <v>37401</v>
      </c>
      <c r="L1629" s="3">
        <v>76201</v>
      </c>
      <c r="M1629">
        <v>737</v>
      </c>
      <c r="N1629">
        <v>4</v>
      </c>
      <c r="O1629" s="8">
        <f t="shared" si="75"/>
        <v>2.0374054169674607</v>
      </c>
      <c r="P1629" t="str">
        <f t="shared" si="76"/>
        <v>High Risk</v>
      </c>
      <c r="Q1629" t="str">
        <f t="shared" si="77"/>
        <v>700-749</v>
      </c>
      <c r="R1629" t="str">
        <f>IF(Tabela2[[#This Row],[current_age]]&gt;=100,"100+",FLOOR(Tabela2[[#This Row],[current_age]],10)&amp;"-"&amp;FLOOR(Tabela2[[#This Row],[current_age]],10)+9)</f>
        <v>40-49</v>
      </c>
    </row>
    <row r="1630" spans="1:18" x14ac:dyDescent="0.3">
      <c r="A1630">
        <v>151</v>
      </c>
      <c r="B1630">
        <v>18</v>
      </c>
      <c r="C1630">
        <v>65</v>
      </c>
      <c r="D1630">
        <v>2002</v>
      </c>
      <c r="E1630">
        <v>2</v>
      </c>
      <c r="F1630" t="s">
        <v>36</v>
      </c>
      <c r="G1630" t="s">
        <v>1665</v>
      </c>
      <c r="H1630">
        <v>26.23</v>
      </c>
      <c r="I1630">
        <v>-80.13</v>
      </c>
      <c r="J1630" s="3">
        <v>27916</v>
      </c>
      <c r="K1630" s="3">
        <v>56921</v>
      </c>
      <c r="L1630" s="3">
        <v>115330</v>
      </c>
      <c r="M1630">
        <v>823</v>
      </c>
      <c r="N1630">
        <v>1</v>
      </c>
      <c r="O1630" s="8">
        <f t="shared" si="75"/>
        <v>2.0261414943518208</v>
      </c>
      <c r="P1630" t="str">
        <f t="shared" si="76"/>
        <v>High Risk</v>
      </c>
      <c r="Q1630" t="str">
        <f t="shared" si="77"/>
        <v>800-849</v>
      </c>
      <c r="R1630" t="str">
        <f>IF(Tabela2[[#This Row],[current_age]]&gt;=100,"100+",FLOOR(Tabela2[[#This Row],[current_age]],10)&amp;"-"&amp;FLOOR(Tabela2[[#This Row],[current_age]],10)+9)</f>
        <v>10-19</v>
      </c>
    </row>
    <row r="1631" spans="1:18" x14ac:dyDescent="0.3">
      <c r="A1631">
        <v>106</v>
      </c>
      <c r="B1631">
        <v>52</v>
      </c>
      <c r="C1631">
        <v>60</v>
      </c>
      <c r="D1631">
        <v>1967</v>
      </c>
      <c r="E1631">
        <v>10</v>
      </c>
      <c r="F1631" t="s">
        <v>41</v>
      </c>
      <c r="G1631" t="s">
        <v>1666</v>
      </c>
      <c r="H1631">
        <v>39.770000000000003</v>
      </c>
      <c r="I1631">
        <v>-86.14</v>
      </c>
      <c r="J1631" s="3">
        <v>14691</v>
      </c>
      <c r="K1631" s="3">
        <v>29957</v>
      </c>
      <c r="L1631" s="3">
        <v>60321</v>
      </c>
      <c r="M1631">
        <v>624</v>
      </c>
      <c r="N1631">
        <v>5</v>
      </c>
      <c r="O1631" s="8">
        <f t="shared" si="75"/>
        <v>2.0135861401341923</v>
      </c>
      <c r="P1631" t="str">
        <f t="shared" si="76"/>
        <v>High Risk</v>
      </c>
      <c r="Q1631" t="str">
        <f t="shared" si="77"/>
        <v>600-649</v>
      </c>
      <c r="R1631" t="str">
        <f>IF(Tabela2[[#This Row],[current_age]]&gt;=100,"100+",FLOOR(Tabela2[[#This Row],[current_age]],10)&amp;"-"&amp;FLOOR(Tabela2[[#This Row],[current_age]],10)+9)</f>
        <v>50-59</v>
      </c>
    </row>
    <row r="1632" spans="1:18" x14ac:dyDescent="0.3">
      <c r="A1632">
        <v>1784</v>
      </c>
      <c r="B1632">
        <v>51</v>
      </c>
      <c r="C1632">
        <v>68</v>
      </c>
      <c r="D1632">
        <v>1969</v>
      </c>
      <c r="E1632">
        <v>1</v>
      </c>
      <c r="F1632" t="s">
        <v>41</v>
      </c>
      <c r="G1632" t="s">
        <v>1667</v>
      </c>
      <c r="H1632">
        <v>38.96</v>
      </c>
      <c r="I1632">
        <v>-90.18</v>
      </c>
      <c r="J1632" s="3">
        <v>21680</v>
      </c>
      <c r="K1632" s="3">
        <v>44206</v>
      </c>
      <c r="L1632" s="3">
        <v>62813</v>
      </c>
      <c r="M1632">
        <v>690</v>
      </c>
      <c r="N1632">
        <v>1</v>
      </c>
      <c r="O1632" s="8">
        <f t="shared" si="75"/>
        <v>1.4209157127991676</v>
      </c>
      <c r="P1632" t="str">
        <f t="shared" si="76"/>
        <v>High Risk</v>
      </c>
      <c r="Q1632" t="str">
        <f t="shared" si="77"/>
        <v>650-699</v>
      </c>
      <c r="R1632" t="str">
        <f>IF(Tabela2[[#This Row],[current_age]]&gt;=100,"100+",FLOOR(Tabela2[[#This Row],[current_age]],10)&amp;"-"&amp;FLOOR(Tabela2[[#This Row],[current_age]],10)+9)</f>
        <v>50-59</v>
      </c>
    </row>
    <row r="1633" spans="1:18" x14ac:dyDescent="0.3">
      <c r="A1633">
        <v>1924</v>
      </c>
      <c r="B1633">
        <v>47</v>
      </c>
      <c r="C1633">
        <v>57</v>
      </c>
      <c r="D1633">
        <v>1973</v>
      </c>
      <c r="E1633">
        <v>1</v>
      </c>
      <c r="F1633" t="s">
        <v>41</v>
      </c>
      <c r="G1633" t="s">
        <v>1668</v>
      </c>
      <c r="H1633">
        <v>29.97</v>
      </c>
      <c r="I1633">
        <v>-92.12</v>
      </c>
      <c r="J1633" s="3">
        <v>18730</v>
      </c>
      <c r="K1633" s="3">
        <v>38190</v>
      </c>
      <c r="L1633" s="3">
        <v>81968</v>
      </c>
      <c r="M1633">
        <v>652</v>
      </c>
      <c r="N1633">
        <v>1</v>
      </c>
      <c r="O1633" s="8">
        <f t="shared" si="75"/>
        <v>2.1463210264467136</v>
      </c>
      <c r="P1633" t="str">
        <f t="shared" si="76"/>
        <v>High Risk</v>
      </c>
      <c r="Q1633" t="str">
        <f t="shared" si="77"/>
        <v>650-699</v>
      </c>
      <c r="R1633" t="str">
        <f>IF(Tabela2[[#This Row],[current_age]]&gt;=100,"100+",FLOOR(Tabela2[[#This Row],[current_age]],10)&amp;"-"&amp;FLOOR(Tabela2[[#This Row],[current_age]],10)+9)</f>
        <v>40-49</v>
      </c>
    </row>
    <row r="1634" spans="1:18" x14ac:dyDescent="0.3">
      <c r="A1634">
        <v>671</v>
      </c>
      <c r="B1634">
        <v>37</v>
      </c>
      <c r="C1634">
        <v>66</v>
      </c>
      <c r="D1634">
        <v>1982</v>
      </c>
      <c r="E1634">
        <v>4</v>
      </c>
      <c r="F1634" t="s">
        <v>36</v>
      </c>
      <c r="G1634" t="s">
        <v>1669</v>
      </c>
      <c r="H1634">
        <v>35.93</v>
      </c>
      <c r="I1634">
        <v>-89.92</v>
      </c>
      <c r="J1634" s="3">
        <v>16689</v>
      </c>
      <c r="K1634" s="3">
        <v>34032</v>
      </c>
      <c r="L1634" s="3">
        <v>68762</v>
      </c>
      <c r="M1634">
        <v>769</v>
      </c>
      <c r="N1634">
        <v>2</v>
      </c>
      <c r="O1634" s="8">
        <f t="shared" si="75"/>
        <v>2.0205101081335215</v>
      </c>
      <c r="P1634" t="str">
        <f t="shared" si="76"/>
        <v>High Risk</v>
      </c>
      <c r="Q1634" t="str">
        <f t="shared" si="77"/>
        <v>750-799</v>
      </c>
      <c r="R1634" t="str">
        <f>IF(Tabela2[[#This Row],[current_age]]&gt;=100,"100+",FLOOR(Tabela2[[#This Row],[current_age]],10)&amp;"-"&amp;FLOOR(Tabela2[[#This Row],[current_age]],10)+9)</f>
        <v>30-39</v>
      </c>
    </row>
    <row r="1635" spans="1:18" x14ac:dyDescent="0.3">
      <c r="A1635">
        <v>1472</v>
      </c>
      <c r="B1635">
        <v>43</v>
      </c>
      <c r="C1635">
        <v>69</v>
      </c>
      <c r="D1635">
        <v>1976</v>
      </c>
      <c r="E1635">
        <v>6</v>
      </c>
      <c r="F1635" t="s">
        <v>41</v>
      </c>
      <c r="G1635" t="s">
        <v>1670</v>
      </c>
      <c r="H1635">
        <v>35.049999999999997</v>
      </c>
      <c r="I1635">
        <v>-78.87</v>
      </c>
      <c r="J1635" s="3">
        <v>17751</v>
      </c>
      <c r="K1635" s="3">
        <v>36189</v>
      </c>
      <c r="L1635" s="3">
        <v>16988</v>
      </c>
      <c r="M1635">
        <v>694</v>
      </c>
      <c r="N1635">
        <v>3</v>
      </c>
      <c r="O1635" s="8">
        <f t="shared" si="75"/>
        <v>0.46942441073254304</v>
      </c>
      <c r="P1635" t="str">
        <f t="shared" si="76"/>
        <v>Medium Risk</v>
      </c>
      <c r="Q1635" t="str">
        <f t="shared" si="77"/>
        <v>650-699</v>
      </c>
      <c r="R1635" t="str">
        <f>IF(Tabela2[[#This Row],[current_age]]&gt;=100,"100+",FLOOR(Tabela2[[#This Row],[current_age]],10)&amp;"-"&amp;FLOOR(Tabela2[[#This Row],[current_age]],10)+9)</f>
        <v>40-49</v>
      </c>
    </row>
    <row r="1636" spans="1:18" x14ac:dyDescent="0.3">
      <c r="A1636">
        <v>855</v>
      </c>
      <c r="B1636">
        <v>51</v>
      </c>
      <c r="C1636">
        <v>65</v>
      </c>
      <c r="D1636">
        <v>1969</v>
      </c>
      <c r="E1636">
        <v>1</v>
      </c>
      <c r="F1636" t="s">
        <v>41</v>
      </c>
      <c r="G1636" t="s">
        <v>1671</v>
      </c>
      <c r="H1636">
        <v>32.32</v>
      </c>
      <c r="I1636">
        <v>-90.2</v>
      </c>
      <c r="J1636" s="3">
        <v>11061</v>
      </c>
      <c r="K1636" s="3">
        <v>22557</v>
      </c>
      <c r="L1636" s="3">
        <v>63019</v>
      </c>
      <c r="M1636">
        <v>699</v>
      </c>
      <c r="N1636">
        <v>5</v>
      </c>
      <c r="O1636" s="8">
        <f t="shared" si="75"/>
        <v>2.7937669016269893</v>
      </c>
      <c r="P1636" t="str">
        <f t="shared" si="76"/>
        <v>High Risk</v>
      </c>
      <c r="Q1636" t="str">
        <f t="shared" si="77"/>
        <v>650-699</v>
      </c>
      <c r="R1636" t="str">
        <f>IF(Tabela2[[#This Row],[current_age]]&gt;=100,"100+",FLOOR(Tabela2[[#This Row],[current_age]],10)&amp;"-"&amp;FLOOR(Tabela2[[#This Row],[current_age]],10)+9)</f>
        <v>50-59</v>
      </c>
    </row>
    <row r="1637" spans="1:18" x14ac:dyDescent="0.3">
      <c r="A1637">
        <v>981</v>
      </c>
      <c r="B1637">
        <v>44</v>
      </c>
      <c r="C1637">
        <v>68</v>
      </c>
      <c r="D1637">
        <v>1975</v>
      </c>
      <c r="E1637">
        <v>11</v>
      </c>
      <c r="F1637" t="s">
        <v>41</v>
      </c>
      <c r="G1637" t="s">
        <v>1672</v>
      </c>
      <c r="H1637">
        <v>34.229999999999997</v>
      </c>
      <c r="I1637">
        <v>-119.07</v>
      </c>
      <c r="J1637" s="3">
        <v>27544</v>
      </c>
      <c r="K1637" s="3">
        <v>56163</v>
      </c>
      <c r="L1637" s="3">
        <v>104767</v>
      </c>
      <c r="M1637">
        <v>671</v>
      </c>
      <c r="N1637">
        <v>1</v>
      </c>
      <c r="O1637" s="8">
        <f t="shared" si="75"/>
        <v>1.8654096113099372</v>
      </c>
      <c r="P1637" t="str">
        <f t="shared" si="76"/>
        <v>High Risk</v>
      </c>
      <c r="Q1637" t="str">
        <f t="shared" si="77"/>
        <v>650-699</v>
      </c>
      <c r="R1637" t="str">
        <f>IF(Tabela2[[#This Row],[current_age]]&gt;=100,"100+",FLOOR(Tabela2[[#This Row],[current_age]],10)&amp;"-"&amp;FLOOR(Tabela2[[#This Row],[current_age]],10)+9)</f>
        <v>40-49</v>
      </c>
    </row>
    <row r="1638" spans="1:18" x14ac:dyDescent="0.3">
      <c r="A1638">
        <v>1030</v>
      </c>
      <c r="B1638">
        <v>44</v>
      </c>
      <c r="C1638">
        <v>71</v>
      </c>
      <c r="D1638">
        <v>1975</v>
      </c>
      <c r="E1638">
        <v>10</v>
      </c>
      <c r="F1638" t="s">
        <v>41</v>
      </c>
      <c r="G1638" t="s">
        <v>1673</v>
      </c>
      <c r="H1638">
        <v>45.63</v>
      </c>
      <c r="I1638">
        <v>-122.52</v>
      </c>
      <c r="J1638" s="3">
        <v>22050</v>
      </c>
      <c r="K1638" s="3">
        <v>44963</v>
      </c>
      <c r="L1638" s="3">
        <v>90682</v>
      </c>
      <c r="M1638">
        <v>705</v>
      </c>
      <c r="N1638">
        <v>4</v>
      </c>
      <c r="O1638" s="8">
        <f t="shared" si="75"/>
        <v>2.0168138247003093</v>
      </c>
      <c r="P1638" t="str">
        <f t="shared" si="76"/>
        <v>High Risk</v>
      </c>
      <c r="Q1638" t="str">
        <f t="shared" si="77"/>
        <v>700-749</v>
      </c>
      <c r="R1638" t="str">
        <f>IF(Tabela2[[#This Row],[current_age]]&gt;=100,"100+",FLOOR(Tabela2[[#This Row],[current_age]],10)&amp;"-"&amp;FLOOR(Tabela2[[#This Row],[current_age]],10)+9)</f>
        <v>40-49</v>
      </c>
    </row>
    <row r="1639" spans="1:18" x14ac:dyDescent="0.3">
      <c r="A1639">
        <v>384</v>
      </c>
      <c r="B1639">
        <v>20</v>
      </c>
      <c r="C1639">
        <v>68</v>
      </c>
      <c r="D1639">
        <v>1999</v>
      </c>
      <c r="E1639">
        <v>11</v>
      </c>
      <c r="F1639" t="s">
        <v>41</v>
      </c>
      <c r="G1639" t="s">
        <v>1674</v>
      </c>
      <c r="H1639">
        <v>42.58</v>
      </c>
      <c r="I1639">
        <v>-83.03</v>
      </c>
      <c r="J1639" s="3">
        <v>19200</v>
      </c>
      <c r="K1639" s="3">
        <v>39144</v>
      </c>
      <c r="L1639" s="3">
        <v>55347</v>
      </c>
      <c r="M1639">
        <v>702</v>
      </c>
      <c r="N1639">
        <v>1</v>
      </c>
      <c r="O1639" s="8">
        <f t="shared" si="75"/>
        <v>1.4139331698344575</v>
      </c>
      <c r="P1639" t="str">
        <f t="shared" si="76"/>
        <v>High Risk</v>
      </c>
      <c r="Q1639" t="str">
        <f t="shared" si="77"/>
        <v>700-749</v>
      </c>
      <c r="R1639" t="str">
        <f>IF(Tabela2[[#This Row],[current_age]]&gt;=100,"100+",FLOOR(Tabela2[[#This Row],[current_age]],10)&amp;"-"&amp;FLOOR(Tabela2[[#This Row],[current_age]],10)+9)</f>
        <v>20-29</v>
      </c>
    </row>
    <row r="1640" spans="1:18" x14ac:dyDescent="0.3">
      <c r="A1640">
        <v>80</v>
      </c>
      <c r="B1640">
        <v>82</v>
      </c>
      <c r="C1640">
        <v>67</v>
      </c>
      <c r="D1640">
        <v>1937</v>
      </c>
      <c r="E1640">
        <v>8</v>
      </c>
      <c r="F1640" t="s">
        <v>36</v>
      </c>
      <c r="G1640" t="s">
        <v>1675</v>
      </c>
      <c r="H1640">
        <v>41.01</v>
      </c>
      <c r="I1640">
        <v>-84.47</v>
      </c>
      <c r="J1640" s="3">
        <v>15090</v>
      </c>
      <c r="K1640" s="3">
        <v>21815</v>
      </c>
      <c r="L1640" s="3">
        <v>1597</v>
      </c>
      <c r="M1640">
        <v>498</v>
      </c>
      <c r="N1640">
        <v>5</v>
      </c>
      <c r="O1640" s="8">
        <f t="shared" si="75"/>
        <v>7.3206509282603707E-2</v>
      </c>
      <c r="P1640" t="str">
        <f t="shared" si="76"/>
        <v>High Risk</v>
      </c>
      <c r="Q1640" t="str">
        <f t="shared" si="77"/>
        <v>450-499</v>
      </c>
      <c r="R1640" t="str">
        <f>IF(Tabela2[[#This Row],[current_age]]&gt;=100,"100+",FLOOR(Tabela2[[#This Row],[current_age]],10)&amp;"-"&amp;FLOOR(Tabela2[[#This Row],[current_age]],10)+9)</f>
        <v>80-89</v>
      </c>
    </row>
    <row r="1641" spans="1:18" x14ac:dyDescent="0.3">
      <c r="A1641">
        <v>1331</v>
      </c>
      <c r="B1641">
        <v>49</v>
      </c>
      <c r="C1641">
        <v>70</v>
      </c>
      <c r="D1641">
        <v>1971</v>
      </c>
      <c r="E1641">
        <v>2</v>
      </c>
      <c r="F1641" t="s">
        <v>36</v>
      </c>
      <c r="G1641" t="s">
        <v>1676</v>
      </c>
      <c r="H1641">
        <v>47.11</v>
      </c>
      <c r="I1641">
        <v>-122.76</v>
      </c>
      <c r="J1641" s="3">
        <v>24044</v>
      </c>
      <c r="K1641" s="3">
        <v>49026</v>
      </c>
      <c r="L1641" s="3">
        <v>83385</v>
      </c>
      <c r="M1641">
        <v>718</v>
      </c>
      <c r="N1641">
        <v>1</v>
      </c>
      <c r="O1641" s="8">
        <f t="shared" si="75"/>
        <v>1.700832211479623</v>
      </c>
      <c r="P1641" t="str">
        <f t="shared" si="76"/>
        <v>High Risk</v>
      </c>
      <c r="Q1641" t="str">
        <f t="shared" si="77"/>
        <v>700-749</v>
      </c>
      <c r="R1641" t="str">
        <f>IF(Tabela2[[#This Row],[current_age]]&gt;=100,"100+",FLOOR(Tabela2[[#This Row],[current_age]],10)&amp;"-"&amp;FLOOR(Tabela2[[#This Row],[current_age]],10)+9)</f>
        <v>40-49</v>
      </c>
    </row>
    <row r="1642" spans="1:18" x14ac:dyDescent="0.3">
      <c r="A1642">
        <v>205</v>
      </c>
      <c r="B1642">
        <v>38</v>
      </c>
      <c r="C1642">
        <v>68</v>
      </c>
      <c r="D1642">
        <v>1982</v>
      </c>
      <c r="E1642">
        <v>1</v>
      </c>
      <c r="F1642" t="s">
        <v>41</v>
      </c>
      <c r="G1642" t="s">
        <v>1677</v>
      </c>
      <c r="H1642">
        <v>47.65</v>
      </c>
      <c r="I1642">
        <v>-111.38</v>
      </c>
      <c r="J1642" s="3">
        <v>19560</v>
      </c>
      <c r="K1642" s="3">
        <v>39882</v>
      </c>
      <c r="L1642" s="3">
        <v>77817</v>
      </c>
      <c r="M1642">
        <v>809</v>
      </c>
      <c r="N1642">
        <v>4</v>
      </c>
      <c r="O1642" s="8">
        <f t="shared" si="75"/>
        <v>1.9511809839025125</v>
      </c>
      <c r="P1642" t="str">
        <f t="shared" si="76"/>
        <v>High Risk</v>
      </c>
      <c r="Q1642" t="str">
        <f t="shared" si="77"/>
        <v>800-849</v>
      </c>
      <c r="R1642" t="str">
        <f>IF(Tabela2[[#This Row],[current_age]]&gt;=100,"100+",FLOOR(Tabela2[[#This Row],[current_age]],10)&amp;"-"&amp;FLOOR(Tabela2[[#This Row],[current_age]],10)+9)</f>
        <v>30-39</v>
      </c>
    </row>
    <row r="1643" spans="1:18" x14ac:dyDescent="0.3">
      <c r="A1643">
        <v>1048</v>
      </c>
      <c r="B1643">
        <v>59</v>
      </c>
      <c r="C1643">
        <v>63</v>
      </c>
      <c r="D1643">
        <v>1960</v>
      </c>
      <c r="E1643">
        <v>12</v>
      </c>
      <c r="F1643" t="s">
        <v>36</v>
      </c>
      <c r="G1643" t="s">
        <v>1678</v>
      </c>
      <c r="H1643">
        <v>29.79</v>
      </c>
      <c r="I1643">
        <v>-95.82</v>
      </c>
      <c r="J1643" s="3">
        <v>26422</v>
      </c>
      <c r="K1643" s="3">
        <v>53878</v>
      </c>
      <c r="L1643" s="3">
        <v>78143</v>
      </c>
      <c r="M1643">
        <v>779</v>
      </c>
      <c r="N1643">
        <v>4</v>
      </c>
      <c r="O1643" s="8">
        <f t="shared" si="75"/>
        <v>1.4503693529826645</v>
      </c>
      <c r="P1643" t="str">
        <f t="shared" si="76"/>
        <v>High Risk</v>
      </c>
      <c r="Q1643" t="str">
        <f t="shared" si="77"/>
        <v>750-799</v>
      </c>
      <c r="R1643" t="str">
        <f>IF(Tabela2[[#This Row],[current_age]]&gt;=100,"100+",FLOOR(Tabela2[[#This Row],[current_age]],10)&amp;"-"&amp;FLOOR(Tabela2[[#This Row],[current_age]],10)+9)</f>
        <v>50-59</v>
      </c>
    </row>
    <row r="1644" spans="1:18" x14ac:dyDescent="0.3">
      <c r="A1644">
        <v>1801</v>
      </c>
      <c r="B1644">
        <v>18</v>
      </c>
      <c r="C1644">
        <v>64</v>
      </c>
      <c r="D1644">
        <v>2001</v>
      </c>
      <c r="E1644">
        <v>9</v>
      </c>
      <c r="F1644" t="s">
        <v>36</v>
      </c>
      <c r="G1644" t="s">
        <v>1679</v>
      </c>
      <c r="H1644">
        <v>33.29</v>
      </c>
      <c r="I1644">
        <v>-117.3</v>
      </c>
      <c r="J1644" s="3">
        <v>15520</v>
      </c>
      <c r="K1644" s="3">
        <v>31644</v>
      </c>
      <c r="L1644" s="3">
        <v>70064</v>
      </c>
      <c r="M1644">
        <v>480</v>
      </c>
      <c r="N1644">
        <v>1</v>
      </c>
      <c r="O1644" s="8">
        <f t="shared" si="75"/>
        <v>2.2141322209581595</v>
      </c>
      <c r="P1644" t="str">
        <f t="shared" si="76"/>
        <v>High Risk</v>
      </c>
      <c r="Q1644" t="str">
        <f t="shared" si="77"/>
        <v>450-499</v>
      </c>
      <c r="R1644" t="str">
        <f>IF(Tabela2[[#This Row],[current_age]]&gt;=100,"100+",FLOOR(Tabela2[[#This Row],[current_age]],10)&amp;"-"&amp;FLOOR(Tabela2[[#This Row],[current_age]],10)+9)</f>
        <v>10-19</v>
      </c>
    </row>
    <row r="1645" spans="1:18" x14ac:dyDescent="0.3">
      <c r="A1645">
        <v>1490</v>
      </c>
      <c r="B1645">
        <v>30</v>
      </c>
      <c r="C1645">
        <v>69</v>
      </c>
      <c r="D1645">
        <v>1989</v>
      </c>
      <c r="E1645">
        <v>4</v>
      </c>
      <c r="F1645" t="s">
        <v>36</v>
      </c>
      <c r="G1645" t="s">
        <v>1680</v>
      </c>
      <c r="H1645">
        <v>39.86</v>
      </c>
      <c r="I1645">
        <v>-104.86</v>
      </c>
      <c r="J1645" s="3">
        <v>20522</v>
      </c>
      <c r="K1645" s="3">
        <v>41839</v>
      </c>
      <c r="L1645" s="3">
        <v>46226</v>
      </c>
      <c r="M1645">
        <v>761</v>
      </c>
      <c r="N1645">
        <v>4</v>
      </c>
      <c r="O1645" s="8">
        <f t="shared" si="75"/>
        <v>1.1048543225220488</v>
      </c>
      <c r="P1645" t="str">
        <f t="shared" si="76"/>
        <v>High Risk</v>
      </c>
      <c r="Q1645" t="str">
        <f t="shared" si="77"/>
        <v>750-799</v>
      </c>
      <c r="R1645" t="str">
        <f>IF(Tabela2[[#This Row],[current_age]]&gt;=100,"100+",FLOOR(Tabela2[[#This Row],[current_age]],10)&amp;"-"&amp;FLOOR(Tabela2[[#This Row],[current_age]],10)+9)</f>
        <v>30-39</v>
      </c>
    </row>
    <row r="1646" spans="1:18" x14ac:dyDescent="0.3">
      <c r="A1646">
        <v>818</v>
      </c>
      <c r="B1646">
        <v>54</v>
      </c>
      <c r="C1646">
        <v>66</v>
      </c>
      <c r="D1646">
        <v>1965</v>
      </c>
      <c r="E1646">
        <v>3</v>
      </c>
      <c r="F1646" t="s">
        <v>36</v>
      </c>
      <c r="G1646" t="s">
        <v>1681</v>
      </c>
      <c r="H1646">
        <v>27.98</v>
      </c>
      <c r="I1646">
        <v>-80.66</v>
      </c>
      <c r="J1646" s="3">
        <v>15318</v>
      </c>
      <c r="K1646" s="3">
        <v>31240</v>
      </c>
      <c r="L1646" s="3">
        <v>26005</v>
      </c>
      <c r="M1646">
        <v>770</v>
      </c>
      <c r="N1646">
        <v>5</v>
      </c>
      <c r="O1646" s="8">
        <f t="shared" si="75"/>
        <v>0.83242637644046091</v>
      </c>
      <c r="P1646" t="str">
        <f t="shared" si="76"/>
        <v>High Risk</v>
      </c>
      <c r="Q1646" t="str">
        <f t="shared" si="77"/>
        <v>750-799</v>
      </c>
      <c r="R1646" t="str">
        <f>IF(Tabela2[[#This Row],[current_age]]&gt;=100,"100+",FLOOR(Tabela2[[#This Row],[current_age]],10)&amp;"-"&amp;FLOOR(Tabela2[[#This Row],[current_age]],10)+9)</f>
        <v>50-59</v>
      </c>
    </row>
    <row r="1647" spans="1:18" x14ac:dyDescent="0.3">
      <c r="A1647">
        <v>1463</v>
      </c>
      <c r="B1647">
        <v>80</v>
      </c>
      <c r="C1647">
        <v>69</v>
      </c>
      <c r="D1647">
        <v>1940</v>
      </c>
      <c r="E1647">
        <v>1</v>
      </c>
      <c r="F1647" t="s">
        <v>36</v>
      </c>
      <c r="G1647" t="s">
        <v>1682</v>
      </c>
      <c r="H1647">
        <v>42.15</v>
      </c>
      <c r="I1647">
        <v>-74.53</v>
      </c>
      <c r="J1647" s="3">
        <v>14515</v>
      </c>
      <c r="K1647" s="3">
        <v>9766</v>
      </c>
      <c r="L1647" s="3">
        <v>66</v>
      </c>
      <c r="M1647">
        <v>732</v>
      </c>
      <c r="N1647">
        <v>4</v>
      </c>
      <c r="O1647" s="8">
        <f t="shared" si="75"/>
        <v>6.7581404874052838E-3</v>
      </c>
      <c r="P1647" t="str">
        <f t="shared" si="76"/>
        <v>Medium Risk</v>
      </c>
      <c r="Q1647" t="str">
        <f t="shared" si="77"/>
        <v>700-749</v>
      </c>
      <c r="R1647" t="str">
        <f>IF(Tabela2[[#This Row],[current_age]]&gt;=100,"100+",FLOOR(Tabela2[[#This Row],[current_age]],10)&amp;"-"&amp;FLOOR(Tabela2[[#This Row],[current_age]],10)+9)</f>
        <v>80-89</v>
      </c>
    </row>
    <row r="1648" spans="1:18" x14ac:dyDescent="0.3">
      <c r="A1648">
        <v>1835</v>
      </c>
      <c r="B1648">
        <v>25</v>
      </c>
      <c r="C1648">
        <v>65</v>
      </c>
      <c r="D1648">
        <v>1994</v>
      </c>
      <c r="E1648">
        <v>8</v>
      </c>
      <c r="F1648" t="s">
        <v>36</v>
      </c>
      <c r="G1648" t="s">
        <v>1683</v>
      </c>
      <c r="H1648">
        <v>40.86</v>
      </c>
      <c r="I1648">
        <v>-76.78</v>
      </c>
      <c r="J1648" s="3">
        <v>16519</v>
      </c>
      <c r="K1648" s="3">
        <v>33682</v>
      </c>
      <c r="L1648" s="3">
        <v>42690</v>
      </c>
      <c r="M1648">
        <v>793</v>
      </c>
      <c r="N1648">
        <v>1</v>
      </c>
      <c r="O1648" s="8">
        <f t="shared" si="75"/>
        <v>1.2674425509174039</v>
      </c>
      <c r="P1648" t="str">
        <f t="shared" si="76"/>
        <v>High Risk</v>
      </c>
      <c r="Q1648" t="str">
        <f t="shared" si="77"/>
        <v>750-799</v>
      </c>
      <c r="R1648" t="str">
        <f>IF(Tabela2[[#This Row],[current_age]]&gt;=100,"100+",FLOOR(Tabela2[[#This Row],[current_age]],10)&amp;"-"&amp;FLOOR(Tabela2[[#This Row],[current_age]],10)+9)</f>
        <v>20-29</v>
      </c>
    </row>
    <row r="1649" spans="1:18" x14ac:dyDescent="0.3">
      <c r="A1649">
        <v>952</v>
      </c>
      <c r="B1649">
        <v>29</v>
      </c>
      <c r="C1649">
        <v>66</v>
      </c>
      <c r="D1649">
        <v>1990</v>
      </c>
      <c r="E1649">
        <v>5</v>
      </c>
      <c r="F1649" t="s">
        <v>41</v>
      </c>
      <c r="G1649" t="s">
        <v>1684</v>
      </c>
      <c r="H1649">
        <v>42.31</v>
      </c>
      <c r="I1649">
        <v>-71.16</v>
      </c>
      <c r="J1649" s="3">
        <v>62177</v>
      </c>
      <c r="K1649" s="3">
        <v>126775</v>
      </c>
      <c r="L1649" s="3">
        <v>28869</v>
      </c>
      <c r="M1649">
        <v>685</v>
      </c>
      <c r="N1649">
        <v>2</v>
      </c>
      <c r="O1649" s="8">
        <f t="shared" si="75"/>
        <v>0.22771839873792152</v>
      </c>
      <c r="P1649" t="str">
        <f t="shared" si="76"/>
        <v>Medium Risk</v>
      </c>
      <c r="Q1649" t="str">
        <f t="shared" si="77"/>
        <v>650-699</v>
      </c>
      <c r="R1649" t="str">
        <f>IF(Tabela2[[#This Row],[current_age]]&gt;=100,"100+",FLOOR(Tabela2[[#This Row],[current_age]],10)&amp;"-"&amp;FLOOR(Tabela2[[#This Row],[current_age]],10)+9)</f>
        <v>20-29</v>
      </c>
    </row>
    <row r="1650" spans="1:18" x14ac:dyDescent="0.3">
      <c r="A1650">
        <v>616</v>
      </c>
      <c r="B1650">
        <v>45</v>
      </c>
      <c r="C1650">
        <v>72</v>
      </c>
      <c r="D1650">
        <v>1974</v>
      </c>
      <c r="E1650">
        <v>5</v>
      </c>
      <c r="F1650" t="s">
        <v>36</v>
      </c>
      <c r="G1650" t="s">
        <v>1685</v>
      </c>
      <c r="H1650">
        <v>32.19</v>
      </c>
      <c r="I1650">
        <v>-88.05</v>
      </c>
      <c r="J1650" s="3">
        <v>17076</v>
      </c>
      <c r="K1650" s="3">
        <v>34817</v>
      </c>
      <c r="L1650" s="3">
        <v>63313</v>
      </c>
      <c r="M1650">
        <v>586</v>
      </c>
      <c r="N1650">
        <v>1</v>
      </c>
      <c r="O1650" s="8">
        <f t="shared" si="75"/>
        <v>1.8184507568141999</v>
      </c>
      <c r="P1650" t="str">
        <f t="shared" si="76"/>
        <v>High Risk</v>
      </c>
      <c r="Q1650" t="str">
        <f t="shared" si="77"/>
        <v>550-599</v>
      </c>
      <c r="R1650" t="str">
        <f>IF(Tabela2[[#This Row],[current_age]]&gt;=100,"100+",FLOOR(Tabela2[[#This Row],[current_age]],10)&amp;"-"&amp;FLOOR(Tabela2[[#This Row],[current_age]],10)+9)</f>
        <v>40-49</v>
      </c>
    </row>
    <row r="1651" spans="1:18" x14ac:dyDescent="0.3">
      <c r="A1651">
        <v>638</v>
      </c>
      <c r="B1651">
        <v>65</v>
      </c>
      <c r="C1651">
        <v>65</v>
      </c>
      <c r="D1651">
        <v>1955</v>
      </c>
      <c r="E1651">
        <v>2</v>
      </c>
      <c r="F1651" t="s">
        <v>36</v>
      </c>
      <c r="G1651" t="s">
        <v>1686</v>
      </c>
      <c r="H1651">
        <v>41.54</v>
      </c>
      <c r="I1651">
        <v>-96.13</v>
      </c>
      <c r="J1651" s="3">
        <v>25102</v>
      </c>
      <c r="K1651" s="3">
        <v>16889</v>
      </c>
      <c r="L1651" s="3">
        <v>38489</v>
      </c>
      <c r="M1651">
        <v>679</v>
      </c>
      <c r="N1651">
        <v>5</v>
      </c>
      <c r="O1651" s="8">
        <f t="shared" si="75"/>
        <v>2.2789389543489844</v>
      </c>
      <c r="P1651" t="str">
        <f t="shared" si="76"/>
        <v>High Risk</v>
      </c>
      <c r="Q1651" t="str">
        <f t="shared" si="77"/>
        <v>650-699</v>
      </c>
      <c r="R1651" t="str">
        <f>IF(Tabela2[[#This Row],[current_age]]&gt;=100,"100+",FLOOR(Tabela2[[#This Row],[current_age]],10)&amp;"-"&amp;FLOOR(Tabela2[[#This Row],[current_age]],10)+9)</f>
        <v>60-69</v>
      </c>
    </row>
    <row r="1652" spans="1:18" x14ac:dyDescent="0.3">
      <c r="A1652">
        <v>1366</v>
      </c>
      <c r="B1652">
        <v>25</v>
      </c>
      <c r="C1652">
        <v>63</v>
      </c>
      <c r="D1652">
        <v>1994</v>
      </c>
      <c r="E1652">
        <v>9</v>
      </c>
      <c r="F1652" t="s">
        <v>36</v>
      </c>
      <c r="G1652" t="s">
        <v>1687</v>
      </c>
      <c r="H1652">
        <v>30.33</v>
      </c>
      <c r="I1652">
        <v>-81.650000000000006</v>
      </c>
      <c r="J1652" s="3">
        <v>19617</v>
      </c>
      <c r="K1652" s="3">
        <v>40000</v>
      </c>
      <c r="L1652" s="3">
        <v>127951</v>
      </c>
      <c r="M1652">
        <v>767</v>
      </c>
      <c r="N1652">
        <v>3</v>
      </c>
      <c r="O1652" s="8">
        <f t="shared" si="75"/>
        <v>3.1987749999999999</v>
      </c>
      <c r="P1652" t="str">
        <f t="shared" si="76"/>
        <v>High Risk</v>
      </c>
      <c r="Q1652" t="str">
        <f t="shared" si="77"/>
        <v>750-799</v>
      </c>
      <c r="R1652" t="str">
        <f>IF(Tabela2[[#This Row],[current_age]]&gt;=100,"100+",FLOOR(Tabela2[[#This Row],[current_age]],10)&amp;"-"&amp;FLOOR(Tabela2[[#This Row],[current_age]],10)+9)</f>
        <v>20-29</v>
      </c>
    </row>
    <row r="1653" spans="1:18" x14ac:dyDescent="0.3">
      <c r="A1653">
        <v>443</v>
      </c>
      <c r="B1653">
        <v>31</v>
      </c>
      <c r="C1653">
        <v>71</v>
      </c>
      <c r="D1653">
        <v>1988</v>
      </c>
      <c r="E1653">
        <v>5</v>
      </c>
      <c r="F1653" t="s">
        <v>41</v>
      </c>
      <c r="G1653" t="s">
        <v>1688</v>
      </c>
      <c r="H1653">
        <v>43.15</v>
      </c>
      <c r="I1653">
        <v>-72.36</v>
      </c>
      <c r="J1653" s="3">
        <v>20592</v>
      </c>
      <c r="K1653" s="3">
        <v>41986</v>
      </c>
      <c r="L1653" s="3">
        <v>134162</v>
      </c>
      <c r="M1653">
        <v>697</v>
      </c>
      <c r="N1653">
        <v>1</v>
      </c>
      <c r="O1653" s="8">
        <f t="shared" si="75"/>
        <v>3.1953984661553849</v>
      </c>
      <c r="P1653" t="str">
        <f t="shared" si="76"/>
        <v>High Risk</v>
      </c>
      <c r="Q1653" t="str">
        <f t="shared" si="77"/>
        <v>650-699</v>
      </c>
      <c r="R1653" t="str">
        <f>IF(Tabela2[[#This Row],[current_age]]&gt;=100,"100+",FLOOR(Tabela2[[#This Row],[current_age]],10)&amp;"-"&amp;FLOOR(Tabela2[[#This Row],[current_age]],10)+9)</f>
        <v>30-39</v>
      </c>
    </row>
    <row r="1654" spans="1:18" x14ac:dyDescent="0.3">
      <c r="A1654">
        <v>336</v>
      </c>
      <c r="B1654">
        <v>23</v>
      </c>
      <c r="C1654">
        <v>65</v>
      </c>
      <c r="D1654">
        <v>1996</v>
      </c>
      <c r="E1654">
        <v>12</v>
      </c>
      <c r="F1654" t="s">
        <v>41</v>
      </c>
      <c r="G1654" t="s">
        <v>1689</v>
      </c>
      <c r="H1654">
        <v>40.71</v>
      </c>
      <c r="I1654">
        <v>-74.06</v>
      </c>
      <c r="J1654" s="3">
        <v>21642</v>
      </c>
      <c r="K1654" s="3">
        <v>44128</v>
      </c>
      <c r="L1654" s="3">
        <v>0</v>
      </c>
      <c r="M1654">
        <v>760</v>
      </c>
      <c r="N1654">
        <v>1</v>
      </c>
      <c r="O1654" s="8">
        <f t="shared" si="75"/>
        <v>0</v>
      </c>
      <c r="P1654" t="str">
        <f t="shared" si="76"/>
        <v>Low Risk</v>
      </c>
      <c r="Q1654" t="str">
        <f t="shared" si="77"/>
        <v>750-799</v>
      </c>
      <c r="R1654" t="str">
        <f>IF(Tabela2[[#This Row],[current_age]]&gt;=100,"100+",FLOOR(Tabela2[[#This Row],[current_age]],10)&amp;"-"&amp;FLOOR(Tabela2[[#This Row],[current_age]],10)+9)</f>
        <v>20-29</v>
      </c>
    </row>
    <row r="1655" spans="1:18" x14ac:dyDescent="0.3">
      <c r="A1655">
        <v>611</v>
      </c>
      <c r="B1655">
        <v>23</v>
      </c>
      <c r="C1655">
        <v>65</v>
      </c>
      <c r="D1655">
        <v>1996</v>
      </c>
      <c r="E1655">
        <v>7</v>
      </c>
      <c r="F1655" t="s">
        <v>41</v>
      </c>
      <c r="G1655" t="s">
        <v>1690</v>
      </c>
      <c r="H1655">
        <v>42.26</v>
      </c>
      <c r="I1655">
        <v>-88</v>
      </c>
      <c r="J1655" s="3">
        <v>28799</v>
      </c>
      <c r="K1655" s="3">
        <v>58721</v>
      </c>
      <c r="L1655" s="3">
        <v>135065</v>
      </c>
      <c r="M1655">
        <v>758</v>
      </c>
      <c r="N1655">
        <v>1</v>
      </c>
      <c r="O1655" s="8">
        <f t="shared" si="75"/>
        <v>2.3001140988743378</v>
      </c>
      <c r="P1655" t="str">
        <f t="shared" si="76"/>
        <v>High Risk</v>
      </c>
      <c r="Q1655" t="str">
        <f t="shared" si="77"/>
        <v>750-799</v>
      </c>
      <c r="R1655" t="str">
        <f>IF(Tabela2[[#This Row],[current_age]]&gt;=100,"100+",FLOOR(Tabela2[[#This Row],[current_age]],10)&amp;"-"&amp;FLOOR(Tabela2[[#This Row],[current_age]],10)+9)</f>
        <v>20-29</v>
      </c>
    </row>
    <row r="1656" spans="1:18" x14ac:dyDescent="0.3">
      <c r="A1656">
        <v>973</v>
      </c>
      <c r="B1656">
        <v>55</v>
      </c>
      <c r="C1656">
        <v>68</v>
      </c>
      <c r="D1656">
        <v>1964</v>
      </c>
      <c r="E1656">
        <v>5</v>
      </c>
      <c r="F1656" t="s">
        <v>41</v>
      </c>
      <c r="G1656" t="s">
        <v>1691</v>
      </c>
      <c r="H1656">
        <v>34.51</v>
      </c>
      <c r="I1656">
        <v>-89.94</v>
      </c>
      <c r="J1656" s="3">
        <v>12285</v>
      </c>
      <c r="K1656" s="3">
        <v>25051</v>
      </c>
      <c r="L1656" s="3">
        <v>19465</v>
      </c>
      <c r="M1656">
        <v>734</v>
      </c>
      <c r="N1656">
        <v>4</v>
      </c>
      <c r="O1656" s="8">
        <f t="shared" si="75"/>
        <v>0.77701488962516463</v>
      </c>
      <c r="P1656" t="str">
        <f t="shared" si="76"/>
        <v>High Risk</v>
      </c>
      <c r="Q1656" t="str">
        <f t="shared" si="77"/>
        <v>700-749</v>
      </c>
      <c r="R1656" t="str">
        <f>IF(Tabela2[[#This Row],[current_age]]&gt;=100,"100+",FLOOR(Tabela2[[#This Row],[current_age]],10)&amp;"-"&amp;FLOOR(Tabela2[[#This Row],[current_age]],10)+9)</f>
        <v>50-59</v>
      </c>
    </row>
    <row r="1657" spans="1:18" x14ac:dyDescent="0.3">
      <c r="A1657">
        <v>632</v>
      </c>
      <c r="B1657">
        <v>20</v>
      </c>
      <c r="C1657">
        <v>67</v>
      </c>
      <c r="D1657">
        <v>1999</v>
      </c>
      <c r="E1657">
        <v>12</v>
      </c>
      <c r="F1657" t="s">
        <v>36</v>
      </c>
      <c r="G1657" t="s">
        <v>1692</v>
      </c>
      <c r="H1657">
        <v>40.119999999999997</v>
      </c>
      <c r="I1657">
        <v>-102.72</v>
      </c>
      <c r="J1657" s="3">
        <v>14242</v>
      </c>
      <c r="K1657" s="3">
        <v>29040</v>
      </c>
      <c r="L1657" s="3">
        <v>36331</v>
      </c>
      <c r="M1657">
        <v>703</v>
      </c>
      <c r="N1657">
        <v>1</v>
      </c>
      <c r="O1657" s="8">
        <f t="shared" si="75"/>
        <v>1.2510674931129477</v>
      </c>
      <c r="P1657" t="str">
        <f t="shared" si="76"/>
        <v>High Risk</v>
      </c>
      <c r="Q1657" t="str">
        <f t="shared" si="77"/>
        <v>700-749</v>
      </c>
      <c r="R1657" t="str">
        <f>IF(Tabela2[[#This Row],[current_age]]&gt;=100,"100+",FLOOR(Tabela2[[#This Row],[current_age]],10)&amp;"-"&amp;FLOOR(Tabela2[[#This Row],[current_age]],10)+9)</f>
        <v>20-29</v>
      </c>
    </row>
    <row r="1658" spans="1:18" x14ac:dyDescent="0.3">
      <c r="A1658">
        <v>1918</v>
      </c>
      <c r="B1658">
        <v>45</v>
      </c>
      <c r="C1658">
        <v>67</v>
      </c>
      <c r="D1658">
        <v>1974</v>
      </c>
      <c r="E1658">
        <v>6</v>
      </c>
      <c r="F1658" t="s">
        <v>41</v>
      </c>
      <c r="G1658" t="s">
        <v>1693</v>
      </c>
      <c r="H1658">
        <v>32.590000000000003</v>
      </c>
      <c r="I1658">
        <v>-85.48</v>
      </c>
      <c r="J1658" s="3">
        <v>20782</v>
      </c>
      <c r="K1658" s="3">
        <v>42379</v>
      </c>
      <c r="L1658" s="3">
        <v>64124</v>
      </c>
      <c r="M1658">
        <v>550</v>
      </c>
      <c r="N1658">
        <v>1</v>
      </c>
      <c r="O1658" s="8">
        <f t="shared" si="75"/>
        <v>1.5131079072181977</v>
      </c>
      <c r="P1658" t="str">
        <f t="shared" si="76"/>
        <v>High Risk</v>
      </c>
      <c r="Q1658" t="str">
        <f t="shared" si="77"/>
        <v>550-599</v>
      </c>
      <c r="R1658" t="str">
        <f>IF(Tabela2[[#This Row],[current_age]]&gt;=100,"100+",FLOOR(Tabela2[[#This Row],[current_age]],10)&amp;"-"&amp;FLOOR(Tabela2[[#This Row],[current_age]],10)+9)</f>
        <v>40-49</v>
      </c>
    </row>
    <row r="1659" spans="1:18" x14ac:dyDescent="0.3">
      <c r="A1659">
        <v>1827</v>
      </c>
      <c r="B1659">
        <v>59</v>
      </c>
      <c r="C1659">
        <v>67</v>
      </c>
      <c r="D1659">
        <v>1960</v>
      </c>
      <c r="E1659">
        <v>5</v>
      </c>
      <c r="F1659" t="s">
        <v>41</v>
      </c>
      <c r="G1659" t="s">
        <v>1694</v>
      </c>
      <c r="H1659">
        <v>33.25</v>
      </c>
      <c r="I1659">
        <v>-116.98</v>
      </c>
      <c r="J1659" s="3">
        <v>22727</v>
      </c>
      <c r="K1659" s="3">
        <v>46341</v>
      </c>
      <c r="L1659" s="3">
        <v>78610</v>
      </c>
      <c r="M1659">
        <v>686</v>
      </c>
      <c r="N1659">
        <v>6</v>
      </c>
      <c r="O1659" s="8">
        <f t="shared" si="75"/>
        <v>1.6963380160117392</v>
      </c>
      <c r="P1659" t="str">
        <f t="shared" si="76"/>
        <v>High Risk</v>
      </c>
      <c r="Q1659" t="str">
        <f t="shared" si="77"/>
        <v>650-699</v>
      </c>
      <c r="R1659" t="str">
        <f>IF(Tabela2[[#This Row],[current_age]]&gt;=100,"100+",FLOOR(Tabela2[[#This Row],[current_age]],10)&amp;"-"&amp;FLOOR(Tabela2[[#This Row],[current_age]],10)+9)</f>
        <v>50-59</v>
      </c>
    </row>
    <row r="1660" spans="1:18" x14ac:dyDescent="0.3">
      <c r="A1660">
        <v>70</v>
      </c>
      <c r="B1660">
        <v>20</v>
      </c>
      <c r="C1660">
        <v>64</v>
      </c>
      <c r="D1660">
        <v>2000</v>
      </c>
      <c r="E1660">
        <v>2</v>
      </c>
      <c r="F1660" t="s">
        <v>41</v>
      </c>
      <c r="G1660" t="s">
        <v>1695</v>
      </c>
      <c r="H1660">
        <v>40.26</v>
      </c>
      <c r="I1660">
        <v>-76.709999999999994</v>
      </c>
      <c r="J1660" s="3">
        <v>31040</v>
      </c>
      <c r="K1660" s="3">
        <v>63292</v>
      </c>
      <c r="L1660" s="3">
        <v>145756</v>
      </c>
      <c r="M1660">
        <v>635</v>
      </c>
      <c r="N1660">
        <v>1</v>
      </c>
      <c r="O1660" s="8">
        <f t="shared" si="75"/>
        <v>2.3029134803766671</v>
      </c>
      <c r="P1660" t="str">
        <f t="shared" si="76"/>
        <v>High Risk</v>
      </c>
      <c r="Q1660" t="str">
        <f t="shared" si="77"/>
        <v>600-649</v>
      </c>
      <c r="R1660" t="str">
        <f>IF(Tabela2[[#This Row],[current_age]]&gt;=100,"100+",FLOOR(Tabela2[[#This Row],[current_age]],10)&amp;"-"&amp;FLOOR(Tabela2[[#This Row],[current_age]],10)+9)</f>
        <v>20-29</v>
      </c>
    </row>
    <row r="1661" spans="1:18" x14ac:dyDescent="0.3">
      <c r="A1661">
        <v>672</v>
      </c>
      <c r="B1661">
        <v>37</v>
      </c>
      <c r="C1661">
        <v>68</v>
      </c>
      <c r="D1661">
        <v>1983</v>
      </c>
      <c r="E1661">
        <v>2</v>
      </c>
      <c r="F1661" t="s">
        <v>41</v>
      </c>
      <c r="G1661" t="s">
        <v>1696</v>
      </c>
      <c r="H1661">
        <v>35.81</v>
      </c>
      <c r="I1661">
        <v>-83.25</v>
      </c>
      <c r="J1661" s="3">
        <v>11755</v>
      </c>
      <c r="K1661" s="3">
        <v>23967</v>
      </c>
      <c r="L1661" s="3">
        <v>3880</v>
      </c>
      <c r="M1661">
        <v>722</v>
      </c>
      <c r="N1661">
        <v>4</v>
      </c>
      <c r="O1661" s="8">
        <f t="shared" si="75"/>
        <v>0.16188926440522386</v>
      </c>
      <c r="P1661" t="str">
        <f t="shared" si="76"/>
        <v>Medium Risk</v>
      </c>
      <c r="Q1661" t="str">
        <f t="shared" si="77"/>
        <v>700-749</v>
      </c>
      <c r="R1661" t="str">
        <f>IF(Tabela2[[#This Row],[current_age]]&gt;=100,"100+",FLOOR(Tabela2[[#This Row],[current_age]],10)&amp;"-"&amp;FLOOR(Tabela2[[#This Row],[current_age]],10)+9)</f>
        <v>30-39</v>
      </c>
    </row>
    <row r="1662" spans="1:18" x14ac:dyDescent="0.3">
      <c r="A1662">
        <v>1461</v>
      </c>
      <c r="B1662">
        <v>41</v>
      </c>
      <c r="C1662">
        <v>72</v>
      </c>
      <c r="D1662">
        <v>1978</v>
      </c>
      <c r="E1662">
        <v>12</v>
      </c>
      <c r="F1662" t="s">
        <v>36</v>
      </c>
      <c r="G1662" t="s">
        <v>1697</v>
      </c>
      <c r="H1662">
        <v>41.24</v>
      </c>
      <c r="I1662">
        <v>-81.819999999999993</v>
      </c>
      <c r="J1662" s="3">
        <v>23559</v>
      </c>
      <c r="K1662" s="3">
        <v>48038</v>
      </c>
      <c r="L1662" s="3">
        <v>83238</v>
      </c>
      <c r="M1662">
        <v>704</v>
      </c>
      <c r="N1662">
        <v>6</v>
      </c>
      <c r="O1662" s="8">
        <f t="shared" si="75"/>
        <v>1.7327532370206919</v>
      </c>
      <c r="P1662" t="str">
        <f t="shared" si="76"/>
        <v>High Risk</v>
      </c>
      <c r="Q1662" t="str">
        <f t="shared" si="77"/>
        <v>700-749</v>
      </c>
      <c r="R1662" t="str">
        <f>IF(Tabela2[[#This Row],[current_age]]&gt;=100,"100+",FLOOR(Tabela2[[#This Row],[current_age]],10)&amp;"-"&amp;FLOOR(Tabela2[[#This Row],[current_age]],10)+9)</f>
        <v>40-49</v>
      </c>
    </row>
    <row r="1663" spans="1:18" x14ac:dyDescent="0.3">
      <c r="A1663">
        <v>510</v>
      </c>
      <c r="B1663">
        <v>27</v>
      </c>
      <c r="C1663">
        <v>65</v>
      </c>
      <c r="D1663">
        <v>1992</v>
      </c>
      <c r="E1663">
        <v>10</v>
      </c>
      <c r="F1663" t="s">
        <v>41</v>
      </c>
      <c r="G1663" t="s">
        <v>1698</v>
      </c>
      <c r="H1663">
        <v>37.72</v>
      </c>
      <c r="I1663">
        <v>-122.44</v>
      </c>
      <c r="J1663" s="3">
        <v>22549</v>
      </c>
      <c r="K1663" s="3">
        <v>45973</v>
      </c>
      <c r="L1663" s="3">
        <v>0</v>
      </c>
      <c r="M1663">
        <v>777</v>
      </c>
      <c r="N1663">
        <v>2</v>
      </c>
      <c r="O1663" s="8">
        <f t="shared" si="75"/>
        <v>0</v>
      </c>
      <c r="P1663" t="str">
        <f t="shared" si="76"/>
        <v>Low Risk</v>
      </c>
      <c r="Q1663" t="str">
        <f t="shared" si="77"/>
        <v>750-799</v>
      </c>
      <c r="R1663" t="str">
        <f>IF(Tabela2[[#This Row],[current_age]]&gt;=100,"100+",FLOOR(Tabela2[[#This Row],[current_age]],10)&amp;"-"&amp;FLOOR(Tabela2[[#This Row],[current_age]],10)+9)</f>
        <v>20-29</v>
      </c>
    </row>
    <row r="1664" spans="1:18" x14ac:dyDescent="0.3">
      <c r="A1664">
        <v>256</v>
      </c>
      <c r="B1664">
        <v>75</v>
      </c>
      <c r="C1664">
        <v>65</v>
      </c>
      <c r="D1664">
        <v>1945</v>
      </c>
      <c r="E1664">
        <v>2</v>
      </c>
      <c r="F1664" t="s">
        <v>41</v>
      </c>
      <c r="G1664" t="s">
        <v>1699</v>
      </c>
      <c r="H1664">
        <v>35.82</v>
      </c>
      <c r="I1664">
        <v>-78.31</v>
      </c>
      <c r="J1664" s="3">
        <v>19485</v>
      </c>
      <c r="K1664" s="3">
        <v>22850</v>
      </c>
      <c r="L1664" s="3">
        <v>17453</v>
      </c>
      <c r="M1664">
        <v>714</v>
      </c>
      <c r="N1664">
        <v>6</v>
      </c>
      <c r="O1664" s="8">
        <f t="shared" si="75"/>
        <v>0.76380743982494526</v>
      </c>
      <c r="P1664" t="str">
        <f t="shared" si="76"/>
        <v>High Risk</v>
      </c>
      <c r="Q1664" t="str">
        <f t="shared" si="77"/>
        <v>700-749</v>
      </c>
      <c r="R1664" t="str">
        <f>IF(Tabela2[[#This Row],[current_age]]&gt;=100,"100+",FLOOR(Tabela2[[#This Row],[current_age]],10)&amp;"-"&amp;FLOOR(Tabela2[[#This Row],[current_age]],10)+9)</f>
        <v>70-79</v>
      </c>
    </row>
    <row r="1665" spans="1:18" x14ac:dyDescent="0.3">
      <c r="A1665">
        <v>1410</v>
      </c>
      <c r="B1665">
        <v>22</v>
      </c>
      <c r="C1665">
        <v>63</v>
      </c>
      <c r="D1665">
        <v>1998</v>
      </c>
      <c r="E1665">
        <v>1</v>
      </c>
      <c r="F1665" t="s">
        <v>36</v>
      </c>
      <c r="G1665" t="s">
        <v>1700</v>
      </c>
      <c r="H1665">
        <v>39.299999999999997</v>
      </c>
      <c r="I1665">
        <v>-76.44</v>
      </c>
      <c r="J1665" s="3">
        <v>21017</v>
      </c>
      <c r="K1665" s="3">
        <v>42856</v>
      </c>
      <c r="L1665" s="3">
        <v>67954</v>
      </c>
      <c r="M1665">
        <v>571</v>
      </c>
      <c r="N1665">
        <v>1</v>
      </c>
      <c r="O1665" s="8">
        <f t="shared" si="75"/>
        <v>1.5856356169497854</v>
      </c>
      <c r="P1665" t="str">
        <f t="shared" si="76"/>
        <v>High Risk</v>
      </c>
      <c r="Q1665" t="str">
        <f t="shared" si="77"/>
        <v>550-599</v>
      </c>
      <c r="R1665" t="str">
        <f>IF(Tabela2[[#This Row],[current_age]]&gt;=100,"100+",FLOOR(Tabela2[[#This Row],[current_age]],10)&amp;"-"&amp;FLOOR(Tabela2[[#This Row],[current_age]],10)+9)</f>
        <v>20-29</v>
      </c>
    </row>
    <row r="1666" spans="1:18" x14ac:dyDescent="0.3">
      <c r="A1666">
        <v>574</v>
      </c>
      <c r="B1666">
        <v>22</v>
      </c>
      <c r="C1666">
        <v>66</v>
      </c>
      <c r="D1666">
        <v>1997</v>
      </c>
      <c r="E1666">
        <v>12</v>
      </c>
      <c r="F1666" t="s">
        <v>41</v>
      </c>
      <c r="G1666" t="s">
        <v>1701</v>
      </c>
      <c r="H1666">
        <v>38.380000000000003</v>
      </c>
      <c r="I1666">
        <v>-84.29</v>
      </c>
      <c r="J1666" s="3">
        <v>17478</v>
      </c>
      <c r="K1666" s="3">
        <v>35635</v>
      </c>
      <c r="L1666" s="3">
        <v>16372</v>
      </c>
      <c r="M1666">
        <v>713</v>
      </c>
      <c r="N1666">
        <v>4</v>
      </c>
      <c r="O1666" s="8">
        <f t="shared" si="75"/>
        <v>0.45943594780412517</v>
      </c>
      <c r="P1666" t="str">
        <f t="shared" si="76"/>
        <v>Medium Risk</v>
      </c>
      <c r="Q1666" t="str">
        <f t="shared" si="77"/>
        <v>700-749</v>
      </c>
      <c r="R1666" t="str">
        <f>IF(Tabela2[[#This Row],[current_age]]&gt;=100,"100+",FLOOR(Tabela2[[#This Row],[current_age]],10)&amp;"-"&amp;FLOOR(Tabela2[[#This Row],[current_age]],10)+9)</f>
        <v>20-29</v>
      </c>
    </row>
    <row r="1667" spans="1:18" x14ac:dyDescent="0.3">
      <c r="A1667">
        <v>1837</v>
      </c>
      <c r="B1667">
        <v>66</v>
      </c>
      <c r="C1667">
        <v>66</v>
      </c>
      <c r="D1667">
        <v>1953</v>
      </c>
      <c r="E1667">
        <v>5</v>
      </c>
      <c r="F1667" t="s">
        <v>36</v>
      </c>
      <c r="G1667" t="s">
        <v>1702</v>
      </c>
      <c r="H1667">
        <v>33.97</v>
      </c>
      <c r="I1667">
        <v>-118.24</v>
      </c>
      <c r="J1667" s="3">
        <v>11649</v>
      </c>
      <c r="K1667" s="3">
        <v>24947</v>
      </c>
      <c r="L1667" s="3">
        <v>1767</v>
      </c>
      <c r="M1667">
        <v>766</v>
      </c>
      <c r="N1667">
        <v>4</v>
      </c>
      <c r="O1667" s="8">
        <f t="shared" ref="O1667:O1730" si="78">L1667/K1667</f>
        <v>7.0830159939070825E-2</v>
      </c>
      <c r="P1667" t="str">
        <f t="shared" ref="P1667:P1730" si="79">IF(OR(M1667&lt;600,O1667&gt;0.7),"High Risk",
IF(AND(M1667&gt;=600,M1667&lt;=750),"Medium Risk",
"Low Risk"))</f>
        <v>Low Risk</v>
      </c>
      <c r="Q1667" t="str">
        <f t="shared" ref="Q1667:Q1730" si="80">FLOOR(M1667,50)&amp;"-"&amp;FLOOR(M1667,50)+49</f>
        <v>750-799</v>
      </c>
      <c r="R1667" t="str">
        <f>IF(Tabela2[[#This Row],[current_age]]&gt;=100,"100+",FLOOR(Tabela2[[#This Row],[current_age]],10)&amp;"-"&amp;FLOOR(Tabela2[[#This Row],[current_age]],10)+9)</f>
        <v>60-69</v>
      </c>
    </row>
    <row r="1668" spans="1:18" x14ac:dyDescent="0.3">
      <c r="A1668">
        <v>1974</v>
      </c>
      <c r="B1668">
        <v>74</v>
      </c>
      <c r="C1668">
        <v>57</v>
      </c>
      <c r="D1668">
        <v>1945</v>
      </c>
      <c r="E1668">
        <v>4</v>
      </c>
      <c r="F1668" t="s">
        <v>36</v>
      </c>
      <c r="G1668" t="s">
        <v>1703</v>
      </c>
      <c r="H1668">
        <v>39.99</v>
      </c>
      <c r="I1668">
        <v>-111.81</v>
      </c>
      <c r="J1668" s="3">
        <v>18058</v>
      </c>
      <c r="K1668" s="3">
        <v>31792</v>
      </c>
      <c r="L1668" s="3">
        <v>28723</v>
      </c>
      <c r="M1668">
        <v>647</v>
      </c>
      <c r="N1668">
        <v>3</v>
      </c>
      <c r="O1668" s="8">
        <f t="shared" si="78"/>
        <v>0.90346628082536484</v>
      </c>
      <c r="P1668" t="str">
        <f t="shared" si="79"/>
        <v>High Risk</v>
      </c>
      <c r="Q1668" t="str">
        <f t="shared" si="80"/>
        <v>600-649</v>
      </c>
      <c r="R1668" t="str">
        <f>IF(Tabela2[[#This Row],[current_age]]&gt;=100,"100+",FLOOR(Tabela2[[#This Row],[current_age]],10)&amp;"-"&amp;FLOOR(Tabela2[[#This Row],[current_age]],10)+9)</f>
        <v>70-79</v>
      </c>
    </row>
    <row r="1669" spans="1:18" x14ac:dyDescent="0.3">
      <c r="A1669">
        <v>30</v>
      </c>
      <c r="B1669">
        <v>23</v>
      </c>
      <c r="C1669">
        <v>59</v>
      </c>
      <c r="D1669">
        <v>1996</v>
      </c>
      <c r="E1669">
        <v>8</v>
      </c>
      <c r="F1669" t="s">
        <v>36</v>
      </c>
      <c r="G1669" t="s">
        <v>1704</v>
      </c>
      <c r="H1669">
        <v>31.96</v>
      </c>
      <c r="I1669">
        <v>-94.05</v>
      </c>
      <c r="J1669" s="3">
        <v>19119</v>
      </c>
      <c r="K1669" s="3">
        <v>38983</v>
      </c>
      <c r="L1669" s="3">
        <v>96098</v>
      </c>
      <c r="M1669">
        <v>577</v>
      </c>
      <c r="N1669">
        <v>1</v>
      </c>
      <c r="O1669" s="8">
        <f t="shared" si="78"/>
        <v>2.4651258240771616</v>
      </c>
      <c r="P1669" t="str">
        <f t="shared" si="79"/>
        <v>High Risk</v>
      </c>
      <c r="Q1669" t="str">
        <f t="shared" si="80"/>
        <v>550-599</v>
      </c>
      <c r="R1669" t="str">
        <f>IF(Tabela2[[#This Row],[current_age]]&gt;=100,"100+",FLOOR(Tabela2[[#This Row],[current_age]],10)&amp;"-"&amp;FLOOR(Tabela2[[#This Row],[current_age]],10)+9)</f>
        <v>20-29</v>
      </c>
    </row>
    <row r="1670" spans="1:18" x14ac:dyDescent="0.3">
      <c r="A1670">
        <v>1270</v>
      </c>
      <c r="B1670">
        <v>31</v>
      </c>
      <c r="C1670">
        <v>67</v>
      </c>
      <c r="D1670">
        <v>1988</v>
      </c>
      <c r="E1670">
        <v>4</v>
      </c>
      <c r="F1670" t="s">
        <v>36</v>
      </c>
      <c r="G1670" t="s">
        <v>1705</v>
      </c>
      <c r="H1670">
        <v>40.21</v>
      </c>
      <c r="I1670">
        <v>-75.27</v>
      </c>
      <c r="J1670" s="3">
        <v>35861</v>
      </c>
      <c r="K1670" s="3">
        <v>73117</v>
      </c>
      <c r="L1670" s="3">
        <v>73557</v>
      </c>
      <c r="M1670">
        <v>685</v>
      </c>
      <c r="N1670">
        <v>2</v>
      </c>
      <c r="O1670" s="8">
        <f t="shared" si="78"/>
        <v>1.00601775236949</v>
      </c>
      <c r="P1670" t="str">
        <f t="shared" si="79"/>
        <v>High Risk</v>
      </c>
      <c r="Q1670" t="str">
        <f t="shared" si="80"/>
        <v>650-699</v>
      </c>
      <c r="R1670" t="str">
        <f>IF(Tabela2[[#This Row],[current_age]]&gt;=100,"100+",FLOOR(Tabela2[[#This Row],[current_age]],10)&amp;"-"&amp;FLOOR(Tabela2[[#This Row],[current_age]],10)+9)</f>
        <v>30-39</v>
      </c>
    </row>
    <row r="1671" spans="1:18" x14ac:dyDescent="0.3">
      <c r="A1671">
        <v>1815</v>
      </c>
      <c r="B1671">
        <v>59</v>
      </c>
      <c r="C1671">
        <v>66</v>
      </c>
      <c r="D1671">
        <v>1960</v>
      </c>
      <c r="E1671">
        <v>3</v>
      </c>
      <c r="F1671" t="s">
        <v>36</v>
      </c>
      <c r="G1671" t="s">
        <v>1706</v>
      </c>
      <c r="H1671">
        <v>41.82</v>
      </c>
      <c r="I1671">
        <v>-71.41</v>
      </c>
      <c r="J1671" s="3">
        <v>30403</v>
      </c>
      <c r="K1671" s="3">
        <v>61991</v>
      </c>
      <c r="L1671" s="3">
        <v>2151</v>
      </c>
      <c r="M1671">
        <v>758</v>
      </c>
      <c r="N1671">
        <v>4</v>
      </c>
      <c r="O1671" s="8">
        <f t="shared" si="78"/>
        <v>3.4698585278508172E-2</v>
      </c>
      <c r="P1671" t="str">
        <f t="shared" si="79"/>
        <v>Low Risk</v>
      </c>
      <c r="Q1671" t="str">
        <f t="shared" si="80"/>
        <v>750-799</v>
      </c>
      <c r="R1671" t="str">
        <f>IF(Tabela2[[#This Row],[current_age]]&gt;=100,"100+",FLOOR(Tabela2[[#This Row],[current_age]],10)&amp;"-"&amp;FLOOR(Tabela2[[#This Row],[current_age]],10)+9)</f>
        <v>50-59</v>
      </c>
    </row>
    <row r="1672" spans="1:18" x14ac:dyDescent="0.3">
      <c r="A1672">
        <v>805</v>
      </c>
      <c r="B1672">
        <v>19</v>
      </c>
      <c r="C1672">
        <v>65</v>
      </c>
      <c r="D1672">
        <v>2000</v>
      </c>
      <c r="E1672">
        <v>3</v>
      </c>
      <c r="F1672" t="s">
        <v>36</v>
      </c>
      <c r="G1672" t="s">
        <v>1707</v>
      </c>
      <c r="H1672">
        <v>42.38</v>
      </c>
      <c r="I1672">
        <v>-83.1</v>
      </c>
      <c r="J1672" s="3">
        <v>15790</v>
      </c>
      <c r="K1672" s="3">
        <v>32192</v>
      </c>
      <c r="L1672" s="3">
        <v>24074</v>
      </c>
      <c r="M1672">
        <v>686</v>
      </c>
      <c r="N1672">
        <v>2</v>
      </c>
      <c r="O1672" s="8">
        <f t="shared" si="78"/>
        <v>0.74782554671968193</v>
      </c>
      <c r="P1672" t="str">
        <f t="shared" si="79"/>
        <v>High Risk</v>
      </c>
      <c r="Q1672" t="str">
        <f t="shared" si="80"/>
        <v>650-699</v>
      </c>
      <c r="R1672" t="str">
        <f>IF(Tabela2[[#This Row],[current_age]]&gt;=100,"100+",FLOOR(Tabela2[[#This Row],[current_age]],10)&amp;"-"&amp;FLOOR(Tabela2[[#This Row],[current_age]],10)+9)</f>
        <v>10-19</v>
      </c>
    </row>
    <row r="1673" spans="1:18" x14ac:dyDescent="0.3">
      <c r="A1673">
        <v>464</v>
      </c>
      <c r="B1673">
        <v>36</v>
      </c>
      <c r="C1673">
        <v>64</v>
      </c>
      <c r="D1673">
        <v>1983</v>
      </c>
      <c r="E1673">
        <v>11</v>
      </c>
      <c r="F1673" t="s">
        <v>41</v>
      </c>
      <c r="G1673" t="s">
        <v>1708</v>
      </c>
      <c r="H1673">
        <v>28.5</v>
      </c>
      <c r="I1673">
        <v>-81.37</v>
      </c>
      <c r="J1673" s="3">
        <v>33078</v>
      </c>
      <c r="K1673" s="3">
        <v>67444</v>
      </c>
      <c r="L1673" s="3">
        <v>93513</v>
      </c>
      <c r="M1673">
        <v>850</v>
      </c>
      <c r="N1673">
        <v>1</v>
      </c>
      <c r="O1673" s="8">
        <f t="shared" si="78"/>
        <v>1.3865280825573809</v>
      </c>
      <c r="P1673" t="str">
        <f t="shared" si="79"/>
        <v>High Risk</v>
      </c>
      <c r="Q1673" t="str">
        <f t="shared" si="80"/>
        <v>850-899</v>
      </c>
      <c r="R1673" t="str">
        <f>IF(Tabela2[[#This Row],[current_age]]&gt;=100,"100+",FLOOR(Tabela2[[#This Row],[current_age]],10)&amp;"-"&amp;FLOOR(Tabela2[[#This Row],[current_age]],10)+9)</f>
        <v>30-39</v>
      </c>
    </row>
    <row r="1674" spans="1:18" x14ac:dyDescent="0.3">
      <c r="A1674">
        <v>1042</v>
      </c>
      <c r="B1674">
        <v>22</v>
      </c>
      <c r="C1674">
        <v>67</v>
      </c>
      <c r="D1674">
        <v>1997</v>
      </c>
      <c r="E1674">
        <v>10</v>
      </c>
      <c r="F1674" t="s">
        <v>36</v>
      </c>
      <c r="G1674" t="s">
        <v>1709</v>
      </c>
      <c r="H1674">
        <v>43.73</v>
      </c>
      <c r="I1674">
        <v>-70.55</v>
      </c>
      <c r="J1674" s="3">
        <v>22485</v>
      </c>
      <c r="K1674" s="3">
        <v>45846</v>
      </c>
      <c r="L1674" s="3">
        <v>103277</v>
      </c>
      <c r="M1674">
        <v>766</v>
      </c>
      <c r="N1674">
        <v>1</v>
      </c>
      <c r="O1674" s="8">
        <f t="shared" si="78"/>
        <v>2.2526938009859094</v>
      </c>
      <c r="P1674" t="str">
        <f t="shared" si="79"/>
        <v>High Risk</v>
      </c>
      <c r="Q1674" t="str">
        <f t="shared" si="80"/>
        <v>750-799</v>
      </c>
      <c r="R1674" t="str">
        <f>IF(Tabela2[[#This Row],[current_age]]&gt;=100,"100+",FLOOR(Tabela2[[#This Row],[current_age]],10)&amp;"-"&amp;FLOOR(Tabela2[[#This Row],[current_age]],10)+9)</f>
        <v>20-29</v>
      </c>
    </row>
    <row r="1675" spans="1:18" x14ac:dyDescent="0.3">
      <c r="A1675">
        <v>1579</v>
      </c>
      <c r="B1675">
        <v>81</v>
      </c>
      <c r="C1675">
        <v>70</v>
      </c>
      <c r="D1675">
        <v>1938</v>
      </c>
      <c r="E1675">
        <v>6</v>
      </c>
      <c r="F1675" t="s">
        <v>36</v>
      </c>
      <c r="G1675" t="s">
        <v>1710</v>
      </c>
      <c r="H1675">
        <v>27.95</v>
      </c>
      <c r="I1675">
        <v>-82.48</v>
      </c>
      <c r="J1675" s="3">
        <v>18881</v>
      </c>
      <c r="K1675" s="3">
        <v>28594</v>
      </c>
      <c r="L1675" s="3">
        <v>1821</v>
      </c>
      <c r="M1675">
        <v>728</v>
      </c>
      <c r="N1675">
        <v>5</v>
      </c>
      <c r="O1675" s="8">
        <f t="shared" si="78"/>
        <v>6.3684689095614463E-2</v>
      </c>
      <c r="P1675" t="str">
        <f t="shared" si="79"/>
        <v>Medium Risk</v>
      </c>
      <c r="Q1675" t="str">
        <f t="shared" si="80"/>
        <v>700-749</v>
      </c>
      <c r="R1675" t="str">
        <f>IF(Tabela2[[#This Row],[current_age]]&gt;=100,"100+",FLOOR(Tabela2[[#This Row],[current_age]],10)&amp;"-"&amp;FLOOR(Tabela2[[#This Row],[current_age]],10)+9)</f>
        <v>80-89</v>
      </c>
    </row>
    <row r="1676" spans="1:18" x14ac:dyDescent="0.3">
      <c r="A1676">
        <v>830</v>
      </c>
      <c r="B1676">
        <v>29</v>
      </c>
      <c r="C1676">
        <v>71</v>
      </c>
      <c r="D1676">
        <v>1990</v>
      </c>
      <c r="E1676">
        <v>10</v>
      </c>
      <c r="F1676" t="s">
        <v>36</v>
      </c>
      <c r="G1676" t="s">
        <v>1711</v>
      </c>
      <c r="H1676">
        <v>29.99</v>
      </c>
      <c r="I1676">
        <v>-95.26</v>
      </c>
      <c r="J1676" s="3">
        <v>32943</v>
      </c>
      <c r="K1676" s="3">
        <v>67166</v>
      </c>
      <c r="L1676" s="3">
        <v>123932</v>
      </c>
      <c r="M1676">
        <v>688</v>
      </c>
      <c r="N1676">
        <v>2</v>
      </c>
      <c r="O1676" s="8">
        <f t="shared" si="78"/>
        <v>1.8451597534466844</v>
      </c>
      <c r="P1676" t="str">
        <f t="shared" si="79"/>
        <v>High Risk</v>
      </c>
      <c r="Q1676" t="str">
        <f t="shared" si="80"/>
        <v>650-699</v>
      </c>
      <c r="R1676" t="str">
        <f>IF(Tabela2[[#This Row],[current_age]]&gt;=100,"100+",FLOOR(Tabela2[[#This Row],[current_age]],10)&amp;"-"&amp;FLOOR(Tabela2[[#This Row],[current_age]],10)+9)</f>
        <v>20-29</v>
      </c>
    </row>
    <row r="1677" spans="1:18" x14ac:dyDescent="0.3">
      <c r="A1677">
        <v>465</v>
      </c>
      <c r="B1677">
        <v>47</v>
      </c>
      <c r="C1677">
        <v>72</v>
      </c>
      <c r="D1677">
        <v>1972</v>
      </c>
      <c r="E1677">
        <v>5</v>
      </c>
      <c r="F1677" t="s">
        <v>41</v>
      </c>
      <c r="G1677" t="s">
        <v>1712</v>
      </c>
      <c r="H1677">
        <v>34.42</v>
      </c>
      <c r="I1677">
        <v>-84.11</v>
      </c>
      <c r="J1677" s="3">
        <v>20581</v>
      </c>
      <c r="K1677" s="3">
        <v>41965</v>
      </c>
      <c r="L1677" s="3">
        <v>55700</v>
      </c>
      <c r="M1677">
        <v>724</v>
      </c>
      <c r="N1677">
        <v>2</v>
      </c>
      <c r="O1677" s="8">
        <f t="shared" si="78"/>
        <v>1.3272965566543549</v>
      </c>
      <c r="P1677" t="str">
        <f t="shared" si="79"/>
        <v>High Risk</v>
      </c>
      <c r="Q1677" t="str">
        <f t="shared" si="80"/>
        <v>700-749</v>
      </c>
      <c r="R1677" t="str">
        <f>IF(Tabela2[[#This Row],[current_age]]&gt;=100,"100+",FLOOR(Tabela2[[#This Row],[current_age]],10)&amp;"-"&amp;FLOOR(Tabela2[[#This Row],[current_age]],10)+9)</f>
        <v>40-49</v>
      </c>
    </row>
    <row r="1678" spans="1:18" x14ac:dyDescent="0.3">
      <c r="A1678">
        <v>1954</v>
      </c>
      <c r="B1678">
        <v>47</v>
      </c>
      <c r="C1678">
        <v>68</v>
      </c>
      <c r="D1678">
        <v>1973</v>
      </c>
      <c r="E1678">
        <v>1</v>
      </c>
      <c r="F1678" t="s">
        <v>36</v>
      </c>
      <c r="G1678" t="s">
        <v>1713</v>
      </c>
      <c r="H1678">
        <v>33.94</v>
      </c>
      <c r="I1678">
        <v>-117.95</v>
      </c>
      <c r="J1678" s="3">
        <v>23740</v>
      </c>
      <c r="K1678" s="3">
        <v>48406</v>
      </c>
      <c r="L1678" s="3">
        <v>80441</v>
      </c>
      <c r="M1678">
        <v>683</v>
      </c>
      <c r="N1678">
        <v>3</v>
      </c>
      <c r="O1678" s="8">
        <f t="shared" si="78"/>
        <v>1.6617981241994795</v>
      </c>
      <c r="P1678" t="str">
        <f t="shared" si="79"/>
        <v>High Risk</v>
      </c>
      <c r="Q1678" t="str">
        <f t="shared" si="80"/>
        <v>650-699</v>
      </c>
      <c r="R1678" t="str">
        <f>IF(Tabela2[[#This Row],[current_age]]&gt;=100,"100+",FLOOR(Tabela2[[#This Row],[current_age]],10)&amp;"-"&amp;FLOOR(Tabela2[[#This Row],[current_age]],10)+9)</f>
        <v>40-49</v>
      </c>
    </row>
    <row r="1679" spans="1:18" x14ac:dyDescent="0.3">
      <c r="A1679">
        <v>959</v>
      </c>
      <c r="B1679">
        <v>35</v>
      </c>
      <c r="C1679">
        <v>67</v>
      </c>
      <c r="D1679">
        <v>1984</v>
      </c>
      <c r="E1679">
        <v>11</v>
      </c>
      <c r="F1679" t="s">
        <v>36</v>
      </c>
      <c r="G1679" t="s">
        <v>1714</v>
      </c>
      <c r="H1679">
        <v>40.22</v>
      </c>
      <c r="I1679">
        <v>-74.930000000000007</v>
      </c>
      <c r="J1679" s="3">
        <v>50208</v>
      </c>
      <c r="K1679" s="3">
        <v>102369</v>
      </c>
      <c r="L1679" s="3">
        <v>189558</v>
      </c>
      <c r="M1679">
        <v>738</v>
      </c>
      <c r="N1679">
        <v>2</v>
      </c>
      <c r="O1679" s="8">
        <f t="shared" si="78"/>
        <v>1.8517129209037893</v>
      </c>
      <c r="P1679" t="str">
        <f t="shared" si="79"/>
        <v>High Risk</v>
      </c>
      <c r="Q1679" t="str">
        <f t="shared" si="80"/>
        <v>700-749</v>
      </c>
      <c r="R1679" t="str">
        <f>IF(Tabela2[[#This Row],[current_age]]&gt;=100,"100+",FLOOR(Tabela2[[#This Row],[current_age]],10)&amp;"-"&amp;FLOOR(Tabela2[[#This Row],[current_age]],10)+9)</f>
        <v>30-39</v>
      </c>
    </row>
    <row r="1680" spans="1:18" x14ac:dyDescent="0.3">
      <c r="A1680">
        <v>1049</v>
      </c>
      <c r="B1680">
        <v>66</v>
      </c>
      <c r="C1680">
        <v>67</v>
      </c>
      <c r="D1680">
        <v>1953</v>
      </c>
      <c r="E1680">
        <v>11</v>
      </c>
      <c r="F1680" t="s">
        <v>36</v>
      </c>
      <c r="G1680" t="s">
        <v>1715</v>
      </c>
      <c r="H1680">
        <v>25.77</v>
      </c>
      <c r="I1680">
        <v>-80.2</v>
      </c>
      <c r="J1680" s="3">
        <v>17893</v>
      </c>
      <c r="K1680" s="3">
        <v>36481</v>
      </c>
      <c r="L1680" s="3">
        <v>81550</v>
      </c>
      <c r="M1680">
        <v>850</v>
      </c>
      <c r="N1680">
        <v>6</v>
      </c>
      <c r="O1680" s="8">
        <f t="shared" si="78"/>
        <v>2.2354102135358134</v>
      </c>
      <c r="P1680" t="str">
        <f t="shared" si="79"/>
        <v>High Risk</v>
      </c>
      <c r="Q1680" t="str">
        <f t="shared" si="80"/>
        <v>850-899</v>
      </c>
      <c r="R1680" t="str">
        <f>IF(Tabela2[[#This Row],[current_age]]&gt;=100,"100+",FLOOR(Tabela2[[#This Row],[current_age]],10)&amp;"-"&amp;FLOOR(Tabela2[[#This Row],[current_age]],10)+9)</f>
        <v>60-69</v>
      </c>
    </row>
    <row r="1681" spans="1:18" x14ac:dyDescent="0.3">
      <c r="A1681">
        <v>1925</v>
      </c>
      <c r="B1681">
        <v>25</v>
      </c>
      <c r="C1681">
        <v>63</v>
      </c>
      <c r="D1681">
        <v>1994</v>
      </c>
      <c r="E1681">
        <v>11</v>
      </c>
      <c r="F1681" t="s">
        <v>41</v>
      </c>
      <c r="G1681" t="s">
        <v>1716</v>
      </c>
      <c r="H1681">
        <v>45.11</v>
      </c>
      <c r="I1681">
        <v>-93.39</v>
      </c>
      <c r="J1681" s="3">
        <v>29872</v>
      </c>
      <c r="K1681" s="3">
        <v>60910</v>
      </c>
      <c r="L1681" s="3">
        <v>110864</v>
      </c>
      <c r="M1681">
        <v>679</v>
      </c>
      <c r="N1681">
        <v>2</v>
      </c>
      <c r="O1681" s="8">
        <f t="shared" si="78"/>
        <v>1.8201280577901822</v>
      </c>
      <c r="P1681" t="str">
        <f t="shared" si="79"/>
        <v>High Risk</v>
      </c>
      <c r="Q1681" t="str">
        <f t="shared" si="80"/>
        <v>650-699</v>
      </c>
      <c r="R1681" t="str">
        <f>IF(Tabela2[[#This Row],[current_age]]&gt;=100,"100+",FLOOR(Tabela2[[#This Row],[current_age]],10)&amp;"-"&amp;FLOOR(Tabela2[[#This Row],[current_age]],10)+9)</f>
        <v>20-29</v>
      </c>
    </row>
    <row r="1682" spans="1:18" x14ac:dyDescent="0.3">
      <c r="A1682">
        <v>1088</v>
      </c>
      <c r="B1682">
        <v>49</v>
      </c>
      <c r="C1682">
        <v>65</v>
      </c>
      <c r="D1682">
        <v>1970</v>
      </c>
      <c r="E1682">
        <v>11</v>
      </c>
      <c r="F1682" t="s">
        <v>36</v>
      </c>
      <c r="G1682" t="s">
        <v>1717</v>
      </c>
      <c r="H1682">
        <v>32.78</v>
      </c>
      <c r="I1682">
        <v>-79.989999999999995</v>
      </c>
      <c r="J1682" s="3">
        <v>17158</v>
      </c>
      <c r="K1682" s="3">
        <v>34982</v>
      </c>
      <c r="L1682" s="3">
        <v>134631</v>
      </c>
      <c r="M1682">
        <v>765</v>
      </c>
      <c r="N1682">
        <v>3</v>
      </c>
      <c r="O1682" s="8">
        <f t="shared" si="78"/>
        <v>3.8485792693385168</v>
      </c>
      <c r="P1682" t="str">
        <f t="shared" si="79"/>
        <v>High Risk</v>
      </c>
      <c r="Q1682" t="str">
        <f t="shared" si="80"/>
        <v>750-799</v>
      </c>
      <c r="R1682" t="str">
        <f>IF(Tabela2[[#This Row],[current_age]]&gt;=100,"100+",FLOOR(Tabela2[[#This Row],[current_age]],10)&amp;"-"&amp;FLOOR(Tabela2[[#This Row],[current_age]],10)+9)</f>
        <v>40-49</v>
      </c>
    </row>
    <row r="1683" spans="1:18" x14ac:dyDescent="0.3">
      <c r="A1683">
        <v>14</v>
      </c>
      <c r="B1683">
        <v>79</v>
      </c>
      <c r="C1683">
        <v>57</v>
      </c>
      <c r="D1683">
        <v>1940</v>
      </c>
      <c r="E1683">
        <v>12</v>
      </c>
      <c r="F1683" t="s">
        <v>36</v>
      </c>
      <c r="G1683" t="s">
        <v>1718</v>
      </c>
      <c r="H1683">
        <v>21.39</v>
      </c>
      <c r="I1683">
        <v>-158.01</v>
      </c>
      <c r="J1683" s="3">
        <v>21314</v>
      </c>
      <c r="K1683" s="3">
        <v>32232</v>
      </c>
      <c r="L1683" s="3">
        <v>21134</v>
      </c>
      <c r="M1683">
        <v>652</v>
      </c>
      <c r="N1683">
        <v>5</v>
      </c>
      <c r="O1683" s="8">
        <f t="shared" si="78"/>
        <v>0.6556837925043435</v>
      </c>
      <c r="P1683" t="str">
        <f t="shared" si="79"/>
        <v>Medium Risk</v>
      </c>
      <c r="Q1683" t="str">
        <f t="shared" si="80"/>
        <v>650-699</v>
      </c>
      <c r="R1683" t="str">
        <f>IF(Tabela2[[#This Row],[current_age]]&gt;=100,"100+",FLOOR(Tabela2[[#This Row],[current_age]],10)&amp;"-"&amp;FLOOR(Tabela2[[#This Row],[current_age]],10)+9)</f>
        <v>70-79</v>
      </c>
    </row>
    <row r="1684" spans="1:18" x14ac:dyDescent="0.3">
      <c r="A1684">
        <v>162</v>
      </c>
      <c r="B1684">
        <v>37</v>
      </c>
      <c r="C1684">
        <v>69</v>
      </c>
      <c r="D1684">
        <v>1983</v>
      </c>
      <c r="E1684">
        <v>1</v>
      </c>
      <c r="F1684" t="s">
        <v>41</v>
      </c>
      <c r="G1684" t="s">
        <v>1719</v>
      </c>
      <c r="H1684">
        <v>42.56</v>
      </c>
      <c r="I1684">
        <v>-83.38</v>
      </c>
      <c r="J1684" s="3">
        <v>32423</v>
      </c>
      <c r="K1684" s="3">
        <v>66111</v>
      </c>
      <c r="L1684" s="3">
        <v>98102</v>
      </c>
      <c r="M1684">
        <v>771</v>
      </c>
      <c r="N1684">
        <v>5</v>
      </c>
      <c r="O1684" s="8">
        <f t="shared" si="78"/>
        <v>1.4838982922660375</v>
      </c>
      <c r="P1684" t="str">
        <f t="shared" si="79"/>
        <v>High Risk</v>
      </c>
      <c r="Q1684" t="str">
        <f t="shared" si="80"/>
        <v>750-799</v>
      </c>
      <c r="R1684" t="str">
        <f>IF(Tabela2[[#This Row],[current_age]]&gt;=100,"100+",FLOOR(Tabela2[[#This Row],[current_age]],10)&amp;"-"&amp;FLOOR(Tabela2[[#This Row],[current_age]],10)+9)</f>
        <v>30-39</v>
      </c>
    </row>
    <row r="1685" spans="1:18" x14ac:dyDescent="0.3">
      <c r="A1685">
        <v>1692</v>
      </c>
      <c r="B1685">
        <v>81</v>
      </c>
      <c r="C1685">
        <v>59</v>
      </c>
      <c r="D1685">
        <v>1938</v>
      </c>
      <c r="E1685">
        <v>8</v>
      </c>
      <c r="F1685" t="s">
        <v>36</v>
      </c>
      <c r="G1685" t="s">
        <v>1720</v>
      </c>
      <c r="H1685">
        <v>41.03</v>
      </c>
      <c r="I1685">
        <v>-73.86</v>
      </c>
      <c r="J1685" s="3">
        <v>74205</v>
      </c>
      <c r="K1685" s="3">
        <v>162709</v>
      </c>
      <c r="L1685" s="3">
        <v>5642</v>
      </c>
      <c r="M1685">
        <v>542</v>
      </c>
      <c r="N1685">
        <v>3</v>
      </c>
      <c r="O1685" s="8">
        <f t="shared" si="78"/>
        <v>3.4675402098224437E-2</v>
      </c>
      <c r="P1685" t="str">
        <f t="shared" si="79"/>
        <v>High Risk</v>
      </c>
      <c r="Q1685" t="str">
        <f t="shared" si="80"/>
        <v>500-549</v>
      </c>
      <c r="R1685" t="str">
        <f>IF(Tabela2[[#This Row],[current_age]]&gt;=100,"100+",FLOOR(Tabela2[[#This Row],[current_age]],10)&amp;"-"&amp;FLOOR(Tabela2[[#This Row],[current_age]],10)+9)</f>
        <v>80-89</v>
      </c>
    </row>
    <row r="1686" spans="1:18" x14ac:dyDescent="0.3">
      <c r="A1686">
        <v>380</v>
      </c>
      <c r="B1686">
        <v>46</v>
      </c>
      <c r="C1686">
        <v>70</v>
      </c>
      <c r="D1686">
        <v>1974</v>
      </c>
      <c r="E1686">
        <v>1</v>
      </c>
      <c r="F1686" t="s">
        <v>41</v>
      </c>
      <c r="G1686" t="s">
        <v>1721</v>
      </c>
      <c r="H1686">
        <v>41.57</v>
      </c>
      <c r="I1686">
        <v>-93.61</v>
      </c>
      <c r="J1686" s="3">
        <v>18568</v>
      </c>
      <c r="K1686" s="3">
        <v>37857</v>
      </c>
      <c r="L1686" s="3">
        <v>57727</v>
      </c>
      <c r="M1686">
        <v>800</v>
      </c>
      <c r="N1686">
        <v>2</v>
      </c>
      <c r="O1686" s="8">
        <f t="shared" si="78"/>
        <v>1.5248699051694534</v>
      </c>
      <c r="P1686" t="str">
        <f t="shared" si="79"/>
        <v>High Risk</v>
      </c>
      <c r="Q1686" t="str">
        <f t="shared" si="80"/>
        <v>800-849</v>
      </c>
      <c r="R1686" t="str">
        <f>IF(Tabela2[[#This Row],[current_age]]&gt;=100,"100+",FLOOR(Tabela2[[#This Row],[current_age]],10)&amp;"-"&amp;FLOOR(Tabela2[[#This Row],[current_age]],10)+9)</f>
        <v>40-49</v>
      </c>
    </row>
    <row r="1687" spans="1:18" x14ac:dyDescent="0.3">
      <c r="A1687">
        <v>141</v>
      </c>
      <c r="B1687">
        <v>70</v>
      </c>
      <c r="C1687">
        <v>66</v>
      </c>
      <c r="D1687">
        <v>1949</v>
      </c>
      <c r="E1687">
        <v>7</v>
      </c>
      <c r="F1687" t="s">
        <v>41</v>
      </c>
      <c r="G1687" t="s">
        <v>1722</v>
      </c>
      <c r="H1687">
        <v>31.02</v>
      </c>
      <c r="I1687">
        <v>-96.48</v>
      </c>
      <c r="J1687" s="3">
        <v>17356</v>
      </c>
      <c r="K1687" s="3">
        <v>23082</v>
      </c>
      <c r="L1687" s="3">
        <v>23406</v>
      </c>
      <c r="M1687">
        <v>638</v>
      </c>
      <c r="N1687">
        <v>5</v>
      </c>
      <c r="O1687" s="8">
        <f t="shared" si="78"/>
        <v>1.0140369118793866</v>
      </c>
      <c r="P1687" t="str">
        <f t="shared" si="79"/>
        <v>High Risk</v>
      </c>
      <c r="Q1687" t="str">
        <f t="shared" si="80"/>
        <v>600-649</v>
      </c>
      <c r="R1687" t="str">
        <f>IF(Tabela2[[#This Row],[current_age]]&gt;=100,"100+",FLOOR(Tabela2[[#This Row],[current_age]],10)&amp;"-"&amp;FLOOR(Tabela2[[#This Row],[current_age]],10)+9)</f>
        <v>70-79</v>
      </c>
    </row>
    <row r="1688" spans="1:18" x14ac:dyDescent="0.3">
      <c r="A1688">
        <v>1348</v>
      </c>
      <c r="B1688">
        <v>83</v>
      </c>
      <c r="C1688">
        <v>64</v>
      </c>
      <c r="D1688">
        <v>1936</v>
      </c>
      <c r="E1688">
        <v>6</v>
      </c>
      <c r="F1688" t="s">
        <v>41</v>
      </c>
      <c r="G1688" t="s">
        <v>1723</v>
      </c>
      <c r="H1688">
        <v>40.64</v>
      </c>
      <c r="I1688">
        <v>-73.94</v>
      </c>
      <c r="J1688" s="3">
        <v>0</v>
      </c>
      <c r="K1688" s="3">
        <v>2</v>
      </c>
      <c r="L1688" s="3">
        <v>0</v>
      </c>
      <c r="M1688">
        <v>667</v>
      </c>
      <c r="N1688">
        <v>6</v>
      </c>
      <c r="O1688" s="8">
        <f t="shared" si="78"/>
        <v>0</v>
      </c>
      <c r="P1688" t="str">
        <f t="shared" si="79"/>
        <v>Medium Risk</v>
      </c>
      <c r="Q1688" t="str">
        <f t="shared" si="80"/>
        <v>650-699</v>
      </c>
      <c r="R1688" t="str">
        <f>IF(Tabela2[[#This Row],[current_age]]&gt;=100,"100+",FLOOR(Tabela2[[#This Row],[current_age]],10)&amp;"-"&amp;FLOOR(Tabela2[[#This Row],[current_age]],10)+9)</f>
        <v>80-89</v>
      </c>
    </row>
    <row r="1689" spans="1:18" x14ac:dyDescent="0.3">
      <c r="A1689">
        <v>1256</v>
      </c>
      <c r="B1689">
        <v>37</v>
      </c>
      <c r="C1689">
        <v>68</v>
      </c>
      <c r="D1689">
        <v>1982</v>
      </c>
      <c r="E1689">
        <v>9</v>
      </c>
      <c r="F1689" t="s">
        <v>41</v>
      </c>
      <c r="G1689" t="s">
        <v>1724</v>
      </c>
      <c r="H1689">
        <v>41.2</v>
      </c>
      <c r="I1689">
        <v>-73.13</v>
      </c>
      <c r="J1689" s="3">
        <v>27589</v>
      </c>
      <c r="K1689" s="3">
        <v>56248</v>
      </c>
      <c r="L1689" s="3">
        <v>149587</v>
      </c>
      <c r="M1689">
        <v>728</v>
      </c>
      <c r="N1689">
        <v>4</v>
      </c>
      <c r="O1689" s="8">
        <f t="shared" si="78"/>
        <v>2.6594190015645003</v>
      </c>
      <c r="P1689" t="str">
        <f t="shared" si="79"/>
        <v>High Risk</v>
      </c>
      <c r="Q1689" t="str">
        <f t="shared" si="80"/>
        <v>700-749</v>
      </c>
      <c r="R1689" t="str">
        <f>IF(Tabela2[[#This Row],[current_age]]&gt;=100,"100+",FLOOR(Tabela2[[#This Row],[current_age]],10)&amp;"-"&amp;FLOOR(Tabela2[[#This Row],[current_age]],10)+9)</f>
        <v>30-39</v>
      </c>
    </row>
    <row r="1690" spans="1:18" x14ac:dyDescent="0.3">
      <c r="A1690">
        <v>1690</v>
      </c>
      <c r="B1690">
        <v>18</v>
      </c>
      <c r="C1690">
        <v>67</v>
      </c>
      <c r="D1690">
        <v>2001</v>
      </c>
      <c r="E1690">
        <v>3</v>
      </c>
      <c r="F1690" t="s">
        <v>36</v>
      </c>
      <c r="G1690" t="s">
        <v>1725</v>
      </c>
      <c r="H1690">
        <v>32.93</v>
      </c>
      <c r="I1690">
        <v>-94.7</v>
      </c>
      <c r="J1690" s="3">
        <v>15832</v>
      </c>
      <c r="K1690" s="3">
        <v>32281</v>
      </c>
      <c r="L1690" s="3">
        <v>80882</v>
      </c>
      <c r="M1690">
        <v>630</v>
      </c>
      <c r="N1690">
        <v>2</v>
      </c>
      <c r="O1690" s="8">
        <f t="shared" si="78"/>
        <v>2.505560546451473</v>
      </c>
      <c r="P1690" t="str">
        <f t="shared" si="79"/>
        <v>High Risk</v>
      </c>
      <c r="Q1690" t="str">
        <f t="shared" si="80"/>
        <v>600-649</v>
      </c>
      <c r="R1690" t="str">
        <f>IF(Tabela2[[#This Row],[current_age]]&gt;=100,"100+",FLOOR(Tabela2[[#This Row],[current_age]],10)&amp;"-"&amp;FLOOR(Tabela2[[#This Row],[current_age]],10)+9)</f>
        <v>10-19</v>
      </c>
    </row>
    <row r="1691" spans="1:18" x14ac:dyDescent="0.3">
      <c r="A1691">
        <v>169</v>
      </c>
      <c r="B1691">
        <v>85</v>
      </c>
      <c r="C1691">
        <v>71</v>
      </c>
      <c r="D1691">
        <v>1934</v>
      </c>
      <c r="E1691">
        <v>5</v>
      </c>
      <c r="F1691" t="s">
        <v>41</v>
      </c>
      <c r="G1691" t="s">
        <v>1726</v>
      </c>
      <c r="H1691">
        <v>33.94</v>
      </c>
      <c r="I1691">
        <v>-80.39</v>
      </c>
      <c r="J1691" s="3">
        <v>14224</v>
      </c>
      <c r="K1691" s="3">
        <v>30451</v>
      </c>
      <c r="L1691" s="3">
        <v>93</v>
      </c>
      <c r="M1691">
        <v>686</v>
      </c>
      <c r="N1691">
        <v>4</v>
      </c>
      <c r="O1691" s="8">
        <f t="shared" si="78"/>
        <v>3.0540868936980723E-3</v>
      </c>
      <c r="P1691" t="str">
        <f t="shared" si="79"/>
        <v>Medium Risk</v>
      </c>
      <c r="Q1691" t="str">
        <f t="shared" si="80"/>
        <v>650-699</v>
      </c>
      <c r="R1691" t="str">
        <f>IF(Tabela2[[#This Row],[current_age]]&gt;=100,"100+",FLOOR(Tabela2[[#This Row],[current_age]],10)&amp;"-"&amp;FLOOR(Tabela2[[#This Row],[current_age]],10)+9)</f>
        <v>80-89</v>
      </c>
    </row>
    <row r="1692" spans="1:18" x14ac:dyDescent="0.3">
      <c r="A1692">
        <v>1955</v>
      </c>
      <c r="B1692">
        <v>85</v>
      </c>
      <c r="C1692">
        <v>62</v>
      </c>
      <c r="D1692">
        <v>1934</v>
      </c>
      <c r="E1692">
        <v>4</v>
      </c>
      <c r="F1692" t="s">
        <v>36</v>
      </c>
      <c r="G1692" t="s">
        <v>1727</v>
      </c>
      <c r="H1692">
        <v>35.54</v>
      </c>
      <c r="I1692">
        <v>-82.84</v>
      </c>
      <c r="J1692" s="3">
        <v>16248</v>
      </c>
      <c r="K1692" s="3">
        <v>28134</v>
      </c>
      <c r="L1692" s="3">
        <v>2081</v>
      </c>
      <c r="M1692">
        <v>674</v>
      </c>
      <c r="N1692">
        <v>2</v>
      </c>
      <c r="O1692" s="8">
        <f t="shared" si="78"/>
        <v>7.396744152982157E-2</v>
      </c>
      <c r="P1692" t="str">
        <f t="shared" si="79"/>
        <v>Medium Risk</v>
      </c>
      <c r="Q1692" t="str">
        <f t="shared" si="80"/>
        <v>650-699</v>
      </c>
      <c r="R1692" t="str">
        <f>IF(Tabela2[[#This Row],[current_age]]&gt;=100,"100+",FLOOR(Tabela2[[#This Row],[current_age]],10)&amp;"-"&amp;FLOOR(Tabela2[[#This Row],[current_age]],10)+9)</f>
        <v>80-89</v>
      </c>
    </row>
    <row r="1693" spans="1:18" x14ac:dyDescent="0.3">
      <c r="A1693">
        <v>1807</v>
      </c>
      <c r="B1693">
        <v>47</v>
      </c>
      <c r="C1693">
        <v>65</v>
      </c>
      <c r="D1693">
        <v>1972</v>
      </c>
      <c r="E1693">
        <v>12</v>
      </c>
      <c r="F1693" t="s">
        <v>36</v>
      </c>
      <c r="G1693" t="s">
        <v>1728</v>
      </c>
      <c r="H1693">
        <v>40.840000000000003</v>
      </c>
      <c r="I1693">
        <v>-73.87</v>
      </c>
      <c r="J1693" s="3">
        <v>25537</v>
      </c>
      <c r="K1693" s="3">
        <v>52065</v>
      </c>
      <c r="L1693" s="3">
        <v>98613</v>
      </c>
      <c r="M1693">
        <v>828</v>
      </c>
      <c r="N1693">
        <v>5</v>
      </c>
      <c r="O1693" s="8">
        <f t="shared" si="78"/>
        <v>1.8940363007778738</v>
      </c>
      <c r="P1693" t="str">
        <f t="shared" si="79"/>
        <v>High Risk</v>
      </c>
      <c r="Q1693" t="str">
        <f t="shared" si="80"/>
        <v>800-849</v>
      </c>
      <c r="R1693" t="str">
        <f>IF(Tabela2[[#This Row],[current_age]]&gt;=100,"100+",FLOOR(Tabela2[[#This Row],[current_age]],10)&amp;"-"&amp;FLOOR(Tabela2[[#This Row],[current_age]],10)+9)</f>
        <v>40-49</v>
      </c>
    </row>
    <row r="1694" spans="1:18" x14ac:dyDescent="0.3">
      <c r="A1694">
        <v>102</v>
      </c>
      <c r="B1694">
        <v>32</v>
      </c>
      <c r="C1694">
        <v>67</v>
      </c>
      <c r="D1694">
        <v>1987</v>
      </c>
      <c r="E1694">
        <v>7</v>
      </c>
      <c r="F1694" t="s">
        <v>36</v>
      </c>
      <c r="G1694" t="s">
        <v>1729</v>
      </c>
      <c r="H1694">
        <v>33.76</v>
      </c>
      <c r="I1694">
        <v>-117.97</v>
      </c>
      <c r="J1694" s="3">
        <v>16289</v>
      </c>
      <c r="K1694" s="3">
        <v>33212</v>
      </c>
      <c r="L1694" s="3">
        <v>59638</v>
      </c>
      <c r="M1694">
        <v>649</v>
      </c>
      <c r="N1694">
        <v>1</v>
      </c>
      <c r="O1694" s="8">
        <f t="shared" si="78"/>
        <v>1.7956762615921955</v>
      </c>
      <c r="P1694" t="str">
        <f t="shared" si="79"/>
        <v>High Risk</v>
      </c>
      <c r="Q1694" t="str">
        <f t="shared" si="80"/>
        <v>600-649</v>
      </c>
      <c r="R1694" t="str">
        <f>IF(Tabela2[[#This Row],[current_age]]&gt;=100,"100+",FLOOR(Tabela2[[#This Row],[current_age]],10)&amp;"-"&amp;FLOOR(Tabela2[[#This Row],[current_age]],10)+9)</f>
        <v>30-39</v>
      </c>
    </row>
    <row r="1695" spans="1:18" x14ac:dyDescent="0.3">
      <c r="A1695">
        <v>257</v>
      </c>
      <c r="B1695">
        <v>52</v>
      </c>
      <c r="C1695">
        <v>65</v>
      </c>
      <c r="D1695">
        <v>1967</v>
      </c>
      <c r="E1695">
        <v>9</v>
      </c>
      <c r="F1695" t="s">
        <v>41</v>
      </c>
      <c r="G1695" t="s">
        <v>1730</v>
      </c>
      <c r="H1695">
        <v>34.200000000000003</v>
      </c>
      <c r="I1695">
        <v>-118.39</v>
      </c>
      <c r="J1695" s="3">
        <v>15239</v>
      </c>
      <c r="K1695" s="3">
        <v>31070</v>
      </c>
      <c r="L1695" s="3">
        <v>86747</v>
      </c>
      <c r="M1695">
        <v>708</v>
      </c>
      <c r="N1695">
        <v>4</v>
      </c>
      <c r="O1695" s="8">
        <f t="shared" si="78"/>
        <v>2.791985838429353</v>
      </c>
      <c r="P1695" t="str">
        <f t="shared" si="79"/>
        <v>High Risk</v>
      </c>
      <c r="Q1695" t="str">
        <f t="shared" si="80"/>
        <v>700-749</v>
      </c>
      <c r="R1695" t="str">
        <f>IF(Tabela2[[#This Row],[current_age]]&gt;=100,"100+",FLOOR(Tabela2[[#This Row],[current_age]],10)&amp;"-"&amp;FLOOR(Tabela2[[#This Row],[current_age]],10)+9)</f>
        <v>50-59</v>
      </c>
    </row>
    <row r="1696" spans="1:18" x14ac:dyDescent="0.3">
      <c r="A1696">
        <v>911</v>
      </c>
      <c r="B1696">
        <v>18</v>
      </c>
      <c r="C1696">
        <v>68</v>
      </c>
      <c r="D1696">
        <v>2001</v>
      </c>
      <c r="E1696">
        <v>11</v>
      </c>
      <c r="F1696" t="s">
        <v>41</v>
      </c>
      <c r="G1696" t="s">
        <v>1731</v>
      </c>
      <c r="H1696">
        <v>37.33</v>
      </c>
      <c r="I1696">
        <v>-88.07</v>
      </c>
      <c r="J1696" s="3">
        <v>14500</v>
      </c>
      <c r="K1696" s="3">
        <v>29562</v>
      </c>
      <c r="L1696" s="3">
        <v>31509</v>
      </c>
      <c r="M1696">
        <v>757</v>
      </c>
      <c r="N1696">
        <v>1</v>
      </c>
      <c r="O1696" s="8">
        <f t="shared" si="78"/>
        <v>1.0658615790541912</v>
      </c>
      <c r="P1696" t="str">
        <f t="shared" si="79"/>
        <v>High Risk</v>
      </c>
      <c r="Q1696" t="str">
        <f t="shared" si="80"/>
        <v>750-799</v>
      </c>
      <c r="R1696" t="str">
        <f>IF(Tabela2[[#This Row],[current_age]]&gt;=100,"100+",FLOOR(Tabela2[[#This Row],[current_age]],10)&amp;"-"&amp;FLOOR(Tabela2[[#This Row],[current_age]],10)+9)</f>
        <v>10-19</v>
      </c>
    </row>
    <row r="1697" spans="1:18" x14ac:dyDescent="0.3">
      <c r="A1697">
        <v>987</v>
      </c>
      <c r="B1697">
        <v>52</v>
      </c>
      <c r="C1697">
        <v>67</v>
      </c>
      <c r="D1697">
        <v>1967</v>
      </c>
      <c r="E1697">
        <v>10</v>
      </c>
      <c r="F1697" t="s">
        <v>41</v>
      </c>
      <c r="G1697" t="s">
        <v>1732</v>
      </c>
      <c r="H1697">
        <v>39.14</v>
      </c>
      <c r="I1697">
        <v>-77.209999999999994</v>
      </c>
      <c r="J1697" s="3">
        <v>30179</v>
      </c>
      <c r="K1697" s="3">
        <v>61532</v>
      </c>
      <c r="L1697" s="3">
        <v>26832</v>
      </c>
      <c r="M1697">
        <v>683</v>
      </c>
      <c r="N1697">
        <v>4</v>
      </c>
      <c r="O1697" s="8">
        <f t="shared" si="78"/>
        <v>0.43606578690762532</v>
      </c>
      <c r="P1697" t="str">
        <f t="shared" si="79"/>
        <v>Medium Risk</v>
      </c>
      <c r="Q1697" t="str">
        <f t="shared" si="80"/>
        <v>650-699</v>
      </c>
      <c r="R1697" t="str">
        <f>IF(Tabela2[[#This Row],[current_age]]&gt;=100,"100+",FLOOR(Tabela2[[#This Row],[current_age]],10)&amp;"-"&amp;FLOOR(Tabela2[[#This Row],[current_age]],10)+9)</f>
        <v>50-59</v>
      </c>
    </row>
    <row r="1698" spans="1:18" x14ac:dyDescent="0.3">
      <c r="A1698">
        <v>101</v>
      </c>
      <c r="B1698">
        <v>18</v>
      </c>
      <c r="C1698">
        <v>62</v>
      </c>
      <c r="D1698">
        <v>2002</v>
      </c>
      <c r="E1698">
        <v>1</v>
      </c>
      <c r="F1698" t="s">
        <v>36</v>
      </c>
      <c r="G1698" t="s">
        <v>1733</v>
      </c>
      <c r="H1698">
        <v>32.880000000000003</v>
      </c>
      <c r="I1698">
        <v>-105.95</v>
      </c>
      <c r="J1698" s="3">
        <v>15095</v>
      </c>
      <c r="K1698" s="3">
        <v>30778</v>
      </c>
      <c r="L1698" s="3">
        <v>73680</v>
      </c>
      <c r="M1698">
        <v>681</v>
      </c>
      <c r="N1698">
        <v>1</v>
      </c>
      <c r="O1698" s="8">
        <f t="shared" si="78"/>
        <v>2.393917733445968</v>
      </c>
      <c r="P1698" t="str">
        <f t="shared" si="79"/>
        <v>High Risk</v>
      </c>
      <c r="Q1698" t="str">
        <f t="shared" si="80"/>
        <v>650-699</v>
      </c>
      <c r="R1698" t="str">
        <f>IF(Tabela2[[#This Row],[current_age]]&gt;=100,"100+",FLOOR(Tabela2[[#This Row],[current_age]],10)&amp;"-"&amp;FLOOR(Tabela2[[#This Row],[current_age]],10)+9)</f>
        <v>10-19</v>
      </c>
    </row>
    <row r="1699" spans="1:18" x14ac:dyDescent="0.3">
      <c r="A1699">
        <v>1141</v>
      </c>
      <c r="B1699">
        <v>66</v>
      </c>
      <c r="C1699">
        <v>57</v>
      </c>
      <c r="D1699">
        <v>1953</v>
      </c>
      <c r="E1699">
        <v>10</v>
      </c>
      <c r="F1699" t="s">
        <v>41</v>
      </c>
      <c r="G1699" t="s">
        <v>1734</v>
      </c>
      <c r="H1699">
        <v>36.479999999999997</v>
      </c>
      <c r="I1699">
        <v>-80.61</v>
      </c>
      <c r="J1699" s="3">
        <v>15838</v>
      </c>
      <c r="K1699" s="3">
        <v>27266</v>
      </c>
      <c r="L1699" s="3">
        <v>19798</v>
      </c>
      <c r="M1699">
        <v>777</v>
      </c>
      <c r="N1699">
        <v>5</v>
      </c>
      <c r="O1699" s="8">
        <f t="shared" si="78"/>
        <v>0.72610577275728017</v>
      </c>
      <c r="P1699" t="str">
        <f t="shared" si="79"/>
        <v>High Risk</v>
      </c>
      <c r="Q1699" t="str">
        <f t="shared" si="80"/>
        <v>750-799</v>
      </c>
      <c r="R1699" t="str">
        <f>IF(Tabela2[[#This Row],[current_age]]&gt;=100,"100+",FLOOR(Tabela2[[#This Row],[current_age]],10)&amp;"-"&amp;FLOOR(Tabela2[[#This Row],[current_age]],10)+9)</f>
        <v>60-69</v>
      </c>
    </row>
    <row r="1700" spans="1:18" x14ac:dyDescent="0.3">
      <c r="A1700">
        <v>1682</v>
      </c>
      <c r="B1700">
        <v>57</v>
      </c>
      <c r="C1700">
        <v>69</v>
      </c>
      <c r="D1700">
        <v>1962</v>
      </c>
      <c r="E1700">
        <v>5</v>
      </c>
      <c r="F1700" t="s">
        <v>41</v>
      </c>
      <c r="G1700" t="s">
        <v>1735</v>
      </c>
      <c r="H1700">
        <v>47.91</v>
      </c>
      <c r="I1700">
        <v>-97.07</v>
      </c>
      <c r="J1700" s="3">
        <v>23910</v>
      </c>
      <c r="K1700" s="3">
        <v>48750</v>
      </c>
      <c r="L1700" s="3">
        <v>117616</v>
      </c>
      <c r="M1700">
        <v>716</v>
      </c>
      <c r="N1700">
        <v>5</v>
      </c>
      <c r="O1700" s="8">
        <f t="shared" si="78"/>
        <v>2.4126358974358975</v>
      </c>
      <c r="P1700" t="str">
        <f t="shared" si="79"/>
        <v>High Risk</v>
      </c>
      <c r="Q1700" t="str">
        <f t="shared" si="80"/>
        <v>700-749</v>
      </c>
      <c r="R1700" t="str">
        <f>IF(Tabela2[[#This Row],[current_age]]&gt;=100,"100+",FLOOR(Tabela2[[#This Row],[current_age]],10)&amp;"-"&amp;FLOOR(Tabela2[[#This Row],[current_age]],10)+9)</f>
        <v>50-59</v>
      </c>
    </row>
    <row r="1701" spans="1:18" x14ac:dyDescent="0.3">
      <c r="A1701">
        <v>481</v>
      </c>
      <c r="B1701">
        <v>18</v>
      </c>
      <c r="C1701">
        <v>67</v>
      </c>
      <c r="D1701">
        <v>2002</v>
      </c>
      <c r="E1701">
        <v>2</v>
      </c>
      <c r="F1701" t="s">
        <v>41</v>
      </c>
      <c r="G1701" t="s">
        <v>1736</v>
      </c>
      <c r="H1701">
        <v>42.41</v>
      </c>
      <c r="I1701">
        <v>-71.16</v>
      </c>
      <c r="J1701" s="3">
        <v>40694</v>
      </c>
      <c r="K1701" s="3">
        <v>82972</v>
      </c>
      <c r="L1701" s="3">
        <v>173295</v>
      </c>
      <c r="M1701">
        <v>653</v>
      </c>
      <c r="N1701">
        <v>1</v>
      </c>
      <c r="O1701" s="8">
        <f t="shared" si="78"/>
        <v>2.0885961529190569</v>
      </c>
      <c r="P1701" t="str">
        <f t="shared" si="79"/>
        <v>High Risk</v>
      </c>
      <c r="Q1701" t="str">
        <f t="shared" si="80"/>
        <v>650-699</v>
      </c>
      <c r="R1701" t="str">
        <f>IF(Tabela2[[#This Row],[current_age]]&gt;=100,"100+",FLOOR(Tabela2[[#This Row],[current_age]],10)&amp;"-"&amp;FLOOR(Tabela2[[#This Row],[current_age]],10)+9)</f>
        <v>10-19</v>
      </c>
    </row>
    <row r="1702" spans="1:18" x14ac:dyDescent="0.3">
      <c r="A1702">
        <v>978</v>
      </c>
      <c r="B1702">
        <v>21</v>
      </c>
      <c r="C1702">
        <v>62</v>
      </c>
      <c r="D1702">
        <v>1998</v>
      </c>
      <c r="E1702">
        <v>7</v>
      </c>
      <c r="F1702" t="s">
        <v>36</v>
      </c>
      <c r="G1702" t="s">
        <v>1737</v>
      </c>
      <c r="H1702">
        <v>30.06</v>
      </c>
      <c r="I1702">
        <v>-89.93</v>
      </c>
      <c r="J1702" s="3">
        <v>27603</v>
      </c>
      <c r="K1702" s="3">
        <v>56280</v>
      </c>
      <c r="L1702" s="3">
        <v>81803</v>
      </c>
      <c r="M1702">
        <v>760</v>
      </c>
      <c r="N1702">
        <v>1</v>
      </c>
      <c r="O1702" s="8">
        <f t="shared" si="78"/>
        <v>1.4535003553660271</v>
      </c>
      <c r="P1702" t="str">
        <f t="shared" si="79"/>
        <v>High Risk</v>
      </c>
      <c r="Q1702" t="str">
        <f t="shared" si="80"/>
        <v>750-799</v>
      </c>
      <c r="R1702" t="str">
        <f>IF(Tabela2[[#This Row],[current_age]]&gt;=100,"100+",FLOOR(Tabela2[[#This Row],[current_age]],10)&amp;"-"&amp;FLOOR(Tabela2[[#This Row],[current_age]],10)+9)</f>
        <v>20-29</v>
      </c>
    </row>
    <row r="1703" spans="1:18" x14ac:dyDescent="0.3">
      <c r="A1703">
        <v>1550</v>
      </c>
      <c r="B1703">
        <v>18</v>
      </c>
      <c r="C1703">
        <v>67</v>
      </c>
      <c r="D1703">
        <v>2001</v>
      </c>
      <c r="E1703">
        <v>4</v>
      </c>
      <c r="F1703" t="s">
        <v>41</v>
      </c>
      <c r="G1703" t="s">
        <v>1738</v>
      </c>
      <c r="H1703">
        <v>47.85</v>
      </c>
      <c r="I1703">
        <v>-122.28</v>
      </c>
      <c r="J1703" s="3">
        <v>24564</v>
      </c>
      <c r="K1703" s="3">
        <v>50086</v>
      </c>
      <c r="L1703" s="3">
        <v>51164</v>
      </c>
      <c r="M1703">
        <v>776</v>
      </c>
      <c r="N1703">
        <v>3</v>
      </c>
      <c r="O1703" s="8">
        <f t="shared" si="78"/>
        <v>1.0215229804735855</v>
      </c>
      <c r="P1703" t="str">
        <f t="shared" si="79"/>
        <v>High Risk</v>
      </c>
      <c r="Q1703" t="str">
        <f t="shared" si="80"/>
        <v>750-799</v>
      </c>
      <c r="R1703" t="str">
        <f>IF(Tabela2[[#This Row],[current_age]]&gt;=100,"100+",FLOOR(Tabela2[[#This Row],[current_age]],10)&amp;"-"&amp;FLOOR(Tabela2[[#This Row],[current_age]],10)+9)</f>
        <v>10-19</v>
      </c>
    </row>
    <row r="1704" spans="1:18" x14ac:dyDescent="0.3">
      <c r="A1704">
        <v>1162</v>
      </c>
      <c r="B1704">
        <v>22</v>
      </c>
      <c r="C1704">
        <v>69</v>
      </c>
      <c r="D1704">
        <v>1997</v>
      </c>
      <c r="E1704">
        <v>12</v>
      </c>
      <c r="F1704" t="s">
        <v>36</v>
      </c>
      <c r="G1704" t="s">
        <v>1739</v>
      </c>
      <c r="H1704">
        <v>35.46</v>
      </c>
      <c r="I1704">
        <v>-97.51</v>
      </c>
      <c r="J1704" s="3">
        <v>19076</v>
      </c>
      <c r="K1704" s="3">
        <v>38892</v>
      </c>
      <c r="L1704" s="3">
        <v>50150</v>
      </c>
      <c r="M1704">
        <v>705</v>
      </c>
      <c r="N1704">
        <v>2</v>
      </c>
      <c r="O1704" s="8">
        <f t="shared" si="78"/>
        <v>1.2894682711097398</v>
      </c>
      <c r="P1704" t="str">
        <f t="shared" si="79"/>
        <v>High Risk</v>
      </c>
      <c r="Q1704" t="str">
        <f t="shared" si="80"/>
        <v>700-749</v>
      </c>
      <c r="R1704" t="str">
        <f>IF(Tabela2[[#This Row],[current_age]]&gt;=100,"100+",FLOOR(Tabela2[[#This Row],[current_age]],10)&amp;"-"&amp;FLOOR(Tabela2[[#This Row],[current_age]],10)+9)</f>
        <v>20-29</v>
      </c>
    </row>
    <row r="1705" spans="1:18" x14ac:dyDescent="0.3">
      <c r="A1705">
        <v>172</v>
      </c>
      <c r="B1705">
        <v>47</v>
      </c>
      <c r="C1705">
        <v>66</v>
      </c>
      <c r="D1705">
        <v>1972</v>
      </c>
      <c r="E1705">
        <v>4</v>
      </c>
      <c r="F1705" t="s">
        <v>36</v>
      </c>
      <c r="G1705" t="s">
        <v>1740</v>
      </c>
      <c r="H1705">
        <v>39.85</v>
      </c>
      <c r="I1705">
        <v>-88.93</v>
      </c>
      <c r="J1705" s="3">
        <v>22153</v>
      </c>
      <c r="K1705" s="3">
        <v>45164</v>
      </c>
      <c r="L1705" s="3">
        <v>0</v>
      </c>
      <c r="M1705">
        <v>730</v>
      </c>
      <c r="N1705">
        <v>3</v>
      </c>
      <c r="O1705" s="8">
        <f t="shared" si="78"/>
        <v>0</v>
      </c>
      <c r="P1705" t="str">
        <f t="shared" si="79"/>
        <v>Medium Risk</v>
      </c>
      <c r="Q1705" t="str">
        <f t="shared" si="80"/>
        <v>700-749</v>
      </c>
      <c r="R1705" t="str">
        <f>IF(Tabela2[[#This Row],[current_age]]&gt;=100,"100+",FLOOR(Tabela2[[#This Row],[current_age]],10)&amp;"-"&amp;FLOOR(Tabela2[[#This Row],[current_age]],10)+9)</f>
        <v>40-49</v>
      </c>
    </row>
    <row r="1706" spans="1:18" x14ac:dyDescent="0.3">
      <c r="A1706">
        <v>892</v>
      </c>
      <c r="B1706">
        <v>38</v>
      </c>
      <c r="C1706">
        <v>66</v>
      </c>
      <c r="D1706">
        <v>1981</v>
      </c>
      <c r="E1706">
        <v>7</v>
      </c>
      <c r="F1706" t="s">
        <v>36</v>
      </c>
      <c r="G1706" t="s">
        <v>1741</v>
      </c>
      <c r="H1706">
        <v>40.43</v>
      </c>
      <c r="I1706">
        <v>-75.34</v>
      </c>
      <c r="J1706" s="3">
        <v>25205</v>
      </c>
      <c r="K1706" s="3">
        <v>51391</v>
      </c>
      <c r="L1706" s="3">
        <v>94145</v>
      </c>
      <c r="M1706">
        <v>656</v>
      </c>
      <c r="N1706">
        <v>1</v>
      </c>
      <c r="O1706" s="8">
        <f t="shared" si="78"/>
        <v>1.8319355529178261</v>
      </c>
      <c r="P1706" t="str">
        <f t="shared" si="79"/>
        <v>High Risk</v>
      </c>
      <c r="Q1706" t="str">
        <f t="shared" si="80"/>
        <v>650-699</v>
      </c>
      <c r="R1706" t="str">
        <f>IF(Tabela2[[#This Row],[current_age]]&gt;=100,"100+",FLOOR(Tabela2[[#This Row],[current_age]],10)&amp;"-"&amp;FLOOR(Tabela2[[#This Row],[current_age]],10)+9)</f>
        <v>30-39</v>
      </c>
    </row>
    <row r="1707" spans="1:18" x14ac:dyDescent="0.3">
      <c r="A1707">
        <v>315</v>
      </c>
      <c r="B1707">
        <v>54</v>
      </c>
      <c r="C1707">
        <v>69</v>
      </c>
      <c r="D1707">
        <v>1966</v>
      </c>
      <c r="E1707">
        <v>1</v>
      </c>
      <c r="F1707" t="s">
        <v>41</v>
      </c>
      <c r="G1707" t="s">
        <v>1742</v>
      </c>
      <c r="H1707">
        <v>40.78</v>
      </c>
      <c r="I1707">
        <v>-81.52</v>
      </c>
      <c r="J1707" s="3">
        <v>20783</v>
      </c>
      <c r="K1707" s="3">
        <v>42379</v>
      </c>
      <c r="L1707" s="3">
        <v>136748</v>
      </c>
      <c r="M1707">
        <v>692</v>
      </c>
      <c r="N1707">
        <v>3</v>
      </c>
      <c r="O1707" s="8">
        <f t="shared" si="78"/>
        <v>3.2267868519785745</v>
      </c>
      <c r="P1707" t="str">
        <f t="shared" si="79"/>
        <v>High Risk</v>
      </c>
      <c r="Q1707" t="str">
        <f t="shared" si="80"/>
        <v>650-699</v>
      </c>
      <c r="R1707" t="str">
        <f>IF(Tabela2[[#This Row],[current_age]]&gt;=100,"100+",FLOOR(Tabela2[[#This Row],[current_age]],10)&amp;"-"&amp;FLOOR(Tabela2[[#This Row],[current_age]],10)+9)</f>
        <v>50-59</v>
      </c>
    </row>
    <row r="1708" spans="1:18" x14ac:dyDescent="0.3">
      <c r="A1708">
        <v>1739</v>
      </c>
      <c r="B1708">
        <v>49</v>
      </c>
      <c r="C1708">
        <v>62</v>
      </c>
      <c r="D1708">
        <v>1970</v>
      </c>
      <c r="E1708">
        <v>8</v>
      </c>
      <c r="F1708" t="s">
        <v>41</v>
      </c>
      <c r="G1708" t="s">
        <v>1743</v>
      </c>
      <c r="H1708">
        <v>42.01</v>
      </c>
      <c r="I1708">
        <v>-95.34</v>
      </c>
      <c r="J1708" s="3">
        <v>16673</v>
      </c>
      <c r="K1708" s="3">
        <v>33995</v>
      </c>
      <c r="L1708" s="3">
        <v>46102</v>
      </c>
      <c r="M1708">
        <v>531</v>
      </c>
      <c r="N1708">
        <v>1</v>
      </c>
      <c r="O1708" s="8">
        <f t="shared" si="78"/>
        <v>1.3561406089130754</v>
      </c>
      <c r="P1708" t="str">
        <f t="shared" si="79"/>
        <v>High Risk</v>
      </c>
      <c r="Q1708" t="str">
        <f t="shared" si="80"/>
        <v>500-549</v>
      </c>
      <c r="R1708" t="str">
        <f>IF(Tabela2[[#This Row],[current_age]]&gt;=100,"100+",FLOOR(Tabela2[[#This Row],[current_age]],10)&amp;"-"&amp;FLOOR(Tabela2[[#This Row],[current_age]],10)+9)</f>
        <v>40-49</v>
      </c>
    </row>
    <row r="1709" spans="1:18" x14ac:dyDescent="0.3">
      <c r="A1709">
        <v>836</v>
      </c>
      <c r="B1709">
        <v>18</v>
      </c>
      <c r="C1709">
        <v>65</v>
      </c>
      <c r="D1709">
        <v>2002</v>
      </c>
      <c r="E1709">
        <v>1</v>
      </c>
      <c r="F1709" t="s">
        <v>41</v>
      </c>
      <c r="G1709" t="s">
        <v>1744</v>
      </c>
      <c r="H1709">
        <v>34.090000000000003</v>
      </c>
      <c r="I1709">
        <v>-117.96</v>
      </c>
      <c r="J1709" s="3">
        <v>15775</v>
      </c>
      <c r="K1709" s="3">
        <v>32165</v>
      </c>
      <c r="L1709" s="3">
        <v>25778</v>
      </c>
      <c r="M1709">
        <v>689</v>
      </c>
      <c r="N1709">
        <v>1</v>
      </c>
      <c r="O1709" s="8">
        <f t="shared" si="78"/>
        <v>0.80143012591325979</v>
      </c>
      <c r="P1709" t="str">
        <f t="shared" si="79"/>
        <v>High Risk</v>
      </c>
      <c r="Q1709" t="str">
        <f t="shared" si="80"/>
        <v>650-699</v>
      </c>
      <c r="R1709" t="str">
        <f>IF(Tabela2[[#This Row],[current_age]]&gt;=100,"100+",FLOOR(Tabela2[[#This Row],[current_age]],10)&amp;"-"&amp;FLOOR(Tabela2[[#This Row],[current_age]],10)+9)</f>
        <v>10-19</v>
      </c>
    </row>
    <row r="1710" spans="1:18" x14ac:dyDescent="0.3">
      <c r="A1710">
        <v>39</v>
      </c>
      <c r="B1710">
        <v>54</v>
      </c>
      <c r="C1710">
        <v>67</v>
      </c>
      <c r="D1710">
        <v>1965</v>
      </c>
      <c r="E1710">
        <v>5</v>
      </c>
      <c r="F1710" t="s">
        <v>36</v>
      </c>
      <c r="G1710" t="s">
        <v>1745</v>
      </c>
      <c r="H1710">
        <v>41.29</v>
      </c>
      <c r="I1710">
        <v>-72.36</v>
      </c>
      <c r="J1710" s="3">
        <v>30281</v>
      </c>
      <c r="K1710" s="3">
        <v>61740</v>
      </c>
      <c r="L1710" s="3">
        <v>126015</v>
      </c>
      <c r="M1710">
        <v>583</v>
      </c>
      <c r="N1710">
        <v>2</v>
      </c>
      <c r="O1710" s="8">
        <f t="shared" si="78"/>
        <v>2.0410592808551993</v>
      </c>
      <c r="P1710" t="str">
        <f t="shared" si="79"/>
        <v>High Risk</v>
      </c>
      <c r="Q1710" t="str">
        <f t="shared" si="80"/>
        <v>550-599</v>
      </c>
      <c r="R1710" t="str">
        <f>IF(Tabela2[[#This Row],[current_age]]&gt;=100,"100+",FLOOR(Tabela2[[#This Row],[current_age]],10)&amp;"-"&amp;FLOOR(Tabela2[[#This Row],[current_age]],10)+9)</f>
        <v>50-59</v>
      </c>
    </row>
    <row r="1711" spans="1:18" x14ac:dyDescent="0.3">
      <c r="A1711">
        <v>155</v>
      </c>
      <c r="B1711">
        <v>86</v>
      </c>
      <c r="C1711">
        <v>69</v>
      </c>
      <c r="D1711">
        <v>1933</v>
      </c>
      <c r="E1711">
        <v>11</v>
      </c>
      <c r="F1711" t="s">
        <v>36</v>
      </c>
      <c r="G1711" t="s">
        <v>1746</v>
      </c>
      <c r="H1711">
        <v>31.31</v>
      </c>
      <c r="I1711">
        <v>-89.3</v>
      </c>
      <c r="J1711" s="3">
        <v>14383</v>
      </c>
      <c r="K1711" s="3">
        <v>9678</v>
      </c>
      <c r="L1711" s="3">
        <v>812</v>
      </c>
      <c r="M1711">
        <v>688</v>
      </c>
      <c r="N1711">
        <v>6</v>
      </c>
      <c r="O1711" s="8">
        <f t="shared" si="78"/>
        <v>8.3901632568712539E-2</v>
      </c>
      <c r="P1711" t="str">
        <f t="shared" si="79"/>
        <v>Medium Risk</v>
      </c>
      <c r="Q1711" t="str">
        <f t="shared" si="80"/>
        <v>650-699</v>
      </c>
      <c r="R1711" t="str">
        <f>IF(Tabela2[[#This Row],[current_age]]&gt;=100,"100+",FLOOR(Tabela2[[#This Row],[current_age]],10)&amp;"-"&amp;FLOOR(Tabela2[[#This Row],[current_age]],10)+9)</f>
        <v>80-89</v>
      </c>
    </row>
    <row r="1712" spans="1:18" x14ac:dyDescent="0.3">
      <c r="A1712">
        <v>1305</v>
      </c>
      <c r="B1712">
        <v>46</v>
      </c>
      <c r="C1712">
        <v>73</v>
      </c>
      <c r="D1712">
        <v>1974</v>
      </c>
      <c r="E1712">
        <v>2</v>
      </c>
      <c r="F1712" t="s">
        <v>36</v>
      </c>
      <c r="G1712" t="s">
        <v>1747</v>
      </c>
      <c r="H1712">
        <v>35.33</v>
      </c>
      <c r="I1712">
        <v>-89.88</v>
      </c>
      <c r="J1712" s="3">
        <v>19115</v>
      </c>
      <c r="K1712" s="3">
        <v>38971</v>
      </c>
      <c r="L1712" s="3">
        <v>0</v>
      </c>
      <c r="M1712">
        <v>784</v>
      </c>
      <c r="N1712">
        <v>3</v>
      </c>
      <c r="O1712" s="8">
        <f t="shared" si="78"/>
        <v>0</v>
      </c>
      <c r="P1712" t="str">
        <f t="shared" si="79"/>
        <v>Low Risk</v>
      </c>
      <c r="Q1712" t="str">
        <f t="shared" si="80"/>
        <v>750-799</v>
      </c>
      <c r="R1712" t="str">
        <f>IF(Tabela2[[#This Row],[current_age]]&gt;=100,"100+",FLOOR(Tabela2[[#This Row],[current_age]],10)&amp;"-"&amp;FLOOR(Tabela2[[#This Row],[current_age]],10)+9)</f>
        <v>40-49</v>
      </c>
    </row>
    <row r="1713" spans="1:18" x14ac:dyDescent="0.3">
      <c r="A1713">
        <v>1504</v>
      </c>
      <c r="B1713">
        <v>85</v>
      </c>
      <c r="C1713">
        <v>71</v>
      </c>
      <c r="D1713">
        <v>1934</v>
      </c>
      <c r="E1713">
        <v>7</v>
      </c>
      <c r="F1713" t="s">
        <v>41</v>
      </c>
      <c r="G1713" t="s">
        <v>1748</v>
      </c>
      <c r="H1713">
        <v>33.57</v>
      </c>
      <c r="I1713">
        <v>-101.87</v>
      </c>
      <c r="J1713" s="3">
        <v>12187</v>
      </c>
      <c r="K1713" s="3">
        <v>12826</v>
      </c>
      <c r="L1713" s="3">
        <v>1550</v>
      </c>
      <c r="M1713">
        <v>734</v>
      </c>
      <c r="N1713">
        <v>5</v>
      </c>
      <c r="O1713" s="8">
        <f t="shared" si="78"/>
        <v>0.12084827693747076</v>
      </c>
      <c r="P1713" t="str">
        <f t="shared" si="79"/>
        <v>Medium Risk</v>
      </c>
      <c r="Q1713" t="str">
        <f t="shared" si="80"/>
        <v>700-749</v>
      </c>
      <c r="R1713" t="str">
        <f>IF(Tabela2[[#This Row],[current_age]]&gt;=100,"100+",FLOOR(Tabela2[[#This Row],[current_age]],10)&amp;"-"&amp;FLOOR(Tabela2[[#This Row],[current_age]],10)+9)</f>
        <v>80-89</v>
      </c>
    </row>
    <row r="1714" spans="1:18" x14ac:dyDescent="0.3">
      <c r="A1714">
        <v>1105</v>
      </c>
      <c r="B1714">
        <v>77</v>
      </c>
      <c r="C1714">
        <v>60</v>
      </c>
      <c r="D1714">
        <v>1942</v>
      </c>
      <c r="E1714">
        <v>6</v>
      </c>
      <c r="F1714" t="s">
        <v>41</v>
      </c>
      <c r="G1714" t="s">
        <v>1749</v>
      </c>
      <c r="H1714">
        <v>26.21</v>
      </c>
      <c r="I1714">
        <v>-98.31</v>
      </c>
      <c r="J1714" s="3">
        <v>14275</v>
      </c>
      <c r="K1714" s="3">
        <v>22104</v>
      </c>
      <c r="L1714" s="3">
        <v>20031</v>
      </c>
      <c r="M1714">
        <v>670</v>
      </c>
      <c r="N1714">
        <v>3</v>
      </c>
      <c r="O1714" s="8">
        <f t="shared" si="78"/>
        <v>0.90621606948968514</v>
      </c>
      <c r="P1714" t="str">
        <f t="shared" si="79"/>
        <v>High Risk</v>
      </c>
      <c r="Q1714" t="str">
        <f t="shared" si="80"/>
        <v>650-699</v>
      </c>
      <c r="R1714" t="str">
        <f>IF(Tabela2[[#This Row],[current_age]]&gt;=100,"100+",FLOOR(Tabela2[[#This Row],[current_age]],10)&amp;"-"&amp;FLOOR(Tabela2[[#This Row],[current_age]],10)+9)</f>
        <v>70-79</v>
      </c>
    </row>
    <row r="1715" spans="1:18" x14ac:dyDescent="0.3">
      <c r="A1715">
        <v>1761</v>
      </c>
      <c r="B1715">
        <v>23</v>
      </c>
      <c r="C1715">
        <v>71</v>
      </c>
      <c r="D1715">
        <v>1996</v>
      </c>
      <c r="E1715">
        <v>10</v>
      </c>
      <c r="F1715" t="s">
        <v>36</v>
      </c>
      <c r="G1715" t="s">
        <v>1750</v>
      </c>
      <c r="H1715">
        <v>38.65</v>
      </c>
      <c r="I1715">
        <v>-121.25</v>
      </c>
      <c r="J1715" s="3">
        <v>27548</v>
      </c>
      <c r="K1715" s="3">
        <v>56168</v>
      </c>
      <c r="L1715" s="3">
        <v>186534</v>
      </c>
      <c r="M1715">
        <v>703</v>
      </c>
      <c r="N1715">
        <v>3</v>
      </c>
      <c r="O1715" s="8">
        <f t="shared" si="78"/>
        <v>3.3210012818686798</v>
      </c>
      <c r="P1715" t="str">
        <f t="shared" si="79"/>
        <v>High Risk</v>
      </c>
      <c r="Q1715" t="str">
        <f t="shared" si="80"/>
        <v>700-749</v>
      </c>
      <c r="R1715" t="str">
        <f>IF(Tabela2[[#This Row],[current_age]]&gt;=100,"100+",FLOOR(Tabela2[[#This Row],[current_age]],10)&amp;"-"&amp;FLOOR(Tabela2[[#This Row],[current_age]],10)+9)</f>
        <v>20-29</v>
      </c>
    </row>
    <row r="1716" spans="1:18" x14ac:dyDescent="0.3">
      <c r="A1716">
        <v>215</v>
      </c>
      <c r="B1716">
        <v>18</v>
      </c>
      <c r="C1716">
        <v>65</v>
      </c>
      <c r="D1716">
        <v>2002</v>
      </c>
      <c r="E1716">
        <v>2</v>
      </c>
      <c r="F1716" t="s">
        <v>41</v>
      </c>
      <c r="G1716" t="s">
        <v>1751</v>
      </c>
      <c r="H1716">
        <v>35.57</v>
      </c>
      <c r="I1716">
        <v>-82.54</v>
      </c>
      <c r="J1716" s="3">
        <v>22223</v>
      </c>
      <c r="K1716" s="3">
        <v>45313</v>
      </c>
      <c r="L1716" s="3">
        <v>21488</v>
      </c>
      <c r="M1716">
        <v>716</v>
      </c>
      <c r="N1716">
        <v>2</v>
      </c>
      <c r="O1716" s="8">
        <f t="shared" si="78"/>
        <v>0.47421269834263896</v>
      </c>
      <c r="P1716" t="str">
        <f t="shared" si="79"/>
        <v>Medium Risk</v>
      </c>
      <c r="Q1716" t="str">
        <f t="shared" si="80"/>
        <v>700-749</v>
      </c>
      <c r="R1716" t="str">
        <f>IF(Tabela2[[#This Row],[current_age]]&gt;=100,"100+",FLOOR(Tabela2[[#This Row],[current_age]],10)&amp;"-"&amp;FLOOR(Tabela2[[#This Row],[current_age]],10)+9)</f>
        <v>10-19</v>
      </c>
    </row>
    <row r="1717" spans="1:18" x14ac:dyDescent="0.3">
      <c r="A1717">
        <v>948</v>
      </c>
      <c r="B1717">
        <v>53</v>
      </c>
      <c r="C1717">
        <v>65</v>
      </c>
      <c r="D1717">
        <v>1966</v>
      </c>
      <c r="E1717">
        <v>12</v>
      </c>
      <c r="F1717" t="s">
        <v>36</v>
      </c>
      <c r="G1717" t="s">
        <v>1752</v>
      </c>
      <c r="H1717">
        <v>26.74</v>
      </c>
      <c r="I1717">
        <v>-80.12</v>
      </c>
      <c r="J1717" s="3">
        <v>18205</v>
      </c>
      <c r="K1717" s="3">
        <v>37119</v>
      </c>
      <c r="L1717" s="3">
        <v>55010</v>
      </c>
      <c r="M1717">
        <v>718</v>
      </c>
      <c r="N1717">
        <v>5</v>
      </c>
      <c r="O1717" s="8">
        <f t="shared" si="78"/>
        <v>1.4819903553436247</v>
      </c>
      <c r="P1717" t="str">
        <f t="shared" si="79"/>
        <v>High Risk</v>
      </c>
      <c r="Q1717" t="str">
        <f t="shared" si="80"/>
        <v>700-749</v>
      </c>
      <c r="R1717" t="str">
        <f>IF(Tabela2[[#This Row],[current_age]]&gt;=100,"100+",FLOOR(Tabela2[[#This Row],[current_age]],10)&amp;"-"&amp;FLOOR(Tabela2[[#This Row],[current_age]],10)+9)</f>
        <v>50-59</v>
      </c>
    </row>
    <row r="1718" spans="1:18" x14ac:dyDescent="0.3">
      <c r="A1718">
        <v>862</v>
      </c>
      <c r="B1718">
        <v>25</v>
      </c>
      <c r="C1718">
        <v>67</v>
      </c>
      <c r="D1718">
        <v>1995</v>
      </c>
      <c r="E1718">
        <v>1</v>
      </c>
      <c r="F1718" t="s">
        <v>36</v>
      </c>
      <c r="G1718" t="s">
        <v>1753</v>
      </c>
      <c r="H1718">
        <v>32.42</v>
      </c>
      <c r="I1718">
        <v>-96.67</v>
      </c>
      <c r="J1718" s="3">
        <v>21032</v>
      </c>
      <c r="K1718" s="3">
        <v>42883</v>
      </c>
      <c r="L1718" s="3">
        <v>65917</v>
      </c>
      <c r="M1718">
        <v>807</v>
      </c>
      <c r="N1718">
        <v>3</v>
      </c>
      <c r="O1718" s="8">
        <f t="shared" si="78"/>
        <v>1.5371359279901127</v>
      </c>
      <c r="P1718" t="str">
        <f t="shared" si="79"/>
        <v>High Risk</v>
      </c>
      <c r="Q1718" t="str">
        <f t="shared" si="80"/>
        <v>800-849</v>
      </c>
      <c r="R1718" t="str">
        <f>IF(Tabela2[[#This Row],[current_age]]&gt;=100,"100+",FLOOR(Tabela2[[#This Row],[current_age]],10)&amp;"-"&amp;FLOOR(Tabela2[[#This Row],[current_age]],10)+9)</f>
        <v>20-29</v>
      </c>
    </row>
    <row r="1719" spans="1:18" x14ac:dyDescent="0.3">
      <c r="A1719">
        <v>1514</v>
      </c>
      <c r="B1719">
        <v>53</v>
      </c>
      <c r="C1719">
        <v>58</v>
      </c>
      <c r="D1719">
        <v>1966</v>
      </c>
      <c r="E1719">
        <v>11</v>
      </c>
      <c r="F1719" t="s">
        <v>36</v>
      </c>
      <c r="G1719" t="s">
        <v>1754</v>
      </c>
      <c r="H1719">
        <v>41.37</v>
      </c>
      <c r="I1719">
        <v>-82.1</v>
      </c>
      <c r="J1719" s="3">
        <v>18110</v>
      </c>
      <c r="K1719" s="3">
        <v>36925</v>
      </c>
      <c r="L1719" s="3">
        <v>89762</v>
      </c>
      <c r="M1719">
        <v>721</v>
      </c>
      <c r="N1719">
        <v>5</v>
      </c>
      <c r="O1719" s="8">
        <f t="shared" si="78"/>
        <v>2.4309275558564658</v>
      </c>
      <c r="P1719" t="str">
        <f t="shared" si="79"/>
        <v>High Risk</v>
      </c>
      <c r="Q1719" t="str">
        <f t="shared" si="80"/>
        <v>700-749</v>
      </c>
      <c r="R1719" t="str">
        <f>IF(Tabela2[[#This Row],[current_age]]&gt;=100,"100+",FLOOR(Tabela2[[#This Row],[current_age]],10)&amp;"-"&amp;FLOOR(Tabela2[[#This Row],[current_age]],10)+9)</f>
        <v>50-59</v>
      </c>
    </row>
    <row r="1720" spans="1:18" x14ac:dyDescent="0.3">
      <c r="A1720">
        <v>1698</v>
      </c>
      <c r="B1720">
        <v>32</v>
      </c>
      <c r="C1720">
        <v>64</v>
      </c>
      <c r="D1720">
        <v>1987</v>
      </c>
      <c r="E1720">
        <v>7</v>
      </c>
      <c r="F1720" t="s">
        <v>41</v>
      </c>
      <c r="G1720" t="s">
        <v>1755</v>
      </c>
      <c r="H1720">
        <v>40.869999999999997</v>
      </c>
      <c r="I1720">
        <v>-73.319999999999993</v>
      </c>
      <c r="J1720" s="3">
        <v>33338</v>
      </c>
      <c r="K1720" s="3">
        <v>67976</v>
      </c>
      <c r="L1720" s="3">
        <v>105337</v>
      </c>
      <c r="M1720">
        <v>747</v>
      </c>
      <c r="N1720">
        <v>3</v>
      </c>
      <c r="O1720" s="8">
        <f t="shared" si="78"/>
        <v>1.5496204542779806</v>
      </c>
      <c r="P1720" t="str">
        <f t="shared" si="79"/>
        <v>High Risk</v>
      </c>
      <c r="Q1720" t="str">
        <f t="shared" si="80"/>
        <v>700-749</v>
      </c>
      <c r="R1720" t="str">
        <f>IF(Tabela2[[#This Row],[current_age]]&gt;=100,"100+",FLOOR(Tabela2[[#This Row],[current_age]],10)&amp;"-"&amp;FLOOR(Tabela2[[#This Row],[current_age]],10)+9)</f>
        <v>30-39</v>
      </c>
    </row>
    <row r="1721" spans="1:18" x14ac:dyDescent="0.3">
      <c r="A1721">
        <v>1316</v>
      </c>
      <c r="B1721">
        <v>27</v>
      </c>
      <c r="C1721">
        <v>65</v>
      </c>
      <c r="D1721">
        <v>1993</v>
      </c>
      <c r="E1721">
        <v>2</v>
      </c>
      <c r="F1721" t="s">
        <v>36</v>
      </c>
      <c r="G1721" t="s">
        <v>1756</v>
      </c>
      <c r="H1721">
        <v>40.6</v>
      </c>
      <c r="I1721">
        <v>-80.650000000000006</v>
      </c>
      <c r="J1721" s="3">
        <v>16314</v>
      </c>
      <c r="K1721" s="3">
        <v>33266</v>
      </c>
      <c r="L1721" s="3">
        <v>0</v>
      </c>
      <c r="M1721">
        <v>693</v>
      </c>
      <c r="N1721">
        <v>5</v>
      </c>
      <c r="O1721" s="8">
        <f t="shared" si="78"/>
        <v>0</v>
      </c>
      <c r="P1721" t="str">
        <f t="shared" si="79"/>
        <v>Medium Risk</v>
      </c>
      <c r="Q1721" t="str">
        <f t="shared" si="80"/>
        <v>650-699</v>
      </c>
      <c r="R1721" t="str">
        <f>IF(Tabela2[[#This Row],[current_age]]&gt;=100,"100+",FLOOR(Tabela2[[#This Row],[current_age]],10)&amp;"-"&amp;FLOOR(Tabela2[[#This Row],[current_age]],10)+9)</f>
        <v>20-29</v>
      </c>
    </row>
    <row r="1722" spans="1:18" x14ac:dyDescent="0.3">
      <c r="A1722">
        <v>1831</v>
      </c>
      <c r="B1722">
        <v>25</v>
      </c>
      <c r="C1722">
        <v>60</v>
      </c>
      <c r="D1722">
        <v>1994</v>
      </c>
      <c r="E1722">
        <v>5</v>
      </c>
      <c r="F1722" t="s">
        <v>36</v>
      </c>
      <c r="G1722" t="s">
        <v>1757</v>
      </c>
      <c r="H1722">
        <v>30.33</v>
      </c>
      <c r="I1722">
        <v>-81.650000000000006</v>
      </c>
      <c r="J1722" s="3">
        <v>19382</v>
      </c>
      <c r="K1722" s="3">
        <v>39520</v>
      </c>
      <c r="L1722" s="3">
        <v>61310</v>
      </c>
      <c r="M1722">
        <v>595</v>
      </c>
      <c r="N1722">
        <v>2</v>
      </c>
      <c r="O1722" s="8">
        <f t="shared" si="78"/>
        <v>1.5513663967611335</v>
      </c>
      <c r="P1722" t="str">
        <f t="shared" si="79"/>
        <v>High Risk</v>
      </c>
      <c r="Q1722" t="str">
        <f t="shared" si="80"/>
        <v>550-599</v>
      </c>
      <c r="R1722" t="str">
        <f>IF(Tabela2[[#This Row],[current_age]]&gt;=100,"100+",FLOOR(Tabela2[[#This Row],[current_age]],10)&amp;"-"&amp;FLOOR(Tabela2[[#This Row],[current_age]],10)+9)</f>
        <v>20-29</v>
      </c>
    </row>
    <row r="1723" spans="1:18" x14ac:dyDescent="0.3">
      <c r="A1723">
        <v>889</v>
      </c>
      <c r="B1723">
        <v>27</v>
      </c>
      <c r="C1723">
        <v>65</v>
      </c>
      <c r="D1723">
        <v>1992</v>
      </c>
      <c r="E1723">
        <v>3</v>
      </c>
      <c r="F1723" t="s">
        <v>41</v>
      </c>
      <c r="G1723" t="s">
        <v>1758</v>
      </c>
      <c r="H1723">
        <v>39.61</v>
      </c>
      <c r="I1723">
        <v>-86.11</v>
      </c>
      <c r="J1723" s="3">
        <v>25773</v>
      </c>
      <c r="K1723" s="3">
        <v>52550</v>
      </c>
      <c r="L1723" s="3">
        <v>140825</v>
      </c>
      <c r="M1723">
        <v>710</v>
      </c>
      <c r="N1723">
        <v>1</v>
      </c>
      <c r="O1723" s="8">
        <f t="shared" si="78"/>
        <v>2.6798287345385345</v>
      </c>
      <c r="P1723" t="str">
        <f t="shared" si="79"/>
        <v>High Risk</v>
      </c>
      <c r="Q1723" t="str">
        <f t="shared" si="80"/>
        <v>700-749</v>
      </c>
      <c r="R1723" t="str">
        <f>IF(Tabela2[[#This Row],[current_age]]&gt;=100,"100+",FLOOR(Tabela2[[#This Row],[current_age]],10)&amp;"-"&amp;FLOOR(Tabela2[[#This Row],[current_age]],10)+9)</f>
        <v>20-29</v>
      </c>
    </row>
    <row r="1724" spans="1:18" x14ac:dyDescent="0.3">
      <c r="A1724">
        <v>526</v>
      </c>
      <c r="B1724">
        <v>51</v>
      </c>
      <c r="C1724">
        <v>62</v>
      </c>
      <c r="D1724">
        <v>1968</v>
      </c>
      <c r="E1724">
        <v>3</v>
      </c>
      <c r="F1724" t="s">
        <v>36</v>
      </c>
      <c r="G1724" t="s">
        <v>1759</v>
      </c>
      <c r="H1724">
        <v>25.77</v>
      </c>
      <c r="I1724">
        <v>-80.2</v>
      </c>
      <c r="J1724" s="3">
        <v>31625</v>
      </c>
      <c r="K1724" s="3">
        <v>64481</v>
      </c>
      <c r="L1724" s="3">
        <v>114394</v>
      </c>
      <c r="M1724">
        <v>627</v>
      </c>
      <c r="N1724">
        <v>5</v>
      </c>
      <c r="O1724" s="8">
        <f t="shared" si="78"/>
        <v>1.7740729827391015</v>
      </c>
      <c r="P1724" t="str">
        <f t="shared" si="79"/>
        <v>High Risk</v>
      </c>
      <c r="Q1724" t="str">
        <f t="shared" si="80"/>
        <v>600-649</v>
      </c>
      <c r="R1724" t="str">
        <f>IF(Tabela2[[#This Row],[current_age]]&gt;=100,"100+",FLOOR(Tabela2[[#This Row],[current_age]],10)&amp;"-"&amp;FLOOR(Tabela2[[#This Row],[current_age]],10)+9)</f>
        <v>50-59</v>
      </c>
    </row>
    <row r="1725" spans="1:18" x14ac:dyDescent="0.3">
      <c r="A1725">
        <v>231</v>
      </c>
      <c r="B1725">
        <v>55</v>
      </c>
      <c r="C1725">
        <v>67</v>
      </c>
      <c r="D1725">
        <v>1964</v>
      </c>
      <c r="E1725">
        <v>3</v>
      </c>
      <c r="F1725" t="s">
        <v>36</v>
      </c>
      <c r="G1725" t="s">
        <v>1760</v>
      </c>
      <c r="H1725">
        <v>35.049999999999997</v>
      </c>
      <c r="I1725">
        <v>-78.87</v>
      </c>
      <c r="J1725" s="3">
        <v>17789</v>
      </c>
      <c r="K1725" s="3">
        <v>36270</v>
      </c>
      <c r="L1725" s="3">
        <v>73779</v>
      </c>
      <c r="M1725">
        <v>769</v>
      </c>
      <c r="N1725">
        <v>5</v>
      </c>
      <c r="O1725" s="8">
        <f t="shared" si="78"/>
        <v>2.034160463192721</v>
      </c>
      <c r="P1725" t="str">
        <f t="shared" si="79"/>
        <v>High Risk</v>
      </c>
      <c r="Q1725" t="str">
        <f t="shared" si="80"/>
        <v>750-799</v>
      </c>
      <c r="R1725" t="str">
        <f>IF(Tabela2[[#This Row],[current_age]]&gt;=100,"100+",FLOOR(Tabela2[[#This Row],[current_age]],10)&amp;"-"&amp;FLOOR(Tabela2[[#This Row],[current_age]],10)+9)</f>
        <v>50-59</v>
      </c>
    </row>
    <row r="1726" spans="1:18" x14ac:dyDescent="0.3">
      <c r="A1726">
        <v>910</v>
      </c>
      <c r="B1726">
        <v>31</v>
      </c>
      <c r="C1726">
        <v>57</v>
      </c>
      <c r="D1726">
        <v>1989</v>
      </c>
      <c r="E1726">
        <v>2</v>
      </c>
      <c r="F1726" t="s">
        <v>41</v>
      </c>
      <c r="G1726" t="s">
        <v>1761</v>
      </c>
      <c r="H1726">
        <v>37.380000000000003</v>
      </c>
      <c r="I1726">
        <v>-121.9</v>
      </c>
      <c r="J1726" s="3">
        <v>37677</v>
      </c>
      <c r="K1726" s="3">
        <v>76820</v>
      </c>
      <c r="L1726" s="3">
        <v>159137</v>
      </c>
      <c r="M1726">
        <v>819</v>
      </c>
      <c r="N1726">
        <v>2</v>
      </c>
      <c r="O1726" s="8">
        <f t="shared" si="78"/>
        <v>2.0715568862275449</v>
      </c>
      <c r="P1726" t="str">
        <f t="shared" si="79"/>
        <v>High Risk</v>
      </c>
      <c r="Q1726" t="str">
        <f t="shared" si="80"/>
        <v>800-849</v>
      </c>
      <c r="R1726" t="str">
        <f>IF(Tabela2[[#This Row],[current_age]]&gt;=100,"100+",FLOOR(Tabela2[[#This Row],[current_age]],10)&amp;"-"&amp;FLOOR(Tabela2[[#This Row],[current_age]],10)+9)</f>
        <v>30-39</v>
      </c>
    </row>
    <row r="1727" spans="1:18" x14ac:dyDescent="0.3">
      <c r="A1727">
        <v>876</v>
      </c>
      <c r="B1727">
        <v>65</v>
      </c>
      <c r="C1727">
        <v>62</v>
      </c>
      <c r="D1727">
        <v>1954</v>
      </c>
      <c r="E1727">
        <v>5</v>
      </c>
      <c r="F1727" t="s">
        <v>41</v>
      </c>
      <c r="G1727" t="s">
        <v>1762</v>
      </c>
      <c r="H1727">
        <v>37.68</v>
      </c>
      <c r="I1727">
        <v>-97.34</v>
      </c>
      <c r="J1727" s="3">
        <v>22638</v>
      </c>
      <c r="K1727" s="3">
        <v>49817</v>
      </c>
      <c r="L1727" s="3">
        <v>26928</v>
      </c>
      <c r="M1727">
        <v>600</v>
      </c>
      <c r="N1727">
        <v>2</v>
      </c>
      <c r="O1727" s="8">
        <f t="shared" si="78"/>
        <v>0.540538370435795</v>
      </c>
      <c r="P1727" t="str">
        <f t="shared" si="79"/>
        <v>Medium Risk</v>
      </c>
      <c r="Q1727" t="str">
        <f t="shared" si="80"/>
        <v>600-649</v>
      </c>
      <c r="R1727" t="str">
        <f>IF(Tabela2[[#This Row],[current_age]]&gt;=100,"100+",FLOOR(Tabela2[[#This Row],[current_age]],10)&amp;"-"&amp;FLOOR(Tabela2[[#This Row],[current_age]],10)+9)</f>
        <v>60-69</v>
      </c>
    </row>
    <row r="1728" spans="1:18" x14ac:dyDescent="0.3">
      <c r="A1728">
        <v>1509</v>
      </c>
      <c r="B1728">
        <v>67</v>
      </c>
      <c r="C1728">
        <v>71</v>
      </c>
      <c r="D1728">
        <v>1952</v>
      </c>
      <c r="E1728">
        <v>8</v>
      </c>
      <c r="F1728" t="s">
        <v>36</v>
      </c>
      <c r="G1728" t="s">
        <v>1763</v>
      </c>
      <c r="H1728">
        <v>39.380000000000003</v>
      </c>
      <c r="I1728">
        <v>-76.55</v>
      </c>
      <c r="J1728" s="3">
        <v>23096</v>
      </c>
      <c r="K1728" s="3">
        <v>47087</v>
      </c>
      <c r="L1728" s="3">
        <v>92489</v>
      </c>
      <c r="M1728">
        <v>820</v>
      </c>
      <c r="N1728">
        <v>5</v>
      </c>
      <c r="O1728" s="8">
        <f t="shared" si="78"/>
        <v>1.9642151761632722</v>
      </c>
      <c r="P1728" t="str">
        <f t="shared" si="79"/>
        <v>High Risk</v>
      </c>
      <c r="Q1728" t="str">
        <f t="shared" si="80"/>
        <v>800-849</v>
      </c>
      <c r="R1728" t="str">
        <f>IF(Tabela2[[#This Row],[current_age]]&gt;=100,"100+",FLOOR(Tabela2[[#This Row],[current_age]],10)&amp;"-"&amp;FLOOR(Tabela2[[#This Row],[current_age]],10)+9)</f>
        <v>60-69</v>
      </c>
    </row>
    <row r="1729" spans="1:18" x14ac:dyDescent="0.3">
      <c r="A1729">
        <v>1422</v>
      </c>
      <c r="B1729">
        <v>66</v>
      </c>
      <c r="C1729">
        <v>66</v>
      </c>
      <c r="D1729">
        <v>1953</v>
      </c>
      <c r="E1729">
        <v>7</v>
      </c>
      <c r="F1729" t="s">
        <v>36</v>
      </c>
      <c r="G1729" t="s">
        <v>1764</v>
      </c>
      <c r="H1729">
        <v>35.51</v>
      </c>
      <c r="I1729">
        <v>-78.73</v>
      </c>
      <c r="J1729" s="3">
        <v>18340</v>
      </c>
      <c r="K1729" s="3">
        <v>36052</v>
      </c>
      <c r="L1729" s="3">
        <v>6602</v>
      </c>
      <c r="M1729">
        <v>767</v>
      </c>
      <c r="N1729">
        <v>4</v>
      </c>
      <c r="O1729" s="8">
        <f t="shared" si="78"/>
        <v>0.18312437590147565</v>
      </c>
      <c r="P1729" t="str">
        <f t="shared" si="79"/>
        <v>Low Risk</v>
      </c>
      <c r="Q1729" t="str">
        <f t="shared" si="80"/>
        <v>750-799</v>
      </c>
      <c r="R1729" t="str">
        <f>IF(Tabela2[[#This Row],[current_age]]&gt;=100,"100+",FLOOR(Tabela2[[#This Row],[current_age]],10)&amp;"-"&amp;FLOOR(Tabela2[[#This Row],[current_age]],10)+9)</f>
        <v>60-69</v>
      </c>
    </row>
    <row r="1730" spans="1:18" x14ac:dyDescent="0.3">
      <c r="A1730">
        <v>1400</v>
      </c>
      <c r="B1730">
        <v>29</v>
      </c>
      <c r="C1730">
        <v>71</v>
      </c>
      <c r="D1730">
        <v>1990</v>
      </c>
      <c r="E1730">
        <v>5</v>
      </c>
      <c r="F1730" t="s">
        <v>41</v>
      </c>
      <c r="G1730" t="s">
        <v>1765</v>
      </c>
      <c r="H1730">
        <v>32.409999999999997</v>
      </c>
      <c r="I1730">
        <v>-87.03</v>
      </c>
      <c r="J1730" s="3">
        <v>12474</v>
      </c>
      <c r="K1730" s="3">
        <v>25434</v>
      </c>
      <c r="L1730" s="3">
        <v>0</v>
      </c>
      <c r="M1730">
        <v>698</v>
      </c>
      <c r="N1730">
        <v>2</v>
      </c>
      <c r="O1730" s="8">
        <f t="shared" si="78"/>
        <v>0</v>
      </c>
      <c r="P1730" t="str">
        <f t="shared" si="79"/>
        <v>Medium Risk</v>
      </c>
      <c r="Q1730" t="str">
        <f t="shared" si="80"/>
        <v>650-699</v>
      </c>
      <c r="R1730" t="str">
        <f>IF(Tabela2[[#This Row],[current_age]]&gt;=100,"100+",FLOOR(Tabela2[[#This Row],[current_age]],10)&amp;"-"&amp;FLOOR(Tabela2[[#This Row],[current_age]],10)+9)</f>
        <v>20-29</v>
      </c>
    </row>
    <row r="1731" spans="1:18" x14ac:dyDescent="0.3">
      <c r="A1731">
        <v>492</v>
      </c>
      <c r="B1731">
        <v>41</v>
      </c>
      <c r="C1731">
        <v>70</v>
      </c>
      <c r="D1731">
        <v>1978</v>
      </c>
      <c r="E1731">
        <v>9</v>
      </c>
      <c r="F1731" t="s">
        <v>41</v>
      </c>
      <c r="G1731" t="s">
        <v>1766</v>
      </c>
      <c r="H1731">
        <v>34.950000000000003</v>
      </c>
      <c r="I1731">
        <v>-82.12</v>
      </c>
      <c r="J1731" s="3">
        <v>18857</v>
      </c>
      <c r="K1731" s="3">
        <v>38450</v>
      </c>
      <c r="L1731" s="3">
        <v>51430</v>
      </c>
      <c r="M1731">
        <v>850</v>
      </c>
      <c r="N1731">
        <v>1</v>
      </c>
      <c r="O1731" s="8">
        <f t="shared" ref="O1731:O1794" si="81">L1731/K1731</f>
        <v>1.3375812743823148</v>
      </c>
      <c r="P1731" t="str">
        <f t="shared" ref="P1731:P1794" si="82">IF(OR(M1731&lt;600,O1731&gt;0.7),"High Risk",
IF(AND(M1731&gt;=600,M1731&lt;=750),"Medium Risk",
"Low Risk"))</f>
        <v>High Risk</v>
      </c>
      <c r="Q1731" t="str">
        <f t="shared" ref="Q1731:Q1794" si="83">FLOOR(M1731,50)&amp;"-"&amp;FLOOR(M1731,50)+49</f>
        <v>850-899</v>
      </c>
      <c r="R1731" t="str">
        <f>IF(Tabela2[[#This Row],[current_age]]&gt;=100,"100+",FLOOR(Tabela2[[#This Row],[current_age]],10)&amp;"-"&amp;FLOOR(Tabela2[[#This Row],[current_age]],10)+9)</f>
        <v>40-49</v>
      </c>
    </row>
    <row r="1732" spans="1:18" x14ac:dyDescent="0.3">
      <c r="A1732">
        <v>1516</v>
      </c>
      <c r="B1732">
        <v>38</v>
      </c>
      <c r="C1732">
        <v>67</v>
      </c>
      <c r="D1732">
        <v>1981</v>
      </c>
      <c r="E1732">
        <v>3</v>
      </c>
      <c r="F1732" t="s">
        <v>41</v>
      </c>
      <c r="G1732" t="s">
        <v>1767</v>
      </c>
      <c r="H1732">
        <v>37.44</v>
      </c>
      <c r="I1732">
        <v>-121.87</v>
      </c>
      <c r="J1732" s="3">
        <v>33758</v>
      </c>
      <c r="K1732" s="3">
        <v>68827</v>
      </c>
      <c r="L1732" s="3">
        <v>35669</v>
      </c>
      <c r="M1732">
        <v>755</v>
      </c>
      <c r="N1732">
        <v>2</v>
      </c>
      <c r="O1732" s="8">
        <f t="shared" si="81"/>
        <v>0.51824138782745144</v>
      </c>
      <c r="P1732" t="str">
        <f t="shared" si="82"/>
        <v>Low Risk</v>
      </c>
      <c r="Q1732" t="str">
        <f t="shared" si="83"/>
        <v>750-799</v>
      </c>
      <c r="R1732" t="str">
        <f>IF(Tabela2[[#This Row],[current_age]]&gt;=100,"100+",FLOOR(Tabela2[[#This Row],[current_age]],10)&amp;"-"&amp;FLOOR(Tabela2[[#This Row],[current_age]],10)+9)</f>
        <v>30-39</v>
      </c>
    </row>
    <row r="1733" spans="1:18" x14ac:dyDescent="0.3">
      <c r="A1733">
        <v>1649</v>
      </c>
      <c r="B1733">
        <v>64</v>
      </c>
      <c r="C1733">
        <v>63</v>
      </c>
      <c r="D1733">
        <v>1956</v>
      </c>
      <c r="E1733">
        <v>2</v>
      </c>
      <c r="F1733" t="s">
        <v>41</v>
      </c>
      <c r="G1733" t="s">
        <v>1768</v>
      </c>
      <c r="H1733">
        <v>29.79</v>
      </c>
      <c r="I1733">
        <v>-95.82</v>
      </c>
      <c r="J1733" s="3">
        <v>0</v>
      </c>
      <c r="K1733" s="3">
        <v>399</v>
      </c>
      <c r="L1733" s="3">
        <v>323</v>
      </c>
      <c r="M1733">
        <v>729</v>
      </c>
      <c r="N1733">
        <v>3</v>
      </c>
      <c r="O1733" s="8">
        <f t="shared" si="81"/>
        <v>0.80952380952380953</v>
      </c>
      <c r="P1733" t="str">
        <f t="shared" si="82"/>
        <v>High Risk</v>
      </c>
      <c r="Q1733" t="str">
        <f t="shared" si="83"/>
        <v>700-749</v>
      </c>
      <c r="R1733" t="str">
        <f>IF(Tabela2[[#This Row],[current_age]]&gt;=100,"100+",FLOOR(Tabela2[[#This Row],[current_age]],10)&amp;"-"&amp;FLOOR(Tabela2[[#This Row],[current_age]],10)+9)</f>
        <v>60-69</v>
      </c>
    </row>
    <row r="1734" spans="1:18" x14ac:dyDescent="0.3">
      <c r="A1734">
        <v>1573</v>
      </c>
      <c r="B1734">
        <v>71</v>
      </c>
      <c r="C1734">
        <v>56</v>
      </c>
      <c r="D1734">
        <v>1949</v>
      </c>
      <c r="E1734">
        <v>1</v>
      </c>
      <c r="F1734" t="s">
        <v>41</v>
      </c>
      <c r="G1734" t="s">
        <v>1769</v>
      </c>
      <c r="H1734">
        <v>29.18</v>
      </c>
      <c r="I1734">
        <v>-82.13</v>
      </c>
      <c r="J1734" s="3">
        <v>12992</v>
      </c>
      <c r="K1734" s="3">
        <v>17775</v>
      </c>
      <c r="L1734" s="3">
        <v>11520</v>
      </c>
      <c r="M1734">
        <v>746</v>
      </c>
      <c r="N1734">
        <v>1</v>
      </c>
      <c r="O1734" s="8">
        <f t="shared" si="81"/>
        <v>0.64810126582278482</v>
      </c>
      <c r="P1734" t="str">
        <f t="shared" si="82"/>
        <v>Medium Risk</v>
      </c>
      <c r="Q1734" t="str">
        <f t="shared" si="83"/>
        <v>700-749</v>
      </c>
      <c r="R1734" t="str">
        <f>IF(Tabela2[[#This Row],[current_age]]&gt;=100,"100+",FLOOR(Tabela2[[#This Row],[current_age]],10)&amp;"-"&amp;FLOOR(Tabela2[[#This Row],[current_age]],10)+9)</f>
        <v>70-79</v>
      </c>
    </row>
    <row r="1735" spans="1:18" x14ac:dyDescent="0.3">
      <c r="A1735">
        <v>583</v>
      </c>
      <c r="B1735">
        <v>64</v>
      </c>
      <c r="C1735">
        <v>67</v>
      </c>
      <c r="D1735">
        <v>1955</v>
      </c>
      <c r="E1735">
        <v>11</v>
      </c>
      <c r="F1735" t="s">
        <v>41</v>
      </c>
      <c r="G1735" t="s">
        <v>1770</v>
      </c>
      <c r="H1735">
        <v>41.76</v>
      </c>
      <c r="I1735">
        <v>-88.29</v>
      </c>
      <c r="J1735" s="3">
        <v>14200</v>
      </c>
      <c r="K1735" s="3">
        <v>28954</v>
      </c>
      <c r="L1735" s="3">
        <v>41461</v>
      </c>
      <c r="M1735">
        <v>636</v>
      </c>
      <c r="N1735">
        <v>2</v>
      </c>
      <c r="O1735" s="8">
        <f t="shared" si="81"/>
        <v>1.4319610416522761</v>
      </c>
      <c r="P1735" t="str">
        <f t="shared" si="82"/>
        <v>High Risk</v>
      </c>
      <c r="Q1735" t="str">
        <f t="shared" si="83"/>
        <v>600-649</v>
      </c>
      <c r="R1735" t="str">
        <f>IF(Tabela2[[#This Row],[current_age]]&gt;=100,"100+",FLOOR(Tabela2[[#This Row],[current_age]],10)&amp;"-"&amp;FLOOR(Tabela2[[#This Row],[current_age]],10)+9)</f>
        <v>60-69</v>
      </c>
    </row>
    <row r="1736" spans="1:18" x14ac:dyDescent="0.3">
      <c r="A1736">
        <v>1811</v>
      </c>
      <c r="B1736">
        <v>83</v>
      </c>
      <c r="C1736">
        <v>67</v>
      </c>
      <c r="D1736">
        <v>1936</v>
      </c>
      <c r="E1736">
        <v>3</v>
      </c>
      <c r="F1736" t="s">
        <v>41</v>
      </c>
      <c r="G1736" t="s">
        <v>1771</v>
      </c>
      <c r="H1736">
        <v>37.340000000000003</v>
      </c>
      <c r="I1736">
        <v>-122.11</v>
      </c>
      <c r="J1736" s="3">
        <v>76725</v>
      </c>
      <c r="K1736" s="3">
        <v>82009</v>
      </c>
      <c r="L1736" s="3">
        <v>6229</v>
      </c>
      <c r="M1736">
        <v>764</v>
      </c>
      <c r="N1736">
        <v>8</v>
      </c>
      <c r="O1736" s="8">
        <f t="shared" si="81"/>
        <v>7.5955078101184015E-2</v>
      </c>
      <c r="P1736" t="str">
        <f t="shared" si="82"/>
        <v>Low Risk</v>
      </c>
      <c r="Q1736" t="str">
        <f t="shared" si="83"/>
        <v>750-799</v>
      </c>
      <c r="R1736" t="str">
        <f>IF(Tabela2[[#This Row],[current_age]]&gt;=100,"100+",FLOOR(Tabela2[[#This Row],[current_age]],10)&amp;"-"&amp;FLOOR(Tabela2[[#This Row],[current_age]],10)+9)</f>
        <v>80-89</v>
      </c>
    </row>
    <row r="1737" spans="1:18" x14ac:dyDescent="0.3">
      <c r="A1737">
        <v>1054</v>
      </c>
      <c r="B1737">
        <v>50</v>
      </c>
      <c r="C1737">
        <v>69</v>
      </c>
      <c r="D1737">
        <v>1970</v>
      </c>
      <c r="E1737">
        <v>2</v>
      </c>
      <c r="F1737" t="s">
        <v>41</v>
      </c>
      <c r="G1737" t="s">
        <v>1772</v>
      </c>
      <c r="H1737">
        <v>45.47</v>
      </c>
      <c r="I1737">
        <v>-122.37</v>
      </c>
      <c r="J1737" s="3">
        <v>22599</v>
      </c>
      <c r="K1737" s="3">
        <v>46077</v>
      </c>
      <c r="L1737" s="3">
        <v>135862</v>
      </c>
      <c r="M1737">
        <v>639</v>
      </c>
      <c r="N1737">
        <v>3</v>
      </c>
      <c r="O1737" s="8">
        <f t="shared" si="81"/>
        <v>2.9485860624606635</v>
      </c>
      <c r="P1737" t="str">
        <f t="shared" si="82"/>
        <v>High Risk</v>
      </c>
      <c r="Q1737" t="str">
        <f t="shared" si="83"/>
        <v>600-649</v>
      </c>
      <c r="R1737" t="str">
        <f>IF(Tabela2[[#This Row],[current_age]]&gt;=100,"100+",FLOOR(Tabela2[[#This Row],[current_age]],10)&amp;"-"&amp;FLOOR(Tabela2[[#This Row],[current_age]],10)+9)</f>
        <v>50-59</v>
      </c>
    </row>
    <row r="1738" spans="1:18" x14ac:dyDescent="0.3">
      <c r="A1738">
        <v>1678</v>
      </c>
      <c r="B1738">
        <v>36</v>
      </c>
      <c r="C1738">
        <v>65</v>
      </c>
      <c r="D1738">
        <v>1983</v>
      </c>
      <c r="E1738">
        <v>3</v>
      </c>
      <c r="F1738" t="s">
        <v>41</v>
      </c>
      <c r="G1738" t="s">
        <v>1773</v>
      </c>
      <c r="H1738">
        <v>41.7</v>
      </c>
      <c r="I1738">
        <v>-72.67</v>
      </c>
      <c r="J1738" s="3">
        <v>28557</v>
      </c>
      <c r="K1738" s="3">
        <v>58225</v>
      </c>
      <c r="L1738" s="3">
        <v>101148</v>
      </c>
      <c r="M1738">
        <v>685</v>
      </c>
      <c r="N1738">
        <v>3</v>
      </c>
      <c r="O1738" s="8">
        <f t="shared" si="81"/>
        <v>1.7371919278660368</v>
      </c>
      <c r="P1738" t="str">
        <f t="shared" si="82"/>
        <v>High Risk</v>
      </c>
      <c r="Q1738" t="str">
        <f t="shared" si="83"/>
        <v>650-699</v>
      </c>
      <c r="R1738" t="str">
        <f>IF(Tabela2[[#This Row],[current_age]]&gt;=100,"100+",FLOOR(Tabela2[[#This Row],[current_age]],10)&amp;"-"&amp;FLOOR(Tabela2[[#This Row],[current_age]],10)+9)</f>
        <v>30-39</v>
      </c>
    </row>
    <row r="1739" spans="1:18" x14ac:dyDescent="0.3">
      <c r="A1739">
        <v>333</v>
      </c>
      <c r="B1739">
        <v>20</v>
      </c>
      <c r="C1739">
        <v>64</v>
      </c>
      <c r="D1739">
        <v>2000</v>
      </c>
      <c r="E1739">
        <v>1</v>
      </c>
      <c r="F1739" t="s">
        <v>36</v>
      </c>
      <c r="G1739" t="s">
        <v>1774</v>
      </c>
      <c r="H1739">
        <v>39.450000000000003</v>
      </c>
      <c r="I1739">
        <v>-74.72</v>
      </c>
      <c r="J1739" s="3">
        <v>23298</v>
      </c>
      <c r="K1739" s="3">
        <v>47504</v>
      </c>
      <c r="L1739" s="3">
        <v>65156</v>
      </c>
      <c r="M1739">
        <v>706</v>
      </c>
      <c r="N1739">
        <v>1</v>
      </c>
      <c r="O1739" s="8">
        <f t="shared" si="81"/>
        <v>1.3715897608622432</v>
      </c>
      <c r="P1739" t="str">
        <f t="shared" si="82"/>
        <v>High Risk</v>
      </c>
      <c r="Q1739" t="str">
        <f t="shared" si="83"/>
        <v>700-749</v>
      </c>
      <c r="R1739" t="str">
        <f>IF(Tabela2[[#This Row],[current_age]]&gt;=100,"100+",FLOOR(Tabela2[[#This Row],[current_age]],10)&amp;"-"&amp;FLOOR(Tabela2[[#This Row],[current_age]],10)+9)</f>
        <v>20-29</v>
      </c>
    </row>
    <row r="1740" spans="1:18" x14ac:dyDescent="0.3">
      <c r="A1740">
        <v>1412</v>
      </c>
      <c r="B1740">
        <v>58</v>
      </c>
      <c r="C1740">
        <v>67</v>
      </c>
      <c r="D1740">
        <v>1961</v>
      </c>
      <c r="E1740">
        <v>6</v>
      </c>
      <c r="F1740" t="s">
        <v>36</v>
      </c>
      <c r="G1740" t="s">
        <v>1775</v>
      </c>
      <c r="H1740">
        <v>36.97</v>
      </c>
      <c r="I1740">
        <v>-86.44</v>
      </c>
      <c r="J1740" s="3">
        <v>26567</v>
      </c>
      <c r="K1740" s="3">
        <v>54166</v>
      </c>
      <c r="L1740" s="3">
        <v>0</v>
      </c>
      <c r="M1740">
        <v>707</v>
      </c>
      <c r="N1740">
        <v>5</v>
      </c>
      <c r="O1740" s="8">
        <f t="shared" si="81"/>
        <v>0</v>
      </c>
      <c r="P1740" t="str">
        <f t="shared" si="82"/>
        <v>Medium Risk</v>
      </c>
      <c r="Q1740" t="str">
        <f t="shared" si="83"/>
        <v>700-749</v>
      </c>
      <c r="R1740" t="str">
        <f>IF(Tabela2[[#This Row],[current_age]]&gt;=100,"100+",FLOOR(Tabela2[[#This Row],[current_age]],10)&amp;"-"&amp;FLOOR(Tabela2[[#This Row],[current_age]],10)+9)</f>
        <v>50-59</v>
      </c>
    </row>
    <row r="1741" spans="1:18" x14ac:dyDescent="0.3">
      <c r="A1741">
        <v>177</v>
      </c>
      <c r="B1741">
        <v>54</v>
      </c>
      <c r="C1741">
        <v>66</v>
      </c>
      <c r="D1741">
        <v>1965</v>
      </c>
      <c r="E1741">
        <v>12</v>
      </c>
      <c r="F1741" t="s">
        <v>36</v>
      </c>
      <c r="G1741" t="s">
        <v>1776</v>
      </c>
      <c r="H1741">
        <v>35.1</v>
      </c>
      <c r="I1741">
        <v>-90</v>
      </c>
      <c r="J1741" s="3">
        <v>28570</v>
      </c>
      <c r="K1741" s="3">
        <v>58248</v>
      </c>
      <c r="L1741" s="3">
        <v>107130</v>
      </c>
      <c r="M1741">
        <v>728</v>
      </c>
      <c r="N1741">
        <v>4</v>
      </c>
      <c r="O1741" s="8">
        <f t="shared" si="81"/>
        <v>1.8392047795632469</v>
      </c>
      <c r="P1741" t="str">
        <f t="shared" si="82"/>
        <v>High Risk</v>
      </c>
      <c r="Q1741" t="str">
        <f t="shared" si="83"/>
        <v>700-749</v>
      </c>
      <c r="R1741" t="str">
        <f>IF(Tabela2[[#This Row],[current_age]]&gt;=100,"100+",FLOOR(Tabela2[[#This Row],[current_age]],10)&amp;"-"&amp;FLOOR(Tabela2[[#This Row],[current_age]],10)+9)</f>
        <v>50-59</v>
      </c>
    </row>
    <row r="1742" spans="1:18" x14ac:dyDescent="0.3">
      <c r="A1742">
        <v>390</v>
      </c>
      <c r="B1742">
        <v>30</v>
      </c>
      <c r="C1742">
        <v>70</v>
      </c>
      <c r="D1742">
        <v>1989</v>
      </c>
      <c r="E1742">
        <v>4</v>
      </c>
      <c r="F1742" t="s">
        <v>41</v>
      </c>
      <c r="G1742" t="s">
        <v>1777</v>
      </c>
      <c r="H1742">
        <v>26.14</v>
      </c>
      <c r="I1742">
        <v>-80.13</v>
      </c>
      <c r="J1742" s="3">
        <v>45143</v>
      </c>
      <c r="K1742" s="3">
        <v>92046</v>
      </c>
      <c r="L1742" s="3">
        <v>6658</v>
      </c>
      <c r="M1742">
        <v>681</v>
      </c>
      <c r="N1742">
        <v>2</v>
      </c>
      <c r="O1742" s="8">
        <f t="shared" si="81"/>
        <v>7.2333398518132239E-2</v>
      </c>
      <c r="P1742" t="str">
        <f t="shared" si="82"/>
        <v>Medium Risk</v>
      </c>
      <c r="Q1742" t="str">
        <f t="shared" si="83"/>
        <v>650-699</v>
      </c>
      <c r="R1742" t="str">
        <f>IF(Tabela2[[#This Row],[current_age]]&gt;=100,"100+",FLOOR(Tabela2[[#This Row],[current_age]],10)&amp;"-"&amp;FLOOR(Tabela2[[#This Row],[current_age]],10)+9)</f>
        <v>30-39</v>
      </c>
    </row>
    <row r="1743" spans="1:18" x14ac:dyDescent="0.3">
      <c r="A1743">
        <v>1577</v>
      </c>
      <c r="B1743">
        <v>53</v>
      </c>
      <c r="C1743">
        <v>66</v>
      </c>
      <c r="D1743">
        <v>1966</v>
      </c>
      <c r="E1743">
        <v>12</v>
      </c>
      <c r="F1743" t="s">
        <v>41</v>
      </c>
      <c r="G1743" t="s">
        <v>1778</v>
      </c>
      <c r="H1743">
        <v>27.33</v>
      </c>
      <c r="I1743">
        <v>-82.54</v>
      </c>
      <c r="J1743" s="3">
        <v>19983</v>
      </c>
      <c r="K1743" s="3">
        <v>40745</v>
      </c>
      <c r="L1743" s="3">
        <v>18371</v>
      </c>
      <c r="M1743">
        <v>718</v>
      </c>
      <c r="N1743">
        <v>4</v>
      </c>
      <c r="O1743" s="8">
        <f t="shared" si="81"/>
        <v>0.45087740827095352</v>
      </c>
      <c r="P1743" t="str">
        <f t="shared" si="82"/>
        <v>Medium Risk</v>
      </c>
      <c r="Q1743" t="str">
        <f t="shared" si="83"/>
        <v>700-749</v>
      </c>
      <c r="R1743" t="str">
        <f>IF(Tabela2[[#This Row],[current_age]]&gt;=100,"100+",FLOOR(Tabela2[[#This Row],[current_age]],10)&amp;"-"&amp;FLOOR(Tabela2[[#This Row],[current_age]],10)+9)</f>
        <v>50-59</v>
      </c>
    </row>
    <row r="1744" spans="1:18" x14ac:dyDescent="0.3">
      <c r="A1744">
        <v>1609</v>
      </c>
      <c r="B1744">
        <v>71</v>
      </c>
      <c r="C1744">
        <v>68</v>
      </c>
      <c r="D1744">
        <v>1948</v>
      </c>
      <c r="E1744">
        <v>7</v>
      </c>
      <c r="F1744" t="s">
        <v>36</v>
      </c>
      <c r="G1744" t="s">
        <v>1779</v>
      </c>
      <c r="H1744">
        <v>38.78</v>
      </c>
      <c r="I1744">
        <v>-77.27</v>
      </c>
      <c r="J1744" s="3">
        <v>35563</v>
      </c>
      <c r="K1744" s="3">
        <v>87659</v>
      </c>
      <c r="L1744" s="3">
        <v>0</v>
      </c>
      <c r="M1744">
        <v>779</v>
      </c>
      <c r="N1744">
        <v>4</v>
      </c>
      <c r="O1744" s="8">
        <f t="shared" si="81"/>
        <v>0</v>
      </c>
      <c r="P1744" t="str">
        <f t="shared" si="82"/>
        <v>Low Risk</v>
      </c>
      <c r="Q1744" t="str">
        <f t="shared" si="83"/>
        <v>750-799</v>
      </c>
      <c r="R1744" t="str">
        <f>IF(Tabela2[[#This Row],[current_age]]&gt;=100,"100+",FLOOR(Tabela2[[#This Row],[current_age]],10)&amp;"-"&amp;FLOOR(Tabela2[[#This Row],[current_age]],10)+9)</f>
        <v>70-79</v>
      </c>
    </row>
    <row r="1745" spans="1:18" x14ac:dyDescent="0.3">
      <c r="A1745">
        <v>1762</v>
      </c>
      <c r="B1745">
        <v>29</v>
      </c>
      <c r="C1745">
        <v>64</v>
      </c>
      <c r="D1745">
        <v>1990</v>
      </c>
      <c r="E1745">
        <v>5</v>
      </c>
      <c r="F1745" t="s">
        <v>41</v>
      </c>
      <c r="G1745" t="s">
        <v>1780</v>
      </c>
      <c r="H1745">
        <v>38.549999999999997</v>
      </c>
      <c r="I1745">
        <v>-121.49</v>
      </c>
      <c r="J1745" s="3">
        <v>31184</v>
      </c>
      <c r="K1745" s="3">
        <v>63583</v>
      </c>
      <c r="L1745" s="3">
        <v>200435</v>
      </c>
      <c r="M1745">
        <v>635</v>
      </c>
      <c r="N1745">
        <v>1</v>
      </c>
      <c r="O1745" s="8">
        <f t="shared" si="81"/>
        <v>3.1523363163109637</v>
      </c>
      <c r="P1745" t="str">
        <f t="shared" si="82"/>
        <v>High Risk</v>
      </c>
      <c r="Q1745" t="str">
        <f t="shared" si="83"/>
        <v>600-649</v>
      </c>
      <c r="R1745" t="str">
        <f>IF(Tabela2[[#This Row],[current_age]]&gt;=100,"100+",FLOOR(Tabela2[[#This Row],[current_age]],10)&amp;"-"&amp;FLOOR(Tabela2[[#This Row],[current_age]],10)+9)</f>
        <v>20-29</v>
      </c>
    </row>
    <row r="1746" spans="1:18" x14ac:dyDescent="0.3">
      <c r="A1746">
        <v>917</v>
      </c>
      <c r="B1746">
        <v>58</v>
      </c>
      <c r="C1746">
        <v>66</v>
      </c>
      <c r="D1746">
        <v>1962</v>
      </c>
      <c r="E1746">
        <v>1</v>
      </c>
      <c r="F1746" t="s">
        <v>41</v>
      </c>
      <c r="G1746" t="s">
        <v>1781</v>
      </c>
      <c r="H1746">
        <v>34.07</v>
      </c>
      <c r="I1746">
        <v>-118.14</v>
      </c>
      <c r="J1746" s="3">
        <v>20059</v>
      </c>
      <c r="K1746" s="3">
        <v>40900</v>
      </c>
      <c r="L1746" s="3">
        <v>64420</v>
      </c>
      <c r="M1746">
        <v>678</v>
      </c>
      <c r="N1746">
        <v>3</v>
      </c>
      <c r="O1746" s="8">
        <f t="shared" si="81"/>
        <v>1.5750611246943764</v>
      </c>
      <c r="P1746" t="str">
        <f t="shared" si="82"/>
        <v>High Risk</v>
      </c>
      <c r="Q1746" t="str">
        <f t="shared" si="83"/>
        <v>650-699</v>
      </c>
      <c r="R1746" t="str">
        <f>IF(Tabela2[[#This Row],[current_age]]&gt;=100,"100+",FLOOR(Tabela2[[#This Row],[current_age]],10)&amp;"-"&amp;FLOOR(Tabela2[[#This Row],[current_age]],10)+9)</f>
        <v>50-59</v>
      </c>
    </row>
    <row r="1747" spans="1:18" x14ac:dyDescent="0.3">
      <c r="A1747">
        <v>1717</v>
      </c>
      <c r="B1747">
        <v>67</v>
      </c>
      <c r="C1747">
        <v>67</v>
      </c>
      <c r="D1747">
        <v>1952</v>
      </c>
      <c r="E1747">
        <v>7</v>
      </c>
      <c r="F1747" t="s">
        <v>36</v>
      </c>
      <c r="G1747" t="s">
        <v>1782</v>
      </c>
      <c r="H1747">
        <v>43.06</v>
      </c>
      <c r="I1747">
        <v>-78.27</v>
      </c>
      <c r="J1747" s="3">
        <v>17665</v>
      </c>
      <c r="K1747" s="3">
        <v>43070</v>
      </c>
      <c r="L1747" s="3">
        <v>14135</v>
      </c>
      <c r="M1747">
        <v>726</v>
      </c>
      <c r="N1747">
        <v>4</v>
      </c>
      <c r="O1747" s="8">
        <f t="shared" si="81"/>
        <v>0.32818667285813791</v>
      </c>
      <c r="P1747" t="str">
        <f t="shared" si="82"/>
        <v>Medium Risk</v>
      </c>
      <c r="Q1747" t="str">
        <f t="shared" si="83"/>
        <v>700-749</v>
      </c>
      <c r="R1747" t="str">
        <f>IF(Tabela2[[#This Row],[current_age]]&gt;=100,"100+",FLOOR(Tabela2[[#This Row],[current_age]],10)&amp;"-"&amp;FLOOR(Tabela2[[#This Row],[current_age]],10)+9)</f>
        <v>60-69</v>
      </c>
    </row>
    <row r="1748" spans="1:18" x14ac:dyDescent="0.3">
      <c r="A1748">
        <v>1355</v>
      </c>
      <c r="B1748">
        <v>54</v>
      </c>
      <c r="C1748">
        <v>67</v>
      </c>
      <c r="D1748">
        <v>1966</v>
      </c>
      <c r="E1748">
        <v>1</v>
      </c>
      <c r="F1748" t="s">
        <v>41</v>
      </c>
      <c r="G1748" t="s">
        <v>1783</v>
      </c>
      <c r="H1748">
        <v>32.35</v>
      </c>
      <c r="I1748">
        <v>-86.28</v>
      </c>
      <c r="J1748" s="3">
        <v>11703</v>
      </c>
      <c r="K1748" s="3">
        <v>23863</v>
      </c>
      <c r="L1748" s="3">
        <v>83430</v>
      </c>
      <c r="M1748">
        <v>536</v>
      </c>
      <c r="N1748">
        <v>2</v>
      </c>
      <c r="O1748" s="8">
        <f t="shared" si="81"/>
        <v>3.4962075179147636</v>
      </c>
      <c r="P1748" t="str">
        <f t="shared" si="82"/>
        <v>High Risk</v>
      </c>
      <c r="Q1748" t="str">
        <f t="shared" si="83"/>
        <v>500-549</v>
      </c>
      <c r="R1748" t="str">
        <f>IF(Tabela2[[#This Row],[current_age]]&gt;=100,"100+",FLOOR(Tabela2[[#This Row],[current_age]],10)&amp;"-"&amp;FLOOR(Tabela2[[#This Row],[current_age]],10)+9)</f>
        <v>50-59</v>
      </c>
    </row>
    <row r="1749" spans="1:18" x14ac:dyDescent="0.3">
      <c r="A1749">
        <v>1668</v>
      </c>
      <c r="B1749">
        <v>92</v>
      </c>
      <c r="C1749">
        <v>67</v>
      </c>
      <c r="D1749">
        <v>1927</v>
      </c>
      <c r="E1749">
        <v>6</v>
      </c>
      <c r="F1749" t="s">
        <v>41</v>
      </c>
      <c r="G1749" t="s">
        <v>1784</v>
      </c>
      <c r="H1749">
        <v>42.91</v>
      </c>
      <c r="I1749">
        <v>-71.12</v>
      </c>
      <c r="J1749" s="3">
        <v>26541</v>
      </c>
      <c r="K1749" s="3">
        <v>56099</v>
      </c>
      <c r="L1749" s="3">
        <v>933</v>
      </c>
      <c r="M1749">
        <v>751</v>
      </c>
      <c r="N1749">
        <v>6</v>
      </c>
      <c r="O1749" s="8">
        <f t="shared" si="81"/>
        <v>1.66313125011141E-2</v>
      </c>
      <c r="P1749" t="str">
        <f t="shared" si="82"/>
        <v>Low Risk</v>
      </c>
      <c r="Q1749" t="str">
        <f t="shared" si="83"/>
        <v>750-799</v>
      </c>
      <c r="R1749" t="str">
        <f>IF(Tabela2[[#This Row],[current_age]]&gt;=100,"100+",FLOOR(Tabela2[[#This Row],[current_age]],10)&amp;"-"&amp;FLOOR(Tabela2[[#This Row],[current_age]],10)+9)</f>
        <v>90-99</v>
      </c>
    </row>
    <row r="1750" spans="1:18" x14ac:dyDescent="0.3">
      <c r="A1750">
        <v>1293</v>
      </c>
      <c r="B1750">
        <v>32</v>
      </c>
      <c r="C1750">
        <v>65</v>
      </c>
      <c r="D1750">
        <v>1988</v>
      </c>
      <c r="E1750">
        <v>1</v>
      </c>
      <c r="F1750" t="s">
        <v>36</v>
      </c>
      <c r="G1750" t="s">
        <v>1785</v>
      </c>
      <c r="H1750">
        <v>29.45</v>
      </c>
      <c r="I1750">
        <v>-95.06</v>
      </c>
      <c r="J1750" s="3">
        <v>24217</v>
      </c>
      <c r="K1750" s="3">
        <v>49374</v>
      </c>
      <c r="L1750" s="3">
        <v>108192</v>
      </c>
      <c r="M1750">
        <v>706</v>
      </c>
      <c r="N1750">
        <v>2</v>
      </c>
      <c r="O1750" s="8">
        <f t="shared" si="81"/>
        <v>2.1912747599951392</v>
      </c>
      <c r="P1750" t="str">
        <f t="shared" si="82"/>
        <v>High Risk</v>
      </c>
      <c r="Q1750" t="str">
        <f t="shared" si="83"/>
        <v>700-749</v>
      </c>
      <c r="R1750" t="str">
        <f>IF(Tabela2[[#This Row],[current_age]]&gt;=100,"100+",FLOOR(Tabela2[[#This Row],[current_age]],10)&amp;"-"&amp;FLOOR(Tabela2[[#This Row],[current_age]],10)+9)</f>
        <v>30-39</v>
      </c>
    </row>
    <row r="1751" spans="1:18" x14ac:dyDescent="0.3">
      <c r="A1751">
        <v>1597</v>
      </c>
      <c r="B1751">
        <v>20</v>
      </c>
      <c r="C1751">
        <v>66</v>
      </c>
      <c r="D1751">
        <v>1999</v>
      </c>
      <c r="E1751">
        <v>7</v>
      </c>
      <c r="F1751" t="s">
        <v>41</v>
      </c>
      <c r="G1751" t="s">
        <v>1786</v>
      </c>
      <c r="H1751">
        <v>40.71</v>
      </c>
      <c r="I1751">
        <v>-80.099999999999994</v>
      </c>
      <c r="J1751" s="3">
        <v>35188</v>
      </c>
      <c r="K1751" s="3">
        <v>71750</v>
      </c>
      <c r="L1751" s="3">
        <v>117124</v>
      </c>
      <c r="M1751">
        <v>697</v>
      </c>
      <c r="N1751">
        <v>3</v>
      </c>
      <c r="O1751" s="8">
        <f t="shared" si="81"/>
        <v>1.6323902439024389</v>
      </c>
      <c r="P1751" t="str">
        <f t="shared" si="82"/>
        <v>High Risk</v>
      </c>
      <c r="Q1751" t="str">
        <f t="shared" si="83"/>
        <v>650-699</v>
      </c>
      <c r="R1751" t="str">
        <f>IF(Tabela2[[#This Row],[current_age]]&gt;=100,"100+",FLOOR(Tabela2[[#This Row],[current_age]],10)&amp;"-"&amp;FLOOR(Tabela2[[#This Row],[current_age]],10)+9)</f>
        <v>20-29</v>
      </c>
    </row>
    <row r="1752" spans="1:18" x14ac:dyDescent="0.3">
      <c r="A1752">
        <v>202</v>
      </c>
      <c r="B1752">
        <v>20</v>
      </c>
      <c r="C1752">
        <v>66</v>
      </c>
      <c r="D1752">
        <v>1999</v>
      </c>
      <c r="E1752">
        <v>7</v>
      </c>
      <c r="F1752" t="s">
        <v>36</v>
      </c>
      <c r="G1752" t="s">
        <v>1787</v>
      </c>
      <c r="H1752">
        <v>39.33</v>
      </c>
      <c r="I1752">
        <v>-84.4</v>
      </c>
      <c r="J1752" s="3">
        <v>31920</v>
      </c>
      <c r="K1752" s="3">
        <v>65082</v>
      </c>
      <c r="L1752" s="3">
        <v>88347</v>
      </c>
      <c r="M1752">
        <v>850</v>
      </c>
      <c r="N1752">
        <v>1</v>
      </c>
      <c r="O1752" s="8">
        <f t="shared" si="81"/>
        <v>1.3574721121047295</v>
      </c>
      <c r="P1752" t="str">
        <f t="shared" si="82"/>
        <v>High Risk</v>
      </c>
      <c r="Q1752" t="str">
        <f t="shared" si="83"/>
        <v>850-899</v>
      </c>
      <c r="R1752" t="str">
        <f>IF(Tabela2[[#This Row],[current_age]]&gt;=100,"100+",FLOOR(Tabela2[[#This Row],[current_age]],10)&amp;"-"&amp;FLOOR(Tabela2[[#This Row],[current_age]],10)+9)</f>
        <v>20-29</v>
      </c>
    </row>
    <row r="1753" spans="1:18" x14ac:dyDescent="0.3">
      <c r="A1753">
        <v>493</v>
      </c>
      <c r="B1753">
        <v>18</v>
      </c>
      <c r="C1753">
        <v>65</v>
      </c>
      <c r="D1753">
        <v>2002</v>
      </c>
      <c r="E1753">
        <v>1</v>
      </c>
      <c r="F1753" t="s">
        <v>41</v>
      </c>
      <c r="G1753" t="s">
        <v>1788</v>
      </c>
      <c r="H1753">
        <v>32.76</v>
      </c>
      <c r="I1753">
        <v>-96.59</v>
      </c>
      <c r="J1753" s="3">
        <v>14245</v>
      </c>
      <c r="K1753" s="3">
        <v>29047</v>
      </c>
      <c r="L1753" s="3">
        <v>36835</v>
      </c>
      <c r="M1753">
        <v>786</v>
      </c>
      <c r="N1753">
        <v>1</v>
      </c>
      <c r="O1753" s="8">
        <f t="shared" si="81"/>
        <v>1.2681171893827246</v>
      </c>
      <c r="P1753" t="str">
        <f t="shared" si="82"/>
        <v>High Risk</v>
      </c>
      <c r="Q1753" t="str">
        <f t="shared" si="83"/>
        <v>750-799</v>
      </c>
      <c r="R1753" t="str">
        <f>IF(Tabela2[[#This Row],[current_age]]&gt;=100,"100+",FLOOR(Tabela2[[#This Row],[current_age]],10)&amp;"-"&amp;FLOOR(Tabela2[[#This Row],[current_age]],10)+9)</f>
        <v>10-19</v>
      </c>
    </row>
    <row r="1754" spans="1:18" x14ac:dyDescent="0.3">
      <c r="A1754">
        <v>361</v>
      </c>
      <c r="B1754">
        <v>43</v>
      </c>
      <c r="C1754">
        <v>68</v>
      </c>
      <c r="D1754">
        <v>1976</v>
      </c>
      <c r="E1754">
        <v>6</v>
      </c>
      <c r="F1754" t="s">
        <v>41</v>
      </c>
      <c r="G1754" t="s">
        <v>1789</v>
      </c>
      <c r="H1754">
        <v>33.909999999999997</v>
      </c>
      <c r="I1754">
        <v>-118.34</v>
      </c>
      <c r="J1754" s="3">
        <v>19153</v>
      </c>
      <c r="K1754" s="3">
        <v>39052</v>
      </c>
      <c r="L1754" s="3">
        <v>65861</v>
      </c>
      <c r="M1754">
        <v>804</v>
      </c>
      <c r="N1754">
        <v>4</v>
      </c>
      <c r="O1754" s="8">
        <f t="shared" si="81"/>
        <v>1.6864949298371403</v>
      </c>
      <c r="P1754" t="str">
        <f t="shared" si="82"/>
        <v>High Risk</v>
      </c>
      <c r="Q1754" t="str">
        <f t="shared" si="83"/>
        <v>800-849</v>
      </c>
      <c r="R1754" t="str">
        <f>IF(Tabela2[[#This Row],[current_age]]&gt;=100,"100+",FLOOR(Tabela2[[#This Row],[current_age]],10)&amp;"-"&amp;FLOOR(Tabela2[[#This Row],[current_age]],10)+9)</f>
        <v>40-49</v>
      </c>
    </row>
    <row r="1755" spans="1:18" x14ac:dyDescent="0.3">
      <c r="A1755">
        <v>1659</v>
      </c>
      <c r="B1755">
        <v>94</v>
      </c>
      <c r="C1755">
        <v>65</v>
      </c>
      <c r="D1755">
        <v>1926</v>
      </c>
      <c r="E1755">
        <v>1</v>
      </c>
      <c r="F1755" t="s">
        <v>36</v>
      </c>
      <c r="G1755" t="s">
        <v>1790</v>
      </c>
      <c r="H1755">
        <v>42.26</v>
      </c>
      <c r="I1755">
        <v>-88.13</v>
      </c>
      <c r="J1755" s="3">
        <v>28147</v>
      </c>
      <c r="K1755" s="3">
        <v>40787</v>
      </c>
      <c r="L1755" s="3">
        <v>1574</v>
      </c>
      <c r="M1755">
        <v>782</v>
      </c>
      <c r="N1755">
        <v>6</v>
      </c>
      <c r="O1755" s="8">
        <f t="shared" si="81"/>
        <v>3.8590727437663959E-2</v>
      </c>
      <c r="P1755" t="str">
        <f t="shared" si="82"/>
        <v>Low Risk</v>
      </c>
      <c r="Q1755" t="str">
        <f t="shared" si="83"/>
        <v>750-799</v>
      </c>
      <c r="R1755" t="str">
        <f>IF(Tabela2[[#This Row],[current_age]]&gt;=100,"100+",FLOOR(Tabela2[[#This Row],[current_age]],10)&amp;"-"&amp;FLOOR(Tabela2[[#This Row],[current_age]],10)+9)</f>
        <v>90-99</v>
      </c>
    </row>
    <row r="1756" spans="1:18" x14ac:dyDescent="0.3">
      <c r="A1756">
        <v>289</v>
      </c>
      <c r="B1756">
        <v>22</v>
      </c>
      <c r="C1756">
        <v>64</v>
      </c>
      <c r="D1756">
        <v>1997</v>
      </c>
      <c r="E1756">
        <v>12</v>
      </c>
      <c r="F1756" t="s">
        <v>36</v>
      </c>
      <c r="G1756" t="s">
        <v>1791</v>
      </c>
      <c r="H1756">
        <v>29.76</v>
      </c>
      <c r="I1756">
        <v>-95.38</v>
      </c>
      <c r="J1756" s="3">
        <v>11219</v>
      </c>
      <c r="K1756" s="3">
        <v>22876</v>
      </c>
      <c r="L1756" s="3">
        <v>36157</v>
      </c>
      <c r="M1756">
        <v>685</v>
      </c>
      <c r="N1756">
        <v>2</v>
      </c>
      <c r="O1756" s="8">
        <f t="shared" si="81"/>
        <v>1.580564784053156</v>
      </c>
      <c r="P1756" t="str">
        <f t="shared" si="82"/>
        <v>High Risk</v>
      </c>
      <c r="Q1756" t="str">
        <f t="shared" si="83"/>
        <v>650-699</v>
      </c>
      <c r="R1756" t="str">
        <f>IF(Tabela2[[#This Row],[current_age]]&gt;=100,"100+",FLOOR(Tabela2[[#This Row],[current_age]],10)&amp;"-"&amp;FLOOR(Tabela2[[#This Row],[current_age]],10)+9)</f>
        <v>20-29</v>
      </c>
    </row>
    <row r="1757" spans="1:18" x14ac:dyDescent="0.3">
      <c r="A1757">
        <v>737</v>
      </c>
      <c r="B1757">
        <v>61</v>
      </c>
      <c r="C1757">
        <v>60</v>
      </c>
      <c r="D1757">
        <v>1958</v>
      </c>
      <c r="E1757">
        <v>3</v>
      </c>
      <c r="F1757" t="s">
        <v>36</v>
      </c>
      <c r="G1757" t="s">
        <v>1792</v>
      </c>
      <c r="H1757">
        <v>42.33</v>
      </c>
      <c r="I1757">
        <v>-122.79</v>
      </c>
      <c r="J1757" s="3">
        <v>18961</v>
      </c>
      <c r="K1757" s="3">
        <v>30359</v>
      </c>
      <c r="L1757" s="3">
        <v>16552</v>
      </c>
      <c r="M1757">
        <v>758</v>
      </c>
      <c r="N1757">
        <v>2</v>
      </c>
      <c r="O1757" s="8">
        <f t="shared" si="81"/>
        <v>0.54520899897888597</v>
      </c>
      <c r="P1757" t="str">
        <f t="shared" si="82"/>
        <v>Low Risk</v>
      </c>
      <c r="Q1757" t="str">
        <f t="shared" si="83"/>
        <v>750-799</v>
      </c>
      <c r="R1757" t="str">
        <f>IF(Tabela2[[#This Row],[current_age]]&gt;=100,"100+",FLOOR(Tabela2[[#This Row],[current_age]],10)&amp;"-"&amp;FLOOR(Tabela2[[#This Row],[current_age]],10)+9)</f>
        <v>60-69</v>
      </c>
    </row>
    <row r="1758" spans="1:18" x14ac:dyDescent="0.3">
      <c r="A1758">
        <v>1733</v>
      </c>
      <c r="B1758">
        <v>47</v>
      </c>
      <c r="C1758">
        <v>66</v>
      </c>
      <c r="D1758">
        <v>1972</v>
      </c>
      <c r="E1758">
        <v>6</v>
      </c>
      <c r="F1758" t="s">
        <v>36</v>
      </c>
      <c r="G1758" t="s">
        <v>1793</v>
      </c>
      <c r="H1758">
        <v>36.729999999999997</v>
      </c>
      <c r="I1758">
        <v>-84.16</v>
      </c>
      <c r="J1758" s="3">
        <v>12814</v>
      </c>
      <c r="K1758" s="3">
        <v>26130</v>
      </c>
      <c r="L1758" s="3">
        <v>54290</v>
      </c>
      <c r="M1758">
        <v>498</v>
      </c>
      <c r="N1758">
        <v>1</v>
      </c>
      <c r="O1758" s="8">
        <f t="shared" si="81"/>
        <v>2.0776884806735554</v>
      </c>
      <c r="P1758" t="str">
        <f t="shared" si="82"/>
        <v>High Risk</v>
      </c>
      <c r="Q1758" t="str">
        <f t="shared" si="83"/>
        <v>450-499</v>
      </c>
      <c r="R1758" t="str">
        <f>IF(Tabela2[[#This Row],[current_age]]&gt;=100,"100+",FLOOR(Tabela2[[#This Row],[current_age]],10)&amp;"-"&amp;FLOOR(Tabela2[[#This Row],[current_age]],10)+9)</f>
        <v>40-49</v>
      </c>
    </row>
    <row r="1759" spans="1:18" x14ac:dyDescent="0.3">
      <c r="A1759">
        <v>278</v>
      </c>
      <c r="B1759">
        <v>59</v>
      </c>
      <c r="C1759">
        <v>66</v>
      </c>
      <c r="D1759">
        <v>1960</v>
      </c>
      <c r="E1759">
        <v>9</v>
      </c>
      <c r="F1759" t="s">
        <v>41</v>
      </c>
      <c r="G1759" t="s">
        <v>1794</v>
      </c>
      <c r="H1759">
        <v>29.76</v>
      </c>
      <c r="I1759">
        <v>-95.38</v>
      </c>
      <c r="J1759" s="3">
        <v>95039</v>
      </c>
      <c r="K1759" s="3">
        <v>193768</v>
      </c>
      <c r="L1759" s="3">
        <v>150896</v>
      </c>
      <c r="M1759">
        <v>686</v>
      </c>
      <c r="N1759">
        <v>5</v>
      </c>
      <c r="O1759" s="8">
        <f t="shared" si="81"/>
        <v>0.77874571652698077</v>
      </c>
      <c r="P1759" t="str">
        <f t="shared" si="82"/>
        <v>High Risk</v>
      </c>
      <c r="Q1759" t="str">
        <f t="shared" si="83"/>
        <v>650-699</v>
      </c>
      <c r="R1759" t="str">
        <f>IF(Tabela2[[#This Row],[current_age]]&gt;=100,"100+",FLOOR(Tabela2[[#This Row],[current_age]],10)&amp;"-"&amp;FLOOR(Tabela2[[#This Row],[current_age]],10)+9)</f>
        <v>50-59</v>
      </c>
    </row>
    <row r="1760" spans="1:18" x14ac:dyDescent="0.3">
      <c r="A1760">
        <v>618</v>
      </c>
      <c r="B1760">
        <v>32</v>
      </c>
      <c r="C1760">
        <v>67</v>
      </c>
      <c r="D1760">
        <v>1987</v>
      </c>
      <c r="E1760">
        <v>8</v>
      </c>
      <c r="F1760" t="s">
        <v>41</v>
      </c>
      <c r="G1760" t="s">
        <v>1795</v>
      </c>
      <c r="H1760">
        <v>33.92</v>
      </c>
      <c r="I1760">
        <v>-118.2</v>
      </c>
      <c r="J1760" s="3">
        <v>13632</v>
      </c>
      <c r="K1760" s="3">
        <v>27795</v>
      </c>
      <c r="L1760" s="3">
        <v>72318</v>
      </c>
      <c r="M1760">
        <v>701</v>
      </c>
      <c r="N1760">
        <v>4</v>
      </c>
      <c r="O1760" s="8">
        <f t="shared" si="81"/>
        <v>2.6018348623853211</v>
      </c>
      <c r="P1760" t="str">
        <f t="shared" si="82"/>
        <v>High Risk</v>
      </c>
      <c r="Q1760" t="str">
        <f t="shared" si="83"/>
        <v>700-749</v>
      </c>
      <c r="R1760" t="str">
        <f>IF(Tabela2[[#This Row],[current_age]]&gt;=100,"100+",FLOOR(Tabela2[[#This Row],[current_age]],10)&amp;"-"&amp;FLOOR(Tabela2[[#This Row],[current_age]],10)+9)</f>
        <v>30-39</v>
      </c>
    </row>
    <row r="1761" spans="1:18" x14ac:dyDescent="0.3">
      <c r="A1761">
        <v>753</v>
      </c>
      <c r="B1761">
        <v>53</v>
      </c>
      <c r="C1761">
        <v>66</v>
      </c>
      <c r="D1761">
        <v>1967</v>
      </c>
      <c r="E1761">
        <v>2</v>
      </c>
      <c r="F1761" t="s">
        <v>36</v>
      </c>
      <c r="G1761" t="s">
        <v>1796</v>
      </c>
      <c r="H1761">
        <v>33.24</v>
      </c>
      <c r="I1761">
        <v>-87.59</v>
      </c>
      <c r="J1761" s="3">
        <v>15540</v>
      </c>
      <c r="K1761" s="3">
        <v>31688</v>
      </c>
      <c r="L1761" s="3">
        <v>66776</v>
      </c>
      <c r="M1761">
        <v>605</v>
      </c>
      <c r="N1761">
        <v>3</v>
      </c>
      <c r="O1761" s="8">
        <f t="shared" si="81"/>
        <v>2.107296137339056</v>
      </c>
      <c r="P1761" t="str">
        <f t="shared" si="82"/>
        <v>High Risk</v>
      </c>
      <c r="Q1761" t="str">
        <f t="shared" si="83"/>
        <v>600-649</v>
      </c>
      <c r="R1761" t="str">
        <f>IF(Tabela2[[#This Row],[current_age]]&gt;=100,"100+",FLOOR(Tabela2[[#This Row],[current_age]],10)&amp;"-"&amp;FLOOR(Tabela2[[#This Row],[current_age]],10)+9)</f>
        <v>50-59</v>
      </c>
    </row>
    <row r="1762" spans="1:18" x14ac:dyDescent="0.3">
      <c r="A1762">
        <v>489</v>
      </c>
      <c r="B1762">
        <v>36</v>
      </c>
      <c r="C1762">
        <v>66</v>
      </c>
      <c r="D1762">
        <v>1983</v>
      </c>
      <c r="E1762">
        <v>8</v>
      </c>
      <c r="F1762" t="s">
        <v>41</v>
      </c>
      <c r="G1762" t="s">
        <v>1797</v>
      </c>
      <c r="H1762">
        <v>40.869999999999997</v>
      </c>
      <c r="I1762">
        <v>-97.59</v>
      </c>
      <c r="J1762" s="3">
        <v>18024</v>
      </c>
      <c r="K1762" s="3">
        <v>36753</v>
      </c>
      <c r="L1762" s="3">
        <v>33657</v>
      </c>
      <c r="M1762">
        <v>684</v>
      </c>
      <c r="N1762">
        <v>4</v>
      </c>
      <c r="O1762" s="8">
        <f t="shared" si="81"/>
        <v>0.91576197861399067</v>
      </c>
      <c r="P1762" t="str">
        <f t="shared" si="82"/>
        <v>High Risk</v>
      </c>
      <c r="Q1762" t="str">
        <f t="shared" si="83"/>
        <v>650-699</v>
      </c>
      <c r="R1762" t="str">
        <f>IF(Tabela2[[#This Row],[current_age]]&gt;=100,"100+",FLOOR(Tabela2[[#This Row],[current_age]],10)&amp;"-"&amp;FLOOR(Tabela2[[#This Row],[current_age]],10)+9)</f>
        <v>30-39</v>
      </c>
    </row>
    <row r="1763" spans="1:18" x14ac:dyDescent="0.3">
      <c r="A1763">
        <v>90</v>
      </c>
      <c r="B1763">
        <v>63</v>
      </c>
      <c r="C1763">
        <v>62</v>
      </c>
      <c r="D1763">
        <v>1956</v>
      </c>
      <c r="E1763">
        <v>8</v>
      </c>
      <c r="F1763" t="s">
        <v>41</v>
      </c>
      <c r="G1763" t="s">
        <v>1798</v>
      </c>
      <c r="H1763">
        <v>28.37</v>
      </c>
      <c r="I1763">
        <v>-80.75</v>
      </c>
      <c r="J1763" s="3">
        <v>19018</v>
      </c>
      <c r="K1763" s="3">
        <v>12796</v>
      </c>
      <c r="L1763" s="3">
        <v>22192</v>
      </c>
      <c r="M1763">
        <v>644</v>
      </c>
      <c r="N1763">
        <v>3</v>
      </c>
      <c r="O1763" s="8">
        <f t="shared" si="81"/>
        <v>1.7342919662394498</v>
      </c>
      <c r="P1763" t="str">
        <f t="shared" si="82"/>
        <v>High Risk</v>
      </c>
      <c r="Q1763" t="str">
        <f t="shared" si="83"/>
        <v>600-649</v>
      </c>
      <c r="R1763" t="str">
        <f>IF(Tabela2[[#This Row],[current_age]]&gt;=100,"100+",FLOOR(Tabela2[[#This Row],[current_age]],10)&amp;"-"&amp;FLOOR(Tabela2[[#This Row],[current_age]],10)+9)</f>
        <v>60-69</v>
      </c>
    </row>
    <row r="1764" spans="1:18" x14ac:dyDescent="0.3">
      <c r="A1764">
        <v>1264</v>
      </c>
      <c r="B1764">
        <v>32</v>
      </c>
      <c r="C1764">
        <v>65</v>
      </c>
      <c r="D1764">
        <v>1987</v>
      </c>
      <c r="E1764">
        <v>8</v>
      </c>
      <c r="F1764" t="s">
        <v>36</v>
      </c>
      <c r="G1764" t="s">
        <v>1799</v>
      </c>
      <c r="H1764">
        <v>36.799999999999997</v>
      </c>
      <c r="I1764">
        <v>-97.29</v>
      </c>
      <c r="J1764" s="3">
        <v>15077</v>
      </c>
      <c r="K1764" s="3">
        <v>30737</v>
      </c>
      <c r="L1764" s="3">
        <v>35858</v>
      </c>
      <c r="M1764">
        <v>815</v>
      </c>
      <c r="N1764">
        <v>2</v>
      </c>
      <c r="O1764" s="8">
        <f t="shared" si="81"/>
        <v>1.1666070208543449</v>
      </c>
      <c r="P1764" t="str">
        <f t="shared" si="82"/>
        <v>High Risk</v>
      </c>
      <c r="Q1764" t="str">
        <f t="shared" si="83"/>
        <v>800-849</v>
      </c>
      <c r="R1764" t="str">
        <f>IF(Tabela2[[#This Row],[current_age]]&gt;=100,"100+",FLOOR(Tabela2[[#This Row],[current_age]],10)&amp;"-"&amp;FLOOR(Tabela2[[#This Row],[current_age]],10)+9)</f>
        <v>30-39</v>
      </c>
    </row>
    <row r="1765" spans="1:18" x14ac:dyDescent="0.3">
      <c r="A1765">
        <v>18</v>
      </c>
      <c r="B1765">
        <v>30</v>
      </c>
      <c r="C1765">
        <v>62</v>
      </c>
      <c r="D1765">
        <v>1989</v>
      </c>
      <c r="E1765">
        <v>12</v>
      </c>
      <c r="F1765" t="s">
        <v>41</v>
      </c>
      <c r="G1765" t="s">
        <v>1800</v>
      </c>
      <c r="H1765">
        <v>39.17</v>
      </c>
      <c r="I1765">
        <v>-77.260000000000005</v>
      </c>
      <c r="J1765" s="3">
        <v>31555</v>
      </c>
      <c r="K1765" s="3">
        <v>64340</v>
      </c>
      <c r="L1765" s="3">
        <v>94513</v>
      </c>
      <c r="M1765">
        <v>637</v>
      </c>
      <c r="N1765">
        <v>1</v>
      </c>
      <c r="O1765" s="8">
        <f t="shared" si="81"/>
        <v>1.468961765620143</v>
      </c>
      <c r="P1765" t="str">
        <f t="shared" si="82"/>
        <v>High Risk</v>
      </c>
      <c r="Q1765" t="str">
        <f t="shared" si="83"/>
        <v>600-649</v>
      </c>
      <c r="R1765" t="str">
        <f>IF(Tabela2[[#This Row],[current_age]]&gt;=100,"100+",FLOOR(Tabela2[[#This Row],[current_age]],10)&amp;"-"&amp;FLOOR(Tabela2[[#This Row],[current_age]],10)+9)</f>
        <v>30-39</v>
      </c>
    </row>
    <row r="1766" spans="1:18" x14ac:dyDescent="0.3">
      <c r="A1766">
        <v>376</v>
      </c>
      <c r="B1766">
        <v>50</v>
      </c>
      <c r="C1766">
        <v>74</v>
      </c>
      <c r="D1766">
        <v>1969</v>
      </c>
      <c r="E1766">
        <v>4</v>
      </c>
      <c r="F1766" t="s">
        <v>36</v>
      </c>
      <c r="G1766" t="s">
        <v>1801</v>
      </c>
      <c r="H1766">
        <v>39.799999999999997</v>
      </c>
      <c r="I1766">
        <v>-74.62</v>
      </c>
      <c r="J1766" s="3">
        <v>28433</v>
      </c>
      <c r="K1766" s="3">
        <v>57975</v>
      </c>
      <c r="L1766" s="3">
        <v>34570</v>
      </c>
      <c r="M1766">
        <v>773</v>
      </c>
      <c r="N1766">
        <v>4</v>
      </c>
      <c r="O1766" s="8">
        <f t="shared" si="81"/>
        <v>0.59629150495903405</v>
      </c>
      <c r="P1766" t="str">
        <f t="shared" si="82"/>
        <v>Low Risk</v>
      </c>
      <c r="Q1766" t="str">
        <f t="shared" si="83"/>
        <v>750-799</v>
      </c>
      <c r="R1766" t="str">
        <f>IF(Tabela2[[#This Row],[current_age]]&gt;=100,"100+",FLOOR(Tabela2[[#This Row],[current_age]],10)&amp;"-"&amp;FLOOR(Tabela2[[#This Row],[current_age]],10)+9)</f>
        <v>50-59</v>
      </c>
    </row>
    <row r="1767" spans="1:18" x14ac:dyDescent="0.3">
      <c r="A1767">
        <v>579</v>
      </c>
      <c r="B1767">
        <v>30</v>
      </c>
      <c r="C1767">
        <v>67</v>
      </c>
      <c r="D1767">
        <v>1989</v>
      </c>
      <c r="E1767">
        <v>7</v>
      </c>
      <c r="F1767" t="s">
        <v>41</v>
      </c>
      <c r="G1767" t="s">
        <v>1802</v>
      </c>
      <c r="H1767">
        <v>44.02</v>
      </c>
      <c r="I1767">
        <v>-88.16</v>
      </c>
      <c r="J1767" s="3">
        <v>19382</v>
      </c>
      <c r="K1767" s="3">
        <v>39520</v>
      </c>
      <c r="L1767" s="3">
        <v>53896</v>
      </c>
      <c r="M1767">
        <v>772</v>
      </c>
      <c r="N1767">
        <v>1</v>
      </c>
      <c r="O1767" s="8">
        <f t="shared" si="81"/>
        <v>1.3637651821862349</v>
      </c>
      <c r="P1767" t="str">
        <f t="shared" si="82"/>
        <v>High Risk</v>
      </c>
      <c r="Q1767" t="str">
        <f t="shared" si="83"/>
        <v>750-799</v>
      </c>
      <c r="R1767" t="str">
        <f>IF(Tabela2[[#This Row],[current_age]]&gt;=100,"100+",FLOOR(Tabela2[[#This Row],[current_age]],10)&amp;"-"&amp;FLOOR(Tabela2[[#This Row],[current_age]],10)+9)</f>
        <v>30-39</v>
      </c>
    </row>
    <row r="1768" spans="1:18" x14ac:dyDescent="0.3">
      <c r="A1768">
        <v>218</v>
      </c>
      <c r="B1768">
        <v>59</v>
      </c>
      <c r="C1768">
        <v>68</v>
      </c>
      <c r="D1768">
        <v>1960</v>
      </c>
      <c r="E1768">
        <v>3</v>
      </c>
      <c r="F1768" t="s">
        <v>36</v>
      </c>
      <c r="G1768" t="s">
        <v>1803</v>
      </c>
      <c r="H1768">
        <v>40.76</v>
      </c>
      <c r="I1768">
        <v>-74.03</v>
      </c>
      <c r="J1768" s="3">
        <v>16770</v>
      </c>
      <c r="K1768" s="3">
        <v>34190</v>
      </c>
      <c r="L1768" s="3">
        <v>39242</v>
      </c>
      <c r="M1768">
        <v>810</v>
      </c>
      <c r="N1768">
        <v>7</v>
      </c>
      <c r="O1768" s="8">
        <f t="shared" si="81"/>
        <v>1.1477625036560397</v>
      </c>
      <c r="P1768" t="str">
        <f t="shared" si="82"/>
        <v>High Risk</v>
      </c>
      <c r="Q1768" t="str">
        <f t="shared" si="83"/>
        <v>800-849</v>
      </c>
      <c r="R1768" t="str">
        <f>IF(Tabela2[[#This Row],[current_age]]&gt;=100,"100+",FLOOR(Tabela2[[#This Row],[current_age]],10)&amp;"-"&amp;FLOOR(Tabela2[[#This Row],[current_age]],10)+9)</f>
        <v>50-59</v>
      </c>
    </row>
    <row r="1769" spans="1:18" x14ac:dyDescent="0.3">
      <c r="A1769">
        <v>1320</v>
      </c>
      <c r="B1769">
        <v>28</v>
      </c>
      <c r="C1769">
        <v>64</v>
      </c>
      <c r="D1769">
        <v>1991</v>
      </c>
      <c r="E1769">
        <v>10</v>
      </c>
      <c r="F1769" t="s">
        <v>36</v>
      </c>
      <c r="G1769" t="s">
        <v>1804</v>
      </c>
      <c r="H1769">
        <v>34.020000000000003</v>
      </c>
      <c r="I1769">
        <v>-118.28</v>
      </c>
      <c r="J1769" s="3">
        <v>13002</v>
      </c>
      <c r="K1769" s="3">
        <v>26513</v>
      </c>
      <c r="L1769" s="3">
        <v>32620</v>
      </c>
      <c r="M1769">
        <v>604</v>
      </c>
      <c r="N1769">
        <v>1</v>
      </c>
      <c r="O1769" s="8">
        <f t="shared" si="81"/>
        <v>1.2303398332893298</v>
      </c>
      <c r="P1769" t="str">
        <f t="shared" si="82"/>
        <v>High Risk</v>
      </c>
      <c r="Q1769" t="str">
        <f t="shared" si="83"/>
        <v>600-649</v>
      </c>
      <c r="R1769" t="str">
        <f>IF(Tabela2[[#This Row],[current_age]]&gt;=100,"100+",FLOOR(Tabela2[[#This Row],[current_age]],10)&amp;"-"&amp;FLOOR(Tabela2[[#This Row],[current_age]],10)+9)</f>
        <v>20-29</v>
      </c>
    </row>
    <row r="1770" spans="1:18" x14ac:dyDescent="0.3">
      <c r="A1770">
        <v>42</v>
      </c>
      <c r="B1770">
        <v>78</v>
      </c>
      <c r="C1770">
        <v>66</v>
      </c>
      <c r="D1770">
        <v>1941</v>
      </c>
      <c r="E1770">
        <v>11</v>
      </c>
      <c r="F1770" t="s">
        <v>36</v>
      </c>
      <c r="G1770" t="s">
        <v>1805</v>
      </c>
      <c r="H1770">
        <v>30.84</v>
      </c>
      <c r="I1770">
        <v>-83.27</v>
      </c>
      <c r="J1770" s="3">
        <v>12672</v>
      </c>
      <c r="K1770" s="3">
        <v>8526</v>
      </c>
      <c r="L1770" s="3">
        <v>3723</v>
      </c>
      <c r="M1770">
        <v>684</v>
      </c>
      <c r="N1770">
        <v>3</v>
      </c>
      <c r="O1770" s="8">
        <f t="shared" si="81"/>
        <v>0.43666432090077412</v>
      </c>
      <c r="P1770" t="str">
        <f t="shared" si="82"/>
        <v>Medium Risk</v>
      </c>
      <c r="Q1770" t="str">
        <f t="shared" si="83"/>
        <v>650-699</v>
      </c>
      <c r="R1770" t="str">
        <f>IF(Tabela2[[#This Row],[current_age]]&gt;=100,"100+",FLOOR(Tabela2[[#This Row],[current_age]],10)&amp;"-"&amp;FLOOR(Tabela2[[#This Row],[current_age]],10)+9)</f>
        <v>70-79</v>
      </c>
    </row>
    <row r="1771" spans="1:18" x14ac:dyDescent="0.3">
      <c r="A1771">
        <v>1170</v>
      </c>
      <c r="B1771">
        <v>40</v>
      </c>
      <c r="C1771">
        <v>63</v>
      </c>
      <c r="D1771">
        <v>1980</v>
      </c>
      <c r="E1771">
        <v>2</v>
      </c>
      <c r="F1771" t="s">
        <v>36</v>
      </c>
      <c r="G1771" t="s">
        <v>1806</v>
      </c>
      <c r="H1771">
        <v>35.4</v>
      </c>
      <c r="I1771">
        <v>-80.430000000000007</v>
      </c>
      <c r="J1771" s="3">
        <v>20041</v>
      </c>
      <c r="K1771" s="3">
        <v>40867</v>
      </c>
      <c r="L1771" s="3">
        <v>50449</v>
      </c>
      <c r="M1771">
        <v>694</v>
      </c>
      <c r="N1771">
        <v>2</v>
      </c>
      <c r="O1771" s="8">
        <f t="shared" si="81"/>
        <v>1.2344679080921037</v>
      </c>
      <c r="P1771" t="str">
        <f t="shared" si="82"/>
        <v>High Risk</v>
      </c>
      <c r="Q1771" t="str">
        <f t="shared" si="83"/>
        <v>650-699</v>
      </c>
      <c r="R1771" t="str">
        <f>IF(Tabela2[[#This Row],[current_age]]&gt;=100,"100+",FLOOR(Tabela2[[#This Row],[current_age]],10)&amp;"-"&amp;FLOOR(Tabela2[[#This Row],[current_age]],10)+9)</f>
        <v>40-49</v>
      </c>
    </row>
    <row r="1772" spans="1:18" x14ac:dyDescent="0.3">
      <c r="A1772">
        <v>1531</v>
      </c>
      <c r="B1772">
        <v>34</v>
      </c>
      <c r="C1772">
        <v>62</v>
      </c>
      <c r="D1772">
        <v>1985</v>
      </c>
      <c r="E1772">
        <v>10</v>
      </c>
      <c r="F1772" t="s">
        <v>41</v>
      </c>
      <c r="G1772" t="s">
        <v>1807</v>
      </c>
      <c r="H1772">
        <v>34.47</v>
      </c>
      <c r="I1772">
        <v>-85.34</v>
      </c>
      <c r="J1772" s="3">
        <v>14514</v>
      </c>
      <c r="K1772" s="3">
        <v>29594</v>
      </c>
      <c r="L1772" s="3">
        <v>47766</v>
      </c>
      <c r="M1772">
        <v>792</v>
      </c>
      <c r="N1772">
        <v>1</v>
      </c>
      <c r="O1772" s="8">
        <f t="shared" si="81"/>
        <v>1.6140433871730757</v>
      </c>
      <c r="P1772" t="str">
        <f t="shared" si="82"/>
        <v>High Risk</v>
      </c>
      <c r="Q1772" t="str">
        <f t="shared" si="83"/>
        <v>750-799</v>
      </c>
      <c r="R1772" t="str">
        <f>IF(Tabela2[[#This Row],[current_age]]&gt;=100,"100+",FLOOR(Tabela2[[#This Row],[current_age]],10)&amp;"-"&amp;FLOOR(Tabela2[[#This Row],[current_age]],10)+9)</f>
        <v>30-39</v>
      </c>
    </row>
    <row r="1773" spans="1:18" x14ac:dyDescent="0.3">
      <c r="A1773">
        <v>1275</v>
      </c>
      <c r="B1773">
        <v>35</v>
      </c>
      <c r="C1773">
        <v>65</v>
      </c>
      <c r="D1773">
        <v>1984</v>
      </c>
      <c r="E1773">
        <v>3</v>
      </c>
      <c r="F1773" t="s">
        <v>36</v>
      </c>
      <c r="G1773" t="s">
        <v>1808</v>
      </c>
      <c r="H1773">
        <v>34.04</v>
      </c>
      <c r="I1773">
        <v>-118.29</v>
      </c>
      <c r="J1773" s="3">
        <v>11395</v>
      </c>
      <c r="K1773" s="3">
        <v>23238</v>
      </c>
      <c r="L1773" s="3">
        <v>31661</v>
      </c>
      <c r="M1773">
        <v>611</v>
      </c>
      <c r="N1773">
        <v>2</v>
      </c>
      <c r="O1773" s="8">
        <f t="shared" si="81"/>
        <v>1.3624666494534814</v>
      </c>
      <c r="P1773" t="str">
        <f t="shared" si="82"/>
        <v>High Risk</v>
      </c>
      <c r="Q1773" t="str">
        <f t="shared" si="83"/>
        <v>600-649</v>
      </c>
      <c r="R1773" t="str">
        <f>IF(Tabela2[[#This Row],[current_age]]&gt;=100,"100+",FLOOR(Tabela2[[#This Row],[current_age]],10)&amp;"-"&amp;FLOOR(Tabela2[[#This Row],[current_age]],10)+9)</f>
        <v>30-39</v>
      </c>
    </row>
    <row r="1774" spans="1:18" x14ac:dyDescent="0.3">
      <c r="A1774">
        <v>26</v>
      </c>
      <c r="B1774">
        <v>49</v>
      </c>
      <c r="C1774">
        <v>68</v>
      </c>
      <c r="D1774">
        <v>1970</v>
      </c>
      <c r="E1774">
        <v>12</v>
      </c>
      <c r="F1774" t="s">
        <v>36</v>
      </c>
      <c r="G1774" t="s">
        <v>1809</v>
      </c>
      <c r="H1774">
        <v>40.68</v>
      </c>
      <c r="I1774">
        <v>-80.27</v>
      </c>
      <c r="J1774" s="3">
        <v>20142</v>
      </c>
      <c r="K1774" s="3">
        <v>41071</v>
      </c>
      <c r="L1774" s="3">
        <v>124139</v>
      </c>
      <c r="M1774">
        <v>685</v>
      </c>
      <c r="N1774">
        <v>1</v>
      </c>
      <c r="O1774" s="8">
        <f t="shared" si="81"/>
        <v>3.0225463222224929</v>
      </c>
      <c r="P1774" t="str">
        <f t="shared" si="82"/>
        <v>High Risk</v>
      </c>
      <c r="Q1774" t="str">
        <f t="shared" si="83"/>
        <v>650-699</v>
      </c>
      <c r="R1774" t="str">
        <f>IF(Tabela2[[#This Row],[current_age]]&gt;=100,"100+",FLOOR(Tabela2[[#This Row],[current_age]],10)&amp;"-"&amp;FLOOR(Tabela2[[#This Row],[current_age]],10)+9)</f>
        <v>40-49</v>
      </c>
    </row>
    <row r="1775" spans="1:18" x14ac:dyDescent="0.3">
      <c r="A1775">
        <v>1937</v>
      </c>
      <c r="B1775">
        <v>65</v>
      </c>
      <c r="C1775">
        <v>62</v>
      </c>
      <c r="D1775">
        <v>1955</v>
      </c>
      <c r="E1775">
        <v>2</v>
      </c>
      <c r="F1775" t="s">
        <v>36</v>
      </c>
      <c r="G1775" t="s">
        <v>1810</v>
      </c>
      <c r="H1775">
        <v>38.78</v>
      </c>
      <c r="I1775">
        <v>-90.7</v>
      </c>
      <c r="J1775" s="3">
        <v>25350</v>
      </c>
      <c r="K1775" s="3">
        <v>17056</v>
      </c>
      <c r="L1775" s="3">
        <v>29112</v>
      </c>
      <c r="M1775">
        <v>667</v>
      </c>
      <c r="N1775">
        <v>5</v>
      </c>
      <c r="O1775" s="8">
        <f t="shared" si="81"/>
        <v>1.7068480300187616</v>
      </c>
      <c r="P1775" t="str">
        <f t="shared" si="82"/>
        <v>High Risk</v>
      </c>
      <c r="Q1775" t="str">
        <f t="shared" si="83"/>
        <v>650-699</v>
      </c>
      <c r="R1775" t="str">
        <f>IF(Tabela2[[#This Row],[current_age]]&gt;=100,"100+",FLOOR(Tabela2[[#This Row],[current_age]],10)&amp;"-"&amp;FLOOR(Tabela2[[#This Row],[current_age]],10)+9)</f>
        <v>60-69</v>
      </c>
    </row>
    <row r="1776" spans="1:18" x14ac:dyDescent="0.3">
      <c r="A1776">
        <v>1177</v>
      </c>
      <c r="B1776">
        <v>36</v>
      </c>
      <c r="C1776">
        <v>66</v>
      </c>
      <c r="D1776">
        <v>1983</v>
      </c>
      <c r="E1776">
        <v>3</v>
      </c>
      <c r="F1776" t="s">
        <v>36</v>
      </c>
      <c r="G1776" t="s">
        <v>1811</v>
      </c>
      <c r="H1776">
        <v>39.67</v>
      </c>
      <c r="I1776">
        <v>-75.75</v>
      </c>
      <c r="J1776" s="3">
        <v>31719</v>
      </c>
      <c r="K1776" s="3">
        <v>64672</v>
      </c>
      <c r="L1776" s="3">
        <v>56485</v>
      </c>
      <c r="M1776">
        <v>695</v>
      </c>
      <c r="N1776">
        <v>4</v>
      </c>
      <c r="O1776" s="8">
        <f t="shared" si="81"/>
        <v>0.87340734784760021</v>
      </c>
      <c r="P1776" t="str">
        <f t="shared" si="82"/>
        <v>High Risk</v>
      </c>
      <c r="Q1776" t="str">
        <f t="shared" si="83"/>
        <v>650-699</v>
      </c>
      <c r="R1776" t="str">
        <f>IF(Tabela2[[#This Row],[current_age]]&gt;=100,"100+",FLOOR(Tabela2[[#This Row],[current_age]],10)&amp;"-"&amp;FLOOR(Tabela2[[#This Row],[current_age]],10)+9)</f>
        <v>30-39</v>
      </c>
    </row>
    <row r="1777" spans="1:18" x14ac:dyDescent="0.3">
      <c r="A1777">
        <v>1032</v>
      </c>
      <c r="B1777">
        <v>62</v>
      </c>
      <c r="C1777">
        <v>60</v>
      </c>
      <c r="D1777">
        <v>1957</v>
      </c>
      <c r="E1777">
        <v>6</v>
      </c>
      <c r="F1777" t="s">
        <v>36</v>
      </c>
      <c r="G1777" t="s">
        <v>1812</v>
      </c>
      <c r="H1777">
        <v>36.81</v>
      </c>
      <c r="I1777">
        <v>-119.71</v>
      </c>
      <c r="J1777" s="3">
        <v>17301</v>
      </c>
      <c r="K1777" s="3">
        <v>26975</v>
      </c>
      <c r="L1777" s="3">
        <v>17212</v>
      </c>
      <c r="M1777">
        <v>673</v>
      </c>
      <c r="N1777">
        <v>2</v>
      </c>
      <c r="O1777" s="8">
        <f t="shared" si="81"/>
        <v>0.6380722891566265</v>
      </c>
      <c r="P1777" t="str">
        <f t="shared" si="82"/>
        <v>Medium Risk</v>
      </c>
      <c r="Q1777" t="str">
        <f t="shared" si="83"/>
        <v>650-699</v>
      </c>
      <c r="R1777" t="str">
        <f>IF(Tabela2[[#This Row],[current_age]]&gt;=100,"100+",FLOOR(Tabela2[[#This Row],[current_age]],10)&amp;"-"&amp;FLOOR(Tabela2[[#This Row],[current_age]],10)+9)</f>
        <v>60-69</v>
      </c>
    </row>
    <row r="1778" spans="1:18" x14ac:dyDescent="0.3">
      <c r="A1778">
        <v>397</v>
      </c>
      <c r="B1778">
        <v>30</v>
      </c>
      <c r="C1778">
        <v>65</v>
      </c>
      <c r="D1778">
        <v>1989</v>
      </c>
      <c r="E1778">
        <v>4</v>
      </c>
      <c r="F1778" t="s">
        <v>36</v>
      </c>
      <c r="G1778" t="s">
        <v>1813</v>
      </c>
      <c r="H1778">
        <v>39.950000000000003</v>
      </c>
      <c r="I1778">
        <v>-75.16</v>
      </c>
      <c r="J1778" s="3">
        <v>10016</v>
      </c>
      <c r="K1778" s="3">
        <v>20424</v>
      </c>
      <c r="L1778" s="3">
        <v>14743</v>
      </c>
      <c r="M1778">
        <v>770</v>
      </c>
      <c r="N1778">
        <v>3</v>
      </c>
      <c r="O1778" s="8">
        <f t="shared" si="81"/>
        <v>0.72184684684684686</v>
      </c>
      <c r="P1778" t="str">
        <f t="shared" si="82"/>
        <v>High Risk</v>
      </c>
      <c r="Q1778" t="str">
        <f t="shared" si="83"/>
        <v>750-799</v>
      </c>
      <c r="R1778" t="str">
        <f>IF(Tabela2[[#This Row],[current_age]]&gt;=100,"100+",FLOOR(Tabela2[[#This Row],[current_age]],10)&amp;"-"&amp;FLOOR(Tabela2[[#This Row],[current_age]],10)+9)</f>
        <v>30-39</v>
      </c>
    </row>
    <row r="1779" spans="1:18" x14ac:dyDescent="0.3">
      <c r="A1779">
        <v>566</v>
      </c>
      <c r="B1779">
        <v>60</v>
      </c>
      <c r="C1779">
        <v>67</v>
      </c>
      <c r="D1779">
        <v>1959</v>
      </c>
      <c r="E1779">
        <v>10</v>
      </c>
      <c r="F1779" t="s">
        <v>36</v>
      </c>
      <c r="G1779" t="s">
        <v>1814</v>
      </c>
      <c r="H1779">
        <v>42.79</v>
      </c>
      <c r="I1779">
        <v>-83.62</v>
      </c>
      <c r="J1779" s="3">
        <v>22680</v>
      </c>
      <c r="K1779" s="3">
        <v>46244</v>
      </c>
      <c r="L1779" s="3">
        <v>108449</v>
      </c>
      <c r="M1779">
        <v>814</v>
      </c>
      <c r="N1779">
        <v>5</v>
      </c>
      <c r="O1779" s="8">
        <f t="shared" si="81"/>
        <v>2.3451474785918172</v>
      </c>
      <c r="P1779" t="str">
        <f t="shared" si="82"/>
        <v>High Risk</v>
      </c>
      <c r="Q1779" t="str">
        <f t="shared" si="83"/>
        <v>800-849</v>
      </c>
      <c r="R1779" t="str">
        <f>IF(Tabela2[[#This Row],[current_age]]&gt;=100,"100+",FLOOR(Tabela2[[#This Row],[current_age]],10)&amp;"-"&amp;FLOOR(Tabela2[[#This Row],[current_age]],10)+9)</f>
        <v>60-69</v>
      </c>
    </row>
    <row r="1780" spans="1:18" x14ac:dyDescent="0.3">
      <c r="A1780">
        <v>1581</v>
      </c>
      <c r="B1780">
        <v>38</v>
      </c>
      <c r="C1780">
        <v>65</v>
      </c>
      <c r="D1780">
        <v>1981</v>
      </c>
      <c r="E1780">
        <v>11</v>
      </c>
      <c r="F1780" t="s">
        <v>36</v>
      </c>
      <c r="G1780" t="s">
        <v>1815</v>
      </c>
      <c r="H1780">
        <v>38.42</v>
      </c>
      <c r="I1780">
        <v>-90.36</v>
      </c>
      <c r="J1780" s="3">
        <v>21744</v>
      </c>
      <c r="K1780" s="3">
        <v>44334</v>
      </c>
      <c r="L1780" s="3">
        <v>55173</v>
      </c>
      <c r="M1780">
        <v>684</v>
      </c>
      <c r="N1780">
        <v>5</v>
      </c>
      <c r="O1780" s="8">
        <f t="shared" si="81"/>
        <v>1.2444850453376641</v>
      </c>
      <c r="P1780" t="str">
        <f t="shared" si="82"/>
        <v>High Risk</v>
      </c>
      <c r="Q1780" t="str">
        <f t="shared" si="83"/>
        <v>650-699</v>
      </c>
      <c r="R1780" t="str">
        <f>IF(Tabela2[[#This Row],[current_age]]&gt;=100,"100+",FLOOR(Tabela2[[#This Row],[current_age]],10)&amp;"-"&amp;FLOOR(Tabela2[[#This Row],[current_age]],10)+9)</f>
        <v>30-39</v>
      </c>
    </row>
    <row r="1781" spans="1:18" x14ac:dyDescent="0.3">
      <c r="A1781">
        <v>1332</v>
      </c>
      <c r="B1781">
        <v>63</v>
      </c>
      <c r="C1781">
        <v>68</v>
      </c>
      <c r="D1781">
        <v>1956</v>
      </c>
      <c r="E1781">
        <v>6</v>
      </c>
      <c r="F1781" t="s">
        <v>41</v>
      </c>
      <c r="G1781" t="s">
        <v>1816</v>
      </c>
      <c r="H1781">
        <v>41</v>
      </c>
      <c r="I1781">
        <v>-73.66</v>
      </c>
      <c r="J1781" s="3">
        <v>35269</v>
      </c>
      <c r="K1781" s="3">
        <v>71909</v>
      </c>
      <c r="L1781" s="3">
        <v>44190</v>
      </c>
      <c r="M1781">
        <v>712</v>
      </c>
      <c r="N1781">
        <v>3</v>
      </c>
      <c r="O1781" s="8">
        <f t="shared" si="81"/>
        <v>0.6145266934597895</v>
      </c>
      <c r="P1781" t="str">
        <f t="shared" si="82"/>
        <v>Medium Risk</v>
      </c>
      <c r="Q1781" t="str">
        <f t="shared" si="83"/>
        <v>700-749</v>
      </c>
      <c r="R1781" t="str">
        <f>IF(Tabela2[[#This Row],[current_age]]&gt;=100,"100+",FLOOR(Tabela2[[#This Row],[current_age]],10)&amp;"-"&amp;FLOOR(Tabela2[[#This Row],[current_age]],10)+9)</f>
        <v>60-69</v>
      </c>
    </row>
    <row r="1782" spans="1:18" x14ac:dyDescent="0.3">
      <c r="A1782">
        <v>1648</v>
      </c>
      <c r="B1782">
        <v>66</v>
      </c>
      <c r="C1782">
        <v>69</v>
      </c>
      <c r="D1782">
        <v>1953</v>
      </c>
      <c r="E1782">
        <v>5</v>
      </c>
      <c r="F1782" t="s">
        <v>36</v>
      </c>
      <c r="G1782" t="s">
        <v>1817</v>
      </c>
      <c r="H1782">
        <v>40.76</v>
      </c>
      <c r="I1782">
        <v>-74.59</v>
      </c>
      <c r="J1782" s="3">
        <v>91180</v>
      </c>
      <c r="K1782" s="3">
        <v>185909</v>
      </c>
      <c r="L1782" s="3">
        <v>461854</v>
      </c>
      <c r="M1782">
        <v>621</v>
      </c>
      <c r="N1782">
        <v>5</v>
      </c>
      <c r="O1782" s="8">
        <f t="shared" si="81"/>
        <v>2.484301459316117</v>
      </c>
      <c r="P1782" t="str">
        <f t="shared" si="82"/>
        <v>High Risk</v>
      </c>
      <c r="Q1782" t="str">
        <f t="shared" si="83"/>
        <v>600-649</v>
      </c>
      <c r="R1782" t="str">
        <f>IF(Tabela2[[#This Row],[current_age]]&gt;=100,"100+",FLOOR(Tabela2[[#This Row],[current_age]],10)&amp;"-"&amp;FLOOR(Tabela2[[#This Row],[current_age]],10)+9)</f>
        <v>60-69</v>
      </c>
    </row>
    <row r="1783" spans="1:18" x14ac:dyDescent="0.3">
      <c r="A1783">
        <v>17</v>
      </c>
      <c r="B1783">
        <v>76</v>
      </c>
      <c r="C1783">
        <v>65</v>
      </c>
      <c r="D1783">
        <v>1943</v>
      </c>
      <c r="E1783">
        <v>7</v>
      </c>
      <c r="F1783" t="s">
        <v>41</v>
      </c>
      <c r="G1783" t="s">
        <v>1818</v>
      </c>
      <c r="H1783">
        <v>35.729999999999997</v>
      </c>
      <c r="I1783">
        <v>-81.319999999999993</v>
      </c>
      <c r="J1783" s="3">
        <v>17850</v>
      </c>
      <c r="K1783" s="3">
        <v>21867</v>
      </c>
      <c r="L1783" s="3">
        <v>21103</v>
      </c>
      <c r="M1783">
        <v>759</v>
      </c>
      <c r="N1783">
        <v>2</v>
      </c>
      <c r="O1783" s="8">
        <f t="shared" si="81"/>
        <v>0.96506150820871628</v>
      </c>
      <c r="P1783" t="str">
        <f t="shared" si="82"/>
        <v>High Risk</v>
      </c>
      <c r="Q1783" t="str">
        <f t="shared" si="83"/>
        <v>750-799</v>
      </c>
      <c r="R1783" t="str">
        <f>IF(Tabela2[[#This Row],[current_age]]&gt;=100,"100+",FLOOR(Tabela2[[#This Row],[current_age]],10)&amp;"-"&amp;FLOOR(Tabela2[[#This Row],[current_age]],10)+9)</f>
        <v>70-79</v>
      </c>
    </row>
    <row r="1784" spans="1:18" x14ac:dyDescent="0.3">
      <c r="A1784">
        <v>349</v>
      </c>
      <c r="B1784">
        <v>40</v>
      </c>
      <c r="C1784">
        <v>61</v>
      </c>
      <c r="D1784">
        <v>1979</v>
      </c>
      <c r="E1784">
        <v>12</v>
      </c>
      <c r="F1784" t="s">
        <v>36</v>
      </c>
      <c r="G1784" t="s">
        <v>1819</v>
      </c>
      <c r="H1784">
        <v>40.840000000000003</v>
      </c>
      <c r="I1784">
        <v>-81.63</v>
      </c>
      <c r="J1784" s="3">
        <v>21201</v>
      </c>
      <c r="K1784" s="3">
        <v>43229</v>
      </c>
      <c r="L1784" s="3">
        <v>96831</v>
      </c>
      <c r="M1784">
        <v>685</v>
      </c>
      <c r="N1784">
        <v>2</v>
      </c>
      <c r="O1784" s="8">
        <f t="shared" si="81"/>
        <v>2.2399546600661595</v>
      </c>
      <c r="P1784" t="str">
        <f t="shared" si="82"/>
        <v>High Risk</v>
      </c>
      <c r="Q1784" t="str">
        <f t="shared" si="83"/>
        <v>650-699</v>
      </c>
      <c r="R1784" t="str">
        <f>IF(Tabela2[[#This Row],[current_age]]&gt;=100,"100+",FLOOR(Tabela2[[#This Row],[current_age]],10)&amp;"-"&amp;FLOOR(Tabela2[[#This Row],[current_age]],10)+9)</f>
        <v>40-49</v>
      </c>
    </row>
    <row r="1785" spans="1:18" x14ac:dyDescent="0.3">
      <c r="A1785">
        <v>1200</v>
      </c>
      <c r="B1785">
        <v>64</v>
      </c>
      <c r="C1785">
        <v>64</v>
      </c>
      <c r="D1785">
        <v>1956</v>
      </c>
      <c r="E1785">
        <v>2</v>
      </c>
      <c r="F1785" t="s">
        <v>41</v>
      </c>
      <c r="G1785" t="s">
        <v>1820</v>
      </c>
      <c r="H1785">
        <v>29.76</v>
      </c>
      <c r="I1785">
        <v>-95.38</v>
      </c>
      <c r="J1785" s="3">
        <v>15401</v>
      </c>
      <c r="K1785" s="3">
        <v>24420</v>
      </c>
      <c r="L1785" s="3">
        <v>14460</v>
      </c>
      <c r="M1785">
        <v>685</v>
      </c>
      <c r="N1785">
        <v>1</v>
      </c>
      <c r="O1785" s="8">
        <f t="shared" si="81"/>
        <v>0.59213759213759209</v>
      </c>
      <c r="P1785" t="str">
        <f t="shared" si="82"/>
        <v>Medium Risk</v>
      </c>
      <c r="Q1785" t="str">
        <f t="shared" si="83"/>
        <v>650-699</v>
      </c>
      <c r="R1785" t="str">
        <f>IF(Tabela2[[#This Row],[current_age]]&gt;=100,"100+",FLOOR(Tabela2[[#This Row],[current_age]],10)&amp;"-"&amp;FLOOR(Tabela2[[#This Row],[current_age]],10)+9)</f>
        <v>60-69</v>
      </c>
    </row>
    <row r="1786" spans="1:18" x14ac:dyDescent="0.3">
      <c r="A1786">
        <v>228</v>
      </c>
      <c r="B1786">
        <v>54</v>
      </c>
      <c r="C1786">
        <v>66</v>
      </c>
      <c r="D1786">
        <v>1966</v>
      </c>
      <c r="E1786">
        <v>1</v>
      </c>
      <c r="F1786" t="s">
        <v>36</v>
      </c>
      <c r="G1786" t="s">
        <v>1821</v>
      </c>
      <c r="H1786">
        <v>28.55</v>
      </c>
      <c r="I1786">
        <v>-82.39</v>
      </c>
      <c r="J1786" s="3">
        <v>15524</v>
      </c>
      <c r="K1786" s="3">
        <v>31655</v>
      </c>
      <c r="L1786" s="3">
        <v>46405</v>
      </c>
      <c r="M1786">
        <v>623</v>
      </c>
      <c r="N1786">
        <v>1</v>
      </c>
      <c r="O1786" s="8">
        <f t="shared" si="81"/>
        <v>1.4659611435792135</v>
      </c>
      <c r="P1786" t="str">
        <f t="shared" si="82"/>
        <v>High Risk</v>
      </c>
      <c r="Q1786" t="str">
        <f t="shared" si="83"/>
        <v>600-649</v>
      </c>
      <c r="R1786" t="str">
        <f>IF(Tabela2[[#This Row],[current_age]]&gt;=100,"100+",FLOOR(Tabela2[[#This Row],[current_age]],10)&amp;"-"&amp;FLOOR(Tabela2[[#This Row],[current_age]],10)+9)</f>
        <v>50-59</v>
      </c>
    </row>
    <row r="1787" spans="1:18" x14ac:dyDescent="0.3">
      <c r="A1787">
        <v>484</v>
      </c>
      <c r="B1787">
        <v>84</v>
      </c>
      <c r="C1787">
        <v>64</v>
      </c>
      <c r="D1787">
        <v>1936</v>
      </c>
      <c r="E1787">
        <v>1</v>
      </c>
      <c r="F1787" t="s">
        <v>36</v>
      </c>
      <c r="G1787" t="s">
        <v>1822</v>
      </c>
      <c r="H1787">
        <v>42.7</v>
      </c>
      <c r="I1787">
        <v>-71.11</v>
      </c>
      <c r="J1787" s="3">
        <v>41665</v>
      </c>
      <c r="K1787" s="3">
        <v>66745</v>
      </c>
      <c r="L1787" s="3">
        <v>682</v>
      </c>
      <c r="M1787">
        <v>718</v>
      </c>
      <c r="N1787">
        <v>3</v>
      </c>
      <c r="O1787" s="8">
        <f t="shared" si="81"/>
        <v>1.0217993857217769E-2</v>
      </c>
      <c r="P1787" t="str">
        <f t="shared" si="82"/>
        <v>Medium Risk</v>
      </c>
      <c r="Q1787" t="str">
        <f t="shared" si="83"/>
        <v>700-749</v>
      </c>
      <c r="R1787" t="str">
        <f>IF(Tabela2[[#This Row],[current_age]]&gt;=100,"100+",FLOOR(Tabela2[[#This Row],[current_age]],10)&amp;"-"&amp;FLOOR(Tabela2[[#This Row],[current_age]],10)+9)</f>
        <v>80-89</v>
      </c>
    </row>
    <row r="1788" spans="1:18" x14ac:dyDescent="0.3">
      <c r="A1788">
        <v>1099</v>
      </c>
      <c r="B1788">
        <v>22</v>
      </c>
      <c r="C1788">
        <v>65</v>
      </c>
      <c r="D1788">
        <v>1997</v>
      </c>
      <c r="E1788">
        <v>4</v>
      </c>
      <c r="F1788" t="s">
        <v>41</v>
      </c>
      <c r="G1788" t="s">
        <v>1823</v>
      </c>
      <c r="H1788">
        <v>46.86</v>
      </c>
      <c r="I1788">
        <v>-96.75</v>
      </c>
      <c r="J1788" s="3">
        <v>20214</v>
      </c>
      <c r="K1788" s="3">
        <v>41214</v>
      </c>
      <c r="L1788" s="3">
        <v>130538</v>
      </c>
      <c r="M1788">
        <v>763</v>
      </c>
      <c r="N1788">
        <v>1</v>
      </c>
      <c r="O1788" s="8">
        <f t="shared" si="81"/>
        <v>3.1673217838598533</v>
      </c>
      <c r="P1788" t="str">
        <f t="shared" si="82"/>
        <v>High Risk</v>
      </c>
      <c r="Q1788" t="str">
        <f t="shared" si="83"/>
        <v>750-799</v>
      </c>
      <c r="R1788" t="str">
        <f>IF(Tabela2[[#This Row],[current_age]]&gt;=100,"100+",FLOOR(Tabela2[[#This Row],[current_age]],10)&amp;"-"&amp;FLOOR(Tabela2[[#This Row],[current_age]],10)+9)</f>
        <v>20-29</v>
      </c>
    </row>
    <row r="1789" spans="1:18" x14ac:dyDescent="0.3">
      <c r="A1789">
        <v>1480</v>
      </c>
      <c r="B1789">
        <v>49</v>
      </c>
      <c r="C1789">
        <v>64</v>
      </c>
      <c r="D1789">
        <v>1970</v>
      </c>
      <c r="E1789">
        <v>6</v>
      </c>
      <c r="F1789" t="s">
        <v>41</v>
      </c>
      <c r="G1789" t="s">
        <v>1824</v>
      </c>
      <c r="H1789">
        <v>35.11</v>
      </c>
      <c r="I1789">
        <v>-106.62</v>
      </c>
      <c r="J1789" s="3">
        <v>24403</v>
      </c>
      <c r="K1789" s="3">
        <v>49756</v>
      </c>
      <c r="L1789" s="3">
        <v>70744</v>
      </c>
      <c r="M1789">
        <v>705</v>
      </c>
      <c r="N1789">
        <v>1</v>
      </c>
      <c r="O1789" s="8">
        <f t="shared" si="81"/>
        <v>1.4218184741538709</v>
      </c>
      <c r="P1789" t="str">
        <f t="shared" si="82"/>
        <v>High Risk</v>
      </c>
      <c r="Q1789" t="str">
        <f t="shared" si="83"/>
        <v>700-749</v>
      </c>
      <c r="R1789" t="str">
        <f>IF(Tabela2[[#This Row],[current_age]]&gt;=100,"100+",FLOOR(Tabela2[[#This Row],[current_age]],10)&amp;"-"&amp;FLOOR(Tabela2[[#This Row],[current_age]],10)+9)</f>
        <v>40-49</v>
      </c>
    </row>
    <row r="1790" spans="1:18" x14ac:dyDescent="0.3">
      <c r="A1790">
        <v>1449</v>
      </c>
      <c r="B1790">
        <v>66</v>
      </c>
      <c r="C1790">
        <v>63</v>
      </c>
      <c r="D1790">
        <v>1953</v>
      </c>
      <c r="E1790">
        <v>6</v>
      </c>
      <c r="F1790" t="s">
        <v>41</v>
      </c>
      <c r="G1790" t="s">
        <v>1825</v>
      </c>
      <c r="H1790">
        <v>32.61</v>
      </c>
      <c r="I1790">
        <v>-83.63</v>
      </c>
      <c r="J1790" s="3">
        <v>15334</v>
      </c>
      <c r="K1790" s="3">
        <v>28104</v>
      </c>
      <c r="L1790" s="3">
        <v>12054</v>
      </c>
      <c r="M1790">
        <v>751</v>
      </c>
      <c r="N1790">
        <v>3</v>
      </c>
      <c r="O1790" s="8">
        <f t="shared" si="81"/>
        <v>0.42890691716481638</v>
      </c>
      <c r="P1790" t="str">
        <f t="shared" si="82"/>
        <v>Low Risk</v>
      </c>
      <c r="Q1790" t="str">
        <f t="shared" si="83"/>
        <v>750-799</v>
      </c>
      <c r="R1790" t="str">
        <f>IF(Tabela2[[#This Row],[current_age]]&gt;=100,"100+",FLOOR(Tabela2[[#This Row],[current_age]],10)&amp;"-"&amp;FLOOR(Tabela2[[#This Row],[current_age]],10)+9)</f>
        <v>60-69</v>
      </c>
    </row>
    <row r="1791" spans="1:18" x14ac:dyDescent="0.3">
      <c r="A1791">
        <v>1417</v>
      </c>
      <c r="B1791">
        <v>54</v>
      </c>
      <c r="C1791">
        <v>68</v>
      </c>
      <c r="D1791">
        <v>1965</v>
      </c>
      <c r="E1791">
        <v>3</v>
      </c>
      <c r="F1791" t="s">
        <v>36</v>
      </c>
      <c r="G1791" t="s">
        <v>1826</v>
      </c>
      <c r="H1791">
        <v>42.63</v>
      </c>
      <c r="I1791">
        <v>-83.61</v>
      </c>
      <c r="J1791" s="3">
        <v>25838</v>
      </c>
      <c r="K1791" s="3">
        <v>52680</v>
      </c>
      <c r="L1791" s="3">
        <v>87082</v>
      </c>
      <c r="M1791">
        <v>835</v>
      </c>
      <c r="N1791">
        <v>5</v>
      </c>
      <c r="O1791" s="8">
        <f t="shared" si="81"/>
        <v>1.653037205770691</v>
      </c>
      <c r="P1791" t="str">
        <f t="shared" si="82"/>
        <v>High Risk</v>
      </c>
      <c r="Q1791" t="str">
        <f t="shared" si="83"/>
        <v>800-849</v>
      </c>
      <c r="R1791" t="str">
        <f>IF(Tabela2[[#This Row],[current_age]]&gt;=100,"100+",FLOOR(Tabela2[[#This Row],[current_age]],10)&amp;"-"&amp;FLOOR(Tabela2[[#This Row],[current_age]],10)+9)</f>
        <v>50-59</v>
      </c>
    </row>
    <row r="1792" spans="1:18" x14ac:dyDescent="0.3">
      <c r="A1792">
        <v>267</v>
      </c>
      <c r="B1792">
        <v>61</v>
      </c>
      <c r="C1792">
        <v>66</v>
      </c>
      <c r="D1792">
        <v>1958</v>
      </c>
      <c r="E1792">
        <v>3</v>
      </c>
      <c r="F1792" t="s">
        <v>36</v>
      </c>
      <c r="G1792" t="s">
        <v>1827</v>
      </c>
      <c r="H1792">
        <v>37.96</v>
      </c>
      <c r="I1792">
        <v>-83.82</v>
      </c>
      <c r="J1792" s="3">
        <v>13602</v>
      </c>
      <c r="K1792" s="3">
        <v>27733</v>
      </c>
      <c r="L1792" s="3">
        <v>21785</v>
      </c>
      <c r="M1792">
        <v>765</v>
      </c>
      <c r="N1792">
        <v>3</v>
      </c>
      <c r="O1792" s="8">
        <f t="shared" si="81"/>
        <v>0.7855262683445714</v>
      </c>
      <c r="P1792" t="str">
        <f t="shared" si="82"/>
        <v>High Risk</v>
      </c>
      <c r="Q1792" t="str">
        <f t="shared" si="83"/>
        <v>750-799</v>
      </c>
      <c r="R1792" t="str">
        <f>IF(Tabela2[[#This Row],[current_age]]&gt;=100,"100+",FLOOR(Tabela2[[#This Row],[current_age]],10)&amp;"-"&amp;FLOOR(Tabela2[[#This Row],[current_age]],10)+9)</f>
        <v>60-69</v>
      </c>
    </row>
    <row r="1793" spans="1:18" x14ac:dyDescent="0.3">
      <c r="A1793">
        <v>373</v>
      </c>
      <c r="B1793">
        <v>61</v>
      </c>
      <c r="C1793">
        <v>63</v>
      </c>
      <c r="D1793">
        <v>1959</v>
      </c>
      <c r="E1793">
        <v>2</v>
      </c>
      <c r="F1793" t="s">
        <v>41</v>
      </c>
      <c r="G1793" t="s">
        <v>1828</v>
      </c>
      <c r="H1793">
        <v>40.590000000000003</v>
      </c>
      <c r="I1793">
        <v>-84.95</v>
      </c>
      <c r="J1793" s="3">
        <v>10493</v>
      </c>
      <c r="K1793" s="3">
        <v>21397</v>
      </c>
      <c r="L1793" s="3">
        <v>54771</v>
      </c>
      <c r="M1793">
        <v>812</v>
      </c>
      <c r="N1793">
        <v>4</v>
      </c>
      <c r="O1793" s="8">
        <f t="shared" si="81"/>
        <v>2.5597513670140675</v>
      </c>
      <c r="P1793" t="str">
        <f t="shared" si="82"/>
        <v>High Risk</v>
      </c>
      <c r="Q1793" t="str">
        <f t="shared" si="83"/>
        <v>800-849</v>
      </c>
      <c r="R1793" t="str">
        <f>IF(Tabela2[[#This Row],[current_age]]&gt;=100,"100+",FLOOR(Tabela2[[#This Row],[current_age]],10)&amp;"-"&amp;FLOOR(Tabela2[[#This Row],[current_age]],10)+9)</f>
        <v>60-69</v>
      </c>
    </row>
    <row r="1794" spans="1:18" x14ac:dyDescent="0.3">
      <c r="A1794">
        <v>1772</v>
      </c>
      <c r="B1794">
        <v>47</v>
      </c>
      <c r="C1794">
        <v>70</v>
      </c>
      <c r="D1794">
        <v>1972</v>
      </c>
      <c r="E1794">
        <v>10</v>
      </c>
      <c r="F1794" t="s">
        <v>41</v>
      </c>
      <c r="G1794" t="s">
        <v>1829</v>
      </c>
      <c r="H1794">
        <v>34.090000000000003</v>
      </c>
      <c r="I1794">
        <v>-117.58</v>
      </c>
      <c r="J1794" s="3">
        <v>24603</v>
      </c>
      <c r="K1794" s="3">
        <v>50163</v>
      </c>
      <c r="L1794" s="3">
        <v>97188</v>
      </c>
      <c r="M1794">
        <v>761</v>
      </c>
      <c r="N1794">
        <v>4</v>
      </c>
      <c r="O1794" s="8">
        <f t="shared" si="81"/>
        <v>1.93744393277914</v>
      </c>
      <c r="P1794" t="str">
        <f t="shared" si="82"/>
        <v>High Risk</v>
      </c>
      <c r="Q1794" t="str">
        <f t="shared" si="83"/>
        <v>750-799</v>
      </c>
      <c r="R1794" t="str">
        <f>IF(Tabela2[[#This Row],[current_age]]&gt;=100,"100+",FLOOR(Tabela2[[#This Row],[current_age]],10)&amp;"-"&amp;FLOOR(Tabela2[[#This Row],[current_age]],10)+9)</f>
        <v>40-49</v>
      </c>
    </row>
    <row r="1795" spans="1:18" x14ac:dyDescent="0.3">
      <c r="A1795">
        <v>1418</v>
      </c>
      <c r="B1795">
        <v>25</v>
      </c>
      <c r="C1795">
        <v>69</v>
      </c>
      <c r="D1795">
        <v>1994</v>
      </c>
      <c r="E1795">
        <v>5</v>
      </c>
      <c r="F1795" t="s">
        <v>36</v>
      </c>
      <c r="G1795" t="s">
        <v>1830</v>
      </c>
      <c r="H1795">
        <v>44.13</v>
      </c>
      <c r="I1795">
        <v>-89.52</v>
      </c>
      <c r="J1795" s="3">
        <v>13210</v>
      </c>
      <c r="K1795" s="3">
        <v>26939</v>
      </c>
      <c r="L1795" s="3">
        <v>69587</v>
      </c>
      <c r="M1795">
        <v>752</v>
      </c>
      <c r="N1795">
        <v>1</v>
      </c>
      <c r="O1795" s="8">
        <f t="shared" ref="O1795:O1858" si="84">L1795/K1795</f>
        <v>2.5831322617766066</v>
      </c>
      <c r="P1795" t="str">
        <f t="shared" ref="P1795:P1858" si="85">IF(OR(M1795&lt;600,O1795&gt;0.7),"High Risk",
IF(AND(M1795&gt;=600,M1795&lt;=750),"Medium Risk",
"Low Risk"))</f>
        <v>High Risk</v>
      </c>
      <c r="Q1795" t="str">
        <f t="shared" ref="Q1795:Q1858" si="86">FLOOR(M1795,50)&amp;"-"&amp;FLOOR(M1795,50)+49</f>
        <v>750-799</v>
      </c>
      <c r="R1795" t="str">
        <f>IF(Tabela2[[#This Row],[current_age]]&gt;=100,"100+",FLOOR(Tabela2[[#This Row],[current_age]],10)&amp;"-"&amp;FLOOR(Tabela2[[#This Row],[current_age]],10)+9)</f>
        <v>20-29</v>
      </c>
    </row>
    <row r="1796" spans="1:18" x14ac:dyDescent="0.3">
      <c r="A1796">
        <v>1774</v>
      </c>
      <c r="B1796">
        <v>52</v>
      </c>
      <c r="C1796">
        <v>69</v>
      </c>
      <c r="D1796">
        <v>1967</v>
      </c>
      <c r="E1796">
        <v>10</v>
      </c>
      <c r="F1796" t="s">
        <v>41</v>
      </c>
      <c r="G1796" t="s">
        <v>1831</v>
      </c>
      <c r="H1796">
        <v>44.96</v>
      </c>
      <c r="I1796">
        <v>-93.26</v>
      </c>
      <c r="J1796" s="3">
        <v>20662</v>
      </c>
      <c r="K1796" s="3">
        <v>42129</v>
      </c>
      <c r="L1796" s="3">
        <v>101742</v>
      </c>
      <c r="M1796">
        <v>758</v>
      </c>
      <c r="N1796">
        <v>4</v>
      </c>
      <c r="O1796" s="8">
        <f t="shared" si="84"/>
        <v>2.4150110375275937</v>
      </c>
      <c r="P1796" t="str">
        <f t="shared" si="85"/>
        <v>High Risk</v>
      </c>
      <c r="Q1796" t="str">
        <f t="shared" si="86"/>
        <v>750-799</v>
      </c>
      <c r="R1796" t="str">
        <f>IF(Tabela2[[#This Row],[current_age]]&gt;=100,"100+",FLOOR(Tabela2[[#This Row],[current_age]],10)&amp;"-"&amp;FLOOR(Tabela2[[#This Row],[current_age]],10)+9)</f>
        <v>50-59</v>
      </c>
    </row>
    <row r="1797" spans="1:18" x14ac:dyDescent="0.3">
      <c r="A1797">
        <v>964</v>
      </c>
      <c r="B1797">
        <v>48</v>
      </c>
      <c r="C1797">
        <v>66</v>
      </c>
      <c r="D1797">
        <v>1971</v>
      </c>
      <c r="E1797">
        <v>12</v>
      </c>
      <c r="F1797" t="s">
        <v>36</v>
      </c>
      <c r="G1797" t="s">
        <v>1832</v>
      </c>
      <c r="H1797">
        <v>40.840000000000003</v>
      </c>
      <c r="I1797">
        <v>-73.989999999999995</v>
      </c>
      <c r="J1797" s="3">
        <v>22278</v>
      </c>
      <c r="K1797" s="3">
        <v>45422</v>
      </c>
      <c r="L1797" s="3">
        <v>83940</v>
      </c>
      <c r="M1797">
        <v>689</v>
      </c>
      <c r="N1797">
        <v>4</v>
      </c>
      <c r="O1797" s="8">
        <f t="shared" si="84"/>
        <v>1.8480031702699133</v>
      </c>
      <c r="P1797" t="str">
        <f t="shared" si="85"/>
        <v>High Risk</v>
      </c>
      <c r="Q1797" t="str">
        <f t="shared" si="86"/>
        <v>650-699</v>
      </c>
      <c r="R1797" t="str">
        <f>IF(Tabela2[[#This Row],[current_age]]&gt;=100,"100+",FLOOR(Tabela2[[#This Row],[current_age]],10)&amp;"-"&amp;FLOOR(Tabela2[[#This Row],[current_age]],10)+9)</f>
        <v>40-49</v>
      </c>
    </row>
    <row r="1798" spans="1:18" x14ac:dyDescent="0.3">
      <c r="A1798">
        <v>72</v>
      </c>
      <c r="B1798">
        <v>37</v>
      </c>
      <c r="C1798">
        <v>66</v>
      </c>
      <c r="D1798">
        <v>1982</v>
      </c>
      <c r="E1798">
        <v>12</v>
      </c>
      <c r="F1798" t="s">
        <v>41</v>
      </c>
      <c r="G1798" t="s">
        <v>1833</v>
      </c>
      <c r="H1798">
        <v>46.51</v>
      </c>
      <c r="I1798">
        <v>-112.12</v>
      </c>
      <c r="J1798" s="3">
        <v>20305</v>
      </c>
      <c r="K1798" s="3">
        <v>41401</v>
      </c>
      <c r="L1798" s="3">
        <v>71180</v>
      </c>
      <c r="M1798">
        <v>580</v>
      </c>
      <c r="N1798">
        <v>1</v>
      </c>
      <c r="O1798" s="8">
        <f t="shared" si="84"/>
        <v>1.7192821429434071</v>
      </c>
      <c r="P1798" t="str">
        <f t="shared" si="85"/>
        <v>High Risk</v>
      </c>
      <c r="Q1798" t="str">
        <f t="shared" si="86"/>
        <v>550-599</v>
      </c>
      <c r="R1798" t="str">
        <f>IF(Tabela2[[#This Row],[current_age]]&gt;=100,"100+",FLOOR(Tabela2[[#This Row],[current_age]],10)&amp;"-"&amp;FLOOR(Tabela2[[#This Row],[current_age]],10)+9)</f>
        <v>30-39</v>
      </c>
    </row>
    <row r="1799" spans="1:18" x14ac:dyDescent="0.3">
      <c r="A1799">
        <v>6</v>
      </c>
      <c r="B1799">
        <v>19</v>
      </c>
      <c r="C1799">
        <v>63</v>
      </c>
      <c r="D1799">
        <v>2000</v>
      </c>
      <c r="E1799">
        <v>6</v>
      </c>
      <c r="F1799" t="s">
        <v>36</v>
      </c>
      <c r="G1799" t="s">
        <v>1834</v>
      </c>
      <c r="H1799">
        <v>32.880000000000003</v>
      </c>
      <c r="I1799">
        <v>-117.13</v>
      </c>
      <c r="J1799" s="3">
        <v>27394</v>
      </c>
      <c r="K1799" s="3">
        <v>55854</v>
      </c>
      <c r="L1799" s="3">
        <v>111042</v>
      </c>
      <c r="M1799">
        <v>782</v>
      </c>
      <c r="N1799">
        <v>1</v>
      </c>
      <c r="O1799" s="8">
        <f t="shared" si="84"/>
        <v>1.9880760554302288</v>
      </c>
      <c r="P1799" t="str">
        <f t="shared" si="85"/>
        <v>High Risk</v>
      </c>
      <c r="Q1799" t="str">
        <f t="shared" si="86"/>
        <v>750-799</v>
      </c>
      <c r="R1799" t="str">
        <f>IF(Tabela2[[#This Row],[current_age]]&gt;=100,"100+",FLOOR(Tabela2[[#This Row],[current_age]],10)&amp;"-"&amp;FLOOR(Tabela2[[#This Row],[current_age]],10)+9)</f>
        <v>10-19</v>
      </c>
    </row>
    <row r="1800" spans="1:18" x14ac:dyDescent="0.3">
      <c r="A1800">
        <v>1527</v>
      </c>
      <c r="B1800">
        <v>66</v>
      </c>
      <c r="C1800">
        <v>67</v>
      </c>
      <c r="D1800">
        <v>1953</v>
      </c>
      <c r="E1800">
        <v>11</v>
      </c>
      <c r="F1800" t="s">
        <v>36</v>
      </c>
      <c r="G1800" t="s">
        <v>1835</v>
      </c>
      <c r="H1800">
        <v>43.32</v>
      </c>
      <c r="I1800">
        <v>-71.180000000000007</v>
      </c>
      <c r="J1800" s="3">
        <v>24779</v>
      </c>
      <c r="K1800" s="3">
        <v>50523</v>
      </c>
      <c r="L1800" s="3">
        <v>98763</v>
      </c>
      <c r="M1800">
        <v>578</v>
      </c>
      <c r="N1800">
        <v>1</v>
      </c>
      <c r="O1800" s="8">
        <f t="shared" si="84"/>
        <v>1.9548126595807851</v>
      </c>
      <c r="P1800" t="str">
        <f t="shared" si="85"/>
        <v>High Risk</v>
      </c>
      <c r="Q1800" t="str">
        <f t="shared" si="86"/>
        <v>550-599</v>
      </c>
      <c r="R1800" t="str">
        <f>IF(Tabela2[[#This Row],[current_age]]&gt;=100,"100+",FLOOR(Tabela2[[#This Row],[current_age]],10)&amp;"-"&amp;FLOOR(Tabela2[[#This Row],[current_age]],10)+9)</f>
        <v>60-69</v>
      </c>
    </row>
    <row r="1801" spans="1:18" x14ac:dyDescent="0.3">
      <c r="A1801">
        <v>1433</v>
      </c>
      <c r="B1801">
        <v>73</v>
      </c>
      <c r="C1801">
        <v>67</v>
      </c>
      <c r="D1801">
        <v>1946</v>
      </c>
      <c r="E1801">
        <v>3</v>
      </c>
      <c r="F1801" t="s">
        <v>41</v>
      </c>
      <c r="G1801" t="s">
        <v>1836</v>
      </c>
      <c r="H1801">
        <v>30.68</v>
      </c>
      <c r="I1801">
        <v>-88.04</v>
      </c>
      <c r="J1801" s="3">
        <v>25381</v>
      </c>
      <c r="K1801" s="3">
        <v>48060</v>
      </c>
      <c r="L1801" s="3">
        <v>17440</v>
      </c>
      <c r="M1801">
        <v>581</v>
      </c>
      <c r="N1801">
        <v>3</v>
      </c>
      <c r="O1801" s="8">
        <f t="shared" si="84"/>
        <v>0.36287973366625054</v>
      </c>
      <c r="P1801" t="str">
        <f t="shared" si="85"/>
        <v>High Risk</v>
      </c>
      <c r="Q1801" t="str">
        <f t="shared" si="86"/>
        <v>550-599</v>
      </c>
      <c r="R1801" t="str">
        <f>IF(Tabela2[[#This Row],[current_age]]&gt;=100,"100+",FLOOR(Tabela2[[#This Row],[current_age]],10)&amp;"-"&amp;FLOOR(Tabela2[[#This Row],[current_age]],10)+9)</f>
        <v>70-79</v>
      </c>
    </row>
    <row r="1802" spans="1:18" x14ac:dyDescent="0.3">
      <c r="A1802">
        <v>1785</v>
      </c>
      <c r="B1802">
        <v>40</v>
      </c>
      <c r="C1802">
        <v>64</v>
      </c>
      <c r="D1802">
        <v>1979</v>
      </c>
      <c r="E1802">
        <v>10</v>
      </c>
      <c r="F1802" t="s">
        <v>41</v>
      </c>
      <c r="G1802" t="s">
        <v>1837</v>
      </c>
      <c r="H1802">
        <v>25.92</v>
      </c>
      <c r="I1802">
        <v>-97.48</v>
      </c>
      <c r="J1802" s="3">
        <v>12684</v>
      </c>
      <c r="K1802" s="3">
        <v>25861</v>
      </c>
      <c r="L1802" s="3">
        <v>42050</v>
      </c>
      <c r="M1802">
        <v>607</v>
      </c>
      <c r="N1802">
        <v>3</v>
      </c>
      <c r="O1802" s="8">
        <f t="shared" si="84"/>
        <v>1.6260005413557093</v>
      </c>
      <c r="P1802" t="str">
        <f t="shared" si="85"/>
        <v>High Risk</v>
      </c>
      <c r="Q1802" t="str">
        <f t="shared" si="86"/>
        <v>600-649</v>
      </c>
      <c r="R1802" t="str">
        <f>IF(Tabela2[[#This Row],[current_age]]&gt;=100,"100+",FLOOR(Tabela2[[#This Row],[current_age]],10)&amp;"-"&amp;FLOOR(Tabela2[[#This Row],[current_age]],10)+9)</f>
        <v>40-49</v>
      </c>
    </row>
    <row r="1803" spans="1:18" x14ac:dyDescent="0.3">
      <c r="A1803">
        <v>1476</v>
      </c>
      <c r="B1803">
        <v>29</v>
      </c>
      <c r="C1803">
        <v>66</v>
      </c>
      <c r="D1803">
        <v>1990</v>
      </c>
      <c r="E1803">
        <v>3</v>
      </c>
      <c r="F1803" t="s">
        <v>36</v>
      </c>
      <c r="G1803" t="s">
        <v>1838</v>
      </c>
      <c r="H1803">
        <v>40.71</v>
      </c>
      <c r="I1803">
        <v>-74.06</v>
      </c>
      <c r="J1803" s="3">
        <v>21916</v>
      </c>
      <c r="K1803" s="3">
        <v>44688</v>
      </c>
      <c r="L1803" s="3">
        <v>88092</v>
      </c>
      <c r="M1803">
        <v>716</v>
      </c>
      <c r="N1803">
        <v>3</v>
      </c>
      <c r="O1803" s="8">
        <f t="shared" si="84"/>
        <v>1.9712674543501612</v>
      </c>
      <c r="P1803" t="str">
        <f t="shared" si="85"/>
        <v>High Risk</v>
      </c>
      <c r="Q1803" t="str">
        <f t="shared" si="86"/>
        <v>700-749</v>
      </c>
      <c r="R1803" t="str">
        <f>IF(Tabela2[[#This Row],[current_age]]&gt;=100,"100+",FLOOR(Tabela2[[#This Row],[current_age]],10)&amp;"-"&amp;FLOOR(Tabela2[[#This Row],[current_age]],10)+9)</f>
        <v>20-29</v>
      </c>
    </row>
    <row r="1804" spans="1:18" x14ac:dyDescent="0.3">
      <c r="A1804">
        <v>455</v>
      </c>
      <c r="B1804">
        <v>41</v>
      </c>
      <c r="C1804">
        <v>69</v>
      </c>
      <c r="D1804">
        <v>1979</v>
      </c>
      <c r="E1804">
        <v>1</v>
      </c>
      <c r="F1804" t="s">
        <v>36</v>
      </c>
      <c r="G1804" t="s">
        <v>1839</v>
      </c>
      <c r="H1804">
        <v>40.659999999999997</v>
      </c>
      <c r="I1804">
        <v>-73.73</v>
      </c>
      <c r="J1804" s="3">
        <v>24412</v>
      </c>
      <c r="K1804" s="3">
        <v>49776</v>
      </c>
      <c r="L1804" s="3">
        <v>17352</v>
      </c>
      <c r="M1804">
        <v>684</v>
      </c>
      <c r="N1804">
        <v>3</v>
      </c>
      <c r="O1804" s="8">
        <f t="shared" si="84"/>
        <v>0.34860173577627773</v>
      </c>
      <c r="P1804" t="str">
        <f t="shared" si="85"/>
        <v>Medium Risk</v>
      </c>
      <c r="Q1804" t="str">
        <f t="shared" si="86"/>
        <v>650-699</v>
      </c>
      <c r="R1804" t="str">
        <f>IF(Tabela2[[#This Row],[current_age]]&gt;=100,"100+",FLOOR(Tabela2[[#This Row],[current_age]],10)&amp;"-"&amp;FLOOR(Tabela2[[#This Row],[current_age]],10)+9)</f>
        <v>40-49</v>
      </c>
    </row>
    <row r="1805" spans="1:18" x14ac:dyDescent="0.3">
      <c r="A1805">
        <v>1553</v>
      </c>
      <c r="B1805">
        <v>21</v>
      </c>
      <c r="C1805">
        <v>62</v>
      </c>
      <c r="D1805">
        <v>1998</v>
      </c>
      <c r="E1805">
        <v>10</v>
      </c>
      <c r="F1805" t="s">
        <v>41</v>
      </c>
      <c r="G1805" t="s">
        <v>1840</v>
      </c>
      <c r="H1805">
        <v>41.24</v>
      </c>
      <c r="I1805">
        <v>-81.45</v>
      </c>
      <c r="J1805" s="3">
        <v>42201</v>
      </c>
      <c r="K1805" s="3">
        <v>86042</v>
      </c>
      <c r="L1805" s="3">
        <v>165447</v>
      </c>
      <c r="M1805">
        <v>701</v>
      </c>
      <c r="N1805">
        <v>2</v>
      </c>
      <c r="O1805" s="8">
        <f t="shared" si="84"/>
        <v>1.9228632528300134</v>
      </c>
      <c r="P1805" t="str">
        <f t="shared" si="85"/>
        <v>High Risk</v>
      </c>
      <c r="Q1805" t="str">
        <f t="shared" si="86"/>
        <v>700-749</v>
      </c>
      <c r="R1805" t="str">
        <f>IF(Tabela2[[#This Row],[current_age]]&gt;=100,"100+",FLOOR(Tabela2[[#This Row],[current_age]],10)&amp;"-"&amp;FLOOR(Tabela2[[#This Row],[current_age]],10)+9)</f>
        <v>20-29</v>
      </c>
    </row>
    <row r="1806" spans="1:18" x14ac:dyDescent="0.3">
      <c r="A1806">
        <v>532</v>
      </c>
      <c r="B1806">
        <v>27</v>
      </c>
      <c r="C1806">
        <v>65</v>
      </c>
      <c r="D1806">
        <v>1993</v>
      </c>
      <c r="E1806">
        <v>1</v>
      </c>
      <c r="F1806" t="s">
        <v>41</v>
      </c>
      <c r="G1806" t="s">
        <v>1841</v>
      </c>
      <c r="H1806">
        <v>38.53</v>
      </c>
      <c r="I1806">
        <v>-90</v>
      </c>
      <c r="J1806" s="3">
        <v>23778</v>
      </c>
      <c r="K1806" s="3">
        <v>48484</v>
      </c>
      <c r="L1806" s="3">
        <v>63561</v>
      </c>
      <c r="M1806">
        <v>775</v>
      </c>
      <c r="N1806">
        <v>4</v>
      </c>
      <c r="O1806" s="8">
        <f t="shared" si="84"/>
        <v>1.3109685669499216</v>
      </c>
      <c r="P1806" t="str">
        <f t="shared" si="85"/>
        <v>High Risk</v>
      </c>
      <c r="Q1806" t="str">
        <f t="shared" si="86"/>
        <v>750-799</v>
      </c>
      <c r="R1806" t="str">
        <f>IF(Tabela2[[#This Row],[current_age]]&gt;=100,"100+",FLOOR(Tabela2[[#This Row],[current_age]],10)&amp;"-"&amp;FLOOR(Tabela2[[#This Row],[current_age]],10)+9)</f>
        <v>20-29</v>
      </c>
    </row>
    <row r="1807" spans="1:18" x14ac:dyDescent="0.3">
      <c r="A1807">
        <v>1092</v>
      </c>
      <c r="B1807">
        <v>54</v>
      </c>
      <c r="C1807">
        <v>62</v>
      </c>
      <c r="D1807">
        <v>1965</v>
      </c>
      <c r="E1807">
        <v>5</v>
      </c>
      <c r="F1807" t="s">
        <v>41</v>
      </c>
      <c r="G1807" t="s">
        <v>1842</v>
      </c>
      <c r="H1807">
        <v>41.01</v>
      </c>
      <c r="I1807">
        <v>-75.989999999999995</v>
      </c>
      <c r="J1807" s="3">
        <v>23450</v>
      </c>
      <c r="K1807" s="3">
        <v>47814</v>
      </c>
      <c r="L1807" s="3">
        <v>92020</v>
      </c>
      <c r="M1807">
        <v>720</v>
      </c>
      <c r="N1807">
        <v>2</v>
      </c>
      <c r="O1807" s="8">
        <f t="shared" si="84"/>
        <v>1.9245409294348936</v>
      </c>
      <c r="P1807" t="str">
        <f t="shared" si="85"/>
        <v>High Risk</v>
      </c>
      <c r="Q1807" t="str">
        <f t="shared" si="86"/>
        <v>700-749</v>
      </c>
      <c r="R1807" t="str">
        <f>IF(Tabela2[[#This Row],[current_age]]&gt;=100,"100+",FLOOR(Tabela2[[#This Row],[current_age]],10)&amp;"-"&amp;FLOOR(Tabela2[[#This Row],[current_age]],10)+9)</f>
        <v>50-59</v>
      </c>
    </row>
    <row r="1808" spans="1:18" x14ac:dyDescent="0.3">
      <c r="A1808">
        <v>1819</v>
      </c>
      <c r="B1808">
        <v>20</v>
      </c>
      <c r="C1808">
        <v>69</v>
      </c>
      <c r="D1808">
        <v>1999</v>
      </c>
      <c r="E1808">
        <v>8</v>
      </c>
      <c r="F1808" t="s">
        <v>36</v>
      </c>
      <c r="G1808" t="s">
        <v>1843</v>
      </c>
      <c r="H1808">
        <v>30.58</v>
      </c>
      <c r="I1808">
        <v>-91.15</v>
      </c>
      <c r="J1808" s="3">
        <v>17440</v>
      </c>
      <c r="K1808" s="3">
        <v>35559</v>
      </c>
      <c r="L1808" s="3">
        <v>59164</v>
      </c>
      <c r="M1808">
        <v>672</v>
      </c>
      <c r="N1808">
        <v>2</v>
      </c>
      <c r="O1808" s="8">
        <f t="shared" si="84"/>
        <v>1.6638263168255576</v>
      </c>
      <c r="P1808" t="str">
        <f t="shared" si="85"/>
        <v>High Risk</v>
      </c>
      <c r="Q1808" t="str">
        <f t="shared" si="86"/>
        <v>650-699</v>
      </c>
      <c r="R1808" t="str">
        <f>IF(Tabela2[[#This Row],[current_age]]&gt;=100,"100+",FLOOR(Tabela2[[#This Row],[current_age]],10)&amp;"-"&amp;FLOOR(Tabela2[[#This Row],[current_age]],10)+9)</f>
        <v>20-29</v>
      </c>
    </row>
    <row r="1809" spans="1:18" x14ac:dyDescent="0.3">
      <c r="A1809">
        <v>528</v>
      </c>
      <c r="B1809">
        <v>38</v>
      </c>
      <c r="C1809">
        <v>65</v>
      </c>
      <c r="D1809">
        <v>1981</v>
      </c>
      <c r="E1809">
        <v>7</v>
      </c>
      <c r="F1809" t="s">
        <v>41</v>
      </c>
      <c r="G1809" t="s">
        <v>1844</v>
      </c>
      <c r="H1809">
        <v>42.78</v>
      </c>
      <c r="I1809">
        <v>-96.16</v>
      </c>
      <c r="J1809" s="3">
        <v>19853</v>
      </c>
      <c r="K1809" s="3">
        <v>40478</v>
      </c>
      <c r="L1809" s="3">
        <v>76392</v>
      </c>
      <c r="M1809">
        <v>718</v>
      </c>
      <c r="N1809">
        <v>3</v>
      </c>
      <c r="O1809" s="8">
        <f t="shared" si="84"/>
        <v>1.8872473936459311</v>
      </c>
      <c r="P1809" t="str">
        <f t="shared" si="85"/>
        <v>High Risk</v>
      </c>
      <c r="Q1809" t="str">
        <f t="shared" si="86"/>
        <v>700-749</v>
      </c>
      <c r="R1809" t="str">
        <f>IF(Tabela2[[#This Row],[current_age]]&gt;=100,"100+",FLOOR(Tabela2[[#This Row],[current_age]],10)&amp;"-"&amp;FLOOR(Tabela2[[#This Row],[current_age]],10)+9)</f>
        <v>30-39</v>
      </c>
    </row>
    <row r="1810" spans="1:18" x14ac:dyDescent="0.3">
      <c r="A1810">
        <v>328</v>
      </c>
      <c r="B1810">
        <v>45</v>
      </c>
      <c r="C1810">
        <v>67</v>
      </c>
      <c r="D1810">
        <v>1974</v>
      </c>
      <c r="E1810">
        <v>3</v>
      </c>
      <c r="F1810" t="s">
        <v>41</v>
      </c>
      <c r="G1810" t="s">
        <v>1845</v>
      </c>
      <c r="H1810">
        <v>35.19</v>
      </c>
      <c r="I1810">
        <v>-80.83</v>
      </c>
      <c r="J1810" s="3">
        <v>17817</v>
      </c>
      <c r="K1810" s="3">
        <v>36323</v>
      </c>
      <c r="L1810" s="3">
        <v>65525</v>
      </c>
      <c r="M1810">
        <v>700</v>
      </c>
      <c r="N1810">
        <v>3</v>
      </c>
      <c r="O1810" s="8">
        <f t="shared" si="84"/>
        <v>1.8039534179445531</v>
      </c>
      <c r="P1810" t="str">
        <f t="shared" si="85"/>
        <v>High Risk</v>
      </c>
      <c r="Q1810" t="str">
        <f t="shared" si="86"/>
        <v>700-749</v>
      </c>
      <c r="R1810" t="str">
        <f>IF(Tabela2[[#This Row],[current_age]]&gt;=100,"100+",FLOOR(Tabela2[[#This Row],[current_age]],10)&amp;"-"&amp;FLOOR(Tabela2[[#This Row],[current_age]],10)+9)</f>
        <v>40-49</v>
      </c>
    </row>
    <row r="1811" spans="1:18" x14ac:dyDescent="0.3">
      <c r="A1811">
        <v>1282</v>
      </c>
      <c r="B1811">
        <v>34</v>
      </c>
      <c r="C1811">
        <v>66</v>
      </c>
      <c r="D1811">
        <v>1985</v>
      </c>
      <c r="E1811">
        <v>3</v>
      </c>
      <c r="F1811" t="s">
        <v>36</v>
      </c>
      <c r="G1811" t="s">
        <v>1846</v>
      </c>
      <c r="H1811">
        <v>45.76</v>
      </c>
      <c r="I1811">
        <v>-108.57</v>
      </c>
      <c r="J1811" s="3">
        <v>20231</v>
      </c>
      <c r="K1811" s="3">
        <v>41249</v>
      </c>
      <c r="L1811" s="3">
        <v>42268</v>
      </c>
      <c r="M1811">
        <v>695</v>
      </c>
      <c r="N1811">
        <v>2</v>
      </c>
      <c r="O1811" s="8">
        <f t="shared" si="84"/>
        <v>1.0247036291788891</v>
      </c>
      <c r="P1811" t="str">
        <f t="shared" si="85"/>
        <v>High Risk</v>
      </c>
      <c r="Q1811" t="str">
        <f t="shared" si="86"/>
        <v>650-699</v>
      </c>
      <c r="R1811" t="str">
        <f>IF(Tabela2[[#This Row],[current_age]]&gt;=100,"100+",FLOOR(Tabela2[[#This Row],[current_age]],10)&amp;"-"&amp;FLOOR(Tabela2[[#This Row],[current_age]],10)+9)</f>
        <v>30-39</v>
      </c>
    </row>
    <row r="1812" spans="1:18" x14ac:dyDescent="0.3">
      <c r="A1812">
        <v>783</v>
      </c>
      <c r="B1812">
        <v>62</v>
      </c>
      <c r="C1812">
        <v>61</v>
      </c>
      <c r="D1812">
        <v>1957</v>
      </c>
      <c r="E1812">
        <v>9</v>
      </c>
      <c r="F1812" t="s">
        <v>41</v>
      </c>
      <c r="G1812" t="s">
        <v>1847</v>
      </c>
      <c r="H1812">
        <v>35.31</v>
      </c>
      <c r="I1812">
        <v>-106.55</v>
      </c>
      <c r="J1812" s="3">
        <v>15966</v>
      </c>
      <c r="K1812" s="3">
        <v>29769</v>
      </c>
      <c r="L1812" s="3">
        <v>14542</v>
      </c>
      <c r="M1812">
        <v>693</v>
      </c>
      <c r="N1812">
        <v>3</v>
      </c>
      <c r="O1812" s="8">
        <f t="shared" si="84"/>
        <v>0.4884947428533038</v>
      </c>
      <c r="P1812" t="str">
        <f t="shared" si="85"/>
        <v>Medium Risk</v>
      </c>
      <c r="Q1812" t="str">
        <f t="shared" si="86"/>
        <v>650-699</v>
      </c>
      <c r="R1812" t="str">
        <f>IF(Tabela2[[#This Row],[current_age]]&gt;=100,"100+",FLOOR(Tabela2[[#This Row],[current_age]],10)&amp;"-"&amp;FLOOR(Tabela2[[#This Row],[current_age]],10)+9)</f>
        <v>60-69</v>
      </c>
    </row>
    <row r="1813" spans="1:18" x14ac:dyDescent="0.3">
      <c r="A1813">
        <v>1325</v>
      </c>
      <c r="B1813">
        <v>23</v>
      </c>
      <c r="C1813">
        <v>66</v>
      </c>
      <c r="D1813">
        <v>1996</v>
      </c>
      <c r="E1813">
        <v>3</v>
      </c>
      <c r="F1813" t="s">
        <v>36</v>
      </c>
      <c r="G1813" t="s">
        <v>1848</v>
      </c>
      <c r="H1813">
        <v>37.44</v>
      </c>
      <c r="I1813">
        <v>-122.2</v>
      </c>
      <c r="J1813" s="3">
        <v>150583</v>
      </c>
      <c r="K1813" s="3">
        <v>307018</v>
      </c>
      <c r="L1813" s="3">
        <v>516263</v>
      </c>
      <c r="M1813">
        <v>745</v>
      </c>
      <c r="N1813">
        <v>2</v>
      </c>
      <c r="O1813" s="8">
        <f t="shared" si="84"/>
        <v>1.6815398445693739</v>
      </c>
      <c r="P1813" t="str">
        <f t="shared" si="85"/>
        <v>High Risk</v>
      </c>
      <c r="Q1813" t="str">
        <f t="shared" si="86"/>
        <v>700-749</v>
      </c>
      <c r="R1813" t="str">
        <f>IF(Tabela2[[#This Row],[current_age]]&gt;=100,"100+",FLOOR(Tabela2[[#This Row],[current_age]],10)&amp;"-"&amp;FLOOR(Tabela2[[#This Row],[current_age]],10)+9)</f>
        <v>20-29</v>
      </c>
    </row>
    <row r="1814" spans="1:18" x14ac:dyDescent="0.3">
      <c r="A1814">
        <v>687</v>
      </c>
      <c r="B1814">
        <v>20</v>
      </c>
      <c r="C1814">
        <v>66</v>
      </c>
      <c r="D1814">
        <v>1999</v>
      </c>
      <c r="E1814">
        <v>11</v>
      </c>
      <c r="F1814" t="s">
        <v>41</v>
      </c>
      <c r="G1814" t="s">
        <v>1849</v>
      </c>
      <c r="H1814">
        <v>42.24</v>
      </c>
      <c r="I1814">
        <v>-84.4</v>
      </c>
      <c r="J1814" s="3">
        <v>17783</v>
      </c>
      <c r="K1814" s="3">
        <v>36264</v>
      </c>
      <c r="L1814" s="3">
        <v>99582</v>
      </c>
      <c r="M1814">
        <v>725</v>
      </c>
      <c r="N1814">
        <v>1</v>
      </c>
      <c r="O1814" s="8">
        <f t="shared" si="84"/>
        <v>2.7460291197882198</v>
      </c>
      <c r="P1814" t="str">
        <f t="shared" si="85"/>
        <v>High Risk</v>
      </c>
      <c r="Q1814" t="str">
        <f t="shared" si="86"/>
        <v>700-749</v>
      </c>
      <c r="R1814" t="str">
        <f>IF(Tabela2[[#This Row],[current_age]]&gt;=100,"100+",FLOOR(Tabela2[[#This Row],[current_age]],10)&amp;"-"&amp;FLOOR(Tabela2[[#This Row],[current_age]],10)+9)</f>
        <v>20-29</v>
      </c>
    </row>
    <row r="1815" spans="1:18" x14ac:dyDescent="0.3">
      <c r="A1815">
        <v>1693</v>
      </c>
      <c r="B1815">
        <v>36</v>
      </c>
      <c r="C1815">
        <v>69</v>
      </c>
      <c r="D1815">
        <v>1983</v>
      </c>
      <c r="E1815">
        <v>4</v>
      </c>
      <c r="F1815" t="s">
        <v>36</v>
      </c>
      <c r="G1815" t="s">
        <v>1850</v>
      </c>
      <c r="H1815">
        <v>33.61</v>
      </c>
      <c r="I1815">
        <v>-111.89</v>
      </c>
      <c r="J1815" s="3">
        <v>36300</v>
      </c>
      <c r="K1815" s="3">
        <v>74016</v>
      </c>
      <c r="L1815" s="3">
        <v>85204</v>
      </c>
      <c r="M1815">
        <v>702</v>
      </c>
      <c r="N1815">
        <v>2</v>
      </c>
      <c r="O1815" s="8">
        <f t="shared" si="84"/>
        <v>1.1511565067012537</v>
      </c>
      <c r="P1815" t="str">
        <f t="shared" si="85"/>
        <v>High Risk</v>
      </c>
      <c r="Q1815" t="str">
        <f t="shared" si="86"/>
        <v>700-749</v>
      </c>
      <c r="R1815" t="str">
        <f>IF(Tabela2[[#This Row],[current_age]]&gt;=100,"100+",FLOOR(Tabela2[[#This Row],[current_age]],10)&amp;"-"&amp;FLOOR(Tabela2[[#This Row],[current_age]],10)+9)</f>
        <v>30-39</v>
      </c>
    </row>
    <row r="1816" spans="1:18" x14ac:dyDescent="0.3">
      <c r="A1816">
        <v>1542</v>
      </c>
      <c r="B1816">
        <v>46</v>
      </c>
      <c r="C1816">
        <v>69</v>
      </c>
      <c r="D1816">
        <v>1973</v>
      </c>
      <c r="E1816">
        <v>12</v>
      </c>
      <c r="F1816" t="s">
        <v>36</v>
      </c>
      <c r="G1816" t="s">
        <v>1851</v>
      </c>
      <c r="H1816">
        <v>41.47</v>
      </c>
      <c r="I1816">
        <v>-81.67</v>
      </c>
      <c r="J1816" s="3">
        <v>27250</v>
      </c>
      <c r="K1816" s="3">
        <v>55565</v>
      </c>
      <c r="L1816" s="3">
        <v>34039</v>
      </c>
      <c r="M1816">
        <v>731</v>
      </c>
      <c r="N1816">
        <v>2</v>
      </c>
      <c r="O1816" s="8">
        <f t="shared" si="84"/>
        <v>0.6125978583640781</v>
      </c>
      <c r="P1816" t="str">
        <f t="shared" si="85"/>
        <v>Medium Risk</v>
      </c>
      <c r="Q1816" t="str">
        <f t="shared" si="86"/>
        <v>700-749</v>
      </c>
      <c r="R1816" t="str">
        <f>IF(Tabela2[[#This Row],[current_age]]&gt;=100,"100+",FLOOR(Tabela2[[#This Row],[current_age]],10)&amp;"-"&amp;FLOOR(Tabela2[[#This Row],[current_age]],10)+9)</f>
        <v>40-49</v>
      </c>
    </row>
    <row r="1817" spans="1:18" x14ac:dyDescent="0.3">
      <c r="A1817">
        <v>36</v>
      </c>
      <c r="B1817">
        <v>31</v>
      </c>
      <c r="C1817">
        <v>63</v>
      </c>
      <c r="D1817">
        <v>1988</v>
      </c>
      <c r="E1817">
        <v>6</v>
      </c>
      <c r="F1817" t="s">
        <v>41</v>
      </c>
      <c r="G1817" t="s">
        <v>1852</v>
      </c>
      <c r="H1817">
        <v>37.229999999999997</v>
      </c>
      <c r="I1817">
        <v>-80.42</v>
      </c>
      <c r="J1817" s="3">
        <v>24640</v>
      </c>
      <c r="K1817" s="3">
        <v>50242</v>
      </c>
      <c r="L1817" s="3">
        <v>84457</v>
      </c>
      <c r="M1817">
        <v>722</v>
      </c>
      <c r="N1817">
        <v>2</v>
      </c>
      <c r="O1817" s="8">
        <f t="shared" si="84"/>
        <v>1.6810039409259185</v>
      </c>
      <c r="P1817" t="str">
        <f t="shared" si="85"/>
        <v>High Risk</v>
      </c>
      <c r="Q1817" t="str">
        <f t="shared" si="86"/>
        <v>700-749</v>
      </c>
      <c r="R1817" t="str">
        <f>IF(Tabela2[[#This Row],[current_age]]&gt;=100,"100+",FLOOR(Tabela2[[#This Row],[current_age]],10)&amp;"-"&amp;FLOOR(Tabela2[[#This Row],[current_age]],10)+9)</f>
        <v>30-39</v>
      </c>
    </row>
    <row r="1818" spans="1:18" x14ac:dyDescent="0.3">
      <c r="A1818">
        <v>360</v>
      </c>
      <c r="B1818">
        <v>43</v>
      </c>
      <c r="C1818">
        <v>67</v>
      </c>
      <c r="D1818">
        <v>1976</v>
      </c>
      <c r="E1818">
        <v>4</v>
      </c>
      <c r="F1818" t="s">
        <v>41</v>
      </c>
      <c r="G1818" t="s">
        <v>1853</v>
      </c>
      <c r="H1818">
        <v>39.22</v>
      </c>
      <c r="I1818">
        <v>-74.8</v>
      </c>
      <c r="J1818" s="3">
        <v>22697</v>
      </c>
      <c r="K1818" s="3">
        <v>46278</v>
      </c>
      <c r="L1818" s="3">
        <v>51243</v>
      </c>
      <c r="M1818">
        <v>791</v>
      </c>
      <c r="N1818">
        <v>4</v>
      </c>
      <c r="O1818" s="8">
        <f t="shared" si="84"/>
        <v>1.1072863995851161</v>
      </c>
      <c r="P1818" t="str">
        <f t="shared" si="85"/>
        <v>High Risk</v>
      </c>
      <c r="Q1818" t="str">
        <f t="shared" si="86"/>
        <v>750-799</v>
      </c>
      <c r="R1818" t="str">
        <f>IF(Tabela2[[#This Row],[current_age]]&gt;=100,"100+",FLOOR(Tabela2[[#This Row],[current_age]],10)&amp;"-"&amp;FLOOR(Tabela2[[#This Row],[current_age]],10)+9)</f>
        <v>40-49</v>
      </c>
    </row>
    <row r="1819" spans="1:18" x14ac:dyDescent="0.3">
      <c r="A1819">
        <v>555</v>
      </c>
      <c r="B1819">
        <v>31</v>
      </c>
      <c r="C1819">
        <v>63</v>
      </c>
      <c r="D1819">
        <v>1988</v>
      </c>
      <c r="E1819">
        <v>5</v>
      </c>
      <c r="F1819" t="s">
        <v>41</v>
      </c>
      <c r="G1819" t="s">
        <v>1854</v>
      </c>
      <c r="H1819">
        <v>38.03</v>
      </c>
      <c r="I1819">
        <v>-85.34</v>
      </c>
      <c r="J1819" s="3">
        <v>21444</v>
      </c>
      <c r="K1819" s="3">
        <v>43724</v>
      </c>
      <c r="L1819" s="3">
        <v>53853</v>
      </c>
      <c r="M1819">
        <v>514</v>
      </c>
      <c r="N1819">
        <v>1</v>
      </c>
      <c r="O1819" s="8">
        <f t="shared" si="84"/>
        <v>1.2316576708443876</v>
      </c>
      <c r="P1819" t="str">
        <f t="shared" si="85"/>
        <v>High Risk</v>
      </c>
      <c r="Q1819" t="str">
        <f t="shared" si="86"/>
        <v>500-549</v>
      </c>
      <c r="R1819" t="str">
        <f>IF(Tabela2[[#This Row],[current_age]]&gt;=100,"100+",FLOOR(Tabela2[[#This Row],[current_age]],10)&amp;"-"&amp;FLOOR(Tabela2[[#This Row],[current_age]],10)+9)</f>
        <v>30-39</v>
      </c>
    </row>
    <row r="1820" spans="1:18" x14ac:dyDescent="0.3">
      <c r="A1820">
        <v>136</v>
      </c>
      <c r="B1820">
        <v>18</v>
      </c>
      <c r="C1820">
        <v>66</v>
      </c>
      <c r="D1820">
        <v>2001</v>
      </c>
      <c r="E1820">
        <v>4</v>
      </c>
      <c r="F1820" t="s">
        <v>36</v>
      </c>
      <c r="G1820" t="s">
        <v>1855</v>
      </c>
      <c r="H1820">
        <v>38.22</v>
      </c>
      <c r="I1820">
        <v>-85.74</v>
      </c>
      <c r="J1820" s="3">
        <v>31636</v>
      </c>
      <c r="K1820" s="3">
        <v>64504</v>
      </c>
      <c r="L1820" s="3">
        <v>69041</v>
      </c>
      <c r="M1820">
        <v>695</v>
      </c>
      <c r="N1820">
        <v>3</v>
      </c>
      <c r="O1820" s="8">
        <f t="shared" si="84"/>
        <v>1.0703367233039811</v>
      </c>
      <c r="P1820" t="str">
        <f t="shared" si="85"/>
        <v>High Risk</v>
      </c>
      <c r="Q1820" t="str">
        <f t="shared" si="86"/>
        <v>650-699</v>
      </c>
      <c r="R1820" t="str">
        <f>IF(Tabela2[[#This Row],[current_age]]&gt;=100,"100+",FLOOR(Tabela2[[#This Row],[current_age]],10)&amp;"-"&amp;FLOOR(Tabela2[[#This Row],[current_age]],10)+9)</f>
        <v>10-19</v>
      </c>
    </row>
    <row r="1821" spans="1:18" x14ac:dyDescent="0.3">
      <c r="A1821">
        <v>603</v>
      </c>
      <c r="B1821">
        <v>42</v>
      </c>
      <c r="C1821">
        <v>67</v>
      </c>
      <c r="D1821">
        <v>1978</v>
      </c>
      <c r="E1821">
        <v>2</v>
      </c>
      <c r="F1821" t="s">
        <v>36</v>
      </c>
      <c r="G1821" t="s">
        <v>1856</v>
      </c>
      <c r="H1821">
        <v>35.479999999999997</v>
      </c>
      <c r="I1821">
        <v>-97.26</v>
      </c>
      <c r="J1821" s="3">
        <v>21884</v>
      </c>
      <c r="K1821" s="3">
        <v>44624</v>
      </c>
      <c r="L1821" s="3">
        <v>102882</v>
      </c>
      <c r="M1821">
        <v>611</v>
      </c>
      <c r="N1821">
        <v>1</v>
      </c>
      <c r="O1821" s="8">
        <f t="shared" si="84"/>
        <v>2.3055306561491573</v>
      </c>
      <c r="P1821" t="str">
        <f t="shared" si="85"/>
        <v>High Risk</v>
      </c>
      <c r="Q1821" t="str">
        <f t="shared" si="86"/>
        <v>600-649</v>
      </c>
      <c r="R1821" t="str">
        <f>IF(Tabela2[[#This Row],[current_age]]&gt;=100,"100+",FLOOR(Tabela2[[#This Row],[current_age]],10)&amp;"-"&amp;FLOOR(Tabela2[[#This Row],[current_age]],10)+9)</f>
        <v>40-49</v>
      </c>
    </row>
    <row r="1822" spans="1:18" x14ac:dyDescent="0.3">
      <c r="A1822">
        <v>1794</v>
      </c>
      <c r="B1822">
        <v>49</v>
      </c>
      <c r="C1822">
        <v>58</v>
      </c>
      <c r="D1822">
        <v>1970</v>
      </c>
      <c r="E1822">
        <v>12</v>
      </c>
      <c r="F1822" t="s">
        <v>41</v>
      </c>
      <c r="G1822" t="s">
        <v>1857</v>
      </c>
      <c r="H1822">
        <v>29.45</v>
      </c>
      <c r="I1822">
        <v>-98.5</v>
      </c>
      <c r="J1822" s="3">
        <v>36852</v>
      </c>
      <c r="K1822" s="3">
        <v>75137</v>
      </c>
      <c r="L1822" s="3">
        <v>175263</v>
      </c>
      <c r="M1822">
        <v>631</v>
      </c>
      <c r="N1822">
        <v>1</v>
      </c>
      <c r="O1822" s="8">
        <f t="shared" si="84"/>
        <v>2.3325791554094519</v>
      </c>
      <c r="P1822" t="str">
        <f t="shared" si="85"/>
        <v>High Risk</v>
      </c>
      <c r="Q1822" t="str">
        <f t="shared" si="86"/>
        <v>600-649</v>
      </c>
      <c r="R1822" t="str">
        <f>IF(Tabela2[[#This Row],[current_age]]&gt;=100,"100+",FLOOR(Tabela2[[#This Row],[current_age]],10)&amp;"-"&amp;FLOOR(Tabela2[[#This Row],[current_age]],10)+9)</f>
        <v>40-49</v>
      </c>
    </row>
    <row r="1823" spans="1:18" x14ac:dyDescent="0.3">
      <c r="A1823">
        <v>329</v>
      </c>
      <c r="B1823">
        <v>70</v>
      </c>
      <c r="C1823">
        <v>65</v>
      </c>
      <c r="D1823">
        <v>1949</v>
      </c>
      <c r="E1823">
        <v>3</v>
      </c>
      <c r="F1823" t="s">
        <v>41</v>
      </c>
      <c r="G1823" t="s">
        <v>1858</v>
      </c>
      <c r="H1823">
        <v>34.39</v>
      </c>
      <c r="I1823">
        <v>-119.51</v>
      </c>
      <c r="J1823" s="3">
        <v>21191</v>
      </c>
      <c r="K1823" s="3">
        <v>36724</v>
      </c>
      <c r="L1823" s="3">
        <v>16437</v>
      </c>
      <c r="M1823">
        <v>701</v>
      </c>
      <c r="N1823">
        <v>4</v>
      </c>
      <c r="O1823" s="8">
        <f t="shared" si="84"/>
        <v>0.44758196274915585</v>
      </c>
      <c r="P1823" t="str">
        <f t="shared" si="85"/>
        <v>Medium Risk</v>
      </c>
      <c r="Q1823" t="str">
        <f t="shared" si="86"/>
        <v>700-749</v>
      </c>
      <c r="R1823" t="str">
        <f>IF(Tabela2[[#This Row],[current_age]]&gt;=100,"100+",FLOOR(Tabela2[[#This Row],[current_age]],10)&amp;"-"&amp;FLOOR(Tabela2[[#This Row],[current_age]],10)+9)</f>
        <v>70-79</v>
      </c>
    </row>
    <row r="1824" spans="1:18" x14ac:dyDescent="0.3">
      <c r="A1824">
        <v>1181</v>
      </c>
      <c r="B1824">
        <v>61</v>
      </c>
      <c r="C1824">
        <v>66</v>
      </c>
      <c r="D1824">
        <v>1958</v>
      </c>
      <c r="E1824">
        <v>4</v>
      </c>
      <c r="F1824" t="s">
        <v>41</v>
      </c>
      <c r="G1824" t="s">
        <v>1859</v>
      </c>
      <c r="H1824">
        <v>35.4</v>
      </c>
      <c r="I1824">
        <v>-80.59</v>
      </c>
      <c r="J1824" s="3">
        <v>25299</v>
      </c>
      <c r="K1824" s="3">
        <v>51581</v>
      </c>
      <c r="L1824" s="3">
        <v>35134</v>
      </c>
      <c r="M1824">
        <v>810</v>
      </c>
      <c r="N1824">
        <v>5</v>
      </c>
      <c r="O1824" s="8">
        <f t="shared" si="84"/>
        <v>0.68114228107248798</v>
      </c>
      <c r="P1824" t="str">
        <f t="shared" si="85"/>
        <v>Low Risk</v>
      </c>
      <c r="Q1824" t="str">
        <f t="shared" si="86"/>
        <v>800-849</v>
      </c>
      <c r="R1824" t="str">
        <f>IF(Tabela2[[#This Row],[current_age]]&gt;=100,"100+",FLOOR(Tabela2[[#This Row],[current_age]],10)&amp;"-"&amp;FLOOR(Tabela2[[#This Row],[current_age]],10)+9)</f>
        <v>60-69</v>
      </c>
    </row>
    <row r="1825" spans="1:18" x14ac:dyDescent="0.3">
      <c r="A1825">
        <v>598</v>
      </c>
      <c r="B1825">
        <v>47</v>
      </c>
      <c r="C1825">
        <v>63</v>
      </c>
      <c r="D1825">
        <v>1972</v>
      </c>
      <c r="E1825">
        <v>11</v>
      </c>
      <c r="F1825" t="s">
        <v>41</v>
      </c>
      <c r="G1825" t="s">
        <v>1860</v>
      </c>
      <c r="H1825">
        <v>44.22</v>
      </c>
      <c r="I1825">
        <v>-71.739999999999995</v>
      </c>
      <c r="J1825" s="3">
        <v>21159</v>
      </c>
      <c r="K1825" s="3">
        <v>43144</v>
      </c>
      <c r="L1825" s="3">
        <v>54157</v>
      </c>
      <c r="M1825">
        <v>628</v>
      </c>
      <c r="N1825">
        <v>3</v>
      </c>
      <c r="O1825" s="8">
        <f t="shared" si="84"/>
        <v>1.2552614500278139</v>
      </c>
      <c r="P1825" t="str">
        <f t="shared" si="85"/>
        <v>High Risk</v>
      </c>
      <c r="Q1825" t="str">
        <f t="shared" si="86"/>
        <v>600-649</v>
      </c>
      <c r="R1825" t="str">
        <f>IF(Tabela2[[#This Row],[current_age]]&gt;=100,"100+",FLOOR(Tabela2[[#This Row],[current_age]],10)&amp;"-"&amp;FLOOR(Tabela2[[#This Row],[current_age]],10)+9)</f>
        <v>40-49</v>
      </c>
    </row>
    <row r="1826" spans="1:18" x14ac:dyDescent="0.3">
      <c r="A1826">
        <v>990</v>
      </c>
      <c r="B1826">
        <v>91</v>
      </c>
      <c r="C1826">
        <v>67</v>
      </c>
      <c r="D1826">
        <v>1929</v>
      </c>
      <c r="E1826">
        <v>1</v>
      </c>
      <c r="F1826" t="s">
        <v>36</v>
      </c>
      <c r="G1826" t="s">
        <v>1861</v>
      </c>
      <c r="H1826">
        <v>30.09</v>
      </c>
      <c r="I1826">
        <v>-90.99</v>
      </c>
      <c r="J1826" s="3">
        <v>16474</v>
      </c>
      <c r="K1826" s="3">
        <v>27150</v>
      </c>
      <c r="L1826" s="3">
        <v>2007</v>
      </c>
      <c r="M1826">
        <v>737</v>
      </c>
      <c r="N1826">
        <v>1</v>
      </c>
      <c r="O1826" s="8">
        <f t="shared" si="84"/>
        <v>7.3922651933701664E-2</v>
      </c>
      <c r="P1826" t="str">
        <f t="shared" si="85"/>
        <v>Medium Risk</v>
      </c>
      <c r="Q1826" t="str">
        <f t="shared" si="86"/>
        <v>700-749</v>
      </c>
      <c r="R1826" t="str">
        <f>IF(Tabela2[[#This Row],[current_age]]&gt;=100,"100+",FLOOR(Tabela2[[#This Row],[current_age]],10)&amp;"-"&amp;FLOOR(Tabela2[[#This Row],[current_age]],10)+9)</f>
        <v>90-99</v>
      </c>
    </row>
    <row r="1827" spans="1:18" x14ac:dyDescent="0.3">
      <c r="A1827">
        <v>1777</v>
      </c>
      <c r="B1827">
        <v>47</v>
      </c>
      <c r="C1827">
        <v>67</v>
      </c>
      <c r="D1827">
        <v>1972</v>
      </c>
      <c r="E1827">
        <v>5</v>
      </c>
      <c r="F1827" t="s">
        <v>41</v>
      </c>
      <c r="G1827" t="s">
        <v>1862</v>
      </c>
      <c r="H1827">
        <v>38.83</v>
      </c>
      <c r="I1827">
        <v>-77.209999999999994</v>
      </c>
      <c r="J1827" s="3">
        <v>30622</v>
      </c>
      <c r="K1827" s="3">
        <v>62432</v>
      </c>
      <c r="L1827" s="3">
        <v>95799</v>
      </c>
      <c r="M1827">
        <v>741</v>
      </c>
      <c r="N1827">
        <v>5</v>
      </c>
      <c r="O1827" s="8">
        <f t="shared" si="84"/>
        <v>1.5344534853921066</v>
      </c>
      <c r="P1827" t="str">
        <f t="shared" si="85"/>
        <v>High Risk</v>
      </c>
      <c r="Q1827" t="str">
        <f t="shared" si="86"/>
        <v>700-749</v>
      </c>
      <c r="R1827" t="str">
        <f>IF(Tabela2[[#This Row],[current_age]]&gt;=100,"100+",FLOOR(Tabela2[[#This Row],[current_age]],10)&amp;"-"&amp;FLOOR(Tabela2[[#This Row],[current_age]],10)+9)</f>
        <v>40-49</v>
      </c>
    </row>
    <row r="1828" spans="1:18" x14ac:dyDescent="0.3">
      <c r="A1828">
        <v>998</v>
      </c>
      <c r="B1828">
        <v>18</v>
      </c>
      <c r="C1828">
        <v>67</v>
      </c>
      <c r="D1828">
        <v>2001</v>
      </c>
      <c r="E1828">
        <v>11</v>
      </c>
      <c r="F1828" t="s">
        <v>41</v>
      </c>
      <c r="G1828" t="s">
        <v>1863</v>
      </c>
      <c r="H1828">
        <v>34.08</v>
      </c>
      <c r="I1828">
        <v>-117.46</v>
      </c>
      <c r="J1828" s="3">
        <v>13739</v>
      </c>
      <c r="K1828" s="3">
        <v>28006</v>
      </c>
      <c r="L1828" s="3">
        <v>19518</v>
      </c>
      <c r="M1828">
        <v>703</v>
      </c>
      <c r="N1828">
        <v>2</v>
      </c>
      <c r="O1828" s="8">
        <f t="shared" si="84"/>
        <v>0.69692208812397338</v>
      </c>
      <c r="P1828" t="str">
        <f t="shared" si="85"/>
        <v>Medium Risk</v>
      </c>
      <c r="Q1828" t="str">
        <f t="shared" si="86"/>
        <v>700-749</v>
      </c>
      <c r="R1828" t="str">
        <f>IF(Tabela2[[#This Row],[current_age]]&gt;=100,"100+",FLOOR(Tabela2[[#This Row],[current_age]],10)&amp;"-"&amp;FLOOR(Tabela2[[#This Row],[current_age]],10)+9)</f>
        <v>10-19</v>
      </c>
    </row>
    <row r="1829" spans="1:18" x14ac:dyDescent="0.3">
      <c r="A1829">
        <v>1872</v>
      </c>
      <c r="B1829">
        <v>62</v>
      </c>
      <c r="C1829">
        <v>65</v>
      </c>
      <c r="D1829">
        <v>1957</v>
      </c>
      <c r="E1829">
        <v>10</v>
      </c>
      <c r="F1829" t="s">
        <v>41</v>
      </c>
      <c r="G1829" t="s">
        <v>1864</v>
      </c>
      <c r="H1829">
        <v>33.950000000000003</v>
      </c>
      <c r="I1829">
        <v>-84.54</v>
      </c>
      <c r="J1829" s="3">
        <v>33093</v>
      </c>
      <c r="K1829" s="3">
        <v>67470</v>
      </c>
      <c r="L1829" s="3">
        <v>93795</v>
      </c>
      <c r="M1829">
        <v>804</v>
      </c>
      <c r="N1829">
        <v>6</v>
      </c>
      <c r="O1829" s="8">
        <f t="shared" si="84"/>
        <v>1.3901734104046244</v>
      </c>
      <c r="P1829" t="str">
        <f t="shared" si="85"/>
        <v>High Risk</v>
      </c>
      <c r="Q1829" t="str">
        <f t="shared" si="86"/>
        <v>800-849</v>
      </c>
      <c r="R1829" t="str">
        <f>IF(Tabela2[[#This Row],[current_age]]&gt;=100,"100+",FLOOR(Tabela2[[#This Row],[current_age]],10)&amp;"-"&amp;FLOOR(Tabela2[[#This Row],[current_age]],10)+9)</f>
        <v>60-69</v>
      </c>
    </row>
    <row r="1830" spans="1:18" x14ac:dyDescent="0.3">
      <c r="A1830">
        <v>1743</v>
      </c>
      <c r="B1830">
        <v>18</v>
      </c>
      <c r="C1830">
        <v>75</v>
      </c>
      <c r="D1830">
        <v>2002</v>
      </c>
      <c r="E1830">
        <v>1</v>
      </c>
      <c r="F1830" t="s">
        <v>36</v>
      </c>
      <c r="G1830" t="s">
        <v>1865</v>
      </c>
      <c r="H1830">
        <v>39.19</v>
      </c>
      <c r="I1830">
        <v>-96.59</v>
      </c>
      <c r="J1830" s="3">
        <v>25658</v>
      </c>
      <c r="K1830" s="3">
        <v>52315</v>
      </c>
      <c r="L1830" s="3">
        <v>109513</v>
      </c>
      <c r="M1830">
        <v>774</v>
      </c>
      <c r="N1830">
        <v>4</v>
      </c>
      <c r="O1830" s="8">
        <f t="shared" si="84"/>
        <v>2.0933384306604226</v>
      </c>
      <c r="P1830" t="str">
        <f t="shared" si="85"/>
        <v>High Risk</v>
      </c>
      <c r="Q1830" t="str">
        <f t="shared" si="86"/>
        <v>750-799</v>
      </c>
      <c r="R1830" t="str">
        <f>IF(Tabela2[[#This Row],[current_age]]&gt;=100,"100+",FLOOR(Tabela2[[#This Row],[current_age]],10)&amp;"-"&amp;FLOOR(Tabela2[[#This Row],[current_age]],10)+9)</f>
        <v>10-19</v>
      </c>
    </row>
    <row r="1831" spans="1:18" x14ac:dyDescent="0.3">
      <c r="A1831">
        <v>1000</v>
      </c>
      <c r="B1831">
        <v>20</v>
      </c>
      <c r="C1831">
        <v>73</v>
      </c>
      <c r="D1831">
        <v>1999</v>
      </c>
      <c r="E1831">
        <v>8</v>
      </c>
      <c r="F1831" t="s">
        <v>36</v>
      </c>
      <c r="G1831" t="s">
        <v>1866</v>
      </c>
      <c r="H1831">
        <v>41.93</v>
      </c>
      <c r="I1831">
        <v>-71.290000000000006</v>
      </c>
      <c r="J1831" s="3">
        <v>26693</v>
      </c>
      <c r="K1831" s="3">
        <v>54424</v>
      </c>
      <c r="L1831" s="3">
        <v>92199</v>
      </c>
      <c r="M1831">
        <v>687</v>
      </c>
      <c r="N1831">
        <v>1</v>
      </c>
      <c r="O1831" s="8">
        <f t="shared" si="84"/>
        <v>1.6940871674261355</v>
      </c>
      <c r="P1831" t="str">
        <f t="shared" si="85"/>
        <v>High Risk</v>
      </c>
      <c r="Q1831" t="str">
        <f t="shared" si="86"/>
        <v>650-699</v>
      </c>
      <c r="R1831" t="str">
        <f>IF(Tabela2[[#This Row],[current_age]]&gt;=100,"100+",FLOOR(Tabela2[[#This Row],[current_age]],10)&amp;"-"&amp;FLOOR(Tabela2[[#This Row],[current_age]],10)+9)</f>
        <v>20-29</v>
      </c>
    </row>
    <row r="1832" spans="1:18" x14ac:dyDescent="0.3">
      <c r="A1832">
        <v>1708</v>
      </c>
      <c r="B1832">
        <v>22</v>
      </c>
      <c r="C1832">
        <v>66</v>
      </c>
      <c r="D1832">
        <v>1997</v>
      </c>
      <c r="E1832">
        <v>7</v>
      </c>
      <c r="F1832" t="s">
        <v>41</v>
      </c>
      <c r="G1832" t="s">
        <v>1867</v>
      </c>
      <c r="H1832">
        <v>37.479999999999997</v>
      </c>
      <c r="I1832">
        <v>-97.24</v>
      </c>
      <c r="J1832" s="3">
        <v>22195</v>
      </c>
      <c r="K1832" s="3">
        <v>45254</v>
      </c>
      <c r="L1832" s="3">
        <v>75758</v>
      </c>
      <c r="M1832">
        <v>850</v>
      </c>
      <c r="N1832">
        <v>2</v>
      </c>
      <c r="O1832" s="8">
        <f t="shared" si="84"/>
        <v>1.6740619613735803</v>
      </c>
      <c r="P1832" t="str">
        <f t="shared" si="85"/>
        <v>High Risk</v>
      </c>
      <c r="Q1832" t="str">
        <f t="shared" si="86"/>
        <v>850-899</v>
      </c>
      <c r="R1832" t="str">
        <f>IF(Tabela2[[#This Row],[current_age]]&gt;=100,"100+",FLOOR(Tabela2[[#This Row],[current_age]],10)&amp;"-"&amp;FLOOR(Tabela2[[#This Row],[current_age]],10)+9)</f>
        <v>20-29</v>
      </c>
    </row>
    <row r="1833" spans="1:18" x14ac:dyDescent="0.3">
      <c r="A1833">
        <v>799</v>
      </c>
      <c r="B1833">
        <v>34</v>
      </c>
      <c r="C1833">
        <v>68</v>
      </c>
      <c r="D1833">
        <v>1985</v>
      </c>
      <c r="E1833">
        <v>7</v>
      </c>
      <c r="F1833" t="s">
        <v>36</v>
      </c>
      <c r="G1833" t="s">
        <v>1868</v>
      </c>
      <c r="H1833">
        <v>42.88</v>
      </c>
      <c r="I1833">
        <v>-78.849999999999994</v>
      </c>
      <c r="J1833" s="3">
        <v>15461</v>
      </c>
      <c r="K1833" s="3">
        <v>31525</v>
      </c>
      <c r="L1833" s="3">
        <v>57818</v>
      </c>
      <c r="M1833">
        <v>686</v>
      </c>
      <c r="N1833">
        <v>2</v>
      </c>
      <c r="O1833" s="8">
        <f t="shared" si="84"/>
        <v>1.8340364789849326</v>
      </c>
      <c r="P1833" t="str">
        <f t="shared" si="85"/>
        <v>High Risk</v>
      </c>
      <c r="Q1833" t="str">
        <f t="shared" si="86"/>
        <v>650-699</v>
      </c>
      <c r="R1833" t="str">
        <f>IF(Tabela2[[#This Row],[current_age]]&gt;=100,"100+",FLOOR(Tabela2[[#This Row],[current_age]],10)&amp;"-"&amp;FLOOR(Tabela2[[#This Row],[current_age]],10)+9)</f>
        <v>30-39</v>
      </c>
    </row>
    <row r="1834" spans="1:18" x14ac:dyDescent="0.3">
      <c r="A1834">
        <v>144</v>
      </c>
      <c r="B1834">
        <v>44</v>
      </c>
      <c r="C1834">
        <v>67</v>
      </c>
      <c r="D1834">
        <v>1975</v>
      </c>
      <c r="E1834">
        <v>3</v>
      </c>
      <c r="F1834" t="s">
        <v>36</v>
      </c>
      <c r="G1834" t="s">
        <v>1869</v>
      </c>
      <c r="H1834">
        <v>34.5</v>
      </c>
      <c r="I1834">
        <v>-93.05</v>
      </c>
      <c r="J1834" s="3">
        <v>15857</v>
      </c>
      <c r="K1834" s="3">
        <v>32330</v>
      </c>
      <c r="L1834" s="3">
        <v>97190</v>
      </c>
      <c r="M1834">
        <v>835</v>
      </c>
      <c r="N1834">
        <v>4</v>
      </c>
      <c r="O1834" s="8">
        <f t="shared" si="84"/>
        <v>3.0061862047633778</v>
      </c>
      <c r="P1834" t="str">
        <f t="shared" si="85"/>
        <v>High Risk</v>
      </c>
      <c r="Q1834" t="str">
        <f t="shared" si="86"/>
        <v>800-849</v>
      </c>
      <c r="R1834" t="str">
        <f>IF(Tabela2[[#This Row],[current_age]]&gt;=100,"100+",FLOOR(Tabela2[[#This Row],[current_age]],10)&amp;"-"&amp;FLOOR(Tabela2[[#This Row],[current_age]],10)+9)</f>
        <v>40-49</v>
      </c>
    </row>
    <row r="1835" spans="1:18" x14ac:dyDescent="0.3">
      <c r="A1835">
        <v>781</v>
      </c>
      <c r="B1835">
        <v>30</v>
      </c>
      <c r="C1835">
        <v>74</v>
      </c>
      <c r="D1835">
        <v>1989</v>
      </c>
      <c r="E1835">
        <v>9</v>
      </c>
      <c r="F1835" t="s">
        <v>41</v>
      </c>
      <c r="G1835" t="s">
        <v>1870</v>
      </c>
      <c r="H1835">
        <v>32.33</v>
      </c>
      <c r="I1835">
        <v>-106.75</v>
      </c>
      <c r="J1835" s="3">
        <v>16670</v>
      </c>
      <c r="K1835" s="3">
        <v>33993</v>
      </c>
      <c r="L1835" s="3">
        <v>45149</v>
      </c>
      <c r="M1835">
        <v>602</v>
      </c>
      <c r="N1835">
        <v>4</v>
      </c>
      <c r="O1835" s="8">
        <f t="shared" si="84"/>
        <v>1.3281852146030064</v>
      </c>
      <c r="P1835" t="str">
        <f t="shared" si="85"/>
        <v>High Risk</v>
      </c>
      <c r="Q1835" t="str">
        <f t="shared" si="86"/>
        <v>600-649</v>
      </c>
      <c r="R1835" t="str">
        <f>IF(Tabela2[[#This Row],[current_age]]&gt;=100,"100+",FLOOR(Tabela2[[#This Row],[current_age]],10)&amp;"-"&amp;FLOOR(Tabela2[[#This Row],[current_age]],10)+9)</f>
        <v>30-39</v>
      </c>
    </row>
    <row r="1836" spans="1:18" x14ac:dyDescent="0.3">
      <c r="A1836">
        <v>1572</v>
      </c>
      <c r="B1836">
        <v>40</v>
      </c>
      <c r="C1836">
        <v>70</v>
      </c>
      <c r="D1836">
        <v>1979</v>
      </c>
      <c r="E1836">
        <v>7</v>
      </c>
      <c r="F1836" t="s">
        <v>36</v>
      </c>
      <c r="G1836" t="s">
        <v>1871</v>
      </c>
      <c r="H1836">
        <v>30.68</v>
      </c>
      <c r="I1836">
        <v>-88.04</v>
      </c>
      <c r="J1836" s="3">
        <v>9284</v>
      </c>
      <c r="K1836" s="3">
        <v>18935</v>
      </c>
      <c r="L1836" s="3">
        <v>43928</v>
      </c>
      <c r="M1836">
        <v>658</v>
      </c>
      <c r="N1836">
        <v>3</v>
      </c>
      <c r="O1836" s="8">
        <f t="shared" si="84"/>
        <v>2.319936625297069</v>
      </c>
      <c r="P1836" t="str">
        <f t="shared" si="85"/>
        <v>High Risk</v>
      </c>
      <c r="Q1836" t="str">
        <f t="shared" si="86"/>
        <v>650-699</v>
      </c>
      <c r="R1836" t="str">
        <f>IF(Tabela2[[#This Row],[current_age]]&gt;=100,"100+",FLOOR(Tabela2[[#This Row],[current_age]],10)&amp;"-"&amp;FLOOR(Tabela2[[#This Row],[current_age]],10)+9)</f>
        <v>40-49</v>
      </c>
    </row>
    <row r="1837" spans="1:18" x14ac:dyDescent="0.3">
      <c r="A1837">
        <v>793</v>
      </c>
      <c r="B1837">
        <v>73</v>
      </c>
      <c r="C1837">
        <v>60</v>
      </c>
      <c r="D1837">
        <v>1946</v>
      </c>
      <c r="E1837">
        <v>8</v>
      </c>
      <c r="F1837" t="s">
        <v>36</v>
      </c>
      <c r="G1837" t="s">
        <v>1872</v>
      </c>
      <c r="H1837">
        <v>26.14</v>
      </c>
      <c r="I1837">
        <v>-80.13</v>
      </c>
      <c r="J1837" s="3">
        <v>21084</v>
      </c>
      <c r="K1837" s="3">
        <v>42593</v>
      </c>
      <c r="L1837" s="3">
        <v>16083</v>
      </c>
      <c r="M1837">
        <v>703</v>
      </c>
      <c r="N1837">
        <v>2</v>
      </c>
      <c r="O1837" s="8">
        <f t="shared" si="84"/>
        <v>0.37759725776536052</v>
      </c>
      <c r="P1837" t="str">
        <f t="shared" si="85"/>
        <v>Medium Risk</v>
      </c>
      <c r="Q1837" t="str">
        <f t="shared" si="86"/>
        <v>700-749</v>
      </c>
      <c r="R1837" t="str">
        <f>IF(Tabela2[[#This Row],[current_age]]&gt;=100,"100+",FLOOR(Tabela2[[#This Row],[current_age]],10)&amp;"-"&amp;FLOOR(Tabela2[[#This Row],[current_age]],10)+9)</f>
        <v>70-79</v>
      </c>
    </row>
    <row r="1838" spans="1:18" x14ac:dyDescent="0.3">
      <c r="A1838">
        <v>1681</v>
      </c>
      <c r="B1838">
        <v>21</v>
      </c>
      <c r="C1838">
        <v>72</v>
      </c>
      <c r="D1838">
        <v>1998</v>
      </c>
      <c r="E1838">
        <v>6</v>
      </c>
      <c r="F1838" t="s">
        <v>41</v>
      </c>
      <c r="G1838" t="s">
        <v>1873</v>
      </c>
      <c r="H1838">
        <v>38.630000000000003</v>
      </c>
      <c r="I1838">
        <v>-90.24</v>
      </c>
      <c r="J1838" s="3">
        <v>31909</v>
      </c>
      <c r="K1838" s="3">
        <v>65058</v>
      </c>
      <c r="L1838" s="3">
        <v>157708</v>
      </c>
      <c r="M1838">
        <v>746</v>
      </c>
      <c r="N1838">
        <v>1</v>
      </c>
      <c r="O1838" s="8">
        <f t="shared" si="84"/>
        <v>2.4241138676258109</v>
      </c>
      <c r="P1838" t="str">
        <f t="shared" si="85"/>
        <v>High Risk</v>
      </c>
      <c r="Q1838" t="str">
        <f t="shared" si="86"/>
        <v>700-749</v>
      </c>
      <c r="R1838" t="str">
        <f>IF(Tabela2[[#This Row],[current_age]]&gt;=100,"100+",FLOOR(Tabela2[[#This Row],[current_age]],10)&amp;"-"&amp;FLOOR(Tabela2[[#This Row],[current_age]],10)+9)</f>
        <v>20-29</v>
      </c>
    </row>
    <row r="1839" spans="1:18" x14ac:dyDescent="0.3">
      <c r="A1839">
        <v>1179</v>
      </c>
      <c r="B1839">
        <v>50</v>
      </c>
      <c r="C1839">
        <v>71</v>
      </c>
      <c r="D1839">
        <v>1969</v>
      </c>
      <c r="E1839">
        <v>7</v>
      </c>
      <c r="F1839" t="s">
        <v>36</v>
      </c>
      <c r="G1839" t="s">
        <v>1874</v>
      </c>
      <c r="H1839">
        <v>36.67</v>
      </c>
      <c r="I1839">
        <v>-76.3</v>
      </c>
      <c r="J1839" s="3">
        <v>24312</v>
      </c>
      <c r="K1839" s="3">
        <v>49570</v>
      </c>
      <c r="L1839" s="3">
        <v>43645</v>
      </c>
      <c r="M1839">
        <v>752</v>
      </c>
      <c r="N1839">
        <v>5</v>
      </c>
      <c r="O1839" s="8">
        <f t="shared" si="84"/>
        <v>0.88047205971353637</v>
      </c>
      <c r="P1839" t="str">
        <f t="shared" si="85"/>
        <v>High Risk</v>
      </c>
      <c r="Q1839" t="str">
        <f t="shared" si="86"/>
        <v>750-799</v>
      </c>
      <c r="R1839" t="str">
        <f>IF(Tabela2[[#This Row],[current_age]]&gt;=100,"100+",FLOOR(Tabela2[[#This Row],[current_age]],10)&amp;"-"&amp;FLOOR(Tabela2[[#This Row],[current_age]],10)+9)</f>
        <v>50-59</v>
      </c>
    </row>
    <row r="1840" spans="1:18" x14ac:dyDescent="0.3">
      <c r="A1840">
        <v>114</v>
      </c>
      <c r="B1840">
        <v>47</v>
      </c>
      <c r="C1840">
        <v>65</v>
      </c>
      <c r="D1840">
        <v>1972</v>
      </c>
      <c r="E1840">
        <v>12</v>
      </c>
      <c r="F1840" t="s">
        <v>36</v>
      </c>
      <c r="G1840" t="s">
        <v>1875</v>
      </c>
      <c r="H1840">
        <v>34.18</v>
      </c>
      <c r="I1840">
        <v>-118.39</v>
      </c>
      <c r="J1840" s="3">
        <v>16892</v>
      </c>
      <c r="K1840" s="3">
        <v>34441</v>
      </c>
      <c r="L1840" s="3">
        <v>907</v>
      </c>
      <c r="M1840">
        <v>725</v>
      </c>
      <c r="N1840">
        <v>4</v>
      </c>
      <c r="O1840" s="8">
        <f t="shared" si="84"/>
        <v>2.6334891553671497E-2</v>
      </c>
      <c r="P1840" t="str">
        <f t="shared" si="85"/>
        <v>Medium Risk</v>
      </c>
      <c r="Q1840" t="str">
        <f t="shared" si="86"/>
        <v>700-749</v>
      </c>
      <c r="R1840" t="str">
        <f>IF(Tabela2[[#This Row],[current_age]]&gt;=100,"100+",FLOOR(Tabela2[[#This Row],[current_age]],10)&amp;"-"&amp;FLOOR(Tabela2[[#This Row],[current_age]],10)+9)</f>
        <v>40-49</v>
      </c>
    </row>
    <row r="1841" spans="1:18" x14ac:dyDescent="0.3">
      <c r="A1841">
        <v>271</v>
      </c>
      <c r="B1841">
        <v>30</v>
      </c>
      <c r="C1841">
        <v>65</v>
      </c>
      <c r="D1841">
        <v>1989</v>
      </c>
      <c r="E1841">
        <v>7</v>
      </c>
      <c r="F1841" t="s">
        <v>36</v>
      </c>
      <c r="G1841" t="s">
        <v>1876</v>
      </c>
      <c r="H1841">
        <v>45.65</v>
      </c>
      <c r="I1841">
        <v>-122.66</v>
      </c>
      <c r="J1841" s="3">
        <v>20649</v>
      </c>
      <c r="K1841" s="3">
        <v>42101</v>
      </c>
      <c r="L1841" s="3">
        <v>70460</v>
      </c>
      <c r="M1841">
        <v>685</v>
      </c>
      <c r="N1841">
        <v>1</v>
      </c>
      <c r="O1841" s="8">
        <f t="shared" si="84"/>
        <v>1.6735944514382082</v>
      </c>
      <c r="P1841" t="str">
        <f t="shared" si="85"/>
        <v>High Risk</v>
      </c>
      <c r="Q1841" t="str">
        <f t="shared" si="86"/>
        <v>650-699</v>
      </c>
      <c r="R1841" t="str">
        <f>IF(Tabela2[[#This Row],[current_age]]&gt;=100,"100+",FLOOR(Tabela2[[#This Row],[current_age]],10)&amp;"-"&amp;FLOOR(Tabela2[[#This Row],[current_age]],10)+9)</f>
        <v>30-39</v>
      </c>
    </row>
    <row r="1842" spans="1:18" x14ac:dyDescent="0.3">
      <c r="A1842">
        <v>1107</v>
      </c>
      <c r="B1842">
        <v>71</v>
      </c>
      <c r="C1842">
        <v>69</v>
      </c>
      <c r="D1842">
        <v>1949</v>
      </c>
      <c r="E1842">
        <v>1</v>
      </c>
      <c r="F1842" t="s">
        <v>36</v>
      </c>
      <c r="G1842" t="s">
        <v>1877</v>
      </c>
      <c r="H1842">
        <v>42.23</v>
      </c>
      <c r="I1842">
        <v>-76.34</v>
      </c>
      <c r="J1842" s="3">
        <v>18323</v>
      </c>
      <c r="K1842" s="3">
        <v>40516</v>
      </c>
      <c r="L1842" s="3">
        <v>6908</v>
      </c>
      <c r="M1842">
        <v>698</v>
      </c>
      <c r="N1842">
        <v>5</v>
      </c>
      <c r="O1842" s="8">
        <f t="shared" si="84"/>
        <v>0.17050054299535986</v>
      </c>
      <c r="P1842" t="str">
        <f t="shared" si="85"/>
        <v>Medium Risk</v>
      </c>
      <c r="Q1842" t="str">
        <f t="shared" si="86"/>
        <v>650-699</v>
      </c>
      <c r="R1842" t="str">
        <f>IF(Tabela2[[#This Row],[current_age]]&gt;=100,"100+",FLOOR(Tabela2[[#This Row],[current_age]],10)&amp;"-"&amp;FLOOR(Tabela2[[#This Row],[current_age]],10)+9)</f>
        <v>70-79</v>
      </c>
    </row>
    <row r="1843" spans="1:18" x14ac:dyDescent="0.3">
      <c r="A1843">
        <v>517</v>
      </c>
      <c r="B1843">
        <v>33</v>
      </c>
      <c r="C1843">
        <v>71</v>
      </c>
      <c r="D1843">
        <v>1986</v>
      </c>
      <c r="E1843">
        <v>11</v>
      </c>
      <c r="F1843" t="s">
        <v>41</v>
      </c>
      <c r="G1843" t="s">
        <v>1878</v>
      </c>
      <c r="H1843">
        <v>42.31</v>
      </c>
      <c r="I1843">
        <v>-83.21</v>
      </c>
      <c r="J1843" s="3">
        <v>11773</v>
      </c>
      <c r="K1843" s="3">
        <v>24009</v>
      </c>
      <c r="L1843" s="3">
        <v>19085</v>
      </c>
      <c r="M1843">
        <v>811</v>
      </c>
      <c r="N1843">
        <v>4</v>
      </c>
      <c r="O1843" s="8">
        <f t="shared" si="84"/>
        <v>0.79491024199258609</v>
      </c>
      <c r="P1843" t="str">
        <f t="shared" si="85"/>
        <v>High Risk</v>
      </c>
      <c r="Q1843" t="str">
        <f t="shared" si="86"/>
        <v>800-849</v>
      </c>
      <c r="R1843" t="str">
        <f>IF(Tabela2[[#This Row],[current_age]]&gt;=100,"100+",FLOOR(Tabela2[[#This Row],[current_age]],10)&amp;"-"&amp;FLOOR(Tabela2[[#This Row],[current_age]],10)+9)</f>
        <v>30-39</v>
      </c>
    </row>
    <row r="1844" spans="1:18" x14ac:dyDescent="0.3">
      <c r="A1844">
        <v>624</v>
      </c>
      <c r="B1844">
        <v>33</v>
      </c>
      <c r="C1844">
        <v>66</v>
      </c>
      <c r="D1844">
        <v>1987</v>
      </c>
      <c r="E1844">
        <v>2</v>
      </c>
      <c r="F1844" t="s">
        <v>41</v>
      </c>
      <c r="G1844" t="s">
        <v>1879</v>
      </c>
      <c r="H1844">
        <v>42.89</v>
      </c>
      <c r="I1844">
        <v>-85.72</v>
      </c>
      <c r="J1844" s="3">
        <v>18431</v>
      </c>
      <c r="K1844" s="3">
        <v>37579</v>
      </c>
      <c r="L1844" s="3">
        <v>59201</v>
      </c>
      <c r="M1844">
        <v>710</v>
      </c>
      <c r="N1844">
        <v>2</v>
      </c>
      <c r="O1844" s="8">
        <f t="shared" si="84"/>
        <v>1.5753745442933553</v>
      </c>
      <c r="P1844" t="str">
        <f t="shared" si="85"/>
        <v>High Risk</v>
      </c>
      <c r="Q1844" t="str">
        <f t="shared" si="86"/>
        <v>700-749</v>
      </c>
      <c r="R1844" t="str">
        <f>IF(Tabela2[[#This Row],[current_age]]&gt;=100,"100+",FLOOR(Tabela2[[#This Row],[current_age]],10)&amp;"-"&amp;FLOOR(Tabela2[[#This Row],[current_age]],10)+9)</f>
        <v>30-39</v>
      </c>
    </row>
    <row r="1845" spans="1:18" x14ac:dyDescent="0.3">
      <c r="A1845">
        <v>1215</v>
      </c>
      <c r="B1845">
        <v>53</v>
      </c>
      <c r="C1845">
        <v>68</v>
      </c>
      <c r="D1845">
        <v>1967</v>
      </c>
      <c r="E1845">
        <v>2</v>
      </c>
      <c r="F1845" t="s">
        <v>36</v>
      </c>
      <c r="G1845" t="s">
        <v>1880</v>
      </c>
      <c r="H1845">
        <v>32.840000000000003</v>
      </c>
      <c r="I1845">
        <v>-116.88</v>
      </c>
      <c r="J1845" s="3">
        <v>20673</v>
      </c>
      <c r="K1845" s="3">
        <v>42152</v>
      </c>
      <c r="L1845" s="3">
        <v>55576</v>
      </c>
      <c r="M1845">
        <v>751</v>
      </c>
      <c r="N1845">
        <v>1</v>
      </c>
      <c r="O1845" s="8">
        <f t="shared" si="84"/>
        <v>1.3184665021825774</v>
      </c>
      <c r="P1845" t="str">
        <f t="shared" si="85"/>
        <v>High Risk</v>
      </c>
      <c r="Q1845" t="str">
        <f t="shared" si="86"/>
        <v>750-799</v>
      </c>
      <c r="R1845" t="str">
        <f>IF(Tabela2[[#This Row],[current_age]]&gt;=100,"100+",FLOOR(Tabela2[[#This Row],[current_age]],10)&amp;"-"&amp;FLOOR(Tabela2[[#This Row],[current_age]],10)+9)</f>
        <v>50-59</v>
      </c>
    </row>
    <row r="1846" spans="1:18" x14ac:dyDescent="0.3">
      <c r="A1846">
        <v>1992</v>
      </c>
      <c r="B1846">
        <v>63</v>
      </c>
      <c r="C1846">
        <v>72</v>
      </c>
      <c r="D1846">
        <v>1956</v>
      </c>
      <c r="E1846">
        <v>7</v>
      </c>
      <c r="F1846" t="s">
        <v>36</v>
      </c>
      <c r="G1846" t="s">
        <v>1881</v>
      </c>
      <c r="H1846">
        <v>36.61</v>
      </c>
      <c r="I1846">
        <v>-89.81</v>
      </c>
      <c r="J1846" s="3">
        <v>11636</v>
      </c>
      <c r="K1846" s="3">
        <v>23725</v>
      </c>
      <c r="L1846" s="3">
        <v>47647</v>
      </c>
      <c r="M1846">
        <v>710</v>
      </c>
      <c r="N1846">
        <v>5</v>
      </c>
      <c r="O1846" s="8">
        <f t="shared" si="84"/>
        <v>2.0083034773445734</v>
      </c>
      <c r="P1846" t="str">
        <f t="shared" si="85"/>
        <v>High Risk</v>
      </c>
      <c r="Q1846" t="str">
        <f t="shared" si="86"/>
        <v>700-749</v>
      </c>
      <c r="R1846" t="str">
        <f>IF(Tabela2[[#This Row],[current_age]]&gt;=100,"100+",FLOOR(Tabela2[[#This Row],[current_age]],10)&amp;"-"&amp;FLOOR(Tabela2[[#This Row],[current_age]],10)+9)</f>
        <v>60-69</v>
      </c>
    </row>
    <row r="1847" spans="1:18" x14ac:dyDescent="0.3">
      <c r="A1847">
        <v>968</v>
      </c>
      <c r="B1847">
        <v>21</v>
      </c>
      <c r="C1847">
        <v>69</v>
      </c>
      <c r="D1847">
        <v>1998</v>
      </c>
      <c r="E1847">
        <v>9</v>
      </c>
      <c r="F1847" t="s">
        <v>36</v>
      </c>
      <c r="G1847" t="s">
        <v>1882</v>
      </c>
      <c r="H1847">
        <v>42.88</v>
      </c>
      <c r="I1847">
        <v>-78.849999999999994</v>
      </c>
      <c r="J1847" s="3">
        <v>14456</v>
      </c>
      <c r="K1847" s="3">
        <v>29475</v>
      </c>
      <c r="L1847" s="3">
        <v>48741</v>
      </c>
      <c r="M1847">
        <v>722</v>
      </c>
      <c r="N1847">
        <v>1</v>
      </c>
      <c r="O1847" s="8">
        <f t="shared" si="84"/>
        <v>1.6536386768447837</v>
      </c>
      <c r="P1847" t="str">
        <f t="shared" si="85"/>
        <v>High Risk</v>
      </c>
      <c r="Q1847" t="str">
        <f t="shared" si="86"/>
        <v>700-749</v>
      </c>
      <c r="R1847" t="str">
        <f>IF(Tabela2[[#This Row],[current_age]]&gt;=100,"100+",FLOOR(Tabela2[[#This Row],[current_age]],10)&amp;"-"&amp;FLOOR(Tabela2[[#This Row],[current_age]],10)+9)</f>
        <v>20-29</v>
      </c>
    </row>
    <row r="1848" spans="1:18" x14ac:dyDescent="0.3">
      <c r="A1848">
        <v>19</v>
      </c>
      <c r="B1848">
        <v>82</v>
      </c>
      <c r="C1848">
        <v>68</v>
      </c>
      <c r="D1848">
        <v>1937</v>
      </c>
      <c r="E1848">
        <v>5</v>
      </c>
      <c r="F1848" t="s">
        <v>36</v>
      </c>
      <c r="G1848" t="s">
        <v>1883</v>
      </c>
      <c r="H1848">
        <v>34.409999999999997</v>
      </c>
      <c r="I1848">
        <v>-119.7</v>
      </c>
      <c r="J1848" s="3">
        <v>23071</v>
      </c>
      <c r="K1848" s="3">
        <v>34903</v>
      </c>
      <c r="L1848" s="3">
        <v>1336</v>
      </c>
      <c r="M1848">
        <v>630</v>
      </c>
      <c r="N1848">
        <v>1</v>
      </c>
      <c r="O1848" s="8">
        <f t="shared" si="84"/>
        <v>3.8277511961722487E-2</v>
      </c>
      <c r="P1848" t="str">
        <f t="shared" si="85"/>
        <v>Medium Risk</v>
      </c>
      <c r="Q1848" t="str">
        <f t="shared" si="86"/>
        <v>600-649</v>
      </c>
      <c r="R1848" t="str">
        <f>IF(Tabela2[[#This Row],[current_age]]&gt;=100,"100+",FLOOR(Tabela2[[#This Row],[current_age]],10)&amp;"-"&amp;FLOOR(Tabela2[[#This Row],[current_age]],10)+9)</f>
        <v>80-89</v>
      </c>
    </row>
    <row r="1849" spans="1:18" x14ac:dyDescent="0.3">
      <c r="A1849">
        <v>1605</v>
      </c>
      <c r="B1849">
        <v>39</v>
      </c>
      <c r="C1849">
        <v>67</v>
      </c>
      <c r="D1849">
        <v>1980</v>
      </c>
      <c r="E1849">
        <v>5</v>
      </c>
      <c r="F1849" t="s">
        <v>41</v>
      </c>
      <c r="G1849" t="s">
        <v>1884</v>
      </c>
      <c r="H1849">
        <v>39.5</v>
      </c>
      <c r="I1849">
        <v>-84.37</v>
      </c>
      <c r="J1849" s="3">
        <v>19293</v>
      </c>
      <c r="K1849" s="3">
        <v>39336</v>
      </c>
      <c r="L1849" s="3">
        <v>43747</v>
      </c>
      <c r="M1849">
        <v>690</v>
      </c>
      <c r="N1849">
        <v>3</v>
      </c>
      <c r="O1849" s="8">
        <f t="shared" si="84"/>
        <v>1.1121364653243848</v>
      </c>
      <c r="P1849" t="str">
        <f t="shared" si="85"/>
        <v>High Risk</v>
      </c>
      <c r="Q1849" t="str">
        <f t="shared" si="86"/>
        <v>650-699</v>
      </c>
      <c r="R1849" t="str">
        <f>IF(Tabela2[[#This Row],[current_age]]&gt;=100,"100+",FLOOR(Tabela2[[#This Row],[current_age]],10)&amp;"-"&amp;FLOOR(Tabela2[[#This Row],[current_age]],10)+9)</f>
        <v>30-39</v>
      </c>
    </row>
    <row r="1850" spans="1:18" x14ac:dyDescent="0.3">
      <c r="A1850">
        <v>463</v>
      </c>
      <c r="B1850">
        <v>32</v>
      </c>
      <c r="C1850">
        <v>74</v>
      </c>
      <c r="D1850">
        <v>1987</v>
      </c>
      <c r="E1850">
        <v>5</v>
      </c>
      <c r="F1850" t="s">
        <v>36</v>
      </c>
      <c r="G1850" t="s">
        <v>1885</v>
      </c>
      <c r="H1850">
        <v>40.71</v>
      </c>
      <c r="I1850">
        <v>-73.989999999999995</v>
      </c>
      <c r="J1850" s="3">
        <v>19744</v>
      </c>
      <c r="K1850" s="3">
        <v>40256</v>
      </c>
      <c r="L1850" s="3">
        <v>0</v>
      </c>
      <c r="M1850">
        <v>719</v>
      </c>
      <c r="N1850">
        <v>2</v>
      </c>
      <c r="O1850" s="8">
        <f t="shared" si="84"/>
        <v>0</v>
      </c>
      <c r="P1850" t="str">
        <f t="shared" si="85"/>
        <v>Medium Risk</v>
      </c>
      <c r="Q1850" t="str">
        <f t="shared" si="86"/>
        <v>700-749</v>
      </c>
      <c r="R1850" t="str">
        <f>IF(Tabela2[[#This Row],[current_age]]&gt;=100,"100+",FLOOR(Tabela2[[#This Row],[current_age]],10)&amp;"-"&amp;FLOOR(Tabela2[[#This Row],[current_age]],10)+9)</f>
        <v>30-39</v>
      </c>
    </row>
    <row r="1851" spans="1:18" x14ac:dyDescent="0.3">
      <c r="A1851">
        <v>1365</v>
      </c>
      <c r="B1851">
        <v>18</v>
      </c>
      <c r="C1851">
        <v>65</v>
      </c>
      <c r="D1851">
        <v>2002</v>
      </c>
      <c r="E1851">
        <v>2</v>
      </c>
      <c r="F1851" t="s">
        <v>41</v>
      </c>
      <c r="G1851" t="s">
        <v>1886</v>
      </c>
      <c r="H1851">
        <v>38.229999999999997</v>
      </c>
      <c r="I1851">
        <v>-122.56</v>
      </c>
      <c r="J1851" s="3">
        <v>26752</v>
      </c>
      <c r="K1851" s="3">
        <v>54547</v>
      </c>
      <c r="L1851" s="3">
        <v>92901</v>
      </c>
      <c r="M1851">
        <v>751</v>
      </c>
      <c r="N1851">
        <v>1</v>
      </c>
      <c r="O1851" s="8">
        <f t="shared" si="84"/>
        <v>1.7031367444589069</v>
      </c>
      <c r="P1851" t="str">
        <f t="shared" si="85"/>
        <v>High Risk</v>
      </c>
      <c r="Q1851" t="str">
        <f t="shared" si="86"/>
        <v>750-799</v>
      </c>
      <c r="R1851" t="str">
        <f>IF(Tabela2[[#This Row],[current_age]]&gt;=100,"100+",FLOOR(Tabela2[[#This Row],[current_age]],10)&amp;"-"&amp;FLOOR(Tabela2[[#This Row],[current_age]],10)+9)</f>
        <v>10-19</v>
      </c>
    </row>
    <row r="1852" spans="1:18" x14ac:dyDescent="0.3">
      <c r="A1852">
        <v>809</v>
      </c>
      <c r="B1852">
        <v>54</v>
      </c>
      <c r="C1852">
        <v>66</v>
      </c>
      <c r="D1852">
        <v>1965</v>
      </c>
      <c r="E1852">
        <v>5</v>
      </c>
      <c r="F1852" t="s">
        <v>36</v>
      </c>
      <c r="G1852" t="s">
        <v>1887</v>
      </c>
      <c r="H1852">
        <v>41.76</v>
      </c>
      <c r="I1852">
        <v>-88.15</v>
      </c>
      <c r="J1852" s="3">
        <v>41979</v>
      </c>
      <c r="K1852" s="3">
        <v>85596</v>
      </c>
      <c r="L1852" s="3">
        <v>159101</v>
      </c>
      <c r="M1852">
        <v>618</v>
      </c>
      <c r="N1852">
        <v>1</v>
      </c>
      <c r="O1852" s="8">
        <f t="shared" si="84"/>
        <v>1.8587433992242628</v>
      </c>
      <c r="P1852" t="str">
        <f t="shared" si="85"/>
        <v>High Risk</v>
      </c>
      <c r="Q1852" t="str">
        <f t="shared" si="86"/>
        <v>600-649</v>
      </c>
      <c r="R1852" t="str">
        <f>IF(Tabela2[[#This Row],[current_age]]&gt;=100,"100+",FLOOR(Tabela2[[#This Row],[current_age]],10)&amp;"-"&amp;FLOOR(Tabela2[[#This Row],[current_age]],10)+9)</f>
        <v>50-59</v>
      </c>
    </row>
    <row r="1853" spans="1:18" x14ac:dyDescent="0.3">
      <c r="A1853">
        <v>590</v>
      </c>
      <c r="B1853">
        <v>37</v>
      </c>
      <c r="C1853">
        <v>66</v>
      </c>
      <c r="D1853">
        <v>1982</v>
      </c>
      <c r="E1853">
        <v>6</v>
      </c>
      <c r="F1853" t="s">
        <v>41</v>
      </c>
      <c r="G1853" t="s">
        <v>1888</v>
      </c>
      <c r="H1853">
        <v>34.17</v>
      </c>
      <c r="I1853">
        <v>-86.83</v>
      </c>
      <c r="J1853" s="3">
        <v>17198</v>
      </c>
      <c r="K1853" s="3">
        <v>35060</v>
      </c>
      <c r="L1853" s="3">
        <v>39104</v>
      </c>
      <c r="M1853">
        <v>724</v>
      </c>
      <c r="N1853">
        <v>2</v>
      </c>
      <c r="O1853" s="8">
        <f t="shared" si="84"/>
        <v>1.1153451226468911</v>
      </c>
      <c r="P1853" t="str">
        <f t="shared" si="85"/>
        <v>High Risk</v>
      </c>
      <c r="Q1853" t="str">
        <f t="shared" si="86"/>
        <v>700-749</v>
      </c>
      <c r="R1853" t="str">
        <f>IF(Tabela2[[#This Row],[current_age]]&gt;=100,"100+",FLOOR(Tabela2[[#This Row],[current_age]],10)&amp;"-"&amp;FLOOR(Tabela2[[#This Row],[current_age]],10)+9)</f>
        <v>30-39</v>
      </c>
    </row>
    <row r="1854" spans="1:18" x14ac:dyDescent="0.3">
      <c r="A1854">
        <v>1904</v>
      </c>
      <c r="B1854">
        <v>69</v>
      </c>
      <c r="C1854">
        <v>70</v>
      </c>
      <c r="D1854">
        <v>1951</v>
      </c>
      <c r="E1854">
        <v>2</v>
      </c>
      <c r="F1854" t="s">
        <v>41</v>
      </c>
      <c r="G1854" t="s">
        <v>1889</v>
      </c>
      <c r="H1854">
        <v>35.950000000000003</v>
      </c>
      <c r="I1854">
        <v>-95.38</v>
      </c>
      <c r="J1854" s="3">
        <v>15195</v>
      </c>
      <c r="K1854" s="3">
        <v>30983</v>
      </c>
      <c r="L1854" s="3">
        <v>10019</v>
      </c>
      <c r="M1854">
        <v>757</v>
      </c>
      <c r="N1854">
        <v>5</v>
      </c>
      <c r="O1854" s="8">
        <f t="shared" si="84"/>
        <v>0.32337088080560306</v>
      </c>
      <c r="P1854" t="str">
        <f t="shared" si="85"/>
        <v>Low Risk</v>
      </c>
      <c r="Q1854" t="str">
        <f t="shared" si="86"/>
        <v>750-799</v>
      </c>
      <c r="R1854" t="str">
        <f>IF(Tabela2[[#This Row],[current_age]]&gt;=100,"100+",FLOOR(Tabela2[[#This Row],[current_age]],10)&amp;"-"&amp;FLOOR(Tabela2[[#This Row],[current_age]],10)+9)</f>
        <v>60-69</v>
      </c>
    </row>
    <row r="1855" spans="1:18" x14ac:dyDescent="0.3">
      <c r="A1855">
        <v>545</v>
      </c>
      <c r="B1855">
        <v>55</v>
      </c>
      <c r="C1855">
        <v>67</v>
      </c>
      <c r="D1855">
        <v>1964</v>
      </c>
      <c r="E1855">
        <v>10</v>
      </c>
      <c r="F1855" t="s">
        <v>41</v>
      </c>
      <c r="G1855" t="s">
        <v>1890</v>
      </c>
      <c r="H1855">
        <v>40.67</v>
      </c>
      <c r="I1855">
        <v>-89.54</v>
      </c>
      <c r="J1855" s="3">
        <v>22416</v>
      </c>
      <c r="K1855" s="3">
        <v>45707</v>
      </c>
      <c r="L1855" s="3">
        <v>113194</v>
      </c>
      <c r="M1855">
        <v>715</v>
      </c>
      <c r="N1855">
        <v>3</v>
      </c>
      <c r="O1855" s="8">
        <f t="shared" si="84"/>
        <v>2.4765134443301902</v>
      </c>
      <c r="P1855" t="str">
        <f t="shared" si="85"/>
        <v>High Risk</v>
      </c>
      <c r="Q1855" t="str">
        <f t="shared" si="86"/>
        <v>700-749</v>
      </c>
      <c r="R1855" t="str">
        <f>IF(Tabela2[[#This Row],[current_age]]&gt;=100,"100+",FLOOR(Tabela2[[#This Row],[current_age]],10)&amp;"-"&amp;FLOOR(Tabela2[[#This Row],[current_age]],10)+9)</f>
        <v>50-59</v>
      </c>
    </row>
    <row r="1856" spans="1:18" x14ac:dyDescent="0.3">
      <c r="A1856">
        <v>789</v>
      </c>
      <c r="B1856">
        <v>43</v>
      </c>
      <c r="C1856">
        <v>60</v>
      </c>
      <c r="D1856">
        <v>1976</v>
      </c>
      <c r="E1856">
        <v>11</v>
      </c>
      <c r="F1856" t="s">
        <v>36</v>
      </c>
      <c r="G1856" t="s">
        <v>1891</v>
      </c>
      <c r="H1856">
        <v>39.590000000000003</v>
      </c>
      <c r="I1856">
        <v>-75.17</v>
      </c>
      <c r="J1856" s="3">
        <v>24417</v>
      </c>
      <c r="K1856" s="3">
        <v>49788</v>
      </c>
      <c r="L1856" s="3">
        <v>83932</v>
      </c>
      <c r="M1856">
        <v>690</v>
      </c>
      <c r="N1856">
        <v>3</v>
      </c>
      <c r="O1856" s="8">
        <f t="shared" si="84"/>
        <v>1.6857877400176748</v>
      </c>
      <c r="P1856" t="str">
        <f t="shared" si="85"/>
        <v>High Risk</v>
      </c>
      <c r="Q1856" t="str">
        <f t="shared" si="86"/>
        <v>650-699</v>
      </c>
      <c r="R1856" t="str">
        <f>IF(Tabela2[[#This Row],[current_age]]&gt;=100,"100+",FLOOR(Tabela2[[#This Row],[current_age]],10)&amp;"-"&amp;FLOOR(Tabela2[[#This Row],[current_age]],10)+9)</f>
        <v>40-49</v>
      </c>
    </row>
    <row r="1857" spans="1:18" x14ac:dyDescent="0.3">
      <c r="A1857">
        <v>742</v>
      </c>
      <c r="B1857">
        <v>69</v>
      </c>
      <c r="C1857">
        <v>67</v>
      </c>
      <c r="D1857">
        <v>1950</v>
      </c>
      <c r="E1857">
        <v>12</v>
      </c>
      <c r="F1857" t="s">
        <v>36</v>
      </c>
      <c r="G1857" t="s">
        <v>1892</v>
      </c>
      <c r="H1857">
        <v>38.74</v>
      </c>
      <c r="I1857">
        <v>-77.48</v>
      </c>
      <c r="J1857" s="3">
        <v>24016</v>
      </c>
      <c r="K1857" s="3">
        <v>50753</v>
      </c>
      <c r="L1857" s="3">
        <v>20226</v>
      </c>
      <c r="M1857">
        <v>698</v>
      </c>
      <c r="N1857">
        <v>4</v>
      </c>
      <c r="O1857" s="8">
        <f t="shared" si="84"/>
        <v>0.39851831418832384</v>
      </c>
      <c r="P1857" t="str">
        <f t="shared" si="85"/>
        <v>Medium Risk</v>
      </c>
      <c r="Q1857" t="str">
        <f t="shared" si="86"/>
        <v>650-699</v>
      </c>
      <c r="R1857" t="str">
        <f>IF(Tabela2[[#This Row],[current_age]]&gt;=100,"100+",FLOOR(Tabela2[[#This Row],[current_age]],10)&amp;"-"&amp;FLOOR(Tabela2[[#This Row],[current_age]],10)+9)</f>
        <v>60-69</v>
      </c>
    </row>
    <row r="1858" spans="1:18" x14ac:dyDescent="0.3">
      <c r="A1858">
        <v>612</v>
      </c>
      <c r="B1858">
        <v>88</v>
      </c>
      <c r="C1858">
        <v>67</v>
      </c>
      <c r="D1858">
        <v>1931</v>
      </c>
      <c r="E1858">
        <v>9</v>
      </c>
      <c r="F1858" t="s">
        <v>36</v>
      </c>
      <c r="G1858" t="s">
        <v>1893</v>
      </c>
      <c r="H1858">
        <v>39.090000000000003</v>
      </c>
      <c r="I1858">
        <v>-84.51</v>
      </c>
      <c r="J1858" s="3">
        <v>18959</v>
      </c>
      <c r="K1858" s="3">
        <v>16296</v>
      </c>
      <c r="L1858" s="3">
        <v>667</v>
      </c>
      <c r="M1858">
        <v>838</v>
      </c>
      <c r="N1858">
        <v>7</v>
      </c>
      <c r="O1858" s="8">
        <f t="shared" si="84"/>
        <v>4.0930289641629848E-2</v>
      </c>
      <c r="P1858" t="str">
        <f t="shared" si="85"/>
        <v>Low Risk</v>
      </c>
      <c r="Q1858" t="str">
        <f t="shared" si="86"/>
        <v>800-849</v>
      </c>
      <c r="R1858" t="str">
        <f>IF(Tabela2[[#This Row],[current_age]]&gt;=100,"100+",FLOOR(Tabela2[[#This Row],[current_age]],10)&amp;"-"&amp;FLOOR(Tabela2[[#This Row],[current_age]],10)+9)</f>
        <v>80-89</v>
      </c>
    </row>
    <row r="1859" spans="1:18" x14ac:dyDescent="0.3">
      <c r="A1859">
        <v>536</v>
      </c>
      <c r="B1859">
        <v>21</v>
      </c>
      <c r="C1859">
        <v>62</v>
      </c>
      <c r="D1859">
        <v>1998</v>
      </c>
      <c r="E1859">
        <v>8</v>
      </c>
      <c r="F1859" t="s">
        <v>41</v>
      </c>
      <c r="G1859" t="s">
        <v>1894</v>
      </c>
      <c r="H1859">
        <v>42.93</v>
      </c>
      <c r="I1859">
        <v>-74.62</v>
      </c>
      <c r="J1859" s="3">
        <v>15242</v>
      </c>
      <c r="K1859" s="3">
        <v>31077</v>
      </c>
      <c r="L1859" s="3">
        <v>89659</v>
      </c>
      <c r="M1859">
        <v>789</v>
      </c>
      <c r="N1859">
        <v>5</v>
      </c>
      <c r="O1859" s="8">
        <f t="shared" ref="O1859:O1922" si="87">L1859/K1859</f>
        <v>2.8850596904463108</v>
      </c>
      <c r="P1859" t="str">
        <f t="shared" ref="P1859:P1922" si="88">IF(OR(M1859&lt;600,O1859&gt;0.7),"High Risk",
IF(AND(M1859&gt;=600,M1859&lt;=750),"Medium Risk",
"Low Risk"))</f>
        <v>High Risk</v>
      </c>
      <c r="Q1859" t="str">
        <f t="shared" ref="Q1859:Q1922" si="89">FLOOR(M1859,50)&amp;"-"&amp;FLOOR(M1859,50)+49</f>
        <v>750-799</v>
      </c>
      <c r="R1859" t="str">
        <f>IF(Tabela2[[#This Row],[current_age]]&gt;=100,"100+",FLOOR(Tabela2[[#This Row],[current_age]],10)&amp;"-"&amp;FLOOR(Tabela2[[#This Row],[current_age]],10)+9)</f>
        <v>20-29</v>
      </c>
    </row>
    <row r="1860" spans="1:18" x14ac:dyDescent="0.3">
      <c r="A1860">
        <v>523</v>
      </c>
      <c r="B1860">
        <v>27</v>
      </c>
      <c r="C1860">
        <v>65</v>
      </c>
      <c r="D1860">
        <v>1992</v>
      </c>
      <c r="E1860">
        <v>6</v>
      </c>
      <c r="F1860" t="s">
        <v>36</v>
      </c>
      <c r="G1860" t="s">
        <v>1895</v>
      </c>
      <c r="H1860">
        <v>42.77</v>
      </c>
      <c r="I1860">
        <v>-86.1</v>
      </c>
      <c r="J1860" s="3">
        <v>18877</v>
      </c>
      <c r="K1860" s="3">
        <v>38487</v>
      </c>
      <c r="L1860" s="3">
        <v>28032</v>
      </c>
      <c r="M1860">
        <v>773</v>
      </c>
      <c r="N1860">
        <v>4</v>
      </c>
      <c r="O1860" s="8">
        <f t="shared" si="87"/>
        <v>0.72834983241094398</v>
      </c>
      <c r="P1860" t="str">
        <f t="shared" si="88"/>
        <v>High Risk</v>
      </c>
      <c r="Q1860" t="str">
        <f t="shared" si="89"/>
        <v>750-799</v>
      </c>
      <c r="R1860" t="str">
        <f>IF(Tabela2[[#This Row],[current_age]]&gt;=100,"100+",FLOOR(Tabela2[[#This Row],[current_age]],10)&amp;"-"&amp;FLOOR(Tabela2[[#This Row],[current_age]],10)+9)</f>
        <v>20-29</v>
      </c>
    </row>
    <row r="1861" spans="1:18" x14ac:dyDescent="0.3">
      <c r="A1861">
        <v>928</v>
      </c>
      <c r="B1861">
        <v>59</v>
      </c>
      <c r="C1861">
        <v>66</v>
      </c>
      <c r="D1861">
        <v>1960</v>
      </c>
      <c r="E1861">
        <v>12</v>
      </c>
      <c r="F1861" t="s">
        <v>36</v>
      </c>
      <c r="G1861" t="s">
        <v>1896</v>
      </c>
      <c r="H1861">
        <v>29.76</v>
      </c>
      <c r="I1861">
        <v>-95.38</v>
      </c>
      <c r="J1861" s="3">
        <v>15862</v>
      </c>
      <c r="K1861" s="3">
        <v>32347</v>
      </c>
      <c r="L1861" s="3">
        <v>82667</v>
      </c>
      <c r="M1861">
        <v>784</v>
      </c>
      <c r="N1861">
        <v>7</v>
      </c>
      <c r="O1861" s="8">
        <f t="shared" si="87"/>
        <v>2.5556311249884072</v>
      </c>
      <c r="P1861" t="str">
        <f t="shared" si="88"/>
        <v>High Risk</v>
      </c>
      <c r="Q1861" t="str">
        <f t="shared" si="89"/>
        <v>750-799</v>
      </c>
      <c r="R1861" t="str">
        <f>IF(Tabela2[[#This Row],[current_age]]&gt;=100,"100+",FLOOR(Tabela2[[#This Row],[current_age]],10)&amp;"-"&amp;FLOOR(Tabela2[[#This Row],[current_age]],10)+9)</f>
        <v>50-59</v>
      </c>
    </row>
    <row r="1862" spans="1:18" x14ac:dyDescent="0.3">
      <c r="A1862">
        <v>1642</v>
      </c>
      <c r="B1862">
        <v>37</v>
      </c>
      <c r="C1862">
        <v>66</v>
      </c>
      <c r="D1862">
        <v>1982</v>
      </c>
      <c r="E1862">
        <v>4</v>
      </c>
      <c r="F1862" t="s">
        <v>36</v>
      </c>
      <c r="G1862" t="s">
        <v>1897</v>
      </c>
      <c r="H1862">
        <v>39.96</v>
      </c>
      <c r="I1862">
        <v>-74.06</v>
      </c>
      <c r="J1862" s="3">
        <v>19848</v>
      </c>
      <c r="K1862" s="3">
        <v>40470</v>
      </c>
      <c r="L1862" s="3">
        <v>41938</v>
      </c>
      <c r="M1862">
        <v>731</v>
      </c>
      <c r="N1862">
        <v>5</v>
      </c>
      <c r="O1862" s="8">
        <f t="shared" si="87"/>
        <v>1.0362737830491722</v>
      </c>
      <c r="P1862" t="str">
        <f t="shared" si="88"/>
        <v>High Risk</v>
      </c>
      <c r="Q1862" t="str">
        <f t="shared" si="89"/>
        <v>700-749</v>
      </c>
      <c r="R1862" t="str">
        <f>IF(Tabela2[[#This Row],[current_age]]&gt;=100,"100+",FLOOR(Tabela2[[#This Row],[current_age]],10)&amp;"-"&amp;FLOOR(Tabela2[[#This Row],[current_age]],10)+9)</f>
        <v>30-39</v>
      </c>
    </row>
    <row r="1863" spans="1:18" x14ac:dyDescent="0.3">
      <c r="A1863">
        <v>495</v>
      </c>
      <c r="B1863">
        <v>49</v>
      </c>
      <c r="C1863">
        <v>63</v>
      </c>
      <c r="D1863">
        <v>1970</v>
      </c>
      <c r="E1863">
        <v>8</v>
      </c>
      <c r="F1863" t="s">
        <v>41</v>
      </c>
      <c r="G1863" t="s">
        <v>1898</v>
      </c>
      <c r="H1863">
        <v>43.04</v>
      </c>
      <c r="I1863">
        <v>-76.14</v>
      </c>
      <c r="J1863" s="3">
        <v>18649</v>
      </c>
      <c r="K1863" s="3">
        <v>38028</v>
      </c>
      <c r="L1863" s="3">
        <v>79101</v>
      </c>
      <c r="M1863">
        <v>831</v>
      </c>
      <c r="N1863">
        <v>4</v>
      </c>
      <c r="O1863" s="8">
        <f t="shared" si="87"/>
        <v>2.0800725781003471</v>
      </c>
      <c r="P1863" t="str">
        <f t="shared" si="88"/>
        <v>High Risk</v>
      </c>
      <c r="Q1863" t="str">
        <f t="shared" si="89"/>
        <v>800-849</v>
      </c>
      <c r="R1863" t="str">
        <f>IF(Tabela2[[#This Row],[current_age]]&gt;=100,"100+",FLOOR(Tabela2[[#This Row],[current_age]],10)&amp;"-"&amp;FLOOR(Tabela2[[#This Row],[current_age]],10)+9)</f>
        <v>40-49</v>
      </c>
    </row>
    <row r="1864" spans="1:18" x14ac:dyDescent="0.3">
      <c r="A1864">
        <v>166</v>
      </c>
      <c r="B1864">
        <v>83</v>
      </c>
      <c r="C1864">
        <v>64</v>
      </c>
      <c r="D1864">
        <v>1936</v>
      </c>
      <c r="E1864">
        <v>4</v>
      </c>
      <c r="F1864" t="s">
        <v>36</v>
      </c>
      <c r="G1864" t="s">
        <v>1899</v>
      </c>
      <c r="H1864">
        <v>39.15</v>
      </c>
      <c r="I1864">
        <v>-75.510000000000005</v>
      </c>
      <c r="J1864" s="3">
        <v>17634</v>
      </c>
      <c r="K1864" s="3">
        <v>25567</v>
      </c>
      <c r="L1864" s="3">
        <v>1001</v>
      </c>
      <c r="M1864">
        <v>665</v>
      </c>
      <c r="N1864">
        <v>3</v>
      </c>
      <c r="O1864" s="8">
        <f t="shared" si="87"/>
        <v>3.9152031916141902E-2</v>
      </c>
      <c r="P1864" t="str">
        <f t="shared" si="88"/>
        <v>Medium Risk</v>
      </c>
      <c r="Q1864" t="str">
        <f t="shared" si="89"/>
        <v>650-699</v>
      </c>
      <c r="R1864" t="str">
        <f>IF(Tabela2[[#This Row],[current_age]]&gt;=100,"100+",FLOOR(Tabela2[[#This Row],[current_age]],10)&amp;"-"&amp;FLOOR(Tabela2[[#This Row],[current_age]],10)+9)</f>
        <v>80-89</v>
      </c>
    </row>
    <row r="1865" spans="1:18" x14ac:dyDescent="0.3">
      <c r="A1865">
        <v>1277</v>
      </c>
      <c r="B1865">
        <v>33</v>
      </c>
      <c r="C1865">
        <v>65</v>
      </c>
      <c r="D1865">
        <v>1987</v>
      </c>
      <c r="E1865">
        <v>1</v>
      </c>
      <c r="F1865" t="s">
        <v>41</v>
      </c>
      <c r="G1865" t="s">
        <v>1900</v>
      </c>
      <c r="H1865">
        <v>43.1</v>
      </c>
      <c r="I1865">
        <v>-76.209999999999994</v>
      </c>
      <c r="J1865" s="3">
        <v>25429</v>
      </c>
      <c r="K1865" s="3">
        <v>51848</v>
      </c>
      <c r="L1865" s="3">
        <v>86951</v>
      </c>
      <c r="M1865">
        <v>692</v>
      </c>
      <c r="N1865">
        <v>1</v>
      </c>
      <c r="O1865" s="8">
        <f t="shared" si="87"/>
        <v>1.6770367227279741</v>
      </c>
      <c r="P1865" t="str">
        <f t="shared" si="88"/>
        <v>High Risk</v>
      </c>
      <c r="Q1865" t="str">
        <f t="shared" si="89"/>
        <v>650-699</v>
      </c>
      <c r="R1865" t="str">
        <f>IF(Tabela2[[#This Row],[current_age]]&gt;=100,"100+",FLOOR(Tabela2[[#This Row],[current_age]],10)&amp;"-"&amp;FLOOR(Tabela2[[#This Row],[current_age]],10)+9)</f>
        <v>30-39</v>
      </c>
    </row>
    <row r="1866" spans="1:18" x14ac:dyDescent="0.3">
      <c r="A1866">
        <v>718</v>
      </c>
      <c r="B1866">
        <v>48</v>
      </c>
      <c r="C1866">
        <v>63</v>
      </c>
      <c r="D1866">
        <v>1971</v>
      </c>
      <c r="E1866">
        <v>8</v>
      </c>
      <c r="F1866" t="s">
        <v>41</v>
      </c>
      <c r="G1866" t="s">
        <v>1901</v>
      </c>
      <c r="H1866">
        <v>41.64</v>
      </c>
      <c r="I1866">
        <v>-85.41</v>
      </c>
      <c r="J1866" s="3">
        <v>14263</v>
      </c>
      <c r="K1866" s="3">
        <v>29081</v>
      </c>
      <c r="L1866" s="3">
        <v>56301</v>
      </c>
      <c r="M1866">
        <v>655</v>
      </c>
      <c r="N1866">
        <v>3</v>
      </c>
      <c r="O1866" s="8">
        <f t="shared" si="87"/>
        <v>1.9360063271551873</v>
      </c>
      <c r="P1866" t="str">
        <f t="shared" si="88"/>
        <v>High Risk</v>
      </c>
      <c r="Q1866" t="str">
        <f t="shared" si="89"/>
        <v>650-699</v>
      </c>
      <c r="R1866" t="str">
        <f>IF(Tabela2[[#This Row],[current_age]]&gt;=100,"100+",FLOOR(Tabela2[[#This Row],[current_age]],10)&amp;"-"&amp;FLOOR(Tabela2[[#This Row],[current_age]],10)+9)</f>
        <v>40-49</v>
      </c>
    </row>
    <row r="1867" spans="1:18" x14ac:dyDescent="0.3">
      <c r="A1867">
        <v>1962</v>
      </c>
      <c r="B1867">
        <v>34</v>
      </c>
      <c r="C1867">
        <v>68</v>
      </c>
      <c r="D1867">
        <v>1985</v>
      </c>
      <c r="E1867">
        <v>9</v>
      </c>
      <c r="F1867" t="s">
        <v>41</v>
      </c>
      <c r="G1867" t="s">
        <v>1902</v>
      </c>
      <c r="H1867">
        <v>41.8</v>
      </c>
      <c r="I1867">
        <v>-87.92</v>
      </c>
      <c r="J1867" s="3">
        <v>45307</v>
      </c>
      <c r="K1867" s="3">
        <v>92375</v>
      </c>
      <c r="L1867" s="3">
        <v>156949</v>
      </c>
      <c r="M1867">
        <v>712</v>
      </c>
      <c r="N1867">
        <v>5</v>
      </c>
      <c r="O1867" s="8">
        <f t="shared" si="87"/>
        <v>1.699041948579161</v>
      </c>
      <c r="P1867" t="str">
        <f t="shared" si="88"/>
        <v>High Risk</v>
      </c>
      <c r="Q1867" t="str">
        <f t="shared" si="89"/>
        <v>700-749</v>
      </c>
      <c r="R1867" t="str">
        <f>IF(Tabela2[[#This Row],[current_age]]&gt;=100,"100+",FLOOR(Tabela2[[#This Row],[current_age]],10)&amp;"-"&amp;FLOOR(Tabela2[[#This Row],[current_age]],10)+9)</f>
        <v>30-39</v>
      </c>
    </row>
    <row r="1868" spans="1:18" x14ac:dyDescent="0.3">
      <c r="A1868">
        <v>133</v>
      </c>
      <c r="B1868">
        <v>31</v>
      </c>
      <c r="C1868">
        <v>65</v>
      </c>
      <c r="D1868">
        <v>1988</v>
      </c>
      <c r="E1868">
        <v>10</v>
      </c>
      <c r="F1868" t="s">
        <v>36</v>
      </c>
      <c r="G1868" t="s">
        <v>1903</v>
      </c>
      <c r="H1868">
        <v>33.950000000000003</v>
      </c>
      <c r="I1868">
        <v>-84.54</v>
      </c>
      <c r="J1868" s="3">
        <v>30747</v>
      </c>
      <c r="K1868" s="3">
        <v>62692</v>
      </c>
      <c r="L1868" s="3">
        <v>50290</v>
      </c>
      <c r="M1868">
        <v>698</v>
      </c>
      <c r="N1868">
        <v>2</v>
      </c>
      <c r="O1868" s="8">
        <f t="shared" si="87"/>
        <v>0.80217571619983408</v>
      </c>
      <c r="P1868" t="str">
        <f t="shared" si="88"/>
        <v>High Risk</v>
      </c>
      <c r="Q1868" t="str">
        <f t="shared" si="89"/>
        <v>650-699</v>
      </c>
      <c r="R1868" t="str">
        <f>IF(Tabela2[[#This Row],[current_age]]&gt;=100,"100+",FLOOR(Tabela2[[#This Row],[current_age]],10)&amp;"-"&amp;FLOOR(Tabela2[[#This Row],[current_age]],10)+9)</f>
        <v>30-39</v>
      </c>
    </row>
    <row r="1869" spans="1:18" x14ac:dyDescent="0.3">
      <c r="A1869">
        <v>682</v>
      </c>
      <c r="B1869">
        <v>58</v>
      </c>
      <c r="C1869">
        <v>62</v>
      </c>
      <c r="D1869">
        <v>1961</v>
      </c>
      <c r="E1869">
        <v>10</v>
      </c>
      <c r="F1869" t="s">
        <v>41</v>
      </c>
      <c r="G1869" t="s">
        <v>1904</v>
      </c>
      <c r="H1869">
        <v>40.69</v>
      </c>
      <c r="I1869">
        <v>-111.99</v>
      </c>
      <c r="J1869" s="3">
        <v>17276</v>
      </c>
      <c r="K1869" s="3">
        <v>35229</v>
      </c>
      <c r="L1869" s="3">
        <v>60945</v>
      </c>
      <c r="M1869">
        <v>724</v>
      </c>
      <c r="N1869">
        <v>2</v>
      </c>
      <c r="O1869" s="8">
        <f t="shared" si="87"/>
        <v>1.7299667887251979</v>
      </c>
      <c r="P1869" t="str">
        <f t="shared" si="88"/>
        <v>High Risk</v>
      </c>
      <c r="Q1869" t="str">
        <f t="shared" si="89"/>
        <v>700-749</v>
      </c>
      <c r="R1869" t="str">
        <f>IF(Tabela2[[#This Row],[current_age]]&gt;=100,"100+",FLOOR(Tabela2[[#This Row],[current_age]],10)&amp;"-"&amp;FLOOR(Tabela2[[#This Row],[current_age]],10)+9)</f>
        <v>50-59</v>
      </c>
    </row>
    <row r="1870" spans="1:18" x14ac:dyDescent="0.3">
      <c r="A1870">
        <v>795</v>
      </c>
      <c r="B1870">
        <v>40</v>
      </c>
      <c r="C1870">
        <v>58</v>
      </c>
      <c r="D1870">
        <v>1979</v>
      </c>
      <c r="E1870">
        <v>3</v>
      </c>
      <c r="F1870" t="s">
        <v>36</v>
      </c>
      <c r="G1870" t="s">
        <v>1905</v>
      </c>
      <c r="H1870">
        <v>32.79</v>
      </c>
      <c r="I1870">
        <v>-96.76</v>
      </c>
      <c r="J1870" s="3">
        <v>37234</v>
      </c>
      <c r="K1870" s="3">
        <v>75918</v>
      </c>
      <c r="L1870" s="3">
        <v>94579</v>
      </c>
      <c r="M1870">
        <v>759</v>
      </c>
      <c r="N1870">
        <v>2</v>
      </c>
      <c r="O1870" s="8">
        <f t="shared" si="87"/>
        <v>1.2458046840011592</v>
      </c>
      <c r="P1870" t="str">
        <f t="shared" si="88"/>
        <v>High Risk</v>
      </c>
      <c r="Q1870" t="str">
        <f t="shared" si="89"/>
        <v>750-799</v>
      </c>
      <c r="R1870" t="str">
        <f>IF(Tabela2[[#This Row],[current_age]]&gt;=100,"100+",FLOOR(Tabela2[[#This Row],[current_age]],10)&amp;"-"&amp;FLOOR(Tabela2[[#This Row],[current_age]],10)+9)</f>
        <v>40-49</v>
      </c>
    </row>
    <row r="1871" spans="1:18" x14ac:dyDescent="0.3">
      <c r="A1871">
        <v>1849</v>
      </c>
      <c r="B1871">
        <v>39</v>
      </c>
      <c r="C1871">
        <v>66</v>
      </c>
      <c r="D1871">
        <v>1980</v>
      </c>
      <c r="E1871">
        <v>11</v>
      </c>
      <c r="F1871" t="s">
        <v>36</v>
      </c>
      <c r="G1871" t="s">
        <v>1906</v>
      </c>
      <c r="H1871">
        <v>47.13</v>
      </c>
      <c r="I1871">
        <v>-122.4</v>
      </c>
      <c r="J1871" s="3">
        <v>20345</v>
      </c>
      <c r="K1871" s="3">
        <v>41483</v>
      </c>
      <c r="L1871" s="3">
        <v>64098</v>
      </c>
      <c r="M1871">
        <v>721</v>
      </c>
      <c r="N1871">
        <v>2</v>
      </c>
      <c r="O1871" s="8">
        <f t="shared" si="87"/>
        <v>1.5451630788515778</v>
      </c>
      <c r="P1871" t="str">
        <f t="shared" si="88"/>
        <v>High Risk</v>
      </c>
      <c r="Q1871" t="str">
        <f t="shared" si="89"/>
        <v>700-749</v>
      </c>
      <c r="R1871" t="str">
        <f>IF(Tabela2[[#This Row],[current_age]]&gt;=100,"100+",FLOOR(Tabela2[[#This Row],[current_age]],10)&amp;"-"&amp;FLOOR(Tabela2[[#This Row],[current_age]],10)+9)</f>
        <v>30-39</v>
      </c>
    </row>
    <row r="1872" spans="1:18" x14ac:dyDescent="0.3">
      <c r="A1872">
        <v>1732</v>
      </c>
      <c r="B1872">
        <v>50</v>
      </c>
      <c r="C1872">
        <v>60</v>
      </c>
      <c r="D1872">
        <v>1969</v>
      </c>
      <c r="E1872">
        <v>7</v>
      </c>
      <c r="F1872" t="s">
        <v>36</v>
      </c>
      <c r="G1872" t="s">
        <v>1907</v>
      </c>
      <c r="H1872">
        <v>37.770000000000003</v>
      </c>
      <c r="I1872">
        <v>-122.21</v>
      </c>
      <c r="J1872" s="3">
        <v>26391</v>
      </c>
      <c r="K1872" s="3">
        <v>53810</v>
      </c>
      <c r="L1872" s="3">
        <v>78986</v>
      </c>
      <c r="M1872">
        <v>637</v>
      </c>
      <c r="N1872">
        <v>1</v>
      </c>
      <c r="O1872" s="8">
        <f t="shared" si="87"/>
        <v>1.4678684259431332</v>
      </c>
      <c r="P1872" t="str">
        <f t="shared" si="88"/>
        <v>High Risk</v>
      </c>
      <c r="Q1872" t="str">
        <f t="shared" si="89"/>
        <v>600-649</v>
      </c>
      <c r="R1872" t="str">
        <f>IF(Tabela2[[#This Row],[current_age]]&gt;=100,"100+",FLOOR(Tabela2[[#This Row],[current_age]],10)&amp;"-"&amp;FLOOR(Tabela2[[#This Row],[current_age]],10)+9)</f>
        <v>50-59</v>
      </c>
    </row>
    <row r="1873" spans="1:18" x14ac:dyDescent="0.3">
      <c r="A1873">
        <v>167</v>
      </c>
      <c r="B1873">
        <v>26</v>
      </c>
      <c r="C1873">
        <v>72</v>
      </c>
      <c r="D1873">
        <v>1994</v>
      </c>
      <c r="E1873">
        <v>1</v>
      </c>
      <c r="F1873" t="s">
        <v>36</v>
      </c>
      <c r="G1873" t="s">
        <v>1908</v>
      </c>
      <c r="H1873">
        <v>35.880000000000003</v>
      </c>
      <c r="I1873">
        <v>-80.010000000000005</v>
      </c>
      <c r="J1873" s="3">
        <v>18657</v>
      </c>
      <c r="K1873" s="3">
        <v>38036</v>
      </c>
      <c r="L1873" s="3">
        <v>0</v>
      </c>
      <c r="M1873">
        <v>743</v>
      </c>
      <c r="N1873">
        <v>3</v>
      </c>
      <c r="O1873" s="8">
        <f t="shared" si="87"/>
        <v>0</v>
      </c>
      <c r="P1873" t="str">
        <f t="shared" si="88"/>
        <v>Medium Risk</v>
      </c>
      <c r="Q1873" t="str">
        <f t="shared" si="89"/>
        <v>700-749</v>
      </c>
      <c r="R1873" t="str">
        <f>IF(Tabela2[[#This Row],[current_age]]&gt;=100,"100+",FLOOR(Tabela2[[#This Row],[current_age]],10)&amp;"-"&amp;FLOOR(Tabela2[[#This Row],[current_age]],10)+9)</f>
        <v>20-29</v>
      </c>
    </row>
    <row r="1874" spans="1:18" x14ac:dyDescent="0.3">
      <c r="A1874">
        <v>1496</v>
      </c>
      <c r="B1874">
        <v>20</v>
      </c>
      <c r="C1874">
        <v>65</v>
      </c>
      <c r="D1874">
        <v>1999</v>
      </c>
      <c r="E1874">
        <v>9</v>
      </c>
      <c r="F1874" t="s">
        <v>41</v>
      </c>
      <c r="G1874" t="s">
        <v>1909</v>
      </c>
      <c r="H1874">
        <v>41.75</v>
      </c>
      <c r="I1874">
        <v>-70.61</v>
      </c>
      <c r="J1874" s="3">
        <v>23909</v>
      </c>
      <c r="K1874" s="3">
        <v>48747</v>
      </c>
      <c r="L1874" s="3">
        <v>171249</v>
      </c>
      <c r="M1874">
        <v>713</v>
      </c>
      <c r="N1874">
        <v>3</v>
      </c>
      <c r="O1874" s="8">
        <f t="shared" si="87"/>
        <v>3.5130161856114221</v>
      </c>
      <c r="P1874" t="str">
        <f t="shared" si="88"/>
        <v>High Risk</v>
      </c>
      <c r="Q1874" t="str">
        <f t="shared" si="89"/>
        <v>700-749</v>
      </c>
      <c r="R1874" t="str">
        <f>IF(Tabela2[[#This Row],[current_age]]&gt;=100,"100+",FLOOR(Tabela2[[#This Row],[current_age]],10)&amp;"-"&amp;FLOOR(Tabela2[[#This Row],[current_age]],10)+9)</f>
        <v>20-29</v>
      </c>
    </row>
    <row r="1875" spans="1:18" x14ac:dyDescent="0.3">
      <c r="A1875">
        <v>853</v>
      </c>
      <c r="B1875">
        <v>29</v>
      </c>
      <c r="C1875">
        <v>67</v>
      </c>
      <c r="D1875">
        <v>1990</v>
      </c>
      <c r="E1875">
        <v>8</v>
      </c>
      <c r="F1875" t="s">
        <v>36</v>
      </c>
      <c r="G1875" t="s">
        <v>1910</v>
      </c>
      <c r="H1875">
        <v>42.46</v>
      </c>
      <c r="I1875">
        <v>-83.37</v>
      </c>
      <c r="J1875" s="3">
        <v>36817</v>
      </c>
      <c r="K1875" s="3">
        <v>75070</v>
      </c>
      <c r="L1875" s="3">
        <v>161525</v>
      </c>
      <c r="M1875">
        <v>723</v>
      </c>
      <c r="N1875">
        <v>1</v>
      </c>
      <c r="O1875" s="8">
        <f t="shared" si="87"/>
        <v>2.1516584521113629</v>
      </c>
      <c r="P1875" t="str">
        <f t="shared" si="88"/>
        <v>High Risk</v>
      </c>
      <c r="Q1875" t="str">
        <f t="shared" si="89"/>
        <v>700-749</v>
      </c>
      <c r="R1875" t="str">
        <f>IF(Tabela2[[#This Row],[current_age]]&gt;=100,"100+",FLOOR(Tabela2[[#This Row],[current_age]],10)&amp;"-"&amp;FLOOR(Tabela2[[#This Row],[current_age]],10)+9)</f>
        <v>20-29</v>
      </c>
    </row>
    <row r="1876" spans="1:18" x14ac:dyDescent="0.3">
      <c r="A1876">
        <v>237</v>
      </c>
      <c r="B1876">
        <v>42</v>
      </c>
      <c r="C1876">
        <v>72</v>
      </c>
      <c r="D1876">
        <v>1977</v>
      </c>
      <c r="E1876">
        <v>8</v>
      </c>
      <c r="F1876" t="s">
        <v>41</v>
      </c>
      <c r="G1876" t="s">
        <v>1911</v>
      </c>
      <c r="H1876">
        <v>37.96</v>
      </c>
      <c r="I1876">
        <v>-121.76</v>
      </c>
      <c r="J1876" s="3">
        <v>28733</v>
      </c>
      <c r="K1876" s="3">
        <v>58584</v>
      </c>
      <c r="L1876" s="3">
        <v>99235</v>
      </c>
      <c r="M1876">
        <v>563</v>
      </c>
      <c r="N1876">
        <v>2</v>
      </c>
      <c r="O1876" s="8">
        <f t="shared" si="87"/>
        <v>1.6938925303837225</v>
      </c>
      <c r="P1876" t="str">
        <f t="shared" si="88"/>
        <v>High Risk</v>
      </c>
      <c r="Q1876" t="str">
        <f t="shared" si="89"/>
        <v>550-599</v>
      </c>
      <c r="R1876" t="str">
        <f>IF(Tabela2[[#This Row],[current_age]]&gt;=100,"100+",FLOOR(Tabela2[[#This Row],[current_age]],10)&amp;"-"&amp;FLOOR(Tabela2[[#This Row],[current_age]],10)+9)</f>
        <v>40-49</v>
      </c>
    </row>
    <row r="1877" spans="1:18" x14ac:dyDescent="0.3">
      <c r="A1877">
        <v>769</v>
      </c>
      <c r="B1877">
        <v>53</v>
      </c>
      <c r="C1877">
        <v>66</v>
      </c>
      <c r="D1877">
        <v>1966</v>
      </c>
      <c r="E1877">
        <v>10</v>
      </c>
      <c r="F1877" t="s">
        <v>36</v>
      </c>
      <c r="G1877" t="s">
        <v>1912</v>
      </c>
      <c r="H1877">
        <v>36.200000000000003</v>
      </c>
      <c r="I1877">
        <v>-81.66</v>
      </c>
      <c r="J1877" s="3">
        <v>19604</v>
      </c>
      <c r="K1877" s="3">
        <v>39974</v>
      </c>
      <c r="L1877" s="3">
        <v>77967</v>
      </c>
      <c r="M1877">
        <v>644</v>
      </c>
      <c r="N1877">
        <v>2</v>
      </c>
      <c r="O1877" s="8">
        <f t="shared" si="87"/>
        <v>1.9504427878120778</v>
      </c>
      <c r="P1877" t="str">
        <f t="shared" si="88"/>
        <v>High Risk</v>
      </c>
      <c r="Q1877" t="str">
        <f t="shared" si="89"/>
        <v>600-649</v>
      </c>
      <c r="R1877" t="str">
        <f>IF(Tabela2[[#This Row],[current_age]]&gt;=100,"100+",FLOOR(Tabela2[[#This Row],[current_age]],10)&amp;"-"&amp;FLOOR(Tabela2[[#This Row],[current_age]],10)+9)</f>
        <v>50-59</v>
      </c>
    </row>
    <row r="1878" spans="1:18" x14ac:dyDescent="0.3">
      <c r="A1878">
        <v>2</v>
      </c>
      <c r="B1878">
        <v>48</v>
      </c>
      <c r="C1878">
        <v>64</v>
      </c>
      <c r="D1878">
        <v>1971</v>
      </c>
      <c r="E1878">
        <v>8</v>
      </c>
      <c r="F1878" t="s">
        <v>41</v>
      </c>
      <c r="G1878" t="s">
        <v>1913</v>
      </c>
      <c r="H1878">
        <v>40.840000000000003</v>
      </c>
      <c r="I1878">
        <v>-73.87</v>
      </c>
      <c r="J1878" s="3">
        <v>13461</v>
      </c>
      <c r="K1878" s="3">
        <v>27447</v>
      </c>
      <c r="L1878" s="3">
        <v>80850</v>
      </c>
      <c r="M1878">
        <v>673</v>
      </c>
      <c r="N1878">
        <v>5</v>
      </c>
      <c r="O1878" s="8">
        <f t="shared" si="87"/>
        <v>2.9456771231828616</v>
      </c>
      <c r="P1878" t="str">
        <f t="shared" si="88"/>
        <v>High Risk</v>
      </c>
      <c r="Q1878" t="str">
        <f t="shared" si="89"/>
        <v>650-699</v>
      </c>
      <c r="R1878" t="str">
        <f>IF(Tabela2[[#This Row],[current_age]]&gt;=100,"100+",FLOOR(Tabela2[[#This Row],[current_age]],10)&amp;"-"&amp;FLOOR(Tabela2[[#This Row],[current_age]],10)+9)</f>
        <v>40-49</v>
      </c>
    </row>
    <row r="1879" spans="1:18" x14ac:dyDescent="0.3">
      <c r="A1879">
        <v>313</v>
      </c>
      <c r="B1879">
        <v>32</v>
      </c>
      <c r="C1879">
        <v>68</v>
      </c>
      <c r="D1879">
        <v>1987</v>
      </c>
      <c r="E1879">
        <v>6</v>
      </c>
      <c r="F1879" t="s">
        <v>36</v>
      </c>
      <c r="G1879" t="s">
        <v>1914</v>
      </c>
      <c r="H1879">
        <v>36.729999999999997</v>
      </c>
      <c r="I1879">
        <v>-95.94</v>
      </c>
      <c r="J1879" s="3">
        <v>16453</v>
      </c>
      <c r="K1879" s="3">
        <v>33548</v>
      </c>
      <c r="L1879" s="3">
        <v>31183</v>
      </c>
      <c r="M1879">
        <v>693</v>
      </c>
      <c r="N1879">
        <v>2</v>
      </c>
      <c r="O1879" s="8">
        <f t="shared" si="87"/>
        <v>0.92950399427685704</v>
      </c>
      <c r="P1879" t="str">
        <f t="shared" si="88"/>
        <v>High Risk</v>
      </c>
      <c r="Q1879" t="str">
        <f t="shared" si="89"/>
        <v>650-699</v>
      </c>
      <c r="R1879" t="str">
        <f>IF(Tabela2[[#This Row],[current_age]]&gt;=100,"100+",FLOOR(Tabela2[[#This Row],[current_age]],10)&amp;"-"&amp;FLOOR(Tabela2[[#This Row],[current_age]],10)+9)</f>
        <v>30-39</v>
      </c>
    </row>
    <row r="1880" spans="1:18" x14ac:dyDescent="0.3">
      <c r="A1880">
        <v>1624</v>
      </c>
      <c r="B1880">
        <v>23</v>
      </c>
      <c r="C1880">
        <v>74</v>
      </c>
      <c r="D1880">
        <v>1996</v>
      </c>
      <c r="E1880">
        <v>7</v>
      </c>
      <c r="F1880" t="s">
        <v>41</v>
      </c>
      <c r="G1880" t="s">
        <v>1915</v>
      </c>
      <c r="H1880">
        <v>40.07</v>
      </c>
      <c r="I1880">
        <v>-80.89</v>
      </c>
      <c r="J1880" s="3">
        <v>20697</v>
      </c>
      <c r="K1880" s="3">
        <v>42200</v>
      </c>
      <c r="L1880" s="3">
        <v>28557</v>
      </c>
      <c r="M1880">
        <v>769</v>
      </c>
      <c r="N1880">
        <v>2</v>
      </c>
      <c r="O1880" s="8">
        <f t="shared" si="87"/>
        <v>0.67670616113744075</v>
      </c>
      <c r="P1880" t="str">
        <f t="shared" si="88"/>
        <v>Low Risk</v>
      </c>
      <c r="Q1880" t="str">
        <f t="shared" si="89"/>
        <v>750-799</v>
      </c>
      <c r="R1880" t="str">
        <f>IF(Tabela2[[#This Row],[current_age]]&gt;=100,"100+",FLOOR(Tabela2[[#This Row],[current_age]],10)&amp;"-"&amp;FLOOR(Tabela2[[#This Row],[current_age]],10)+9)</f>
        <v>20-29</v>
      </c>
    </row>
    <row r="1881" spans="1:18" x14ac:dyDescent="0.3">
      <c r="A1881">
        <v>958</v>
      </c>
      <c r="B1881">
        <v>18</v>
      </c>
      <c r="C1881">
        <v>65</v>
      </c>
      <c r="D1881">
        <v>2001</v>
      </c>
      <c r="E1881">
        <v>9</v>
      </c>
      <c r="F1881" t="s">
        <v>36</v>
      </c>
      <c r="G1881" t="s">
        <v>1916</v>
      </c>
      <c r="H1881">
        <v>32.380000000000003</v>
      </c>
      <c r="I1881">
        <v>-83.35</v>
      </c>
      <c r="J1881" s="3">
        <v>16413</v>
      </c>
      <c r="K1881" s="3">
        <v>33459</v>
      </c>
      <c r="L1881" s="3">
        <v>37753</v>
      </c>
      <c r="M1881">
        <v>705</v>
      </c>
      <c r="N1881">
        <v>3</v>
      </c>
      <c r="O1881" s="8">
        <f t="shared" si="87"/>
        <v>1.1283361726291881</v>
      </c>
      <c r="P1881" t="str">
        <f t="shared" si="88"/>
        <v>High Risk</v>
      </c>
      <c r="Q1881" t="str">
        <f t="shared" si="89"/>
        <v>700-749</v>
      </c>
      <c r="R1881" t="str">
        <f>IF(Tabela2[[#This Row],[current_age]]&gt;=100,"100+",FLOOR(Tabela2[[#This Row],[current_age]],10)&amp;"-"&amp;FLOOR(Tabela2[[#This Row],[current_age]],10)+9)</f>
        <v>10-19</v>
      </c>
    </row>
    <row r="1882" spans="1:18" x14ac:dyDescent="0.3">
      <c r="A1882">
        <v>989</v>
      </c>
      <c r="B1882">
        <v>78</v>
      </c>
      <c r="C1882">
        <v>66</v>
      </c>
      <c r="D1882">
        <v>1941</v>
      </c>
      <c r="E1882">
        <v>9</v>
      </c>
      <c r="F1882" t="s">
        <v>41</v>
      </c>
      <c r="G1882" t="s">
        <v>1917</v>
      </c>
      <c r="H1882">
        <v>38.869999999999997</v>
      </c>
      <c r="I1882">
        <v>-77.400000000000006</v>
      </c>
      <c r="J1882" s="3">
        <v>46175</v>
      </c>
      <c r="K1882" s="3">
        <v>113514</v>
      </c>
      <c r="L1882" s="3">
        <v>16524</v>
      </c>
      <c r="M1882">
        <v>727</v>
      </c>
      <c r="N1882">
        <v>8</v>
      </c>
      <c r="O1882" s="8">
        <f t="shared" si="87"/>
        <v>0.14556794756593899</v>
      </c>
      <c r="P1882" t="str">
        <f t="shared" si="88"/>
        <v>Medium Risk</v>
      </c>
      <c r="Q1882" t="str">
        <f t="shared" si="89"/>
        <v>700-749</v>
      </c>
      <c r="R1882" t="str">
        <f>IF(Tabela2[[#This Row],[current_age]]&gt;=100,"100+",FLOOR(Tabela2[[#This Row],[current_age]],10)&amp;"-"&amp;FLOOR(Tabela2[[#This Row],[current_age]],10)+9)</f>
        <v>70-79</v>
      </c>
    </row>
    <row r="1883" spans="1:18" x14ac:dyDescent="0.3">
      <c r="A1883">
        <v>1562</v>
      </c>
      <c r="B1883">
        <v>38</v>
      </c>
      <c r="C1883">
        <v>65</v>
      </c>
      <c r="D1883">
        <v>1982</v>
      </c>
      <c r="E1883">
        <v>2</v>
      </c>
      <c r="F1883" t="s">
        <v>36</v>
      </c>
      <c r="G1883" t="s">
        <v>1918</v>
      </c>
      <c r="H1883">
        <v>36.26</v>
      </c>
      <c r="I1883">
        <v>-94.69</v>
      </c>
      <c r="J1883" s="3">
        <v>12517</v>
      </c>
      <c r="K1883" s="3">
        <v>25524</v>
      </c>
      <c r="L1883" s="3">
        <v>69401</v>
      </c>
      <c r="M1883">
        <v>759</v>
      </c>
      <c r="N1883">
        <v>3</v>
      </c>
      <c r="O1883" s="8">
        <f t="shared" si="87"/>
        <v>2.7190487384422504</v>
      </c>
      <c r="P1883" t="str">
        <f t="shared" si="88"/>
        <v>High Risk</v>
      </c>
      <c r="Q1883" t="str">
        <f t="shared" si="89"/>
        <v>750-799</v>
      </c>
      <c r="R1883" t="str">
        <f>IF(Tabela2[[#This Row],[current_age]]&gt;=100,"100+",FLOOR(Tabela2[[#This Row],[current_age]],10)&amp;"-"&amp;FLOOR(Tabela2[[#This Row],[current_age]],10)+9)</f>
        <v>30-39</v>
      </c>
    </row>
    <row r="1884" spans="1:18" x14ac:dyDescent="0.3">
      <c r="A1884">
        <v>1983</v>
      </c>
      <c r="B1884">
        <v>50</v>
      </c>
      <c r="C1884">
        <v>67</v>
      </c>
      <c r="D1884">
        <v>1969</v>
      </c>
      <c r="E1884">
        <v>3</v>
      </c>
      <c r="F1884" t="s">
        <v>41</v>
      </c>
      <c r="G1884" t="s">
        <v>1919</v>
      </c>
      <c r="H1884">
        <v>33.549999999999997</v>
      </c>
      <c r="I1884">
        <v>-117.78</v>
      </c>
      <c r="J1884" s="3">
        <v>69236</v>
      </c>
      <c r="K1884" s="3">
        <v>141161</v>
      </c>
      <c r="L1884" s="3">
        <v>0</v>
      </c>
      <c r="M1884">
        <v>773</v>
      </c>
      <c r="N1884">
        <v>3</v>
      </c>
      <c r="O1884" s="8">
        <f t="shared" si="87"/>
        <v>0</v>
      </c>
      <c r="P1884" t="str">
        <f t="shared" si="88"/>
        <v>Low Risk</v>
      </c>
      <c r="Q1884" t="str">
        <f t="shared" si="89"/>
        <v>750-799</v>
      </c>
      <c r="R1884" t="str">
        <f>IF(Tabela2[[#This Row],[current_age]]&gt;=100,"100+",FLOOR(Tabela2[[#This Row],[current_age]],10)&amp;"-"&amp;FLOOR(Tabela2[[#This Row],[current_age]],10)+9)</f>
        <v>50-59</v>
      </c>
    </row>
    <row r="1885" spans="1:18" x14ac:dyDescent="0.3">
      <c r="A1885">
        <v>1091</v>
      </c>
      <c r="B1885">
        <v>32</v>
      </c>
      <c r="C1885">
        <v>66</v>
      </c>
      <c r="D1885">
        <v>1987</v>
      </c>
      <c r="E1885">
        <v>5</v>
      </c>
      <c r="F1885" t="s">
        <v>36</v>
      </c>
      <c r="G1885" t="s">
        <v>1920</v>
      </c>
      <c r="H1885">
        <v>39.299999999999997</v>
      </c>
      <c r="I1885">
        <v>-76.61</v>
      </c>
      <c r="J1885" s="3">
        <v>26431</v>
      </c>
      <c r="K1885" s="3">
        <v>53890</v>
      </c>
      <c r="L1885" s="3">
        <v>252106</v>
      </c>
      <c r="M1885">
        <v>656</v>
      </c>
      <c r="N1885">
        <v>4</v>
      </c>
      <c r="O1885" s="8">
        <f t="shared" si="87"/>
        <v>4.6781592132120986</v>
      </c>
      <c r="P1885" t="str">
        <f t="shared" si="88"/>
        <v>High Risk</v>
      </c>
      <c r="Q1885" t="str">
        <f t="shared" si="89"/>
        <v>650-699</v>
      </c>
      <c r="R1885" t="str">
        <f>IF(Tabela2[[#This Row],[current_age]]&gt;=100,"100+",FLOOR(Tabela2[[#This Row],[current_age]],10)&amp;"-"&amp;FLOOR(Tabela2[[#This Row],[current_age]],10)+9)</f>
        <v>30-39</v>
      </c>
    </row>
    <row r="1886" spans="1:18" x14ac:dyDescent="0.3">
      <c r="A1886">
        <v>759</v>
      </c>
      <c r="B1886">
        <v>60</v>
      </c>
      <c r="C1886">
        <v>65</v>
      </c>
      <c r="D1886">
        <v>1959</v>
      </c>
      <c r="E1886">
        <v>12</v>
      </c>
      <c r="F1886" t="s">
        <v>41</v>
      </c>
      <c r="G1886" t="s">
        <v>1921</v>
      </c>
      <c r="H1886">
        <v>35.92</v>
      </c>
      <c r="I1886">
        <v>-86.84</v>
      </c>
      <c r="J1886" s="3">
        <v>36563</v>
      </c>
      <c r="K1886" s="3">
        <v>74550</v>
      </c>
      <c r="L1886" s="3">
        <v>37427</v>
      </c>
      <c r="M1886">
        <v>687</v>
      </c>
      <c r="N1886">
        <v>4</v>
      </c>
      <c r="O1886" s="8">
        <f t="shared" si="87"/>
        <v>0.50203890006706908</v>
      </c>
      <c r="P1886" t="str">
        <f t="shared" si="88"/>
        <v>Medium Risk</v>
      </c>
      <c r="Q1886" t="str">
        <f t="shared" si="89"/>
        <v>650-699</v>
      </c>
      <c r="R1886" t="str">
        <f>IF(Tabela2[[#This Row],[current_age]]&gt;=100,"100+",FLOOR(Tabela2[[#This Row],[current_age]],10)&amp;"-"&amp;FLOOR(Tabela2[[#This Row],[current_age]],10)+9)</f>
        <v>60-69</v>
      </c>
    </row>
    <row r="1887" spans="1:18" x14ac:dyDescent="0.3">
      <c r="A1887">
        <v>779</v>
      </c>
      <c r="B1887">
        <v>81</v>
      </c>
      <c r="C1887">
        <v>69</v>
      </c>
      <c r="D1887">
        <v>1938</v>
      </c>
      <c r="E1887">
        <v>3</v>
      </c>
      <c r="F1887" t="s">
        <v>36</v>
      </c>
      <c r="G1887" t="s">
        <v>1922</v>
      </c>
      <c r="H1887">
        <v>33.770000000000003</v>
      </c>
      <c r="I1887">
        <v>-96.67</v>
      </c>
      <c r="J1887" s="3">
        <v>20874</v>
      </c>
      <c r="K1887" s="3">
        <v>32669</v>
      </c>
      <c r="L1887" s="3">
        <v>1433</v>
      </c>
      <c r="M1887">
        <v>755</v>
      </c>
      <c r="N1887">
        <v>5</v>
      </c>
      <c r="O1887" s="8">
        <f t="shared" si="87"/>
        <v>4.3864213780648323E-2</v>
      </c>
      <c r="P1887" t="str">
        <f t="shared" si="88"/>
        <v>Low Risk</v>
      </c>
      <c r="Q1887" t="str">
        <f t="shared" si="89"/>
        <v>750-799</v>
      </c>
      <c r="R1887" t="str">
        <f>IF(Tabela2[[#This Row],[current_age]]&gt;=100,"100+",FLOOR(Tabela2[[#This Row],[current_age]],10)&amp;"-"&amp;FLOOR(Tabela2[[#This Row],[current_age]],10)+9)</f>
        <v>80-89</v>
      </c>
    </row>
    <row r="1888" spans="1:18" x14ac:dyDescent="0.3">
      <c r="A1888">
        <v>105</v>
      </c>
      <c r="B1888">
        <v>54</v>
      </c>
      <c r="C1888">
        <v>68</v>
      </c>
      <c r="D1888">
        <v>1965</v>
      </c>
      <c r="E1888">
        <v>8</v>
      </c>
      <c r="F1888" t="s">
        <v>41</v>
      </c>
      <c r="G1888" t="s">
        <v>1923</v>
      </c>
      <c r="H1888">
        <v>41.47</v>
      </c>
      <c r="I1888">
        <v>-75.569999999999993</v>
      </c>
      <c r="J1888" s="3">
        <v>18432</v>
      </c>
      <c r="K1888" s="3">
        <v>37579</v>
      </c>
      <c r="L1888" s="3">
        <v>0</v>
      </c>
      <c r="M1888">
        <v>742</v>
      </c>
      <c r="N1888">
        <v>5</v>
      </c>
      <c r="O1888" s="8">
        <f t="shared" si="87"/>
        <v>0</v>
      </c>
      <c r="P1888" t="str">
        <f t="shared" si="88"/>
        <v>Medium Risk</v>
      </c>
      <c r="Q1888" t="str">
        <f t="shared" si="89"/>
        <v>700-749</v>
      </c>
      <c r="R1888" t="str">
        <f>IF(Tabela2[[#This Row],[current_age]]&gt;=100,"100+",FLOOR(Tabela2[[#This Row],[current_age]],10)&amp;"-"&amp;FLOOR(Tabela2[[#This Row],[current_age]],10)+9)</f>
        <v>50-59</v>
      </c>
    </row>
    <row r="1889" spans="1:18" x14ac:dyDescent="0.3">
      <c r="A1889">
        <v>1618</v>
      </c>
      <c r="B1889">
        <v>53</v>
      </c>
      <c r="C1889">
        <v>66</v>
      </c>
      <c r="D1889">
        <v>1966</v>
      </c>
      <c r="E1889">
        <v>12</v>
      </c>
      <c r="F1889" t="s">
        <v>41</v>
      </c>
      <c r="G1889" t="s">
        <v>1924</v>
      </c>
      <c r="H1889">
        <v>40.909999999999997</v>
      </c>
      <c r="I1889">
        <v>-73.819999999999993</v>
      </c>
      <c r="J1889" s="3">
        <v>34646</v>
      </c>
      <c r="K1889" s="3">
        <v>70634</v>
      </c>
      <c r="L1889" s="3">
        <v>155651</v>
      </c>
      <c r="M1889">
        <v>682</v>
      </c>
      <c r="N1889">
        <v>4</v>
      </c>
      <c r="O1889" s="8">
        <f t="shared" si="87"/>
        <v>2.2036271483987879</v>
      </c>
      <c r="P1889" t="str">
        <f t="shared" si="88"/>
        <v>High Risk</v>
      </c>
      <c r="Q1889" t="str">
        <f t="shared" si="89"/>
        <v>650-699</v>
      </c>
      <c r="R1889" t="str">
        <f>IF(Tabela2[[#This Row],[current_age]]&gt;=100,"100+",FLOOR(Tabela2[[#This Row],[current_age]],10)&amp;"-"&amp;FLOOR(Tabela2[[#This Row],[current_age]],10)+9)</f>
        <v>50-59</v>
      </c>
    </row>
    <row r="1890" spans="1:18" x14ac:dyDescent="0.3">
      <c r="A1890">
        <v>1168</v>
      </c>
      <c r="B1890">
        <v>51</v>
      </c>
      <c r="C1890">
        <v>68</v>
      </c>
      <c r="D1890">
        <v>1968</v>
      </c>
      <c r="E1890">
        <v>10</v>
      </c>
      <c r="F1890" t="s">
        <v>41</v>
      </c>
      <c r="G1890" t="s">
        <v>1925</v>
      </c>
      <c r="H1890">
        <v>40.67</v>
      </c>
      <c r="I1890">
        <v>-74.42</v>
      </c>
      <c r="J1890" s="3">
        <v>53790</v>
      </c>
      <c r="K1890" s="3">
        <v>109673</v>
      </c>
      <c r="L1890" s="3">
        <v>242379</v>
      </c>
      <c r="M1890">
        <v>505</v>
      </c>
      <c r="N1890">
        <v>1</v>
      </c>
      <c r="O1890" s="8">
        <f t="shared" si="87"/>
        <v>2.21001522708415</v>
      </c>
      <c r="P1890" t="str">
        <f t="shared" si="88"/>
        <v>High Risk</v>
      </c>
      <c r="Q1890" t="str">
        <f t="shared" si="89"/>
        <v>500-549</v>
      </c>
      <c r="R1890" t="str">
        <f>IF(Tabela2[[#This Row],[current_age]]&gt;=100,"100+",FLOOR(Tabela2[[#This Row],[current_age]],10)&amp;"-"&amp;FLOOR(Tabela2[[#This Row],[current_age]],10)+9)</f>
        <v>50-59</v>
      </c>
    </row>
    <row r="1891" spans="1:18" x14ac:dyDescent="0.3">
      <c r="A1891">
        <v>1237</v>
      </c>
      <c r="B1891">
        <v>46</v>
      </c>
      <c r="C1891">
        <v>66</v>
      </c>
      <c r="D1891">
        <v>1973</v>
      </c>
      <c r="E1891">
        <v>9</v>
      </c>
      <c r="F1891" t="s">
        <v>36</v>
      </c>
      <c r="G1891" t="s">
        <v>1926</v>
      </c>
      <c r="H1891">
        <v>42.37</v>
      </c>
      <c r="I1891">
        <v>-87.86</v>
      </c>
      <c r="J1891" s="3">
        <v>15770</v>
      </c>
      <c r="K1891" s="3">
        <v>32150</v>
      </c>
      <c r="L1891" s="3">
        <v>47179</v>
      </c>
      <c r="M1891">
        <v>717</v>
      </c>
      <c r="N1891">
        <v>6</v>
      </c>
      <c r="O1891" s="8">
        <f t="shared" si="87"/>
        <v>1.4674650077760498</v>
      </c>
      <c r="P1891" t="str">
        <f t="shared" si="88"/>
        <v>High Risk</v>
      </c>
      <c r="Q1891" t="str">
        <f t="shared" si="89"/>
        <v>700-749</v>
      </c>
      <c r="R1891" t="str">
        <f>IF(Tabela2[[#This Row],[current_age]]&gt;=100,"100+",FLOOR(Tabela2[[#This Row],[current_age]],10)&amp;"-"&amp;FLOOR(Tabela2[[#This Row],[current_age]],10)+9)</f>
        <v>40-49</v>
      </c>
    </row>
    <row r="1892" spans="1:18" x14ac:dyDescent="0.3">
      <c r="A1892">
        <v>699</v>
      </c>
      <c r="B1892">
        <v>42</v>
      </c>
      <c r="C1892">
        <v>68</v>
      </c>
      <c r="D1892">
        <v>1978</v>
      </c>
      <c r="E1892">
        <v>2</v>
      </c>
      <c r="F1892" t="s">
        <v>41</v>
      </c>
      <c r="G1892" t="s">
        <v>1927</v>
      </c>
      <c r="H1892">
        <v>41.48</v>
      </c>
      <c r="I1892">
        <v>-91.57</v>
      </c>
      <c r="J1892" s="3">
        <v>22308</v>
      </c>
      <c r="K1892" s="3">
        <v>45475</v>
      </c>
      <c r="L1892" s="3">
        <v>68358</v>
      </c>
      <c r="M1892">
        <v>698</v>
      </c>
      <c r="N1892">
        <v>3</v>
      </c>
      <c r="O1892" s="8">
        <f t="shared" si="87"/>
        <v>1.5031995601979109</v>
      </c>
      <c r="P1892" t="str">
        <f t="shared" si="88"/>
        <v>High Risk</v>
      </c>
      <c r="Q1892" t="str">
        <f t="shared" si="89"/>
        <v>650-699</v>
      </c>
      <c r="R1892" t="str">
        <f>IF(Tabela2[[#This Row],[current_age]]&gt;=100,"100+",FLOOR(Tabela2[[#This Row],[current_age]],10)&amp;"-"&amp;FLOOR(Tabela2[[#This Row],[current_age]],10)+9)</f>
        <v>40-49</v>
      </c>
    </row>
    <row r="1893" spans="1:18" x14ac:dyDescent="0.3">
      <c r="A1893">
        <v>646</v>
      </c>
      <c r="B1893">
        <v>38</v>
      </c>
      <c r="C1893">
        <v>65</v>
      </c>
      <c r="D1893">
        <v>1981</v>
      </c>
      <c r="E1893">
        <v>12</v>
      </c>
      <c r="F1893" t="s">
        <v>36</v>
      </c>
      <c r="G1893" t="s">
        <v>1928</v>
      </c>
      <c r="H1893">
        <v>41.47</v>
      </c>
      <c r="I1893">
        <v>-81.67</v>
      </c>
      <c r="J1893" s="3">
        <v>21402</v>
      </c>
      <c r="K1893" s="3">
        <v>43634</v>
      </c>
      <c r="L1893" s="3">
        <v>73037</v>
      </c>
      <c r="M1893">
        <v>786</v>
      </c>
      <c r="N1893">
        <v>3</v>
      </c>
      <c r="O1893" s="8">
        <f t="shared" si="87"/>
        <v>1.6738552504927351</v>
      </c>
      <c r="P1893" t="str">
        <f t="shared" si="88"/>
        <v>High Risk</v>
      </c>
      <c r="Q1893" t="str">
        <f t="shared" si="89"/>
        <v>750-799</v>
      </c>
      <c r="R1893" t="str">
        <f>IF(Tabela2[[#This Row],[current_age]]&gt;=100,"100+",FLOOR(Tabela2[[#This Row],[current_age]],10)&amp;"-"&amp;FLOOR(Tabela2[[#This Row],[current_age]],10)+9)</f>
        <v>30-39</v>
      </c>
    </row>
    <row r="1894" spans="1:18" x14ac:dyDescent="0.3">
      <c r="A1894">
        <v>499</v>
      </c>
      <c r="B1894">
        <v>23</v>
      </c>
      <c r="C1894">
        <v>66</v>
      </c>
      <c r="D1894">
        <v>1996</v>
      </c>
      <c r="E1894">
        <v>9</v>
      </c>
      <c r="F1894" t="s">
        <v>41</v>
      </c>
      <c r="G1894" t="s">
        <v>1929</v>
      </c>
      <c r="H1894">
        <v>40.71</v>
      </c>
      <c r="I1894">
        <v>-73.989999999999995</v>
      </c>
      <c r="J1894" s="3">
        <v>18525</v>
      </c>
      <c r="K1894" s="3">
        <v>37769</v>
      </c>
      <c r="L1894" s="3">
        <v>1412</v>
      </c>
      <c r="M1894">
        <v>742</v>
      </c>
      <c r="N1894">
        <v>2</v>
      </c>
      <c r="O1894" s="8">
        <f t="shared" si="87"/>
        <v>3.7385157139452993E-2</v>
      </c>
      <c r="P1894" t="str">
        <f t="shared" si="88"/>
        <v>Medium Risk</v>
      </c>
      <c r="Q1894" t="str">
        <f t="shared" si="89"/>
        <v>700-749</v>
      </c>
      <c r="R1894" t="str">
        <f>IF(Tabela2[[#This Row],[current_age]]&gt;=100,"100+",FLOOR(Tabela2[[#This Row],[current_age]],10)&amp;"-"&amp;FLOOR(Tabela2[[#This Row],[current_age]],10)+9)</f>
        <v>20-29</v>
      </c>
    </row>
    <row r="1895" spans="1:18" x14ac:dyDescent="0.3">
      <c r="A1895">
        <v>1403</v>
      </c>
      <c r="B1895">
        <v>74</v>
      </c>
      <c r="C1895">
        <v>61</v>
      </c>
      <c r="D1895">
        <v>1945</v>
      </c>
      <c r="E1895">
        <v>11</v>
      </c>
      <c r="F1895" t="s">
        <v>41</v>
      </c>
      <c r="G1895" t="s">
        <v>1930</v>
      </c>
      <c r="H1895">
        <v>37.94</v>
      </c>
      <c r="I1895">
        <v>-77.650000000000006</v>
      </c>
      <c r="J1895" s="3">
        <v>25937</v>
      </c>
      <c r="K1895" s="3">
        <v>24545</v>
      </c>
      <c r="L1895" s="3">
        <v>22488</v>
      </c>
      <c r="M1895">
        <v>753</v>
      </c>
      <c r="N1895">
        <v>2</v>
      </c>
      <c r="O1895" s="8">
        <f t="shared" si="87"/>
        <v>0.91619474434711756</v>
      </c>
      <c r="P1895" t="str">
        <f t="shared" si="88"/>
        <v>High Risk</v>
      </c>
      <c r="Q1895" t="str">
        <f t="shared" si="89"/>
        <v>750-799</v>
      </c>
      <c r="R1895" t="str">
        <f>IF(Tabela2[[#This Row],[current_age]]&gt;=100,"100+",FLOOR(Tabela2[[#This Row],[current_age]],10)&amp;"-"&amp;FLOOR(Tabela2[[#This Row],[current_age]],10)+9)</f>
        <v>70-79</v>
      </c>
    </row>
    <row r="1896" spans="1:18" x14ac:dyDescent="0.3">
      <c r="A1896">
        <v>631</v>
      </c>
      <c r="B1896">
        <v>83</v>
      </c>
      <c r="C1896">
        <v>65</v>
      </c>
      <c r="D1896">
        <v>1936</v>
      </c>
      <c r="E1896">
        <v>5</v>
      </c>
      <c r="F1896" t="s">
        <v>36</v>
      </c>
      <c r="G1896" t="s">
        <v>1931</v>
      </c>
      <c r="H1896">
        <v>35.46</v>
      </c>
      <c r="I1896">
        <v>-97.51</v>
      </c>
      <c r="J1896" s="3">
        <v>17070</v>
      </c>
      <c r="K1896" s="3">
        <v>33811</v>
      </c>
      <c r="L1896" s="3">
        <v>2206</v>
      </c>
      <c r="M1896">
        <v>682</v>
      </c>
      <c r="N1896">
        <v>7</v>
      </c>
      <c r="O1896" s="8">
        <f t="shared" si="87"/>
        <v>6.5245038596906335E-2</v>
      </c>
      <c r="P1896" t="str">
        <f t="shared" si="88"/>
        <v>Medium Risk</v>
      </c>
      <c r="Q1896" t="str">
        <f t="shared" si="89"/>
        <v>650-699</v>
      </c>
      <c r="R1896" t="str">
        <f>IF(Tabela2[[#This Row],[current_age]]&gt;=100,"100+",FLOOR(Tabela2[[#This Row],[current_age]],10)&amp;"-"&amp;FLOOR(Tabela2[[#This Row],[current_age]],10)+9)</f>
        <v>80-89</v>
      </c>
    </row>
    <row r="1897" spans="1:18" x14ac:dyDescent="0.3">
      <c r="A1897">
        <v>1070</v>
      </c>
      <c r="B1897">
        <v>61</v>
      </c>
      <c r="C1897">
        <v>65</v>
      </c>
      <c r="D1897">
        <v>1958</v>
      </c>
      <c r="E1897">
        <v>11</v>
      </c>
      <c r="F1897" t="s">
        <v>41</v>
      </c>
      <c r="G1897" t="s">
        <v>1932</v>
      </c>
      <c r="H1897">
        <v>42.03</v>
      </c>
      <c r="I1897">
        <v>-91.58</v>
      </c>
      <c r="J1897" s="3">
        <v>25275</v>
      </c>
      <c r="K1897" s="3">
        <v>51528</v>
      </c>
      <c r="L1897" s="3">
        <v>58509</v>
      </c>
      <c r="M1897">
        <v>745</v>
      </c>
      <c r="N1897">
        <v>6</v>
      </c>
      <c r="O1897" s="8">
        <f t="shared" si="87"/>
        <v>1.1354797391709361</v>
      </c>
      <c r="P1897" t="str">
        <f t="shared" si="88"/>
        <v>High Risk</v>
      </c>
      <c r="Q1897" t="str">
        <f t="shared" si="89"/>
        <v>700-749</v>
      </c>
      <c r="R1897" t="str">
        <f>IF(Tabela2[[#This Row],[current_age]]&gt;=100,"100+",FLOOR(Tabela2[[#This Row],[current_age]],10)&amp;"-"&amp;FLOOR(Tabela2[[#This Row],[current_age]],10)+9)</f>
        <v>60-69</v>
      </c>
    </row>
    <row r="1898" spans="1:18" x14ac:dyDescent="0.3">
      <c r="A1898">
        <v>291</v>
      </c>
      <c r="B1898">
        <v>64</v>
      </c>
      <c r="C1898">
        <v>66</v>
      </c>
      <c r="D1898">
        <v>1956</v>
      </c>
      <c r="E1898">
        <v>1</v>
      </c>
      <c r="F1898" t="s">
        <v>36</v>
      </c>
      <c r="G1898" t="s">
        <v>1933</v>
      </c>
      <c r="H1898">
        <v>34.76</v>
      </c>
      <c r="I1898">
        <v>-84.97</v>
      </c>
      <c r="J1898" s="3">
        <v>19818</v>
      </c>
      <c r="K1898" s="3">
        <v>40407</v>
      </c>
      <c r="L1898" s="3">
        <v>62695</v>
      </c>
      <c r="M1898">
        <v>793</v>
      </c>
      <c r="N1898">
        <v>3</v>
      </c>
      <c r="O1898" s="8">
        <f t="shared" si="87"/>
        <v>1.5515875962085777</v>
      </c>
      <c r="P1898" t="str">
        <f t="shared" si="88"/>
        <v>High Risk</v>
      </c>
      <c r="Q1898" t="str">
        <f t="shared" si="89"/>
        <v>750-799</v>
      </c>
      <c r="R1898" t="str">
        <f>IF(Tabela2[[#This Row],[current_age]]&gt;=100,"100+",FLOOR(Tabela2[[#This Row],[current_age]],10)&amp;"-"&amp;FLOOR(Tabela2[[#This Row],[current_age]],10)+9)</f>
        <v>60-69</v>
      </c>
    </row>
    <row r="1899" spans="1:18" x14ac:dyDescent="0.3">
      <c r="A1899">
        <v>738</v>
      </c>
      <c r="B1899">
        <v>57</v>
      </c>
      <c r="C1899">
        <v>67</v>
      </c>
      <c r="D1899">
        <v>1962</v>
      </c>
      <c r="E1899">
        <v>10</v>
      </c>
      <c r="F1899" t="s">
        <v>36</v>
      </c>
      <c r="G1899" t="s">
        <v>1934</v>
      </c>
      <c r="H1899">
        <v>40.020000000000003</v>
      </c>
      <c r="I1899">
        <v>-105.25</v>
      </c>
      <c r="J1899" s="3">
        <v>31377</v>
      </c>
      <c r="K1899" s="3">
        <v>63974</v>
      </c>
      <c r="L1899" s="3">
        <v>131731</v>
      </c>
      <c r="M1899">
        <v>707</v>
      </c>
      <c r="N1899">
        <v>4</v>
      </c>
      <c r="O1899" s="8">
        <f t="shared" si="87"/>
        <v>2.0591333979429143</v>
      </c>
      <c r="P1899" t="str">
        <f t="shared" si="88"/>
        <v>High Risk</v>
      </c>
      <c r="Q1899" t="str">
        <f t="shared" si="89"/>
        <v>700-749</v>
      </c>
      <c r="R1899" t="str">
        <f>IF(Tabela2[[#This Row],[current_age]]&gt;=100,"100+",FLOOR(Tabela2[[#This Row],[current_age]],10)&amp;"-"&amp;FLOOR(Tabela2[[#This Row],[current_age]],10)+9)</f>
        <v>50-59</v>
      </c>
    </row>
    <row r="1900" spans="1:18" x14ac:dyDescent="0.3">
      <c r="A1900">
        <v>142</v>
      </c>
      <c r="B1900">
        <v>59</v>
      </c>
      <c r="C1900">
        <v>68</v>
      </c>
      <c r="D1900">
        <v>1960</v>
      </c>
      <c r="E1900">
        <v>11</v>
      </c>
      <c r="F1900" t="s">
        <v>36</v>
      </c>
      <c r="G1900" t="s">
        <v>1935</v>
      </c>
      <c r="H1900">
        <v>41.9</v>
      </c>
      <c r="I1900">
        <v>-72.08</v>
      </c>
      <c r="J1900" s="3">
        <v>25399</v>
      </c>
      <c r="K1900" s="3">
        <v>51788</v>
      </c>
      <c r="L1900" s="3">
        <v>77642</v>
      </c>
      <c r="M1900">
        <v>675</v>
      </c>
      <c r="N1900">
        <v>2</v>
      </c>
      <c r="O1900" s="8">
        <f t="shared" si="87"/>
        <v>1.4992276202981385</v>
      </c>
      <c r="P1900" t="str">
        <f t="shared" si="88"/>
        <v>High Risk</v>
      </c>
      <c r="Q1900" t="str">
        <f t="shared" si="89"/>
        <v>650-699</v>
      </c>
      <c r="R1900" t="str">
        <f>IF(Tabela2[[#This Row],[current_age]]&gt;=100,"100+",FLOOR(Tabela2[[#This Row],[current_age]],10)&amp;"-"&amp;FLOOR(Tabela2[[#This Row],[current_age]],10)+9)</f>
        <v>50-59</v>
      </c>
    </row>
    <row r="1901" spans="1:18" x14ac:dyDescent="0.3">
      <c r="A1901">
        <v>1375</v>
      </c>
      <c r="B1901">
        <v>23</v>
      </c>
      <c r="C1901">
        <v>70</v>
      </c>
      <c r="D1901">
        <v>1996</v>
      </c>
      <c r="E1901">
        <v>4</v>
      </c>
      <c r="F1901" t="s">
        <v>36</v>
      </c>
      <c r="G1901" t="s">
        <v>1936</v>
      </c>
      <c r="H1901">
        <v>38.64</v>
      </c>
      <c r="I1901">
        <v>-76.900000000000006</v>
      </c>
      <c r="J1901" s="3">
        <v>35114</v>
      </c>
      <c r="K1901" s="3">
        <v>71590</v>
      </c>
      <c r="L1901" s="3">
        <v>60635</v>
      </c>
      <c r="M1901">
        <v>717</v>
      </c>
      <c r="N1901">
        <v>2</v>
      </c>
      <c r="O1901" s="8">
        <f t="shared" si="87"/>
        <v>0.8469758346137729</v>
      </c>
      <c r="P1901" t="str">
        <f t="shared" si="88"/>
        <v>High Risk</v>
      </c>
      <c r="Q1901" t="str">
        <f t="shared" si="89"/>
        <v>700-749</v>
      </c>
      <c r="R1901" t="str">
        <f>IF(Tabela2[[#This Row],[current_age]]&gt;=100,"100+",FLOOR(Tabela2[[#This Row],[current_age]],10)&amp;"-"&amp;FLOOR(Tabela2[[#This Row],[current_age]],10)+9)</f>
        <v>20-29</v>
      </c>
    </row>
    <row r="1902" spans="1:18" x14ac:dyDescent="0.3">
      <c r="A1902">
        <v>459</v>
      </c>
      <c r="B1902">
        <v>65</v>
      </c>
      <c r="C1902">
        <v>70</v>
      </c>
      <c r="D1902">
        <v>1954</v>
      </c>
      <c r="E1902">
        <v>5</v>
      </c>
      <c r="F1902" t="s">
        <v>41</v>
      </c>
      <c r="G1902" t="s">
        <v>1937</v>
      </c>
      <c r="H1902">
        <v>33.36</v>
      </c>
      <c r="I1902">
        <v>-81.28</v>
      </c>
      <c r="J1902" s="3">
        <v>12387</v>
      </c>
      <c r="K1902" s="3">
        <v>25257</v>
      </c>
      <c r="L1902" s="3">
        <v>83995</v>
      </c>
      <c r="M1902">
        <v>734</v>
      </c>
      <c r="N1902">
        <v>6</v>
      </c>
      <c r="O1902" s="8">
        <f t="shared" si="87"/>
        <v>3.3256127014293067</v>
      </c>
      <c r="P1902" t="str">
        <f t="shared" si="88"/>
        <v>High Risk</v>
      </c>
      <c r="Q1902" t="str">
        <f t="shared" si="89"/>
        <v>700-749</v>
      </c>
      <c r="R1902" t="str">
        <f>IF(Tabela2[[#This Row],[current_age]]&gt;=100,"100+",FLOOR(Tabela2[[#This Row],[current_age]],10)&amp;"-"&amp;FLOOR(Tabela2[[#This Row],[current_age]],10)+9)</f>
        <v>60-69</v>
      </c>
    </row>
    <row r="1903" spans="1:18" x14ac:dyDescent="0.3">
      <c r="A1903">
        <v>281</v>
      </c>
      <c r="B1903">
        <v>24</v>
      </c>
      <c r="C1903">
        <v>65</v>
      </c>
      <c r="D1903">
        <v>1996</v>
      </c>
      <c r="E1903">
        <v>2</v>
      </c>
      <c r="F1903" t="s">
        <v>41</v>
      </c>
      <c r="G1903" t="s">
        <v>1938</v>
      </c>
      <c r="H1903">
        <v>41.15</v>
      </c>
      <c r="I1903">
        <v>-81.239999999999995</v>
      </c>
      <c r="J1903" s="3">
        <v>18907</v>
      </c>
      <c r="K1903" s="3">
        <v>38549</v>
      </c>
      <c r="L1903" s="3">
        <v>35691</v>
      </c>
      <c r="M1903">
        <v>684</v>
      </c>
      <c r="N1903">
        <v>2</v>
      </c>
      <c r="O1903" s="8">
        <f t="shared" si="87"/>
        <v>0.92586059301149182</v>
      </c>
      <c r="P1903" t="str">
        <f t="shared" si="88"/>
        <v>High Risk</v>
      </c>
      <c r="Q1903" t="str">
        <f t="shared" si="89"/>
        <v>650-699</v>
      </c>
      <c r="R1903" t="str">
        <f>IF(Tabela2[[#This Row],[current_age]]&gt;=100,"100+",FLOOR(Tabela2[[#This Row],[current_age]],10)&amp;"-"&amp;FLOOR(Tabela2[[#This Row],[current_age]],10)+9)</f>
        <v>20-29</v>
      </c>
    </row>
    <row r="1904" spans="1:18" x14ac:dyDescent="0.3">
      <c r="A1904">
        <v>498</v>
      </c>
      <c r="B1904">
        <v>20</v>
      </c>
      <c r="C1904">
        <v>61</v>
      </c>
      <c r="D1904">
        <v>1999</v>
      </c>
      <c r="E1904">
        <v>6</v>
      </c>
      <c r="F1904" t="s">
        <v>41</v>
      </c>
      <c r="G1904" t="s">
        <v>1939</v>
      </c>
      <c r="H1904">
        <v>20.88</v>
      </c>
      <c r="I1904">
        <v>-156.5</v>
      </c>
      <c r="J1904" s="3">
        <v>22844</v>
      </c>
      <c r="K1904" s="3">
        <v>46580</v>
      </c>
      <c r="L1904" s="3">
        <v>91081</v>
      </c>
      <c r="M1904">
        <v>660</v>
      </c>
      <c r="N1904">
        <v>2</v>
      </c>
      <c r="O1904" s="8">
        <f t="shared" si="87"/>
        <v>1.9553671103477888</v>
      </c>
      <c r="P1904" t="str">
        <f t="shared" si="88"/>
        <v>High Risk</v>
      </c>
      <c r="Q1904" t="str">
        <f t="shared" si="89"/>
        <v>650-699</v>
      </c>
      <c r="R1904" t="str">
        <f>IF(Tabela2[[#This Row],[current_age]]&gt;=100,"100+",FLOOR(Tabela2[[#This Row],[current_age]],10)&amp;"-"&amp;FLOOR(Tabela2[[#This Row],[current_age]],10)+9)</f>
        <v>20-29</v>
      </c>
    </row>
    <row r="1905" spans="1:18" x14ac:dyDescent="0.3">
      <c r="A1905">
        <v>55</v>
      </c>
      <c r="B1905">
        <v>61</v>
      </c>
      <c r="C1905">
        <v>68</v>
      </c>
      <c r="D1905">
        <v>1958</v>
      </c>
      <c r="E1905">
        <v>3</v>
      </c>
      <c r="F1905" t="s">
        <v>36</v>
      </c>
      <c r="G1905" t="s">
        <v>1940</v>
      </c>
      <c r="H1905">
        <v>37.92</v>
      </c>
      <c r="I1905">
        <v>-122.34</v>
      </c>
      <c r="J1905" s="3">
        <v>21869</v>
      </c>
      <c r="K1905" s="3">
        <v>44583</v>
      </c>
      <c r="L1905" s="3">
        <v>85531</v>
      </c>
      <c r="M1905">
        <v>717</v>
      </c>
      <c r="N1905">
        <v>5</v>
      </c>
      <c r="O1905" s="8">
        <f t="shared" si="87"/>
        <v>1.9184666801247112</v>
      </c>
      <c r="P1905" t="str">
        <f t="shared" si="88"/>
        <v>High Risk</v>
      </c>
      <c r="Q1905" t="str">
        <f t="shared" si="89"/>
        <v>700-749</v>
      </c>
      <c r="R1905" t="str">
        <f>IF(Tabela2[[#This Row],[current_age]]&gt;=100,"100+",FLOOR(Tabela2[[#This Row],[current_age]],10)&amp;"-"&amp;FLOOR(Tabela2[[#This Row],[current_age]],10)+9)</f>
        <v>60-69</v>
      </c>
    </row>
    <row r="1906" spans="1:18" x14ac:dyDescent="0.3">
      <c r="A1906">
        <v>1370</v>
      </c>
      <c r="B1906">
        <v>62</v>
      </c>
      <c r="C1906">
        <v>66</v>
      </c>
      <c r="D1906">
        <v>1958</v>
      </c>
      <c r="E1906">
        <v>1</v>
      </c>
      <c r="F1906" t="s">
        <v>36</v>
      </c>
      <c r="G1906" t="s">
        <v>1941</v>
      </c>
      <c r="H1906">
        <v>38.44</v>
      </c>
      <c r="I1906">
        <v>-121.3</v>
      </c>
      <c r="J1906" s="3">
        <v>25949</v>
      </c>
      <c r="K1906" s="3">
        <v>52908</v>
      </c>
      <c r="L1906" s="3">
        <v>109229</v>
      </c>
      <c r="M1906">
        <v>709</v>
      </c>
      <c r="N1906">
        <v>4</v>
      </c>
      <c r="O1906" s="8">
        <f t="shared" si="87"/>
        <v>2.0645082029182733</v>
      </c>
      <c r="P1906" t="str">
        <f t="shared" si="88"/>
        <v>High Risk</v>
      </c>
      <c r="Q1906" t="str">
        <f t="shared" si="89"/>
        <v>700-749</v>
      </c>
      <c r="R1906" t="str">
        <f>IF(Tabela2[[#This Row],[current_age]]&gt;=100,"100+",FLOOR(Tabela2[[#This Row],[current_age]],10)&amp;"-"&amp;FLOOR(Tabela2[[#This Row],[current_age]],10)+9)</f>
        <v>60-69</v>
      </c>
    </row>
    <row r="1907" spans="1:18" x14ac:dyDescent="0.3">
      <c r="A1907">
        <v>897</v>
      </c>
      <c r="B1907">
        <v>30</v>
      </c>
      <c r="C1907">
        <v>64</v>
      </c>
      <c r="D1907">
        <v>1989</v>
      </c>
      <c r="E1907">
        <v>8</v>
      </c>
      <c r="F1907" t="s">
        <v>36</v>
      </c>
      <c r="G1907" t="s">
        <v>1942</v>
      </c>
      <c r="H1907">
        <v>31.07</v>
      </c>
      <c r="I1907">
        <v>-83.19</v>
      </c>
      <c r="J1907" s="3">
        <v>13238</v>
      </c>
      <c r="K1907" s="3">
        <v>26996</v>
      </c>
      <c r="L1907" s="3">
        <v>33332</v>
      </c>
      <c r="M1907">
        <v>501</v>
      </c>
      <c r="N1907">
        <v>2</v>
      </c>
      <c r="O1907" s="8">
        <f t="shared" si="87"/>
        <v>1.234701437249963</v>
      </c>
      <c r="P1907" t="str">
        <f t="shared" si="88"/>
        <v>High Risk</v>
      </c>
      <c r="Q1907" t="str">
        <f t="shared" si="89"/>
        <v>500-549</v>
      </c>
      <c r="R1907" t="str">
        <f>IF(Tabela2[[#This Row],[current_age]]&gt;=100,"100+",FLOOR(Tabela2[[#This Row],[current_age]],10)&amp;"-"&amp;FLOOR(Tabela2[[#This Row],[current_age]],10)+9)</f>
        <v>30-39</v>
      </c>
    </row>
    <row r="1908" spans="1:18" x14ac:dyDescent="0.3">
      <c r="A1908">
        <v>262</v>
      </c>
      <c r="B1908">
        <v>18</v>
      </c>
      <c r="C1908">
        <v>60</v>
      </c>
      <c r="D1908">
        <v>2002</v>
      </c>
      <c r="E1908">
        <v>2</v>
      </c>
      <c r="F1908" t="s">
        <v>41</v>
      </c>
      <c r="G1908" t="s">
        <v>1943</v>
      </c>
      <c r="H1908">
        <v>28.82</v>
      </c>
      <c r="I1908">
        <v>-96.98</v>
      </c>
      <c r="J1908" s="3">
        <v>16005</v>
      </c>
      <c r="K1908" s="3">
        <v>32635</v>
      </c>
      <c r="L1908" s="3">
        <v>47930</v>
      </c>
      <c r="M1908">
        <v>734</v>
      </c>
      <c r="N1908">
        <v>3</v>
      </c>
      <c r="O1908" s="8">
        <f t="shared" si="87"/>
        <v>1.4686686073234259</v>
      </c>
      <c r="P1908" t="str">
        <f t="shared" si="88"/>
        <v>High Risk</v>
      </c>
      <c r="Q1908" t="str">
        <f t="shared" si="89"/>
        <v>700-749</v>
      </c>
      <c r="R1908" t="str">
        <f>IF(Tabela2[[#This Row],[current_age]]&gt;=100,"100+",FLOOR(Tabela2[[#This Row],[current_age]],10)&amp;"-"&amp;FLOOR(Tabela2[[#This Row],[current_age]],10)+9)</f>
        <v>10-19</v>
      </c>
    </row>
    <row r="1909" spans="1:18" x14ac:dyDescent="0.3">
      <c r="A1909">
        <v>1781</v>
      </c>
      <c r="B1909">
        <v>29</v>
      </c>
      <c r="C1909">
        <v>53</v>
      </c>
      <c r="D1909">
        <v>1990</v>
      </c>
      <c r="E1909">
        <v>3</v>
      </c>
      <c r="F1909" t="s">
        <v>41</v>
      </c>
      <c r="G1909" t="s">
        <v>1944</v>
      </c>
      <c r="H1909">
        <v>42.93</v>
      </c>
      <c r="I1909">
        <v>-75.459999999999994</v>
      </c>
      <c r="J1909" s="3">
        <v>17681</v>
      </c>
      <c r="K1909" s="3">
        <v>36050</v>
      </c>
      <c r="L1909" s="3">
        <v>45559</v>
      </c>
      <c r="M1909">
        <v>708</v>
      </c>
      <c r="N1909">
        <v>3</v>
      </c>
      <c r="O1909" s="8">
        <f t="shared" si="87"/>
        <v>1.2637725381414702</v>
      </c>
      <c r="P1909" t="str">
        <f t="shared" si="88"/>
        <v>High Risk</v>
      </c>
      <c r="Q1909" t="str">
        <f t="shared" si="89"/>
        <v>700-749</v>
      </c>
      <c r="R1909" t="str">
        <f>IF(Tabela2[[#This Row],[current_age]]&gt;=100,"100+",FLOOR(Tabela2[[#This Row],[current_age]],10)&amp;"-"&amp;FLOOR(Tabela2[[#This Row],[current_age]],10)+9)</f>
        <v>20-29</v>
      </c>
    </row>
    <row r="1910" spans="1:18" x14ac:dyDescent="0.3">
      <c r="A1910">
        <v>457</v>
      </c>
      <c r="B1910">
        <v>34</v>
      </c>
      <c r="C1910">
        <v>65</v>
      </c>
      <c r="D1910">
        <v>1985</v>
      </c>
      <c r="E1910">
        <v>10</v>
      </c>
      <c r="F1910" t="s">
        <v>36</v>
      </c>
      <c r="G1910" t="s">
        <v>1945</v>
      </c>
      <c r="H1910">
        <v>35.19</v>
      </c>
      <c r="I1910">
        <v>-80.83</v>
      </c>
      <c r="J1910" s="3">
        <v>17817</v>
      </c>
      <c r="K1910" s="3">
        <v>36324</v>
      </c>
      <c r="L1910" s="3">
        <v>56689</v>
      </c>
      <c r="M1910">
        <v>705</v>
      </c>
      <c r="N1910">
        <v>4</v>
      </c>
      <c r="O1910" s="8">
        <f t="shared" si="87"/>
        <v>1.5606486069816099</v>
      </c>
      <c r="P1910" t="str">
        <f t="shared" si="88"/>
        <v>High Risk</v>
      </c>
      <c r="Q1910" t="str">
        <f t="shared" si="89"/>
        <v>700-749</v>
      </c>
      <c r="R1910" t="str">
        <f>IF(Tabela2[[#This Row],[current_age]]&gt;=100,"100+",FLOOR(Tabela2[[#This Row],[current_age]],10)&amp;"-"&amp;FLOOR(Tabela2[[#This Row],[current_age]],10)+9)</f>
        <v>30-39</v>
      </c>
    </row>
    <row r="1911" spans="1:18" x14ac:dyDescent="0.3">
      <c r="A1911">
        <v>160</v>
      </c>
      <c r="B1911">
        <v>44</v>
      </c>
      <c r="C1911">
        <v>68</v>
      </c>
      <c r="D1911">
        <v>1975</v>
      </c>
      <c r="E1911">
        <v>10</v>
      </c>
      <c r="F1911" t="s">
        <v>41</v>
      </c>
      <c r="G1911" t="s">
        <v>1946</v>
      </c>
      <c r="H1911">
        <v>38.909999999999997</v>
      </c>
      <c r="I1911">
        <v>-75.430000000000007</v>
      </c>
      <c r="J1911" s="3">
        <v>18622</v>
      </c>
      <c r="K1911" s="3">
        <v>37965</v>
      </c>
      <c r="L1911" s="3">
        <v>69614</v>
      </c>
      <c r="M1911">
        <v>796</v>
      </c>
      <c r="N1911">
        <v>3</v>
      </c>
      <c r="O1911" s="8">
        <f t="shared" si="87"/>
        <v>1.8336362439088634</v>
      </c>
      <c r="P1911" t="str">
        <f t="shared" si="88"/>
        <v>High Risk</v>
      </c>
      <c r="Q1911" t="str">
        <f t="shared" si="89"/>
        <v>750-799</v>
      </c>
      <c r="R1911" t="str">
        <f>IF(Tabela2[[#This Row],[current_age]]&gt;=100,"100+",FLOOR(Tabela2[[#This Row],[current_age]],10)&amp;"-"&amp;FLOOR(Tabela2[[#This Row],[current_age]],10)+9)</f>
        <v>40-49</v>
      </c>
    </row>
    <row r="1912" spans="1:18" x14ac:dyDescent="0.3">
      <c r="A1912">
        <v>1655</v>
      </c>
      <c r="B1912">
        <v>57</v>
      </c>
      <c r="C1912">
        <v>63</v>
      </c>
      <c r="D1912">
        <v>1962</v>
      </c>
      <c r="E1912">
        <v>12</v>
      </c>
      <c r="F1912" t="s">
        <v>41</v>
      </c>
      <c r="G1912" t="s">
        <v>1947</v>
      </c>
      <c r="H1912">
        <v>42.24</v>
      </c>
      <c r="I1912">
        <v>-83.18</v>
      </c>
      <c r="J1912" s="3">
        <v>17094</v>
      </c>
      <c r="K1912" s="3">
        <v>34856</v>
      </c>
      <c r="L1912" s="3">
        <v>127313</v>
      </c>
      <c r="M1912">
        <v>830</v>
      </c>
      <c r="N1912">
        <v>3</v>
      </c>
      <c r="O1912" s="8">
        <f t="shared" si="87"/>
        <v>3.6525418866192334</v>
      </c>
      <c r="P1912" t="str">
        <f t="shared" si="88"/>
        <v>High Risk</v>
      </c>
      <c r="Q1912" t="str">
        <f t="shared" si="89"/>
        <v>800-849</v>
      </c>
      <c r="R1912" t="str">
        <f>IF(Tabela2[[#This Row],[current_age]]&gt;=100,"100+",FLOOR(Tabela2[[#This Row],[current_age]],10)&amp;"-"&amp;FLOOR(Tabela2[[#This Row],[current_age]],10)+9)</f>
        <v>50-59</v>
      </c>
    </row>
    <row r="1913" spans="1:18" x14ac:dyDescent="0.3">
      <c r="A1913">
        <v>984</v>
      </c>
      <c r="B1913">
        <v>63</v>
      </c>
      <c r="C1913">
        <v>66</v>
      </c>
      <c r="D1913">
        <v>1956</v>
      </c>
      <c r="E1913">
        <v>3</v>
      </c>
      <c r="F1913" t="s">
        <v>36</v>
      </c>
      <c r="G1913" t="s">
        <v>1948</v>
      </c>
      <c r="H1913">
        <v>28.3</v>
      </c>
      <c r="I1913">
        <v>-81.41</v>
      </c>
      <c r="J1913" s="3">
        <v>16150</v>
      </c>
      <c r="K1913" s="3">
        <v>32928</v>
      </c>
      <c r="L1913" s="3">
        <v>80794</v>
      </c>
      <c r="M1913">
        <v>850</v>
      </c>
      <c r="N1913">
        <v>5</v>
      </c>
      <c r="O1913" s="8">
        <f t="shared" si="87"/>
        <v>2.4536564625850339</v>
      </c>
      <c r="P1913" t="str">
        <f t="shared" si="88"/>
        <v>High Risk</v>
      </c>
      <c r="Q1913" t="str">
        <f t="shared" si="89"/>
        <v>850-899</v>
      </c>
      <c r="R1913" t="str">
        <f>IF(Tabela2[[#This Row],[current_age]]&gt;=100,"100+",FLOOR(Tabela2[[#This Row],[current_age]],10)&amp;"-"&amp;FLOOR(Tabela2[[#This Row],[current_age]],10)+9)</f>
        <v>60-69</v>
      </c>
    </row>
    <row r="1914" spans="1:18" x14ac:dyDescent="0.3">
      <c r="A1914">
        <v>1329</v>
      </c>
      <c r="B1914">
        <v>24</v>
      </c>
      <c r="C1914">
        <v>68</v>
      </c>
      <c r="D1914">
        <v>1995</v>
      </c>
      <c r="E1914">
        <v>3</v>
      </c>
      <c r="F1914" t="s">
        <v>36</v>
      </c>
      <c r="G1914" t="s">
        <v>1949</v>
      </c>
      <c r="H1914">
        <v>34.08</v>
      </c>
      <c r="I1914">
        <v>-117.46</v>
      </c>
      <c r="J1914" s="3">
        <v>13739</v>
      </c>
      <c r="K1914" s="3">
        <v>28011</v>
      </c>
      <c r="L1914" s="3">
        <v>20196</v>
      </c>
      <c r="M1914">
        <v>720</v>
      </c>
      <c r="N1914">
        <v>4</v>
      </c>
      <c r="O1914" s="8">
        <f t="shared" si="87"/>
        <v>0.72100246331798223</v>
      </c>
      <c r="P1914" t="str">
        <f t="shared" si="88"/>
        <v>High Risk</v>
      </c>
      <c r="Q1914" t="str">
        <f t="shared" si="89"/>
        <v>700-749</v>
      </c>
      <c r="R1914" t="str">
        <f>IF(Tabela2[[#This Row],[current_age]]&gt;=100,"100+",FLOOR(Tabela2[[#This Row],[current_age]],10)&amp;"-"&amp;FLOOR(Tabela2[[#This Row],[current_age]],10)+9)</f>
        <v>20-29</v>
      </c>
    </row>
    <row r="1915" spans="1:18" x14ac:dyDescent="0.3">
      <c r="A1915">
        <v>1535</v>
      </c>
      <c r="B1915">
        <v>59</v>
      </c>
      <c r="C1915">
        <v>64</v>
      </c>
      <c r="D1915">
        <v>1960</v>
      </c>
      <c r="E1915">
        <v>8</v>
      </c>
      <c r="F1915" t="s">
        <v>41</v>
      </c>
      <c r="G1915" t="s">
        <v>1950</v>
      </c>
      <c r="H1915">
        <v>38.869999999999997</v>
      </c>
      <c r="I1915">
        <v>-82.99</v>
      </c>
      <c r="J1915" s="3">
        <v>16336</v>
      </c>
      <c r="K1915" s="3">
        <v>33311</v>
      </c>
      <c r="L1915" s="3">
        <v>65822</v>
      </c>
      <c r="M1915">
        <v>590</v>
      </c>
      <c r="N1915">
        <v>2</v>
      </c>
      <c r="O1915" s="8">
        <f t="shared" si="87"/>
        <v>1.9759839092191769</v>
      </c>
      <c r="P1915" t="str">
        <f t="shared" si="88"/>
        <v>High Risk</v>
      </c>
      <c r="Q1915" t="str">
        <f t="shared" si="89"/>
        <v>550-599</v>
      </c>
      <c r="R1915" t="str">
        <f>IF(Tabela2[[#This Row],[current_age]]&gt;=100,"100+",FLOOR(Tabela2[[#This Row],[current_age]],10)&amp;"-"&amp;FLOOR(Tabela2[[#This Row],[current_age]],10)+9)</f>
        <v>50-59</v>
      </c>
    </row>
    <row r="1916" spans="1:18" x14ac:dyDescent="0.3">
      <c r="A1916">
        <v>1220</v>
      </c>
      <c r="B1916">
        <v>22</v>
      </c>
      <c r="C1916">
        <v>62</v>
      </c>
      <c r="D1916">
        <v>1997</v>
      </c>
      <c r="E1916">
        <v>4</v>
      </c>
      <c r="F1916" t="s">
        <v>36</v>
      </c>
      <c r="G1916" t="s">
        <v>1951</v>
      </c>
      <c r="H1916">
        <v>41.7</v>
      </c>
      <c r="I1916">
        <v>-111.87</v>
      </c>
      <c r="J1916" s="3">
        <v>17093</v>
      </c>
      <c r="K1916" s="3">
        <v>34852</v>
      </c>
      <c r="L1916" s="3">
        <v>53830</v>
      </c>
      <c r="M1916">
        <v>641</v>
      </c>
      <c r="N1916">
        <v>1</v>
      </c>
      <c r="O1916" s="8">
        <f t="shared" si="87"/>
        <v>1.5445311603351315</v>
      </c>
      <c r="P1916" t="str">
        <f t="shared" si="88"/>
        <v>High Risk</v>
      </c>
      <c r="Q1916" t="str">
        <f t="shared" si="89"/>
        <v>600-649</v>
      </c>
      <c r="R1916" t="str">
        <f>IF(Tabela2[[#This Row],[current_age]]&gt;=100,"100+",FLOOR(Tabela2[[#This Row],[current_age]],10)&amp;"-"&amp;FLOOR(Tabela2[[#This Row],[current_age]],10)+9)</f>
        <v>20-29</v>
      </c>
    </row>
    <row r="1917" spans="1:18" x14ac:dyDescent="0.3">
      <c r="A1917">
        <v>833</v>
      </c>
      <c r="B1917">
        <v>21</v>
      </c>
      <c r="C1917">
        <v>65</v>
      </c>
      <c r="D1917">
        <v>1998</v>
      </c>
      <c r="E1917">
        <v>11</v>
      </c>
      <c r="F1917" t="s">
        <v>36</v>
      </c>
      <c r="G1917" t="s">
        <v>1952</v>
      </c>
      <c r="H1917">
        <v>40.85</v>
      </c>
      <c r="I1917">
        <v>-74.099999999999994</v>
      </c>
      <c r="J1917" s="3">
        <v>21827</v>
      </c>
      <c r="K1917" s="3">
        <v>44501</v>
      </c>
      <c r="L1917" s="3">
        <v>37251</v>
      </c>
      <c r="M1917">
        <v>683</v>
      </c>
      <c r="N1917">
        <v>2</v>
      </c>
      <c r="O1917" s="8">
        <f t="shared" si="87"/>
        <v>0.83708231275701672</v>
      </c>
      <c r="P1917" t="str">
        <f t="shared" si="88"/>
        <v>High Risk</v>
      </c>
      <c r="Q1917" t="str">
        <f t="shared" si="89"/>
        <v>650-699</v>
      </c>
      <c r="R1917" t="str">
        <f>IF(Tabela2[[#This Row],[current_age]]&gt;=100,"100+",FLOOR(Tabela2[[#This Row],[current_age]],10)&amp;"-"&amp;FLOOR(Tabela2[[#This Row],[current_age]],10)+9)</f>
        <v>20-29</v>
      </c>
    </row>
    <row r="1918" spans="1:18" x14ac:dyDescent="0.3">
      <c r="A1918">
        <v>295</v>
      </c>
      <c r="B1918">
        <v>53</v>
      </c>
      <c r="C1918">
        <v>69</v>
      </c>
      <c r="D1918">
        <v>1966</v>
      </c>
      <c r="E1918">
        <v>11</v>
      </c>
      <c r="F1918" t="s">
        <v>41</v>
      </c>
      <c r="G1918" t="s">
        <v>1953</v>
      </c>
      <c r="H1918">
        <v>40.79</v>
      </c>
      <c r="I1918">
        <v>-90.16</v>
      </c>
      <c r="J1918" s="3">
        <v>14739</v>
      </c>
      <c r="K1918" s="3">
        <v>30054</v>
      </c>
      <c r="L1918" s="3">
        <v>60128</v>
      </c>
      <c r="M1918">
        <v>681</v>
      </c>
      <c r="N1918">
        <v>1</v>
      </c>
      <c r="O1918" s="8">
        <f t="shared" si="87"/>
        <v>2.0006654688227856</v>
      </c>
      <c r="P1918" t="str">
        <f t="shared" si="88"/>
        <v>High Risk</v>
      </c>
      <c r="Q1918" t="str">
        <f t="shared" si="89"/>
        <v>650-699</v>
      </c>
      <c r="R1918" t="str">
        <f>IF(Tabela2[[#This Row],[current_age]]&gt;=100,"100+",FLOOR(Tabela2[[#This Row],[current_age]],10)&amp;"-"&amp;FLOOR(Tabela2[[#This Row],[current_age]],10)+9)</f>
        <v>50-59</v>
      </c>
    </row>
    <row r="1919" spans="1:18" x14ac:dyDescent="0.3">
      <c r="A1919">
        <v>1434</v>
      </c>
      <c r="B1919">
        <v>62</v>
      </c>
      <c r="C1919">
        <v>67</v>
      </c>
      <c r="D1919">
        <v>1957</v>
      </c>
      <c r="E1919">
        <v>10</v>
      </c>
      <c r="F1919" t="s">
        <v>41</v>
      </c>
      <c r="G1919" t="s">
        <v>1954</v>
      </c>
      <c r="H1919">
        <v>26.45</v>
      </c>
      <c r="I1919">
        <v>-80.08</v>
      </c>
      <c r="J1919" s="3">
        <v>20055</v>
      </c>
      <c r="K1919" s="3">
        <v>40891</v>
      </c>
      <c r="L1919" s="3">
        <v>61245</v>
      </c>
      <c r="M1919">
        <v>717</v>
      </c>
      <c r="N1919">
        <v>4</v>
      </c>
      <c r="O1919" s="8">
        <f t="shared" si="87"/>
        <v>1.4977623437920324</v>
      </c>
      <c r="P1919" t="str">
        <f t="shared" si="88"/>
        <v>High Risk</v>
      </c>
      <c r="Q1919" t="str">
        <f t="shared" si="89"/>
        <v>700-749</v>
      </c>
      <c r="R1919" t="str">
        <f>IF(Tabela2[[#This Row],[current_age]]&gt;=100,"100+",FLOOR(Tabela2[[#This Row],[current_age]],10)&amp;"-"&amp;FLOOR(Tabela2[[#This Row],[current_age]],10)+9)</f>
        <v>60-69</v>
      </c>
    </row>
    <row r="1920" spans="1:18" x14ac:dyDescent="0.3">
      <c r="A1920">
        <v>208</v>
      </c>
      <c r="B1920">
        <v>37</v>
      </c>
      <c r="C1920">
        <v>66</v>
      </c>
      <c r="D1920">
        <v>1982</v>
      </c>
      <c r="E1920">
        <v>7</v>
      </c>
      <c r="F1920" t="s">
        <v>36</v>
      </c>
      <c r="G1920" t="s">
        <v>1955</v>
      </c>
      <c r="H1920">
        <v>47.79</v>
      </c>
      <c r="I1920">
        <v>-122.2</v>
      </c>
      <c r="J1920" s="3">
        <v>33226</v>
      </c>
      <c r="K1920" s="3">
        <v>67747</v>
      </c>
      <c r="L1920" s="3">
        <v>76650</v>
      </c>
      <c r="M1920">
        <v>804</v>
      </c>
      <c r="N1920">
        <v>3</v>
      </c>
      <c r="O1920" s="8">
        <f t="shared" si="87"/>
        <v>1.13141541322863</v>
      </c>
      <c r="P1920" t="str">
        <f t="shared" si="88"/>
        <v>High Risk</v>
      </c>
      <c r="Q1920" t="str">
        <f t="shared" si="89"/>
        <v>800-849</v>
      </c>
      <c r="R1920" t="str">
        <f>IF(Tabela2[[#This Row],[current_age]]&gt;=100,"100+",FLOOR(Tabela2[[#This Row],[current_age]],10)&amp;"-"&amp;FLOOR(Tabela2[[#This Row],[current_age]],10)+9)</f>
        <v>30-39</v>
      </c>
    </row>
    <row r="1921" spans="1:18" x14ac:dyDescent="0.3">
      <c r="A1921">
        <v>1909</v>
      </c>
      <c r="B1921">
        <v>56</v>
      </c>
      <c r="C1921">
        <v>66</v>
      </c>
      <c r="D1921">
        <v>1963</v>
      </c>
      <c r="E1921">
        <v>5</v>
      </c>
      <c r="F1921" t="s">
        <v>41</v>
      </c>
      <c r="G1921" t="s">
        <v>1956</v>
      </c>
      <c r="H1921">
        <v>34.020000000000003</v>
      </c>
      <c r="I1921">
        <v>-118.28</v>
      </c>
      <c r="J1921" s="3">
        <v>13002</v>
      </c>
      <c r="K1921" s="3">
        <v>26510</v>
      </c>
      <c r="L1921" s="3">
        <v>53023</v>
      </c>
      <c r="M1921">
        <v>696</v>
      </c>
      <c r="N1921">
        <v>4</v>
      </c>
      <c r="O1921" s="8">
        <f t="shared" si="87"/>
        <v>2.0001131648434551</v>
      </c>
      <c r="P1921" t="str">
        <f t="shared" si="88"/>
        <v>High Risk</v>
      </c>
      <c r="Q1921" t="str">
        <f t="shared" si="89"/>
        <v>650-699</v>
      </c>
      <c r="R1921" t="str">
        <f>IF(Tabela2[[#This Row],[current_age]]&gt;=100,"100+",FLOOR(Tabela2[[#This Row],[current_age]],10)&amp;"-"&amp;FLOOR(Tabela2[[#This Row],[current_age]],10)+9)</f>
        <v>50-59</v>
      </c>
    </row>
    <row r="1922" spans="1:18" x14ac:dyDescent="0.3">
      <c r="A1922">
        <v>1356</v>
      </c>
      <c r="B1922">
        <v>84</v>
      </c>
      <c r="C1922">
        <v>70</v>
      </c>
      <c r="D1922">
        <v>1936</v>
      </c>
      <c r="E1922">
        <v>1</v>
      </c>
      <c r="F1922" t="s">
        <v>41</v>
      </c>
      <c r="G1922" t="s">
        <v>1957</v>
      </c>
      <c r="H1922">
        <v>44.99</v>
      </c>
      <c r="I1922">
        <v>-91.72</v>
      </c>
      <c r="J1922" s="3">
        <v>19196</v>
      </c>
      <c r="K1922" s="3">
        <v>26676</v>
      </c>
      <c r="L1922" s="3">
        <v>1370</v>
      </c>
      <c r="M1922">
        <v>733</v>
      </c>
      <c r="N1922">
        <v>5</v>
      </c>
      <c r="O1922" s="8">
        <f t="shared" si="87"/>
        <v>5.1357025041235564E-2</v>
      </c>
      <c r="P1922" t="str">
        <f t="shared" si="88"/>
        <v>Medium Risk</v>
      </c>
      <c r="Q1922" t="str">
        <f t="shared" si="89"/>
        <v>700-749</v>
      </c>
      <c r="R1922" t="str">
        <f>IF(Tabela2[[#This Row],[current_age]]&gt;=100,"100+",FLOOR(Tabela2[[#This Row],[current_age]],10)&amp;"-"&amp;FLOOR(Tabela2[[#This Row],[current_age]],10)+9)</f>
        <v>80-89</v>
      </c>
    </row>
    <row r="1923" spans="1:18" x14ac:dyDescent="0.3">
      <c r="A1923">
        <v>265</v>
      </c>
      <c r="B1923">
        <v>44</v>
      </c>
      <c r="C1923">
        <v>70</v>
      </c>
      <c r="D1923">
        <v>1975</v>
      </c>
      <c r="E1923">
        <v>10</v>
      </c>
      <c r="F1923" t="s">
        <v>36</v>
      </c>
      <c r="G1923" t="s">
        <v>1958</v>
      </c>
      <c r="H1923">
        <v>27.8</v>
      </c>
      <c r="I1923">
        <v>-97.39</v>
      </c>
      <c r="J1923" s="3">
        <v>22314</v>
      </c>
      <c r="K1923" s="3">
        <v>45497</v>
      </c>
      <c r="L1923" s="3">
        <v>101549</v>
      </c>
      <c r="M1923">
        <v>713</v>
      </c>
      <c r="N1923">
        <v>3</v>
      </c>
      <c r="O1923" s="8">
        <f t="shared" ref="O1923:O1986" si="90">L1923/K1923</f>
        <v>2.2319933182407632</v>
      </c>
      <c r="P1923" t="str">
        <f t="shared" ref="P1923:P1986" si="91">IF(OR(M1923&lt;600,O1923&gt;0.7),"High Risk",
IF(AND(M1923&gt;=600,M1923&lt;=750),"Medium Risk",
"Low Risk"))</f>
        <v>High Risk</v>
      </c>
      <c r="Q1923" t="str">
        <f t="shared" ref="Q1923:Q1986" si="92">FLOOR(M1923,50)&amp;"-"&amp;FLOOR(M1923,50)+49</f>
        <v>700-749</v>
      </c>
      <c r="R1923" t="str">
        <f>IF(Tabela2[[#This Row],[current_age]]&gt;=100,"100+",FLOOR(Tabela2[[#This Row],[current_age]],10)&amp;"-"&amp;FLOOR(Tabela2[[#This Row],[current_age]],10)+9)</f>
        <v>40-49</v>
      </c>
    </row>
    <row r="1924" spans="1:18" x14ac:dyDescent="0.3">
      <c r="A1924">
        <v>1947</v>
      </c>
      <c r="B1924">
        <v>87</v>
      </c>
      <c r="C1924">
        <v>66</v>
      </c>
      <c r="D1924">
        <v>1932</v>
      </c>
      <c r="E1924">
        <v>4</v>
      </c>
      <c r="F1924" t="s">
        <v>41</v>
      </c>
      <c r="G1924" t="s">
        <v>1959</v>
      </c>
      <c r="H1924">
        <v>31.62</v>
      </c>
      <c r="I1924">
        <v>-82.88</v>
      </c>
      <c r="J1924" s="3">
        <v>14060</v>
      </c>
      <c r="K1924" s="3">
        <v>27971</v>
      </c>
      <c r="L1924" s="3">
        <v>1265</v>
      </c>
      <c r="M1924">
        <v>765</v>
      </c>
      <c r="N1924">
        <v>4</v>
      </c>
      <c r="O1924" s="8">
        <f t="shared" si="90"/>
        <v>4.5225412033892243E-2</v>
      </c>
      <c r="P1924" t="str">
        <f t="shared" si="91"/>
        <v>Low Risk</v>
      </c>
      <c r="Q1924" t="str">
        <f t="shared" si="92"/>
        <v>750-799</v>
      </c>
      <c r="R1924" t="str">
        <f>IF(Tabela2[[#This Row],[current_age]]&gt;=100,"100+",FLOOR(Tabela2[[#This Row],[current_age]],10)&amp;"-"&amp;FLOOR(Tabela2[[#This Row],[current_age]],10)+9)</f>
        <v>80-89</v>
      </c>
    </row>
    <row r="1925" spans="1:18" x14ac:dyDescent="0.3">
      <c r="A1925">
        <v>1089</v>
      </c>
      <c r="B1925">
        <v>31</v>
      </c>
      <c r="C1925">
        <v>75</v>
      </c>
      <c r="D1925">
        <v>1988</v>
      </c>
      <c r="E1925">
        <v>9</v>
      </c>
      <c r="F1925" t="s">
        <v>36</v>
      </c>
      <c r="G1925" t="s">
        <v>1960</v>
      </c>
      <c r="H1925">
        <v>38.22</v>
      </c>
      <c r="I1925">
        <v>-85.74</v>
      </c>
      <c r="J1925" s="3">
        <v>25258</v>
      </c>
      <c r="K1925" s="3">
        <v>51501</v>
      </c>
      <c r="L1925" s="3">
        <v>140481</v>
      </c>
      <c r="M1925">
        <v>729</v>
      </c>
      <c r="N1925">
        <v>3</v>
      </c>
      <c r="O1925" s="8">
        <f t="shared" si="90"/>
        <v>2.727733442069086</v>
      </c>
      <c r="P1925" t="str">
        <f t="shared" si="91"/>
        <v>High Risk</v>
      </c>
      <c r="Q1925" t="str">
        <f t="shared" si="92"/>
        <v>700-749</v>
      </c>
      <c r="R1925" t="str">
        <f>IF(Tabela2[[#This Row],[current_age]]&gt;=100,"100+",FLOOR(Tabela2[[#This Row],[current_age]],10)&amp;"-"&amp;FLOOR(Tabela2[[#This Row],[current_age]],10)+9)</f>
        <v>30-39</v>
      </c>
    </row>
    <row r="1926" spans="1:18" x14ac:dyDescent="0.3">
      <c r="A1926">
        <v>1790</v>
      </c>
      <c r="B1926">
        <v>21</v>
      </c>
      <c r="C1926">
        <v>69</v>
      </c>
      <c r="D1926">
        <v>1998</v>
      </c>
      <c r="E1926">
        <v>3</v>
      </c>
      <c r="F1926" t="s">
        <v>41</v>
      </c>
      <c r="G1926" t="s">
        <v>1961</v>
      </c>
      <c r="H1926">
        <v>41.24</v>
      </c>
      <c r="I1926">
        <v>-73.31</v>
      </c>
      <c r="J1926" s="3">
        <v>55814</v>
      </c>
      <c r="K1926" s="3">
        <v>113797</v>
      </c>
      <c r="L1926" s="3">
        <v>169684</v>
      </c>
      <c r="M1926">
        <v>660</v>
      </c>
      <c r="N1926">
        <v>1</v>
      </c>
      <c r="O1926" s="8">
        <f t="shared" si="90"/>
        <v>1.4911113649744721</v>
      </c>
      <c r="P1926" t="str">
        <f t="shared" si="91"/>
        <v>High Risk</v>
      </c>
      <c r="Q1926" t="str">
        <f t="shared" si="92"/>
        <v>650-699</v>
      </c>
      <c r="R1926" t="str">
        <f>IF(Tabela2[[#This Row],[current_age]]&gt;=100,"100+",FLOOR(Tabela2[[#This Row],[current_age]],10)&amp;"-"&amp;FLOOR(Tabela2[[#This Row],[current_age]],10)+9)</f>
        <v>20-29</v>
      </c>
    </row>
    <row r="1927" spans="1:18" x14ac:dyDescent="0.3">
      <c r="A1927">
        <v>1999</v>
      </c>
      <c r="B1927">
        <v>19</v>
      </c>
      <c r="C1927">
        <v>69</v>
      </c>
      <c r="D1927">
        <v>2000</v>
      </c>
      <c r="E1927">
        <v>12</v>
      </c>
      <c r="F1927" t="s">
        <v>41</v>
      </c>
      <c r="G1927" t="s">
        <v>1962</v>
      </c>
      <c r="H1927">
        <v>31.06</v>
      </c>
      <c r="I1927">
        <v>-98.18</v>
      </c>
      <c r="J1927" s="3">
        <v>16744</v>
      </c>
      <c r="K1927" s="3">
        <v>34134</v>
      </c>
      <c r="L1927" s="3">
        <v>0</v>
      </c>
      <c r="M1927">
        <v>683</v>
      </c>
      <c r="N1927">
        <v>2</v>
      </c>
      <c r="O1927" s="8">
        <f t="shared" si="90"/>
        <v>0</v>
      </c>
      <c r="P1927" t="str">
        <f t="shared" si="91"/>
        <v>Medium Risk</v>
      </c>
      <c r="Q1927" t="str">
        <f t="shared" si="92"/>
        <v>650-699</v>
      </c>
      <c r="R1927" t="str">
        <f>IF(Tabela2[[#This Row],[current_age]]&gt;=100,"100+",FLOOR(Tabela2[[#This Row],[current_age]],10)&amp;"-"&amp;FLOOR(Tabela2[[#This Row],[current_age]],10)+9)</f>
        <v>10-19</v>
      </c>
    </row>
    <row r="1928" spans="1:18" x14ac:dyDescent="0.3">
      <c r="A1928">
        <v>614</v>
      </c>
      <c r="B1928">
        <v>84</v>
      </c>
      <c r="C1928">
        <v>66</v>
      </c>
      <c r="D1928">
        <v>1935</v>
      </c>
      <c r="E1928">
        <v>9</v>
      </c>
      <c r="F1928" t="s">
        <v>36</v>
      </c>
      <c r="G1928" t="s">
        <v>1963</v>
      </c>
      <c r="H1928">
        <v>35.4</v>
      </c>
      <c r="I1928">
        <v>-80.59</v>
      </c>
      <c r="J1928" s="3">
        <v>20570</v>
      </c>
      <c r="K1928" s="3">
        <v>16430</v>
      </c>
      <c r="L1928" s="3">
        <v>2873</v>
      </c>
      <c r="M1928">
        <v>779</v>
      </c>
      <c r="N1928">
        <v>7</v>
      </c>
      <c r="O1928" s="8">
        <f t="shared" si="90"/>
        <v>0.17486305538648814</v>
      </c>
      <c r="P1928" t="str">
        <f t="shared" si="91"/>
        <v>Low Risk</v>
      </c>
      <c r="Q1928" t="str">
        <f t="shared" si="92"/>
        <v>750-799</v>
      </c>
      <c r="R1928" t="str">
        <f>IF(Tabela2[[#This Row],[current_age]]&gt;=100,"100+",FLOOR(Tabela2[[#This Row],[current_age]],10)&amp;"-"&amp;FLOOR(Tabela2[[#This Row],[current_age]],10)+9)</f>
        <v>80-89</v>
      </c>
    </row>
    <row r="1929" spans="1:18" x14ac:dyDescent="0.3">
      <c r="A1929">
        <v>814</v>
      </c>
      <c r="B1929">
        <v>72</v>
      </c>
      <c r="C1929">
        <v>65</v>
      </c>
      <c r="D1929">
        <v>1948</v>
      </c>
      <c r="E1929">
        <v>1</v>
      </c>
      <c r="F1929" t="s">
        <v>41</v>
      </c>
      <c r="G1929" t="s">
        <v>1964</v>
      </c>
      <c r="H1929">
        <v>27.98</v>
      </c>
      <c r="I1929">
        <v>-80.66</v>
      </c>
      <c r="J1929" s="3">
        <v>15318</v>
      </c>
      <c r="K1929" s="3">
        <v>16302</v>
      </c>
      <c r="L1929" s="3">
        <v>14408</v>
      </c>
      <c r="M1929">
        <v>748</v>
      </c>
      <c r="N1929">
        <v>4</v>
      </c>
      <c r="O1929" s="8">
        <f t="shared" si="90"/>
        <v>0.88381793644951545</v>
      </c>
      <c r="P1929" t="str">
        <f t="shared" si="91"/>
        <v>High Risk</v>
      </c>
      <c r="Q1929" t="str">
        <f t="shared" si="92"/>
        <v>700-749</v>
      </c>
      <c r="R1929" t="str">
        <f>IF(Tabela2[[#This Row],[current_age]]&gt;=100,"100+",FLOOR(Tabela2[[#This Row],[current_age]],10)&amp;"-"&amp;FLOOR(Tabela2[[#This Row],[current_age]],10)+9)</f>
        <v>70-79</v>
      </c>
    </row>
    <row r="1930" spans="1:18" x14ac:dyDescent="0.3">
      <c r="A1930">
        <v>175</v>
      </c>
      <c r="B1930">
        <v>33</v>
      </c>
      <c r="C1930">
        <v>63</v>
      </c>
      <c r="D1930">
        <v>1986</v>
      </c>
      <c r="E1930">
        <v>6</v>
      </c>
      <c r="F1930" t="s">
        <v>36</v>
      </c>
      <c r="G1930" t="s">
        <v>1965</v>
      </c>
      <c r="H1930">
        <v>40.68</v>
      </c>
      <c r="I1930">
        <v>-73.37</v>
      </c>
      <c r="J1930" s="3">
        <v>26528</v>
      </c>
      <c r="K1930" s="3">
        <v>54091</v>
      </c>
      <c r="L1930" s="3">
        <v>165960</v>
      </c>
      <c r="M1930">
        <v>675</v>
      </c>
      <c r="N1930">
        <v>1</v>
      </c>
      <c r="O1930" s="8">
        <f t="shared" si="90"/>
        <v>3.0681629106505701</v>
      </c>
      <c r="P1930" t="str">
        <f t="shared" si="91"/>
        <v>High Risk</v>
      </c>
      <c r="Q1930" t="str">
        <f t="shared" si="92"/>
        <v>650-699</v>
      </c>
      <c r="R1930" t="str">
        <f>IF(Tabela2[[#This Row],[current_age]]&gt;=100,"100+",FLOOR(Tabela2[[#This Row],[current_age]],10)&amp;"-"&amp;FLOOR(Tabela2[[#This Row],[current_age]],10)+9)</f>
        <v>30-39</v>
      </c>
    </row>
    <row r="1931" spans="1:18" x14ac:dyDescent="0.3">
      <c r="A1931">
        <v>305</v>
      </c>
      <c r="B1931">
        <v>51</v>
      </c>
      <c r="C1931">
        <v>65</v>
      </c>
      <c r="D1931">
        <v>1968</v>
      </c>
      <c r="E1931">
        <v>10</v>
      </c>
      <c r="F1931" t="s">
        <v>41</v>
      </c>
      <c r="G1931" t="s">
        <v>1966</v>
      </c>
      <c r="H1931">
        <v>44.37</v>
      </c>
      <c r="I1931">
        <v>-73.400000000000006</v>
      </c>
      <c r="J1931" s="3">
        <v>14415</v>
      </c>
      <c r="K1931" s="3">
        <v>29388</v>
      </c>
      <c r="L1931" s="3">
        <v>21221</v>
      </c>
      <c r="M1931">
        <v>755</v>
      </c>
      <c r="N1931">
        <v>3</v>
      </c>
      <c r="O1931" s="8">
        <f t="shared" si="90"/>
        <v>0.72209745474343268</v>
      </c>
      <c r="P1931" t="str">
        <f t="shared" si="91"/>
        <v>High Risk</v>
      </c>
      <c r="Q1931" t="str">
        <f t="shared" si="92"/>
        <v>750-799</v>
      </c>
      <c r="R1931" t="str">
        <f>IF(Tabela2[[#This Row],[current_age]]&gt;=100,"100+",FLOOR(Tabela2[[#This Row],[current_age]],10)&amp;"-"&amp;FLOOR(Tabela2[[#This Row],[current_age]],10)+9)</f>
        <v>50-59</v>
      </c>
    </row>
    <row r="1932" spans="1:18" x14ac:dyDescent="0.3">
      <c r="A1932">
        <v>1225</v>
      </c>
      <c r="B1932">
        <v>54</v>
      </c>
      <c r="C1932">
        <v>70</v>
      </c>
      <c r="D1932">
        <v>1965</v>
      </c>
      <c r="E1932">
        <v>11</v>
      </c>
      <c r="F1932" t="s">
        <v>41</v>
      </c>
      <c r="G1932" t="s">
        <v>1967</v>
      </c>
      <c r="H1932">
        <v>37.97</v>
      </c>
      <c r="I1932">
        <v>-122.5</v>
      </c>
      <c r="J1932" s="3">
        <v>30819</v>
      </c>
      <c r="K1932" s="3">
        <v>62837</v>
      </c>
      <c r="L1932" s="3">
        <v>86171</v>
      </c>
      <c r="M1932">
        <v>850</v>
      </c>
      <c r="N1932">
        <v>3</v>
      </c>
      <c r="O1932" s="8">
        <f t="shared" si="90"/>
        <v>1.3713417254165539</v>
      </c>
      <c r="P1932" t="str">
        <f t="shared" si="91"/>
        <v>High Risk</v>
      </c>
      <c r="Q1932" t="str">
        <f t="shared" si="92"/>
        <v>850-899</v>
      </c>
      <c r="R1932" t="str">
        <f>IF(Tabela2[[#This Row],[current_age]]&gt;=100,"100+",FLOOR(Tabela2[[#This Row],[current_age]],10)&amp;"-"&amp;FLOOR(Tabela2[[#This Row],[current_age]],10)+9)</f>
        <v>50-59</v>
      </c>
    </row>
    <row r="1933" spans="1:18" x14ac:dyDescent="0.3">
      <c r="A1933">
        <v>1405</v>
      </c>
      <c r="B1933">
        <v>45</v>
      </c>
      <c r="C1933">
        <v>71</v>
      </c>
      <c r="D1933">
        <v>1974</v>
      </c>
      <c r="E1933">
        <v>4</v>
      </c>
      <c r="F1933" t="s">
        <v>41</v>
      </c>
      <c r="G1933" t="s">
        <v>1968</v>
      </c>
      <c r="H1933">
        <v>47.91</v>
      </c>
      <c r="I1933">
        <v>-97.07</v>
      </c>
      <c r="J1933" s="3">
        <v>23910</v>
      </c>
      <c r="K1933" s="3">
        <v>48755</v>
      </c>
      <c r="L1933" s="3">
        <v>37315</v>
      </c>
      <c r="M1933">
        <v>777</v>
      </c>
      <c r="N1933">
        <v>8</v>
      </c>
      <c r="O1933" s="8">
        <f t="shared" si="90"/>
        <v>0.76535739924110346</v>
      </c>
      <c r="P1933" t="str">
        <f t="shared" si="91"/>
        <v>High Risk</v>
      </c>
      <c r="Q1933" t="str">
        <f t="shared" si="92"/>
        <v>750-799</v>
      </c>
      <c r="R1933" t="str">
        <f>IF(Tabela2[[#This Row],[current_age]]&gt;=100,"100+",FLOOR(Tabela2[[#This Row],[current_age]],10)&amp;"-"&amp;FLOOR(Tabela2[[#This Row],[current_age]],10)+9)</f>
        <v>40-49</v>
      </c>
    </row>
    <row r="1934" spans="1:18" x14ac:dyDescent="0.3">
      <c r="A1934">
        <v>1478</v>
      </c>
      <c r="B1934">
        <v>39</v>
      </c>
      <c r="C1934">
        <v>66</v>
      </c>
      <c r="D1934">
        <v>1980</v>
      </c>
      <c r="E1934">
        <v>10</v>
      </c>
      <c r="F1934" t="s">
        <v>36</v>
      </c>
      <c r="G1934" t="s">
        <v>1969</v>
      </c>
      <c r="H1934">
        <v>38.93</v>
      </c>
      <c r="I1934">
        <v>-121.25</v>
      </c>
      <c r="J1934" s="3">
        <v>21829</v>
      </c>
      <c r="K1934" s="3">
        <v>44506</v>
      </c>
      <c r="L1934" s="3">
        <v>57994</v>
      </c>
      <c r="M1934">
        <v>849</v>
      </c>
      <c r="N1934">
        <v>3</v>
      </c>
      <c r="O1934" s="8">
        <f t="shared" si="90"/>
        <v>1.3030602615377702</v>
      </c>
      <c r="P1934" t="str">
        <f t="shared" si="91"/>
        <v>High Risk</v>
      </c>
      <c r="Q1934" t="str">
        <f t="shared" si="92"/>
        <v>800-849</v>
      </c>
      <c r="R1934" t="str">
        <f>IF(Tabela2[[#This Row],[current_age]]&gt;=100,"100+",FLOOR(Tabela2[[#This Row],[current_age]],10)&amp;"-"&amp;FLOOR(Tabela2[[#This Row],[current_age]],10)+9)</f>
        <v>30-39</v>
      </c>
    </row>
    <row r="1935" spans="1:18" x14ac:dyDescent="0.3">
      <c r="A1935">
        <v>1920</v>
      </c>
      <c r="B1935">
        <v>64</v>
      </c>
      <c r="C1935">
        <v>66</v>
      </c>
      <c r="D1935">
        <v>1955</v>
      </c>
      <c r="E1935">
        <v>7</v>
      </c>
      <c r="F1935" t="s">
        <v>41</v>
      </c>
      <c r="G1935" t="s">
        <v>1970</v>
      </c>
      <c r="H1935">
        <v>46.04</v>
      </c>
      <c r="I1935">
        <v>-95.29</v>
      </c>
      <c r="J1935" s="3">
        <v>15325</v>
      </c>
      <c r="K1935" s="3">
        <v>31244</v>
      </c>
      <c r="L1935" s="3">
        <v>51924</v>
      </c>
      <c r="M1935">
        <v>713</v>
      </c>
      <c r="N1935">
        <v>4</v>
      </c>
      <c r="O1935" s="8">
        <f t="shared" si="90"/>
        <v>1.6618870823198053</v>
      </c>
      <c r="P1935" t="str">
        <f t="shared" si="91"/>
        <v>High Risk</v>
      </c>
      <c r="Q1935" t="str">
        <f t="shared" si="92"/>
        <v>700-749</v>
      </c>
      <c r="R1935" t="str">
        <f>IF(Tabela2[[#This Row],[current_age]]&gt;=100,"100+",FLOOR(Tabela2[[#This Row],[current_age]],10)&amp;"-"&amp;FLOOR(Tabela2[[#This Row],[current_age]],10)+9)</f>
        <v>60-69</v>
      </c>
    </row>
    <row r="1936" spans="1:18" x14ac:dyDescent="0.3">
      <c r="A1936">
        <v>241</v>
      </c>
      <c r="B1936">
        <v>58</v>
      </c>
      <c r="C1936">
        <v>67</v>
      </c>
      <c r="D1936">
        <v>1961</v>
      </c>
      <c r="E1936">
        <v>4</v>
      </c>
      <c r="F1936" t="s">
        <v>36</v>
      </c>
      <c r="G1936" t="s">
        <v>1971</v>
      </c>
      <c r="H1936">
        <v>34.93</v>
      </c>
      <c r="I1936">
        <v>-79.760000000000005</v>
      </c>
      <c r="J1936" s="3">
        <v>15009</v>
      </c>
      <c r="K1936" s="3">
        <v>30605</v>
      </c>
      <c r="L1936" s="3">
        <v>16549</v>
      </c>
      <c r="M1936">
        <v>737</v>
      </c>
      <c r="N1936">
        <v>5</v>
      </c>
      <c r="O1936" s="8">
        <f t="shared" si="90"/>
        <v>0.54072863911125635</v>
      </c>
      <c r="P1936" t="str">
        <f t="shared" si="91"/>
        <v>Medium Risk</v>
      </c>
      <c r="Q1936" t="str">
        <f t="shared" si="92"/>
        <v>700-749</v>
      </c>
      <c r="R1936" t="str">
        <f>IF(Tabela2[[#This Row],[current_age]]&gt;=100,"100+",FLOOR(Tabela2[[#This Row],[current_age]],10)&amp;"-"&amp;FLOOR(Tabela2[[#This Row],[current_age]],10)+9)</f>
        <v>50-59</v>
      </c>
    </row>
    <row r="1937" spans="1:18" x14ac:dyDescent="0.3">
      <c r="A1937">
        <v>331</v>
      </c>
      <c r="B1937">
        <v>34</v>
      </c>
      <c r="C1937">
        <v>68</v>
      </c>
      <c r="D1937">
        <v>1985</v>
      </c>
      <c r="E1937">
        <v>6</v>
      </c>
      <c r="F1937" t="s">
        <v>41</v>
      </c>
      <c r="G1937" t="s">
        <v>1972</v>
      </c>
      <c r="H1937">
        <v>33.44</v>
      </c>
      <c r="I1937">
        <v>-79.56</v>
      </c>
      <c r="J1937" s="3">
        <v>14669</v>
      </c>
      <c r="K1937" s="3">
        <v>29907</v>
      </c>
      <c r="L1937" s="3">
        <v>16764</v>
      </c>
      <c r="M1937">
        <v>732</v>
      </c>
      <c r="N1937">
        <v>2</v>
      </c>
      <c r="O1937" s="8">
        <f t="shared" si="90"/>
        <v>0.56053766676697758</v>
      </c>
      <c r="P1937" t="str">
        <f t="shared" si="91"/>
        <v>Medium Risk</v>
      </c>
      <c r="Q1937" t="str">
        <f t="shared" si="92"/>
        <v>700-749</v>
      </c>
      <c r="R1937" t="str">
        <f>IF(Tabela2[[#This Row],[current_age]]&gt;=100,"100+",FLOOR(Tabela2[[#This Row],[current_age]],10)&amp;"-"&amp;FLOOR(Tabela2[[#This Row],[current_age]],10)+9)</f>
        <v>30-39</v>
      </c>
    </row>
    <row r="1938" spans="1:18" x14ac:dyDescent="0.3">
      <c r="A1938">
        <v>8</v>
      </c>
      <c r="B1938">
        <v>21</v>
      </c>
      <c r="C1938">
        <v>69</v>
      </c>
      <c r="D1938">
        <v>1998</v>
      </c>
      <c r="E1938">
        <v>8</v>
      </c>
      <c r="F1938" t="s">
        <v>41</v>
      </c>
      <c r="G1938" t="s">
        <v>1973</v>
      </c>
      <c r="H1938">
        <v>27.95</v>
      </c>
      <c r="I1938">
        <v>-82.48</v>
      </c>
      <c r="J1938" s="3">
        <v>18881</v>
      </c>
      <c r="K1938" s="3">
        <v>38497</v>
      </c>
      <c r="L1938" s="3">
        <v>33413</v>
      </c>
      <c r="M1938">
        <v>699</v>
      </c>
      <c r="N1938">
        <v>2</v>
      </c>
      <c r="O1938" s="8">
        <f t="shared" si="90"/>
        <v>0.86793776138400391</v>
      </c>
      <c r="P1938" t="str">
        <f t="shared" si="91"/>
        <v>High Risk</v>
      </c>
      <c r="Q1938" t="str">
        <f t="shared" si="92"/>
        <v>650-699</v>
      </c>
      <c r="R1938" t="str">
        <f>IF(Tabela2[[#This Row],[current_age]]&gt;=100,"100+",FLOOR(Tabela2[[#This Row],[current_age]],10)&amp;"-"&amp;FLOOR(Tabela2[[#This Row],[current_age]],10)+9)</f>
        <v>20-29</v>
      </c>
    </row>
    <row r="1939" spans="1:18" x14ac:dyDescent="0.3">
      <c r="A1939">
        <v>1354</v>
      </c>
      <c r="B1939">
        <v>34</v>
      </c>
      <c r="C1939">
        <v>59</v>
      </c>
      <c r="D1939">
        <v>1985</v>
      </c>
      <c r="E1939">
        <v>4</v>
      </c>
      <c r="F1939" t="s">
        <v>41</v>
      </c>
      <c r="G1939" t="s">
        <v>1974</v>
      </c>
      <c r="H1939">
        <v>35.46</v>
      </c>
      <c r="I1939">
        <v>-86.08</v>
      </c>
      <c r="J1939" s="3">
        <v>16349</v>
      </c>
      <c r="K1939" s="3">
        <v>33336</v>
      </c>
      <c r="L1939" s="3">
        <v>48213</v>
      </c>
      <c r="M1939">
        <v>692</v>
      </c>
      <c r="N1939">
        <v>3</v>
      </c>
      <c r="O1939" s="8">
        <f t="shared" si="90"/>
        <v>1.4462742980561556</v>
      </c>
      <c r="P1939" t="str">
        <f t="shared" si="91"/>
        <v>High Risk</v>
      </c>
      <c r="Q1939" t="str">
        <f t="shared" si="92"/>
        <v>650-699</v>
      </c>
      <c r="R1939" t="str">
        <f>IF(Tabela2[[#This Row],[current_age]]&gt;=100,"100+",FLOOR(Tabela2[[#This Row],[current_age]],10)&amp;"-"&amp;FLOOR(Tabela2[[#This Row],[current_age]],10)+9)</f>
        <v>30-39</v>
      </c>
    </row>
    <row r="1940" spans="1:18" x14ac:dyDescent="0.3">
      <c r="A1940">
        <v>1258</v>
      </c>
      <c r="B1940">
        <v>79</v>
      </c>
      <c r="C1940">
        <v>65</v>
      </c>
      <c r="D1940">
        <v>1940</v>
      </c>
      <c r="E1940">
        <v>5</v>
      </c>
      <c r="F1940" t="s">
        <v>36</v>
      </c>
      <c r="G1940" t="s">
        <v>1975</v>
      </c>
      <c r="H1940">
        <v>33.99</v>
      </c>
      <c r="I1940">
        <v>-117.53</v>
      </c>
      <c r="J1940" s="3">
        <v>19851</v>
      </c>
      <c r="K1940" s="3">
        <v>15470</v>
      </c>
      <c r="L1940" s="3">
        <v>15349</v>
      </c>
      <c r="M1940">
        <v>789</v>
      </c>
      <c r="N1940">
        <v>7</v>
      </c>
      <c r="O1940" s="8">
        <f t="shared" si="90"/>
        <v>0.99217840982546868</v>
      </c>
      <c r="P1940" t="str">
        <f t="shared" si="91"/>
        <v>High Risk</v>
      </c>
      <c r="Q1940" t="str">
        <f t="shared" si="92"/>
        <v>750-799</v>
      </c>
      <c r="R1940" t="str">
        <f>IF(Tabela2[[#This Row],[current_age]]&gt;=100,"100+",FLOOR(Tabela2[[#This Row],[current_age]],10)&amp;"-"&amp;FLOOR(Tabela2[[#This Row],[current_age]],10)+9)</f>
        <v>70-79</v>
      </c>
    </row>
    <row r="1941" spans="1:18" x14ac:dyDescent="0.3">
      <c r="A1941">
        <v>919</v>
      </c>
      <c r="B1941">
        <v>54</v>
      </c>
      <c r="C1941">
        <v>62</v>
      </c>
      <c r="D1941">
        <v>1965</v>
      </c>
      <c r="E1941">
        <v>3</v>
      </c>
      <c r="F1941" t="s">
        <v>36</v>
      </c>
      <c r="G1941" t="s">
        <v>1976</v>
      </c>
      <c r="H1941">
        <v>38.81</v>
      </c>
      <c r="I1941">
        <v>-76.75</v>
      </c>
      <c r="J1941" s="3">
        <v>33295</v>
      </c>
      <c r="K1941" s="3">
        <v>67890</v>
      </c>
      <c r="L1941" s="3">
        <v>112564</v>
      </c>
      <c r="M1941">
        <v>698</v>
      </c>
      <c r="N1941">
        <v>2</v>
      </c>
      <c r="O1941" s="8">
        <f t="shared" si="90"/>
        <v>1.6580350567093829</v>
      </c>
      <c r="P1941" t="str">
        <f t="shared" si="91"/>
        <v>High Risk</v>
      </c>
      <c r="Q1941" t="str">
        <f t="shared" si="92"/>
        <v>650-699</v>
      </c>
      <c r="R1941" t="str">
        <f>IF(Tabela2[[#This Row],[current_age]]&gt;=100,"100+",FLOOR(Tabela2[[#This Row],[current_age]],10)&amp;"-"&amp;FLOOR(Tabela2[[#This Row],[current_age]],10)+9)</f>
        <v>50-59</v>
      </c>
    </row>
    <row r="1942" spans="1:18" x14ac:dyDescent="0.3">
      <c r="A1942">
        <v>1447</v>
      </c>
      <c r="B1942">
        <v>33</v>
      </c>
      <c r="C1942">
        <v>60</v>
      </c>
      <c r="D1942">
        <v>1987</v>
      </c>
      <c r="E1942">
        <v>2</v>
      </c>
      <c r="F1942" t="s">
        <v>41</v>
      </c>
      <c r="G1942" t="s">
        <v>1977</v>
      </c>
      <c r="H1942">
        <v>47.49</v>
      </c>
      <c r="I1942">
        <v>-122.1</v>
      </c>
      <c r="J1942" s="3">
        <v>33714</v>
      </c>
      <c r="K1942" s="3">
        <v>68741</v>
      </c>
      <c r="L1942" s="3">
        <v>203172</v>
      </c>
      <c r="M1942">
        <v>610</v>
      </c>
      <c r="N1942">
        <v>1</v>
      </c>
      <c r="O1942" s="8">
        <f t="shared" si="90"/>
        <v>2.9556160079137634</v>
      </c>
      <c r="P1942" t="str">
        <f t="shared" si="91"/>
        <v>High Risk</v>
      </c>
      <c r="Q1942" t="str">
        <f t="shared" si="92"/>
        <v>600-649</v>
      </c>
      <c r="R1942" t="str">
        <f>IF(Tabela2[[#This Row],[current_age]]&gt;=100,"100+",FLOOR(Tabela2[[#This Row],[current_age]],10)&amp;"-"&amp;FLOOR(Tabela2[[#This Row],[current_age]],10)+9)</f>
        <v>30-39</v>
      </c>
    </row>
    <row r="1943" spans="1:18" x14ac:dyDescent="0.3">
      <c r="A1943">
        <v>902</v>
      </c>
      <c r="B1943">
        <v>31</v>
      </c>
      <c r="C1943">
        <v>64</v>
      </c>
      <c r="D1943">
        <v>1988</v>
      </c>
      <c r="E1943">
        <v>4</v>
      </c>
      <c r="F1943" t="s">
        <v>41</v>
      </c>
      <c r="G1943" t="s">
        <v>1978</v>
      </c>
      <c r="H1943">
        <v>33.15</v>
      </c>
      <c r="I1943">
        <v>-117.17</v>
      </c>
      <c r="J1943" s="3">
        <v>22081</v>
      </c>
      <c r="K1943" s="3">
        <v>45025</v>
      </c>
      <c r="L1943" s="3">
        <v>62719</v>
      </c>
      <c r="M1943">
        <v>635</v>
      </c>
      <c r="N1943">
        <v>1</v>
      </c>
      <c r="O1943" s="8">
        <f t="shared" si="90"/>
        <v>1.3929816768461964</v>
      </c>
      <c r="P1943" t="str">
        <f t="shared" si="91"/>
        <v>High Risk</v>
      </c>
      <c r="Q1943" t="str">
        <f t="shared" si="92"/>
        <v>600-649</v>
      </c>
      <c r="R1943" t="str">
        <f>IF(Tabela2[[#This Row],[current_age]]&gt;=100,"100+",FLOOR(Tabela2[[#This Row],[current_age]],10)&amp;"-"&amp;FLOOR(Tabela2[[#This Row],[current_age]],10)+9)</f>
        <v>30-39</v>
      </c>
    </row>
    <row r="1944" spans="1:18" x14ac:dyDescent="0.3">
      <c r="A1944">
        <v>1318</v>
      </c>
      <c r="B1944">
        <v>18</v>
      </c>
      <c r="C1944">
        <v>65</v>
      </c>
      <c r="D1944">
        <v>2002</v>
      </c>
      <c r="E1944">
        <v>2</v>
      </c>
      <c r="F1944" t="s">
        <v>36</v>
      </c>
      <c r="G1944" t="s">
        <v>1979</v>
      </c>
      <c r="H1944">
        <v>35.549999999999997</v>
      </c>
      <c r="I1944">
        <v>-117.67</v>
      </c>
      <c r="J1944" s="3">
        <v>22397</v>
      </c>
      <c r="K1944" s="3">
        <v>45664</v>
      </c>
      <c r="L1944" s="3">
        <v>0</v>
      </c>
      <c r="M1944">
        <v>778</v>
      </c>
      <c r="N1944">
        <v>4</v>
      </c>
      <c r="O1944" s="8">
        <f t="shared" si="90"/>
        <v>0</v>
      </c>
      <c r="P1944" t="str">
        <f t="shared" si="91"/>
        <v>Low Risk</v>
      </c>
      <c r="Q1944" t="str">
        <f t="shared" si="92"/>
        <v>750-799</v>
      </c>
      <c r="R1944" t="str">
        <f>IF(Tabela2[[#This Row],[current_age]]&gt;=100,"100+",FLOOR(Tabela2[[#This Row],[current_age]],10)&amp;"-"&amp;FLOOR(Tabela2[[#This Row],[current_age]],10)+9)</f>
        <v>10-19</v>
      </c>
    </row>
    <row r="1945" spans="1:18" x14ac:dyDescent="0.3">
      <c r="A1945">
        <v>1545</v>
      </c>
      <c r="B1945">
        <v>20</v>
      </c>
      <c r="C1945">
        <v>63</v>
      </c>
      <c r="D1945">
        <v>1999</v>
      </c>
      <c r="E1945">
        <v>12</v>
      </c>
      <c r="F1945" t="s">
        <v>41</v>
      </c>
      <c r="G1945" t="s">
        <v>1980</v>
      </c>
      <c r="H1945">
        <v>33.729999999999997</v>
      </c>
      <c r="I1945">
        <v>-117.05</v>
      </c>
      <c r="J1945" s="3">
        <v>15144</v>
      </c>
      <c r="K1945" s="3">
        <v>30882</v>
      </c>
      <c r="L1945" s="3">
        <v>60484</v>
      </c>
      <c r="M1945">
        <v>807</v>
      </c>
      <c r="N1945">
        <v>3</v>
      </c>
      <c r="O1945" s="8">
        <f t="shared" si="90"/>
        <v>1.9585519072598925</v>
      </c>
      <c r="P1945" t="str">
        <f t="shared" si="91"/>
        <v>High Risk</v>
      </c>
      <c r="Q1945" t="str">
        <f t="shared" si="92"/>
        <v>800-849</v>
      </c>
      <c r="R1945" t="str">
        <f>IF(Tabela2[[#This Row],[current_age]]&gt;=100,"100+",FLOOR(Tabela2[[#This Row],[current_age]],10)&amp;"-"&amp;FLOOR(Tabela2[[#This Row],[current_age]],10)+9)</f>
        <v>20-29</v>
      </c>
    </row>
    <row r="1946" spans="1:18" x14ac:dyDescent="0.3">
      <c r="A1946">
        <v>1001</v>
      </c>
      <c r="B1946">
        <v>20</v>
      </c>
      <c r="C1946">
        <v>62</v>
      </c>
      <c r="D1946">
        <v>1999</v>
      </c>
      <c r="E1946">
        <v>10</v>
      </c>
      <c r="F1946" t="s">
        <v>41</v>
      </c>
      <c r="G1946" t="s">
        <v>1981</v>
      </c>
      <c r="H1946">
        <v>36.56</v>
      </c>
      <c r="I1946">
        <v>-82.19</v>
      </c>
      <c r="J1946" s="3">
        <v>17795</v>
      </c>
      <c r="K1946" s="3">
        <v>36283</v>
      </c>
      <c r="L1946" s="3">
        <v>60989</v>
      </c>
      <c r="M1946">
        <v>716</v>
      </c>
      <c r="N1946">
        <v>1</v>
      </c>
      <c r="O1946" s="8">
        <f t="shared" si="90"/>
        <v>1.6809249510790176</v>
      </c>
      <c r="P1946" t="str">
        <f t="shared" si="91"/>
        <v>High Risk</v>
      </c>
      <c r="Q1946" t="str">
        <f t="shared" si="92"/>
        <v>700-749</v>
      </c>
      <c r="R1946" t="str">
        <f>IF(Tabela2[[#This Row],[current_age]]&gt;=100,"100+",FLOOR(Tabela2[[#This Row],[current_age]],10)&amp;"-"&amp;FLOOR(Tabela2[[#This Row],[current_age]],10)+9)</f>
        <v>20-29</v>
      </c>
    </row>
    <row r="1947" spans="1:18" x14ac:dyDescent="0.3">
      <c r="A1947">
        <v>1315</v>
      </c>
      <c r="B1947">
        <v>57</v>
      </c>
      <c r="C1947">
        <v>70</v>
      </c>
      <c r="D1947">
        <v>1962</v>
      </c>
      <c r="E1947">
        <v>8</v>
      </c>
      <c r="F1947" t="s">
        <v>36</v>
      </c>
      <c r="G1947" t="s">
        <v>1982</v>
      </c>
      <c r="H1947">
        <v>38.61</v>
      </c>
      <c r="I1947">
        <v>-88.78</v>
      </c>
      <c r="J1947" s="3">
        <v>15976</v>
      </c>
      <c r="K1947" s="3">
        <v>32576</v>
      </c>
      <c r="L1947" s="3">
        <v>0</v>
      </c>
      <c r="M1947">
        <v>753</v>
      </c>
      <c r="N1947">
        <v>4</v>
      </c>
      <c r="O1947" s="8">
        <f t="shared" si="90"/>
        <v>0</v>
      </c>
      <c r="P1947" t="str">
        <f t="shared" si="91"/>
        <v>Low Risk</v>
      </c>
      <c r="Q1947" t="str">
        <f t="shared" si="92"/>
        <v>750-799</v>
      </c>
      <c r="R1947" t="str">
        <f>IF(Tabela2[[#This Row],[current_age]]&gt;=100,"100+",FLOOR(Tabela2[[#This Row],[current_age]],10)&amp;"-"&amp;FLOOR(Tabela2[[#This Row],[current_age]],10)+9)</f>
        <v>50-59</v>
      </c>
    </row>
    <row r="1948" spans="1:18" x14ac:dyDescent="0.3">
      <c r="A1948">
        <v>323</v>
      </c>
      <c r="B1948">
        <v>54</v>
      </c>
      <c r="C1948">
        <v>66</v>
      </c>
      <c r="D1948">
        <v>1965</v>
      </c>
      <c r="E1948">
        <v>7</v>
      </c>
      <c r="F1948" t="s">
        <v>41</v>
      </c>
      <c r="G1948" t="s">
        <v>1983</v>
      </c>
      <c r="H1948">
        <v>36.6</v>
      </c>
      <c r="I1948">
        <v>-119.75</v>
      </c>
      <c r="J1948" s="3">
        <v>13093</v>
      </c>
      <c r="K1948" s="3">
        <v>26696</v>
      </c>
      <c r="L1948" s="3">
        <v>0</v>
      </c>
      <c r="M1948">
        <v>683</v>
      </c>
      <c r="N1948">
        <v>5</v>
      </c>
      <c r="O1948" s="8">
        <f t="shared" si="90"/>
        <v>0</v>
      </c>
      <c r="P1948" t="str">
        <f t="shared" si="91"/>
        <v>Medium Risk</v>
      </c>
      <c r="Q1948" t="str">
        <f t="shared" si="92"/>
        <v>650-699</v>
      </c>
      <c r="R1948" t="str">
        <f>IF(Tabela2[[#This Row],[current_age]]&gt;=100,"100+",FLOOR(Tabela2[[#This Row],[current_age]],10)&amp;"-"&amp;FLOOR(Tabela2[[#This Row],[current_age]],10)+9)</f>
        <v>50-59</v>
      </c>
    </row>
    <row r="1949" spans="1:18" x14ac:dyDescent="0.3">
      <c r="A1949">
        <v>625</v>
      </c>
      <c r="B1949">
        <v>19</v>
      </c>
      <c r="C1949">
        <v>66</v>
      </c>
      <c r="D1949">
        <v>2000</v>
      </c>
      <c r="E1949">
        <v>12</v>
      </c>
      <c r="F1949" t="s">
        <v>36</v>
      </c>
      <c r="G1949" t="s">
        <v>1984</v>
      </c>
      <c r="H1949">
        <v>36.33</v>
      </c>
      <c r="I1949">
        <v>-82.36</v>
      </c>
      <c r="J1949" s="3">
        <v>23224</v>
      </c>
      <c r="K1949" s="3">
        <v>47350</v>
      </c>
      <c r="L1949" s="3">
        <v>47026</v>
      </c>
      <c r="M1949">
        <v>680</v>
      </c>
      <c r="N1949">
        <v>1</v>
      </c>
      <c r="O1949" s="8">
        <f t="shared" si="90"/>
        <v>0.99315733896515312</v>
      </c>
      <c r="P1949" t="str">
        <f t="shared" si="91"/>
        <v>High Risk</v>
      </c>
      <c r="Q1949" t="str">
        <f t="shared" si="92"/>
        <v>650-699</v>
      </c>
      <c r="R1949" t="str">
        <f>IF(Tabela2[[#This Row],[current_age]]&gt;=100,"100+",FLOOR(Tabela2[[#This Row],[current_age]],10)&amp;"-"&amp;FLOOR(Tabela2[[#This Row],[current_age]],10)+9)</f>
        <v>10-19</v>
      </c>
    </row>
    <row r="1950" spans="1:18" x14ac:dyDescent="0.3">
      <c r="A1950">
        <v>979</v>
      </c>
      <c r="B1950">
        <v>59</v>
      </c>
      <c r="C1950">
        <v>62</v>
      </c>
      <c r="D1950">
        <v>1961</v>
      </c>
      <c r="E1950">
        <v>2</v>
      </c>
      <c r="F1950" t="s">
        <v>41</v>
      </c>
      <c r="G1950" t="s">
        <v>1985</v>
      </c>
      <c r="H1950">
        <v>34.06</v>
      </c>
      <c r="I1950">
        <v>-117.79</v>
      </c>
      <c r="J1950" s="3">
        <v>16025</v>
      </c>
      <c r="K1950" s="3">
        <v>32678</v>
      </c>
      <c r="L1950" s="3">
        <v>44434</v>
      </c>
      <c r="M1950">
        <v>693</v>
      </c>
      <c r="N1950">
        <v>3</v>
      </c>
      <c r="O1950" s="8">
        <f t="shared" si="90"/>
        <v>1.3597527388457067</v>
      </c>
      <c r="P1950" t="str">
        <f t="shared" si="91"/>
        <v>High Risk</v>
      </c>
      <c r="Q1950" t="str">
        <f t="shared" si="92"/>
        <v>650-699</v>
      </c>
      <c r="R1950" t="str">
        <f>IF(Tabela2[[#This Row],[current_age]]&gt;=100,"100+",FLOOR(Tabela2[[#This Row],[current_age]],10)&amp;"-"&amp;FLOOR(Tabela2[[#This Row],[current_age]],10)+9)</f>
        <v>50-59</v>
      </c>
    </row>
    <row r="1951" spans="1:18" x14ac:dyDescent="0.3">
      <c r="A1951">
        <v>537</v>
      </c>
      <c r="B1951">
        <v>19</v>
      </c>
      <c r="C1951">
        <v>71</v>
      </c>
      <c r="D1951">
        <v>2000</v>
      </c>
      <c r="E1951">
        <v>10</v>
      </c>
      <c r="F1951" t="s">
        <v>36</v>
      </c>
      <c r="G1951" t="s">
        <v>1986</v>
      </c>
      <c r="H1951">
        <v>38.01</v>
      </c>
      <c r="I1951">
        <v>-121.38</v>
      </c>
      <c r="J1951" s="3">
        <v>31600</v>
      </c>
      <c r="K1951" s="3">
        <v>64428</v>
      </c>
      <c r="L1951" s="3">
        <v>122968</v>
      </c>
      <c r="M1951">
        <v>703</v>
      </c>
      <c r="N1951">
        <v>2</v>
      </c>
      <c r="O1951" s="8">
        <f t="shared" si="90"/>
        <v>1.908611162848451</v>
      </c>
      <c r="P1951" t="str">
        <f t="shared" si="91"/>
        <v>High Risk</v>
      </c>
      <c r="Q1951" t="str">
        <f t="shared" si="92"/>
        <v>700-749</v>
      </c>
      <c r="R1951" t="str">
        <f>IF(Tabela2[[#This Row],[current_age]]&gt;=100,"100+",FLOOR(Tabela2[[#This Row],[current_age]],10)&amp;"-"&amp;FLOOR(Tabela2[[#This Row],[current_age]],10)+9)</f>
        <v>10-19</v>
      </c>
    </row>
    <row r="1952" spans="1:18" x14ac:dyDescent="0.3">
      <c r="A1952">
        <v>1096</v>
      </c>
      <c r="B1952">
        <v>59</v>
      </c>
      <c r="C1952">
        <v>67</v>
      </c>
      <c r="D1952">
        <v>1960</v>
      </c>
      <c r="E1952">
        <v>10</v>
      </c>
      <c r="F1952" t="s">
        <v>41</v>
      </c>
      <c r="G1952" t="s">
        <v>1987</v>
      </c>
      <c r="H1952">
        <v>43.04</v>
      </c>
      <c r="I1952">
        <v>-76.14</v>
      </c>
      <c r="J1952" s="3">
        <v>20294</v>
      </c>
      <c r="K1952" s="3">
        <v>41379</v>
      </c>
      <c r="L1952" s="3">
        <v>95988</v>
      </c>
      <c r="M1952">
        <v>681</v>
      </c>
      <c r="N1952">
        <v>2</v>
      </c>
      <c r="O1952" s="8">
        <f t="shared" si="90"/>
        <v>2.3197273979554849</v>
      </c>
      <c r="P1952" t="str">
        <f t="shared" si="91"/>
        <v>High Risk</v>
      </c>
      <c r="Q1952" t="str">
        <f t="shared" si="92"/>
        <v>650-699</v>
      </c>
      <c r="R1952" t="str">
        <f>IF(Tabela2[[#This Row],[current_age]]&gt;=100,"100+",FLOOR(Tabela2[[#This Row],[current_age]],10)&amp;"-"&amp;FLOOR(Tabela2[[#This Row],[current_age]],10)+9)</f>
        <v>50-59</v>
      </c>
    </row>
    <row r="1953" spans="1:18" x14ac:dyDescent="0.3">
      <c r="A1953">
        <v>1347</v>
      </c>
      <c r="B1953">
        <v>64</v>
      </c>
      <c r="C1953">
        <v>64</v>
      </c>
      <c r="D1953">
        <v>1955</v>
      </c>
      <c r="E1953">
        <v>5</v>
      </c>
      <c r="F1953" t="s">
        <v>36</v>
      </c>
      <c r="G1953" t="s">
        <v>1988</v>
      </c>
      <c r="H1953">
        <v>35.729999999999997</v>
      </c>
      <c r="I1953">
        <v>-77.92</v>
      </c>
      <c r="J1953" s="3">
        <v>23756</v>
      </c>
      <c r="K1953" s="3">
        <v>55418</v>
      </c>
      <c r="L1953" s="3">
        <v>20950</v>
      </c>
      <c r="M1953">
        <v>590</v>
      </c>
      <c r="N1953">
        <v>3</v>
      </c>
      <c r="O1953" s="8">
        <f t="shared" si="90"/>
        <v>0.37803601717853402</v>
      </c>
      <c r="P1953" t="str">
        <f t="shared" si="91"/>
        <v>High Risk</v>
      </c>
      <c r="Q1953" t="str">
        <f t="shared" si="92"/>
        <v>550-599</v>
      </c>
      <c r="R1953" t="str">
        <f>IF(Tabela2[[#This Row],[current_age]]&gt;=100,"100+",FLOOR(Tabela2[[#This Row],[current_age]],10)&amp;"-"&amp;FLOOR(Tabela2[[#This Row],[current_age]],10)+9)</f>
        <v>60-69</v>
      </c>
    </row>
    <row r="1954" spans="1:18" x14ac:dyDescent="0.3">
      <c r="A1954">
        <v>1395</v>
      </c>
      <c r="B1954">
        <v>58</v>
      </c>
      <c r="C1954">
        <v>65</v>
      </c>
      <c r="D1954">
        <v>1961</v>
      </c>
      <c r="E1954">
        <v>9</v>
      </c>
      <c r="F1954" t="s">
        <v>41</v>
      </c>
      <c r="G1954" t="s">
        <v>1989</v>
      </c>
      <c r="H1954">
        <v>40.98</v>
      </c>
      <c r="I1954">
        <v>-74.11</v>
      </c>
      <c r="J1954" s="3">
        <v>75378</v>
      </c>
      <c r="K1954" s="3">
        <v>153691</v>
      </c>
      <c r="L1954" s="3">
        <v>197377</v>
      </c>
      <c r="M1954">
        <v>604</v>
      </c>
      <c r="N1954">
        <v>2</v>
      </c>
      <c r="O1954" s="8">
        <f t="shared" si="90"/>
        <v>1.2842456617498748</v>
      </c>
      <c r="P1954" t="str">
        <f t="shared" si="91"/>
        <v>High Risk</v>
      </c>
      <c r="Q1954" t="str">
        <f t="shared" si="92"/>
        <v>600-649</v>
      </c>
      <c r="R1954" t="str">
        <f>IF(Tabela2[[#This Row],[current_age]]&gt;=100,"100+",FLOOR(Tabela2[[#This Row],[current_age]],10)&amp;"-"&amp;FLOOR(Tabela2[[#This Row],[current_age]],10)+9)</f>
        <v>50-59</v>
      </c>
    </row>
    <row r="1955" spans="1:18" x14ac:dyDescent="0.3">
      <c r="A1955">
        <v>1614</v>
      </c>
      <c r="B1955">
        <v>40</v>
      </c>
      <c r="C1955">
        <v>70</v>
      </c>
      <c r="D1955">
        <v>1979</v>
      </c>
      <c r="E1955">
        <v>9</v>
      </c>
      <c r="F1955" t="s">
        <v>36</v>
      </c>
      <c r="G1955" t="s">
        <v>1990</v>
      </c>
      <c r="H1955">
        <v>35.479999999999997</v>
      </c>
      <c r="I1955">
        <v>-96.89</v>
      </c>
      <c r="J1955" s="3">
        <v>17730</v>
      </c>
      <c r="K1955" s="3">
        <v>36152</v>
      </c>
      <c r="L1955" s="3">
        <v>81345</v>
      </c>
      <c r="M1955">
        <v>716</v>
      </c>
      <c r="N1955">
        <v>1</v>
      </c>
      <c r="O1955" s="8">
        <f t="shared" si="90"/>
        <v>2.2500829829608322</v>
      </c>
      <c r="P1955" t="str">
        <f t="shared" si="91"/>
        <v>High Risk</v>
      </c>
      <c r="Q1955" t="str">
        <f t="shared" si="92"/>
        <v>700-749</v>
      </c>
      <c r="R1955" t="str">
        <f>IF(Tabela2[[#This Row],[current_age]]&gt;=100,"100+",FLOOR(Tabela2[[#This Row],[current_age]],10)&amp;"-"&amp;FLOOR(Tabela2[[#This Row],[current_age]],10)+9)</f>
        <v>40-49</v>
      </c>
    </row>
    <row r="1956" spans="1:18" x14ac:dyDescent="0.3">
      <c r="A1956">
        <v>1212</v>
      </c>
      <c r="B1956">
        <v>33</v>
      </c>
      <c r="C1956">
        <v>58</v>
      </c>
      <c r="D1956">
        <v>1987</v>
      </c>
      <c r="E1956">
        <v>2</v>
      </c>
      <c r="F1956" t="s">
        <v>41</v>
      </c>
      <c r="G1956" t="s">
        <v>1991</v>
      </c>
      <c r="H1956">
        <v>34.979999999999997</v>
      </c>
      <c r="I1956">
        <v>-80.540000000000006</v>
      </c>
      <c r="J1956" s="3">
        <v>19605</v>
      </c>
      <c r="K1956" s="3">
        <v>39975</v>
      </c>
      <c r="L1956" s="3">
        <v>52575</v>
      </c>
      <c r="M1956">
        <v>810</v>
      </c>
      <c r="N1956">
        <v>1</v>
      </c>
      <c r="O1956" s="8">
        <f t="shared" si="90"/>
        <v>1.3151969981238274</v>
      </c>
      <c r="P1956" t="str">
        <f t="shared" si="91"/>
        <v>High Risk</v>
      </c>
      <c r="Q1956" t="str">
        <f t="shared" si="92"/>
        <v>800-849</v>
      </c>
      <c r="R1956" t="str">
        <f>IF(Tabela2[[#This Row],[current_age]]&gt;=100,"100+",FLOOR(Tabela2[[#This Row],[current_age]],10)&amp;"-"&amp;FLOOR(Tabela2[[#This Row],[current_age]],10)+9)</f>
        <v>30-39</v>
      </c>
    </row>
    <row r="1957" spans="1:18" x14ac:dyDescent="0.3">
      <c r="A1957">
        <v>1588</v>
      </c>
      <c r="B1957">
        <v>42</v>
      </c>
      <c r="C1957">
        <v>69</v>
      </c>
      <c r="D1957">
        <v>1977</v>
      </c>
      <c r="E1957">
        <v>8</v>
      </c>
      <c r="F1957" t="s">
        <v>41</v>
      </c>
      <c r="G1957" t="s">
        <v>1992</v>
      </c>
      <c r="H1957">
        <v>41.26</v>
      </c>
      <c r="I1957">
        <v>-96.01</v>
      </c>
      <c r="J1957" s="3">
        <v>28553</v>
      </c>
      <c r="K1957" s="3">
        <v>58223</v>
      </c>
      <c r="L1957" s="3">
        <v>128784</v>
      </c>
      <c r="M1957">
        <v>689</v>
      </c>
      <c r="N1957">
        <v>2</v>
      </c>
      <c r="O1957" s="8">
        <f t="shared" si="90"/>
        <v>2.2119093828899232</v>
      </c>
      <c r="P1957" t="str">
        <f t="shared" si="91"/>
        <v>High Risk</v>
      </c>
      <c r="Q1957" t="str">
        <f t="shared" si="92"/>
        <v>650-699</v>
      </c>
      <c r="R1957" t="str">
        <f>IF(Tabela2[[#This Row],[current_age]]&gt;=100,"100+",FLOOR(Tabela2[[#This Row],[current_age]],10)&amp;"-"&amp;FLOOR(Tabela2[[#This Row],[current_age]],10)+9)</f>
        <v>40-49</v>
      </c>
    </row>
    <row r="1958" spans="1:18" x14ac:dyDescent="0.3">
      <c r="A1958">
        <v>121</v>
      </c>
      <c r="B1958">
        <v>34</v>
      </c>
      <c r="C1958">
        <v>66</v>
      </c>
      <c r="D1958">
        <v>1985</v>
      </c>
      <c r="E1958">
        <v>11</v>
      </c>
      <c r="F1958" t="s">
        <v>36</v>
      </c>
      <c r="G1958" t="s">
        <v>1993</v>
      </c>
      <c r="H1958">
        <v>44.21</v>
      </c>
      <c r="I1958">
        <v>-88.43</v>
      </c>
      <c r="J1958" s="3">
        <v>22277</v>
      </c>
      <c r="K1958" s="3">
        <v>45419</v>
      </c>
      <c r="L1958" s="3">
        <v>124370</v>
      </c>
      <c r="M1958">
        <v>721</v>
      </c>
      <c r="N1958">
        <v>3</v>
      </c>
      <c r="O1958" s="8">
        <f t="shared" si="90"/>
        <v>2.7382813360047558</v>
      </c>
      <c r="P1958" t="str">
        <f t="shared" si="91"/>
        <v>High Risk</v>
      </c>
      <c r="Q1958" t="str">
        <f t="shared" si="92"/>
        <v>700-749</v>
      </c>
      <c r="R1958" t="str">
        <f>IF(Tabela2[[#This Row],[current_age]]&gt;=100,"100+",FLOOR(Tabela2[[#This Row],[current_age]],10)&amp;"-"&amp;FLOOR(Tabela2[[#This Row],[current_age]],10)+9)</f>
        <v>30-39</v>
      </c>
    </row>
    <row r="1959" spans="1:18" x14ac:dyDescent="0.3">
      <c r="A1959">
        <v>1773</v>
      </c>
      <c r="B1959">
        <v>22</v>
      </c>
      <c r="C1959">
        <v>70</v>
      </c>
      <c r="D1959">
        <v>1997</v>
      </c>
      <c r="E1959">
        <v>9</v>
      </c>
      <c r="F1959" t="s">
        <v>41</v>
      </c>
      <c r="G1959" t="s">
        <v>1994</v>
      </c>
      <c r="H1959">
        <v>29.76</v>
      </c>
      <c r="I1959">
        <v>-95.38</v>
      </c>
      <c r="J1959" s="3">
        <v>26420</v>
      </c>
      <c r="K1959" s="3">
        <v>53873</v>
      </c>
      <c r="L1959" s="3">
        <v>76960</v>
      </c>
      <c r="M1959">
        <v>742</v>
      </c>
      <c r="N1959">
        <v>1</v>
      </c>
      <c r="O1959" s="8">
        <f t="shared" si="90"/>
        <v>1.4285449111799975</v>
      </c>
      <c r="P1959" t="str">
        <f t="shared" si="91"/>
        <v>High Risk</v>
      </c>
      <c r="Q1959" t="str">
        <f t="shared" si="92"/>
        <v>700-749</v>
      </c>
      <c r="R1959" t="str">
        <f>IF(Tabela2[[#This Row],[current_age]]&gt;=100,"100+",FLOOR(Tabela2[[#This Row],[current_age]],10)&amp;"-"&amp;FLOOR(Tabela2[[#This Row],[current_age]],10)+9)</f>
        <v>20-29</v>
      </c>
    </row>
    <row r="1960" spans="1:18" x14ac:dyDescent="0.3">
      <c r="A1960">
        <v>1859</v>
      </c>
      <c r="B1960">
        <v>68</v>
      </c>
      <c r="C1960">
        <v>66</v>
      </c>
      <c r="D1960">
        <v>1952</v>
      </c>
      <c r="E1960">
        <v>1</v>
      </c>
      <c r="F1960" t="s">
        <v>41</v>
      </c>
      <c r="G1960" t="s">
        <v>1995</v>
      </c>
      <c r="H1960">
        <v>41.44</v>
      </c>
      <c r="I1960">
        <v>-74.42</v>
      </c>
      <c r="J1960" s="3">
        <v>22621</v>
      </c>
      <c r="K1960" s="3">
        <v>38689</v>
      </c>
      <c r="L1960" s="3">
        <v>8942</v>
      </c>
      <c r="M1960">
        <v>836</v>
      </c>
      <c r="N1960">
        <v>5</v>
      </c>
      <c r="O1960" s="8">
        <f t="shared" si="90"/>
        <v>0.23112512600480756</v>
      </c>
      <c r="P1960" t="str">
        <f t="shared" si="91"/>
        <v>Low Risk</v>
      </c>
      <c r="Q1960" t="str">
        <f t="shared" si="92"/>
        <v>800-849</v>
      </c>
      <c r="R1960" t="str">
        <f>IF(Tabela2[[#This Row],[current_age]]&gt;=100,"100+",FLOOR(Tabela2[[#This Row],[current_age]],10)&amp;"-"&amp;FLOOR(Tabela2[[#This Row],[current_age]],10)+9)</f>
        <v>60-69</v>
      </c>
    </row>
    <row r="1961" spans="1:18" x14ac:dyDescent="0.3">
      <c r="A1961">
        <v>1339</v>
      </c>
      <c r="B1961">
        <v>25</v>
      </c>
      <c r="C1961">
        <v>70</v>
      </c>
      <c r="D1961">
        <v>1994</v>
      </c>
      <c r="E1961">
        <v>8</v>
      </c>
      <c r="F1961" t="s">
        <v>41</v>
      </c>
      <c r="G1961" t="s">
        <v>1996</v>
      </c>
      <c r="H1961">
        <v>38.01</v>
      </c>
      <c r="I1961">
        <v>-121.38</v>
      </c>
      <c r="J1961" s="3">
        <v>31600</v>
      </c>
      <c r="K1961" s="3">
        <v>64429</v>
      </c>
      <c r="L1961" s="3">
        <v>136163</v>
      </c>
      <c r="M1961">
        <v>773</v>
      </c>
      <c r="N1961">
        <v>2</v>
      </c>
      <c r="O1961" s="8">
        <f t="shared" si="90"/>
        <v>2.113380620528023</v>
      </c>
      <c r="P1961" t="str">
        <f t="shared" si="91"/>
        <v>High Risk</v>
      </c>
      <c r="Q1961" t="str">
        <f t="shared" si="92"/>
        <v>750-799</v>
      </c>
      <c r="R1961" t="str">
        <f>IF(Tabela2[[#This Row],[current_age]]&gt;=100,"100+",FLOOR(Tabela2[[#This Row],[current_age]],10)&amp;"-"&amp;FLOOR(Tabela2[[#This Row],[current_age]],10)+9)</f>
        <v>20-29</v>
      </c>
    </row>
    <row r="1962" spans="1:18" x14ac:dyDescent="0.3">
      <c r="A1962">
        <v>1894</v>
      </c>
      <c r="B1962">
        <v>21</v>
      </c>
      <c r="C1962">
        <v>70</v>
      </c>
      <c r="D1962">
        <v>1999</v>
      </c>
      <c r="E1962">
        <v>1</v>
      </c>
      <c r="F1962" t="s">
        <v>36</v>
      </c>
      <c r="G1962" t="s">
        <v>1997</v>
      </c>
      <c r="H1962">
        <v>41.51</v>
      </c>
      <c r="I1962">
        <v>-93.48</v>
      </c>
      <c r="J1962" s="3">
        <v>23347</v>
      </c>
      <c r="K1962" s="3">
        <v>47602</v>
      </c>
      <c r="L1962" s="3">
        <v>89319</v>
      </c>
      <c r="M1962">
        <v>790</v>
      </c>
      <c r="N1962">
        <v>2</v>
      </c>
      <c r="O1962" s="8">
        <f t="shared" si="90"/>
        <v>1.8763707407251795</v>
      </c>
      <c r="P1962" t="str">
        <f t="shared" si="91"/>
        <v>High Risk</v>
      </c>
      <c r="Q1962" t="str">
        <f t="shared" si="92"/>
        <v>750-799</v>
      </c>
      <c r="R1962" t="str">
        <f>IF(Tabela2[[#This Row],[current_age]]&gt;=100,"100+",FLOOR(Tabela2[[#This Row],[current_age]],10)&amp;"-"&amp;FLOOR(Tabela2[[#This Row],[current_age]],10)+9)</f>
        <v>20-29</v>
      </c>
    </row>
    <row r="1963" spans="1:18" x14ac:dyDescent="0.3">
      <c r="A1963">
        <v>77</v>
      </c>
      <c r="B1963">
        <v>99</v>
      </c>
      <c r="C1963">
        <v>67</v>
      </c>
      <c r="D1963">
        <v>1920</v>
      </c>
      <c r="E1963">
        <v>10</v>
      </c>
      <c r="F1963" t="s">
        <v>36</v>
      </c>
      <c r="G1963" t="s">
        <v>1998</v>
      </c>
      <c r="H1963">
        <v>40.24</v>
      </c>
      <c r="I1963">
        <v>-76.92</v>
      </c>
      <c r="J1963" s="3">
        <v>25336</v>
      </c>
      <c r="K1963" s="3">
        <v>51110</v>
      </c>
      <c r="L1963" s="3">
        <v>3781</v>
      </c>
      <c r="M1963">
        <v>709</v>
      </c>
      <c r="N1963">
        <v>8</v>
      </c>
      <c r="O1963" s="8">
        <f t="shared" si="90"/>
        <v>7.397769516728625E-2</v>
      </c>
      <c r="P1963" t="str">
        <f t="shared" si="91"/>
        <v>Medium Risk</v>
      </c>
      <c r="Q1963" t="str">
        <f t="shared" si="92"/>
        <v>700-749</v>
      </c>
      <c r="R1963" t="str">
        <f>IF(Tabela2[[#This Row],[current_age]]&gt;=100,"100+",FLOOR(Tabela2[[#This Row],[current_age]],10)&amp;"-"&amp;FLOOR(Tabela2[[#This Row],[current_age]],10)+9)</f>
        <v>90-99</v>
      </c>
    </row>
    <row r="1964" spans="1:18" x14ac:dyDescent="0.3">
      <c r="A1964">
        <v>1222</v>
      </c>
      <c r="B1964">
        <v>42</v>
      </c>
      <c r="C1964">
        <v>66</v>
      </c>
      <c r="D1964">
        <v>1977</v>
      </c>
      <c r="E1964">
        <v>12</v>
      </c>
      <c r="F1964" t="s">
        <v>36</v>
      </c>
      <c r="G1964" t="s">
        <v>1999</v>
      </c>
      <c r="H1964">
        <v>42.39</v>
      </c>
      <c r="I1964">
        <v>-113.78</v>
      </c>
      <c r="J1964" s="3">
        <v>14094</v>
      </c>
      <c r="K1964" s="3">
        <v>28738</v>
      </c>
      <c r="L1964" s="3">
        <v>48786</v>
      </c>
      <c r="M1964">
        <v>600</v>
      </c>
      <c r="N1964">
        <v>1</v>
      </c>
      <c r="O1964" s="8">
        <f t="shared" si="90"/>
        <v>1.6976129166956644</v>
      </c>
      <c r="P1964" t="str">
        <f t="shared" si="91"/>
        <v>High Risk</v>
      </c>
      <c r="Q1964" t="str">
        <f t="shared" si="92"/>
        <v>600-649</v>
      </c>
      <c r="R1964" t="str">
        <f>IF(Tabela2[[#This Row],[current_age]]&gt;=100,"100+",FLOOR(Tabela2[[#This Row],[current_age]],10)&amp;"-"&amp;FLOOR(Tabela2[[#This Row],[current_age]],10)+9)</f>
        <v>40-49</v>
      </c>
    </row>
    <row r="1965" spans="1:18" x14ac:dyDescent="0.3">
      <c r="A1965">
        <v>363</v>
      </c>
      <c r="B1965">
        <v>52</v>
      </c>
      <c r="C1965">
        <v>66</v>
      </c>
      <c r="D1965">
        <v>1967</v>
      </c>
      <c r="E1965">
        <v>9</v>
      </c>
      <c r="F1965" t="s">
        <v>36</v>
      </c>
      <c r="G1965" t="s">
        <v>2000</v>
      </c>
      <c r="H1965">
        <v>27.9</v>
      </c>
      <c r="I1965">
        <v>-82.78</v>
      </c>
      <c r="J1965" s="3">
        <v>23878</v>
      </c>
      <c r="K1965" s="3">
        <v>48686</v>
      </c>
      <c r="L1965" s="3">
        <v>113137</v>
      </c>
      <c r="M1965">
        <v>701</v>
      </c>
      <c r="N1965">
        <v>3</v>
      </c>
      <c r="O1965" s="8">
        <f t="shared" si="90"/>
        <v>2.3238097194265293</v>
      </c>
      <c r="P1965" t="str">
        <f t="shared" si="91"/>
        <v>High Risk</v>
      </c>
      <c r="Q1965" t="str">
        <f t="shared" si="92"/>
        <v>700-749</v>
      </c>
      <c r="R1965" t="str">
        <f>IF(Tabela2[[#This Row],[current_age]]&gt;=100,"100+",FLOOR(Tabela2[[#This Row],[current_age]],10)&amp;"-"&amp;FLOOR(Tabela2[[#This Row],[current_age]],10)+9)</f>
        <v>50-59</v>
      </c>
    </row>
    <row r="1966" spans="1:18" x14ac:dyDescent="0.3">
      <c r="A1966">
        <v>634</v>
      </c>
      <c r="B1966">
        <v>49</v>
      </c>
      <c r="C1966">
        <v>74</v>
      </c>
      <c r="D1966">
        <v>1970</v>
      </c>
      <c r="E1966">
        <v>8</v>
      </c>
      <c r="F1966" t="s">
        <v>36</v>
      </c>
      <c r="G1966" t="s">
        <v>2001</v>
      </c>
      <c r="H1966">
        <v>41.38</v>
      </c>
      <c r="I1966">
        <v>-81.64</v>
      </c>
      <c r="J1966" s="3">
        <v>24071</v>
      </c>
      <c r="K1966" s="3">
        <v>49079</v>
      </c>
      <c r="L1966" s="3">
        <v>6494</v>
      </c>
      <c r="M1966">
        <v>683</v>
      </c>
      <c r="N1966">
        <v>4</v>
      </c>
      <c r="O1966" s="8">
        <f t="shared" si="90"/>
        <v>0.1323172843782473</v>
      </c>
      <c r="P1966" t="str">
        <f t="shared" si="91"/>
        <v>Medium Risk</v>
      </c>
      <c r="Q1966" t="str">
        <f t="shared" si="92"/>
        <v>650-699</v>
      </c>
      <c r="R1966" t="str">
        <f>IF(Tabela2[[#This Row],[current_age]]&gt;=100,"100+",FLOOR(Tabela2[[#This Row],[current_age]],10)&amp;"-"&amp;FLOOR(Tabela2[[#This Row],[current_age]],10)+9)</f>
        <v>40-49</v>
      </c>
    </row>
    <row r="1967" spans="1:18" x14ac:dyDescent="0.3">
      <c r="A1967">
        <v>628</v>
      </c>
      <c r="B1967">
        <v>57</v>
      </c>
      <c r="C1967">
        <v>66</v>
      </c>
      <c r="D1967">
        <v>1963</v>
      </c>
      <c r="E1967">
        <v>1</v>
      </c>
      <c r="F1967" t="s">
        <v>41</v>
      </c>
      <c r="G1967" t="s">
        <v>2002</v>
      </c>
      <c r="H1967">
        <v>40</v>
      </c>
      <c r="I1967">
        <v>-75.260000000000005</v>
      </c>
      <c r="J1967" s="3">
        <v>52517</v>
      </c>
      <c r="K1967" s="3">
        <v>107075</v>
      </c>
      <c r="L1967" s="3">
        <v>75999</v>
      </c>
      <c r="M1967">
        <v>815</v>
      </c>
      <c r="N1967">
        <v>3</v>
      </c>
      <c r="O1967" s="8">
        <f t="shared" si="90"/>
        <v>0.70977352323137988</v>
      </c>
      <c r="P1967" t="str">
        <f t="shared" si="91"/>
        <v>High Risk</v>
      </c>
      <c r="Q1967" t="str">
        <f t="shared" si="92"/>
        <v>800-849</v>
      </c>
      <c r="R1967" t="str">
        <f>IF(Tabela2[[#This Row],[current_age]]&gt;=100,"100+",FLOOR(Tabela2[[#This Row],[current_age]],10)&amp;"-"&amp;FLOOR(Tabela2[[#This Row],[current_age]],10)+9)</f>
        <v>50-59</v>
      </c>
    </row>
    <row r="1968" spans="1:18" x14ac:dyDescent="0.3">
      <c r="A1968">
        <v>756</v>
      </c>
      <c r="B1968">
        <v>66</v>
      </c>
      <c r="C1968">
        <v>65</v>
      </c>
      <c r="D1968">
        <v>1953</v>
      </c>
      <c r="E1968">
        <v>10</v>
      </c>
      <c r="F1968" t="s">
        <v>36</v>
      </c>
      <c r="G1968" t="s">
        <v>2003</v>
      </c>
      <c r="H1968">
        <v>39.64</v>
      </c>
      <c r="I1968">
        <v>-84.08</v>
      </c>
      <c r="J1968" s="3">
        <v>28466</v>
      </c>
      <c r="K1968" s="3">
        <v>59251</v>
      </c>
      <c r="L1968" s="3">
        <v>29300</v>
      </c>
      <c r="M1968">
        <v>679</v>
      </c>
      <c r="N1968">
        <v>1</v>
      </c>
      <c r="O1968" s="8">
        <f t="shared" si="90"/>
        <v>0.4945064218325429</v>
      </c>
      <c r="P1968" t="str">
        <f t="shared" si="91"/>
        <v>Medium Risk</v>
      </c>
      <c r="Q1968" t="str">
        <f t="shared" si="92"/>
        <v>650-699</v>
      </c>
      <c r="R1968" t="str">
        <f>IF(Tabela2[[#This Row],[current_age]]&gt;=100,"100+",FLOOR(Tabela2[[#This Row],[current_age]],10)&amp;"-"&amp;FLOOR(Tabela2[[#This Row],[current_age]],10)+9)</f>
        <v>60-69</v>
      </c>
    </row>
    <row r="1969" spans="1:18" x14ac:dyDescent="0.3">
      <c r="A1969">
        <v>971</v>
      </c>
      <c r="B1969">
        <v>20</v>
      </c>
      <c r="C1969">
        <v>66</v>
      </c>
      <c r="D1969">
        <v>1999</v>
      </c>
      <c r="E1969">
        <v>10</v>
      </c>
      <c r="F1969" t="s">
        <v>36</v>
      </c>
      <c r="G1969" t="s">
        <v>2004</v>
      </c>
      <c r="H1969">
        <v>33.369999999999997</v>
      </c>
      <c r="I1969">
        <v>-84.78</v>
      </c>
      <c r="J1969" s="3">
        <v>19899</v>
      </c>
      <c r="K1969" s="3">
        <v>40572</v>
      </c>
      <c r="L1969" s="3">
        <v>0</v>
      </c>
      <c r="M1969">
        <v>732</v>
      </c>
      <c r="N1969">
        <v>5</v>
      </c>
      <c r="O1969" s="8">
        <f t="shared" si="90"/>
        <v>0</v>
      </c>
      <c r="P1969" t="str">
        <f t="shared" si="91"/>
        <v>Medium Risk</v>
      </c>
      <c r="Q1969" t="str">
        <f t="shared" si="92"/>
        <v>700-749</v>
      </c>
      <c r="R1969" t="str">
        <f>IF(Tabela2[[#This Row],[current_age]]&gt;=100,"100+",FLOOR(Tabela2[[#This Row],[current_age]],10)&amp;"-"&amp;FLOOR(Tabela2[[#This Row],[current_age]],10)+9)</f>
        <v>20-29</v>
      </c>
    </row>
    <row r="1970" spans="1:18" x14ac:dyDescent="0.3">
      <c r="A1970">
        <v>111</v>
      </c>
      <c r="B1970">
        <v>25</v>
      </c>
      <c r="C1970">
        <v>65</v>
      </c>
      <c r="D1970">
        <v>1994</v>
      </c>
      <c r="E1970">
        <v>10</v>
      </c>
      <c r="F1970" t="s">
        <v>36</v>
      </c>
      <c r="G1970" t="s">
        <v>2005</v>
      </c>
      <c r="H1970">
        <v>33.79</v>
      </c>
      <c r="I1970">
        <v>-82.47</v>
      </c>
      <c r="J1970" s="3">
        <v>14717</v>
      </c>
      <c r="K1970" s="3">
        <v>30004</v>
      </c>
      <c r="L1970" s="3">
        <v>67526</v>
      </c>
      <c r="M1970">
        <v>738</v>
      </c>
      <c r="N1970">
        <v>3</v>
      </c>
      <c r="O1970" s="8">
        <f t="shared" si="90"/>
        <v>2.2505665911211836</v>
      </c>
      <c r="P1970" t="str">
        <f t="shared" si="91"/>
        <v>High Risk</v>
      </c>
      <c r="Q1970" t="str">
        <f t="shared" si="92"/>
        <v>700-749</v>
      </c>
      <c r="R1970" t="str">
        <f>IF(Tabela2[[#This Row],[current_age]]&gt;=100,"100+",FLOOR(Tabela2[[#This Row],[current_age]],10)&amp;"-"&amp;FLOOR(Tabela2[[#This Row],[current_age]],10)+9)</f>
        <v>20-29</v>
      </c>
    </row>
    <row r="1971" spans="1:18" x14ac:dyDescent="0.3">
      <c r="A1971">
        <v>312</v>
      </c>
      <c r="B1971">
        <v>18</v>
      </c>
      <c r="C1971">
        <v>68</v>
      </c>
      <c r="D1971">
        <v>2002</v>
      </c>
      <c r="E1971">
        <v>2</v>
      </c>
      <c r="F1971" t="s">
        <v>36</v>
      </c>
      <c r="G1971" t="s">
        <v>2006</v>
      </c>
      <c r="H1971">
        <v>39.69</v>
      </c>
      <c r="I1971">
        <v>-76.06</v>
      </c>
      <c r="J1971" s="3">
        <v>23383</v>
      </c>
      <c r="K1971" s="3">
        <v>47672</v>
      </c>
      <c r="L1971" s="3">
        <v>115371</v>
      </c>
      <c r="M1971">
        <v>767</v>
      </c>
      <c r="N1971">
        <v>4</v>
      </c>
      <c r="O1971" s="8">
        <f t="shared" si="90"/>
        <v>2.4200998489679475</v>
      </c>
      <c r="P1971" t="str">
        <f t="shared" si="91"/>
        <v>High Risk</v>
      </c>
      <c r="Q1971" t="str">
        <f t="shared" si="92"/>
        <v>750-799</v>
      </c>
      <c r="R1971" t="str">
        <f>IF(Tabela2[[#This Row],[current_age]]&gt;=100,"100+",FLOOR(Tabela2[[#This Row],[current_age]],10)&amp;"-"&amp;FLOOR(Tabela2[[#This Row],[current_age]],10)+9)</f>
        <v>10-19</v>
      </c>
    </row>
    <row r="1972" spans="1:18" x14ac:dyDescent="0.3">
      <c r="A1972">
        <v>1627</v>
      </c>
      <c r="B1972">
        <v>29</v>
      </c>
      <c r="C1972">
        <v>65</v>
      </c>
      <c r="D1972">
        <v>1990</v>
      </c>
      <c r="E1972">
        <v>6</v>
      </c>
      <c r="F1972" t="s">
        <v>41</v>
      </c>
      <c r="G1972" t="s">
        <v>2007</v>
      </c>
      <c r="H1972">
        <v>30.65</v>
      </c>
      <c r="I1972">
        <v>-93.89</v>
      </c>
      <c r="J1972" s="3">
        <v>18424</v>
      </c>
      <c r="K1972" s="3">
        <v>37568</v>
      </c>
      <c r="L1972" s="3">
        <v>53323</v>
      </c>
      <c r="M1972">
        <v>825</v>
      </c>
      <c r="N1972">
        <v>1</v>
      </c>
      <c r="O1972" s="8">
        <f t="shared" si="90"/>
        <v>1.419372870528109</v>
      </c>
      <c r="P1972" t="str">
        <f t="shared" si="91"/>
        <v>High Risk</v>
      </c>
      <c r="Q1972" t="str">
        <f t="shared" si="92"/>
        <v>800-849</v>
      </c>
      <c r="R1972" t="str">
        <f>IF(Tabela2[[#This Row],[current_age]]&gt;=100,"100+",FLOOR(Tabela2[[#This Row],[current_age]],10)&amp;"-"&amp;FLOOR(Tabela2[[#This Row],[current_age]],10)+9)</f>
        <v>20-29</v>
      </c>
    </row>
    <row r="1973" spans="1:18" x14ac:dyDescent="0.3">
      <c r="A1973">
        <v>1359</v>
      </c>
      <c r="B1973">
        <v>35</v>
      </c>
      <c r="C1973">
        <v>70</v>
      </c>
      <c r="D1973">
        <v>1984</v>
      </c>
      <c r="E1973">
        <v>7</v>
      </c>
      <c r="F1973" t="s">
        <v>36</v>
      </c>
      <c r="G1973" t="s">
        <v>2008</v>
      </c>
      <c r="H1973">
        <v>36.67</v>
      </c>
      <c r="I1973">
        <v>-76.3</v>
      </c>
      <c r="J1973" s="3">
        <v>22084</v>
      </c>
      <c r="K1973" s="3">
        <v>45025</v>
      </c>
      <c r="L1973" s="3">
        <v>49878</v>
      </c>
      <c r="M1973">
        <v>691</v>
      </c>
      <c r="N1973">
        <v>2</v>
      </c>
      <c r="O1973" s="8">
        <f t="shared" si="90"/>
        <v>1.1077845641310382</v>
      </c>
      <c r="P1973" t="str">
        <f t="shared" si="91"/>
        <v>High Risk</v>
      </c>
      <c r="Q1973" t="str">
        <f t="shared" si="92"/>
        <v>650-699</v>
      </c>
      <c r="R1973" t="str">
        <f>IF(Tabela2[[#This Row],[current_age]]&gt;=100,"100+",FLOOR(Tabela2[[#This Row],[current_age]],10)&amp;"-"&amp;FLOOR(Tabela2[[#This Row],[current_age]],10)+9)</f>
        <v>30-39</v>
      </c>
    </row>
    <row r="1974" spans="1:18" x14ac:dyDescent="0.3">
      <c r="A1974">
        <v>174</v>
      </c>
      <c r="B1974">
        <v>23</v>
      </c>
      <c r="C1974">
        <v>69</v>
      </c>
      <c r="D1974">
        <v>1996</v>
      </c>
      <c r="E1974">
        <v>4</v>
      </c>
      <c r="F1974" t="s">
        <v>36</v>
      </c>
      <c r="G1974" t="s">
        <v>2009</v>
      </c>
      <c r="H1974">
        <v>38.35</v>
      </c>
      <c r="I1974">
        <v>-81.63</v>
      </c>
      <c r="J1974" s="3">
        <v>21899</v>
      </c>
      <c r="K1974" s="3">
        <v>44644</v>
      </c>
      <c r="L1974" s="3">
        <v>83108</v>
      </c>
      <c r="M1974">
        <v>716</v>
      </c>
      <c r="N1974">
        <v>3</v>
      </c>
      <c r="O1974" s="8">
        <f t="shared" si="90"/>
        <v>1.8615715437684794</v>
      </c>
      <c r="P1974" t="str">
        <f t="shared" si="91"/>
        <v>High Risk</v>
      </c>
      <c r="Q1974" t="str">
        <f t="shared" si="92"/>
        <v>700-749</v>
      </c>
      <c r="R1974" t="str">
        <f>IF(Tabela2[[#This Row],[current_age]]&gt;=100,"100+",FLOOR(Tabela2[[#This Row],[current_age]],10)&amp;"-"&amp;FLOOR(Tabela2[[#This Row],[current_age]],10)+9)</f>
        <v>20-29</v>
      </c>
    </row>
    <row r="1975" spans="1:18" x14ac:dyDescent="0.3">
      <c r="A1975">
        <v>420</v>
      </c>
      <c r="B1975">
        <v>22</v>
      </c>
      <c r="C1975">
        <v>62</v>
      </c>
      <c r="D1975">
        <v>1998</v>
      </c>
      <c r="E1975">
        <v>2</v>
      </c>
      <c r="F1975" t="s">
        <v>41</v>
      </c>
      <c r="G1975" t="s">
        <v>2010</v>
      </c>
      <c r="H1975">
        <v>33.82</v>
      </c>
      <c r="I1975">
        <v>-117.91</v>
      </c>
      <c r="J1975" s="3">
        <v>16252</v>
      </c>
      <c r="K1975" s="3">
        <v>33140</v>
      </c>
      <c r="L1975" s="3">
        <v>51305</v>
      </c>
      <c r="M1975">
        <v>744</v>
      </c>
      <c r="N1975">
        <v>1</v>
      </c>
      <c r="O1975" s="8">
        <f t="shared" si="90"/>
        <v>1.5481291490645746</v>
      </c>
      <c r="P1975" t="str">
        <f t="shared" si="91"/>
        <v>High Risk</v>
      </c>
      <c r="Q1975" t="str">
        <f t="shared" si="92"/>
        <v>700-749</v>
      </c>
      <c r="R1975" t="str">
        <f>IF(Tabela2[[#This Row],[current_age]]&gt;=100,"100+",FLOOR(Tabela2[[#This Row],[current_age]],10)&amp;"-"&amp;FLOOR(Tabela2[[#This Row],[current_age]],10)+9)</f>
        <v>20-29</v>
      </c>
    </row>
    <row r="1976" spans="1:18" x14ac:dyDescent="0.3">
      <c r="A1976">
        <v>488</v>
      </c>
      <c r="B1976">
        <v>34</v>
      </c>
      <c r="C1976">
        <v>69</v>
      </c>
      <c r="D1976">
        <v>1985</v>
      </c>
      <c r="E1976">
        <v>6</v>
      </c>
      <c r="F1976" t="s">
        <v>41</v>
      </c>
      <c r="G1976" t="s">
        <v>2011</v>
      </c>
      <c r="H1976">
        <v>27.92</v>
      </c>
      <c r="I1976">
        <v>-97.29</v>
      </c>
      <c r="J1976" s="3">
        <v>15758</v>
      </c>
      <c r="K1976" s="3">
        <v>32126</v>
      </c>
      <c r="L1976" s="3">
        <v>54351</v>
      </c>
      <c r="M1976">
        <v>745</v>
      </c>
      <c r="N1976">
        <v>2</v>
      </c>
      <c r="O1976" s="8">
        <f t="shared" si="90"/>
        <v>1.6918072589180104</v>
      </c>
      <c r="P1976" t="str">
        <f t="shared" si="91"/>
        <v>High Risk</v>
      </c>
      <c r="Q1976" t="str">
        <f t="shared" si="92"/>
        <v>700-749</v>
      </c>
      <c r="R1976" t="str">
        <f>IF(Tabela2[[#This Row],[current_age]]&gt;=100,"100+",FLOOR(Tabela2[[#This Row],[current_age]],10)&amp;"-"&amp;FLOOR(Tabela2[[#This Row],[current_age]],10)+9)</f>
        <v>30-39</v>
      </c>
    </row>
    <row r="1977" spans="1:18" x14ac:dyDescent="0.3">
      <c r="A1977">
        <v>7</v>
      </c>
      <c r="B1977">
        <v>74</v>
      </c>
      <c r="C1977">
        <v>61</v>
      </c>
      <c r="D1977">
        <v>1945</v>
      </c>
      <c r="E1977">
        <v>5</v>
      </c>
      <c r="F1977" t="s">
        <v>41</v>
      </c>
      <c r="G1977" t="s">
        <v>2012</v>
      </c>
      <c r="H1977">
        <v>39.299999999999997</v>
      </c>
      <c r="I1977">
        <v>-76.61</v>
      </c>
      <c r="J1977" s="3">
        <v>20919</v>
      </c>
      <c r="K1977" s="3">
        <v>32682</v>
      </c>
      <c r="L1977" s="3">
        <v>21379</v>
      </c>
      <c r="M1977">
        <v>650</v>
      </c>
      <c r="N1977">
        <v>3</v>
      </c>
      <c r="O1977" s="8">
        <f t="shared" si="90"/>
        <v>0.65415213267241912</v>
      </c>
      <c r="P1977" t="str">
        <f t="shared" si="91"/>
        <v>Medium Risk</v>
      </c>
      <c r="Q1977" t="str">
        <f t="shared" si="92"/>
        <v>650-699</v>
      </c>
      <c r="R1977" t="str">
        <f>IF(Tabela2[[#This Row],[current_age]]&gt;=100,"100+",FLOOR(Tabela2[[#This Row],[current_age]],10)&amp;"-"&amp;FLOOR(Tabela2[[#This Row],[current_age]],10)+9)</f>
        <v>70-79</v>
      </c>
    </row>
    <row r="1978" spans="1:18" x14ac:dyDescent="0.3">
      <c r="A1978">
        <v>863</v>
      </c>
      <c r="B1978">
        <v>60</v>
      </c>
      <c r="C1978">
        <v>68</v>
      </c>
      <c r="D1978">
        <v>1959</v>
      </c>
      <c r="E1978">
        <v>12</v>
      </c>
      <c r="F1978" t="s">
        <v>36</v>
      </c>
      <c r="G1978" t="s">
        <v>2013</v>
      </c>
      <c r="H1978">
        <v>35.4</v>
      </c>
      <c r="I1978">
        <v>-93.11</v>
      </c>
      <c r="J1978" s="3">
        <v>16877</v>
      </c>
      <c r="K1978" s="3">
        <v>34406</v>
      </c>
      <c r="L1978" s="3">
        <v>1636</v>
      </c>
      <c r="M1978">
        <v>774</v>
      </c>
      <c r="N1978">
        <v>3</v>
      </c>
      <c r="O1978" s="8">
        <f t="shared" si="90"/>
        <v>4.7549845957100503E-2</v>
      </c>
      <c r="P1978" t="str">
        <f t="shared" si="91"/>
        <v>Low Risk</v>
      </c>
      <c r="Q1978" t="str">
        <f t="shared" si="92"/>
        <v>750-799</v>
      </c>
      <c r="R1978" t="str">
        <f>IF(Tabela2[[#This Row],[current_age]]&gt;=100,"100+",FLOOR(Tabela2[[#This Row],[current_age]],10)&amp;"-"&amp;FLOOR(Tabela2[[#This Row],[current_age]],10)+9)</f>
        <v>60-69</v>
      </c>
    </row>
    <row r="1979" spans="1:18" x14ac:dyDescent="0.3">
      <c r="A1979">
        <v>1854</v>
      </c>
      <c r="B1979">
        <v>48</v>
      </c>
      <c r="C1979">
        <v>69</v>
      </c>
      <c r="D1979">
        <v>1972</v>
      </c>
      <c r="E1979">
        <v>1</v>
      </c>
      <c r="F1979" t="s">
        <v>41</v>
      </c>
      <c r="G1979" t="s">
        <v>2014</v>
      </c>
      <c r="H1979">
        <v>35.06</v>
      </c>
      <c r="I1979">
        <v>-85.25</v>
      </c>
      <c r="J1979" s="3">
        <v>23706</v>
      </c>
      <c r="K1979" s="3">
        <v>48337</v>
      </c>
      <c r="L1979" s="3">
        <v>70603</v>
      </c>
      <c r="M1979">
        <v>625</v>
      </c>
      <c r="N1979">
        <v>2</v>
      </c>
      <c r="O1979" s="8">
        <f t="shared" si="90"/>
        <v>1.4606409168959595</v>
      </c>
      <c r="P1979" t="str">
        <f t="shared" si="91"/>
        <v>High Risk</v>
      </c>
      <c r="Q1979" t="str">
        <f t="shared" si="92"/>
        <v>600-649</v>
      </c>
      <c r="R1979" t="str">
        <f>IF(Tabela2[[#This Row],[current_age]]&gt;=100,"100+",FLOOR(Tabela2[[#This Row],[current_age]],10)&amp;"-"&amp;FLOOR(Tabela2[[#This Row],[current_age]],10)+9)</f>
        <v>40-49</v>
      </c>
    </row>
    <row r="1980" spans="1:18" x14ac:dyDescent="0.3">
      <c r="A1980">
        <v>1041</v>
      </c>
      <c r="B1980">
        <v>48</v>
      </c>
      <c r="C1980">
        <v>62</v>
      </c>
      <c r="D1980">
        <v>1971</v>
      </c>
      <c r="E1980">
        <v>9</v>
      </c>
      <c r="F1980" t="s">
        <v>36</v>
      </c>
      <c r="G1980" t="s">
        <v>2015</v>
      </c>
      <c r="H1980">
        <v>34.869999999999997</v>
      </c>
      <c r="I1980">
        <v>-85.5</v>
      </c>
      <c r="J1980" s="3">
        <v>15950</v>
      </c>
      <c r="K1980" s="3">
        <v>32522</v>
      </c>
      <c r="L1980" s="3">
        <v>50155</v>
      </c>
      <c r="M1980">
        <v>639</v>
      </c>
      <c r="N1980">
        <v>1</v>
      </c>
      <c r="O1980" s="8">
        <f t="shared" si="90"/>
        <v>1.5421868273783901</v>
      </c>
      <c r="P1980" t="str">
        <f t="shared" si="91"/>
        <v>High Risk</v>
      </c>
      <c r="Q1980" t="str">
        <f t="shared" si="92"/>
        <v>600-649</v>
      </c>
      <c r="R1980" t="str">
        <f>IF(Tabela2[[#This Row],[current_age]]&gt;=100,"100+",FLOOR(Tabela2[[#This Row],[current_age]],10)&amp;"-"&amp;FLOOR(Tabela2[[#This Row],[current_age]],10)+9)</f>
        <v>40-49</v>
      </c>
    </row>
    <row r="1981" spans="1:18" x14ac:dyDescent="0.3">
      <c r="A1981">
        <v>1616</v>
      </c>
      <c r="B1981">
        <v>48</v>
      </c>
      <c r="C1981">
        <v>70</v>
      </c>
      <c r="D1981">
        <v>1971</v>
      </c>
      <c r="E1981">
        <v>8</v>
      </c>
      <c r="F1981" t="s">
        <v>41</v>
      </c>
      <c r="G1981" t="s">
        <v>2016</v>
      </c>
      <c r="H1981">
        <v>33</v>
      </c>
      <c r="I1981">
        <v>-97.23</v>
      </c>
      <c r="J1981" s="3">
        <v>46232</v>
      </c>
      <c r="K1981" s="3">
        <v>94260</v>
      </c>
      <c r="L1981" s="3">
        <v>39326</v>
      </c>
      <c r="M1981">
        <v>815</v>
      </c>
      <c r="N1981">
        <v>4</v>
      </c>
      <c r="O1981" s="8">
        <f t="shared" si="90"/>
        <v>0.41720772331848077</v>
      </c>
      <c r="P1981" t="str">
        <f t="shared" si="91"/>
        <v>Low Risk</v>
      </c>
      <c r="Q1981" t="str">
        <f t="shared" si="92"/>
        <v>800-849</v>
      </c>
      <c r="R1981" t="str">
        <f>IF(Tabela2[[#This Row],[current_age]]&gt;=100,"100+",FLOOR(Tabela2[[#This Row],[current_age]],10)&amp;"-"&amp;FLOOR(Tabela2[[#This Row],[current_age]],10)+9)</f>
        <v>40-49</v>
      </c>
    </row>
    <row r="1982" spans="1:18" x14ac:dyDescent="0.3">
      <c r="A1982">
        <v>1805</v>
      </c>
      <c r="B1982">
        <v>38</v>
      </c>
      <c r="C1982">
        <v>68</v>
      </c>
      <c r="D1982">
        <v>1981</v>
      </c>
      <c r="E1982">
        <v>5</v>
      </c>
      <c r="F1982" t="s">
        <v>41</v>
      </c>
      <c r="G1982" t="s">
        <v>2017</v>
      </c>
      <c r="H1982">
        <v>45.99</v>
      </c>
      <c r="I1982">
        <v>-84.36</v>
      </c>
      <c r="J1982" s="3">
        <v>13053</v>
      </c>
      <c r="K1982" s="3">
        <v>26613</v>
      </c>
      <c r="L1982" s="3">
        <v>17008</v>
      </c>
      <c r="M1982">
        <v>718</v>
      </c>
      <c r="N1982">
        <v>2</v>
      </c>
      <c r="O1982" s="8">
        <f t="shared" si="90"/>
        <v>0.63908616089880887</v>
      </c>
      <c r="P1982" t="str">
        <f t="shared" si="91"/>
        <v>Medium Risk</v>
      </c>
      <c r="Q1982" t="str">
        <f t="shared" si="92"/>
        <v>700-749</v>
      </c>
      <c r="R1982" t="str">
        <f>IF(Tabela2[[#This Row],[current_age]]&gt;=100,"100+",FLOOR(Tabela2[[#This Row],[current_age]],10)&amp;"-"&amp;FLOOR(Tabela2[[#This Row],[current_age]],10)+9)</f>
        <v>30-39</v>
      </c>
    </row>
    <row r="1983" spans="1:18" x14ac:dyDescent="0.3">
      <c r="A1983">
        <v>1284</v>
      </c>
      <c r="B1983">
        <v>50</v>
      </c>
      <c r="C1983">
        <v>64</v>
      </c>
      <c r="D1983">
        <v>1969</v>
      </c>
      <c r="E1983">
        <v>9</v>
      </c>
      <c r="F1983" t="s">
        <v>36</v>
      </c>
      <c r="G1983" t="s">
        <v>2018</v>
      </c>
      <c r="H1983">
        <v>41.76</v>
      </c>
      <c r="I1983">
        <v>-70.08</v>
      </c>
      <c r="J1983" s="3">
        <v>19591</v>
      </c>
      <c r="K1983" s="3">
        <v>39947</v>
      </c>
      <c r="L1983" s="3">
        <v>57346</v>
      </c>
      <c r="M1983">
        <v>765</v>
      </c>
      <c r="N1983">
        <v>2</v>
      </c>
      <c r="O1983" s="8">
        <f t="shared" si="90"/>
        <v>1.4355521065411669</v>
      </c>
      <c r="P1983" t="str">
        <f t="shared" si="91"/>
        <v>High Risk</v>
      </c>
      <c r="Q1983" t="str">
        <f t="shared" si="92"/>
        <v>750-799</v>
      </c>
      <c r="R1983" t="str">
        <f>IF(Tabela2[[#This Row],[current_age]]&gt;=100,"100+",FLOOR(Tabela2[[#This Row],[current_age]],10)&amp;"-"&amp;FLOOR(Tabela2[[#This Row],[current_age]],10)+9)</f>
        <v>50-59</v>
      </c>
    </row>
    <row r="1984" spans="1:18" x14ac:dyDescent="0.3">
      <c r="A1984">
        <v>1735</v>
      </c>
      <c r="B1984">
        <v>56</v>
      </c>
      <c r="C1984">
        <v>66</v>
      </c>
      <c r="D1984">
        <v>1963</v>
      </c>
      <c r="E1984">
        <v>5</v>
      </c>
      <c r="F1984" t="s">
        <v>41</v>
      </c>
      <c r="G1984" t="s">
        <v>2019</v>
      </c>
      <c r="H1984">
        <v>27.64</v>
      </c>
      <c r="I1984">
        <v>-80.39</v>
      </c>
      <c r="J1984" s="3">
        <v>17942</v>
      </c>
      <c r="K1984" s="3">
        <v>36583</v>
      </c>
      <c r="L1984" s="3">
        <v>56310</v>
      </c>
      <c r="M1984">
        <v>614</v>
      </c>
      <c r="N1984">
        <v>6</v>
      </c>
      <c r="O1984" s="8">
        <f t="shared" si="90"/>
        <v>1.5392395374900911</v>
      </c>
      <c r="P1984" t="str">
        <f t="shared" si="91"/>
        <v>High Risk</v>
      </c>
      <c r="Q1984" t="str">
        <f t="shared" si="92"/>
        <v>600-649</v>
      </c>
      <c r="R1984" t="str">
        <f>IF(Tabela2[[#This Row],[current_age]]&gt;=100,"100+",FLOOR(Tabela2[[#This Row],[current_age]],10)&amp;"-"&amp;FLOOR(Tabela2[[#This Row],[current_age]],10)+9)</f>
        <v>50-59</v>
      </c>
    </row>
    <row r="1985" spans="1:18" x14ac:dyDescent="0.3">
      <c r="A1985">
        <v>1528</v>
      </c>
      <c r="B1985">
        <v>78</v>
      </c>
      <c r="C1985">
        <v>73</v>
      </c>
      <c r="D1985">
        <v>1942</v>
      </c>
      <c r="E1985">
        <v>1</v>
      </c>
      <c r="F1985" t="s">
        <v>36</v>
      </c>
      <c r="G1985" t="s">
        <v>2020</v>
      </c>
      <c r="H1985">
        <v>32.61</v>
      </c>
      <c r="I1985">
        <v>-93.28</v>
      </c>
      <c r="J1985" s="3">
        <v>17311</v>
      </c>
      <c r="K1985" s="3">
        <v>27992</v>
      </c>
      <c r="L1985" s="3">
        <v>1058</v>
      </c>
      <c r="M1985">
        <v>695</v>
      </c>
      <c r="N1985">
        <v>6</v>
      </c>
      <c r="O1985" s="8">
        <f t="shared" si="90"/>
        <v>3.7796513289511287E-2</v>
      </c>
      <c r="P1985" t="str">
        <f t="shared" si="91"/>
        <v>Medium Risk</v>
      </c>
      <c r="Q1985" t="str">
        <f t="shared" si="92"/>
        <v>650-699</v>
      </c>
      <c r="R1985" t="str">
        <f>IF(Tabela2[[#This Row],[current_age]]&gt;=100,"100+",FLOOR(Tabela2[[#This Row],[current_age]],10)&amp;"-"&amp;FLOOR(Tabela2[[#This Row],[current_age]],10)+9)</f>
        <v>70-79</v>
      </c>
    </row>
    <row r="1986" spans="1:18" x14ac:dyDescent="0.3">
      <c r="A1986">
        <v>1278</v>
      </c>
      <c r="B1986">
        <v>19</v>
      </c>
      <c r="C1986">
        <v>70</v>
      </c>
      <c r="D1986">
        <v>2000</v>
      </c>
      <c r="E1986">
        <v>9</v>
      </c>
      <c r="F1986" t="s">
        <v>41</v>
      </c>
      <c r="G1986" t="s">
        <v>2021</v>
      </c>
      <c r="H1986">
        <v>39.979999999999997</v>
      </c>
      <c r="I1986">
        <v>-82.98</v>
      </c>
      <c r="J1986" s="3">
        <v>13938</v>
      </c>
      <c r="K1986" s="3">
        <v>28417</v>
      </c>
      <c r="L1986" s="3">
        <v>25959</v>
      </c>
      <c r="M1986">
        <v>684</v>
      </c>
      <c r="N1986">
        <v>3</v>
      </c>
      <c r="O1986" s="8">
        <f t="shared" si="90"/>
        <v>0.91350248090931485</v>
      </c>
      <c r="P1986" t="str">
        <f t="shared" si="91"/>
        <v>High Risk</v>
      </c>
      <c r="Q1986" t="str">
        <f t="shared" si="92"/>
        <v>650-699</v>
      </c>
      <c r="R1986" t="str">
        <f>IF(Tabela2[[#This Row],[current_age]]&gt;=100,"100+",FLOOR(Tabela2[[#This Row],[current_age]],10)&amp;"-"&amp;FLOOR(Tabela2[[#This Row],[current_age]],10)+9)</f>
        <v>10-19</v>
      </c>
    </row>
    <row r="1987" spans="1:18" x14ac:dyDescent="0.3">
      <c r="A1987">
        <v>591</v>
      </c>
      <c r="B1987">
        <v>50</v>
      </c>
      <c r="C1987">
        <v>60</v>
      </c>
      <c r="D1987">
        <v>1969</v>
      </c>
      <c r="E1987">
        <v>11</v>
      </c>
      <c r="F1987" t="s">
        <v>41</v>
      </c>
      <c r="G1987" t="s">
        <v>2022</v>
      </c>
      <c r="H1987">
        <v>34.97</v>
      </c>
      <c r="I1987">
        <v>-89.99</v>
      </c>
      <c r="J1987" s="3">
        <v>18861</v>
      </c>
      <c r="K1987" s="3">
        <v>38458</v>
      </c>
      <c r="L1987" s="3">
        <v>65836</v>
      </c>
      <c r="M1987">
        <v>696</v>
      </c>
      <c r="N1987">
        <v>3</v>
      </c>
      <c r="O1987" s="8">
        <f t="shared" ref="O1987:O2001" si="93">L1987/K1987</f>
        <v>1.7118934942014665</v>
      </c>
      <c r="P1987" t="str">
        <f t="shared" ref="P1987:P2001" si="94">IF(OR(M1987&lt;600,O1987&gt;0.7),"High Risk",
IF(AND(M1987&gt;=600,M1987&lt;=750),"Medium Risk",
"Low Risk"))</f>
        <v>High Risk</v>
      </c>
      <c r="Q1987" t="str">
        <f t="shared" ref="Q1987:Q2001" si="95">FLOOR(M1987,50)&amp;"-"&amp;FLOOR(M1987,50)+49</f>
        <v>650-699</v>
      </c>
      <c r="R1987" t="str">
        <f>IF(Tabela2[[#This Row],[current_age]]&gt;=100,"100+",FLOOR(Tabela2[[#This Row],[current_age]],10)&amp;"-"&amp;FLOOR(Tabela2[[#This Row],[current_age]],10)+9)</f>
        <v>50-59</v>
      </c>
    </row>
    <row r="1988" spans="1:18" x14ac:dyDescent="0.3">
      <c r="A1988">
        <v>97</v>
      </c>
      <c r="B1988">
        <v>69</v>
      </c>
      <c r="C1988">
        <v>60</v>
      </c>
      <c r="D1988">
        <v>1950</v>
      </c>
      <c r="E1988">
        <v>3</v>
      </c>
      <c r="F1988" t="s">
        <v>36</v>
      </c>
      <c r="G1988" t="s">
        <v>2023</v>
      </c>
      <c r="H1988">
        <v>35.97</v>
      </c>
      <c r="I1988">
        <v>-83.94</v>
      </c>
      <c r="J1988" s="3">
        <v>19596</v>
      </c>
      <c r="K1988" s="3">
        <v>32952</v>
      </c>
      <c r="L1988" s="3">
        <v>5077</v>
      </c>
      <c r="M1988">
        <v>765</v>
      </c>
      <c r="N1988">
        <v>1</v>
      </c>
      <c r="O1988" s="8">
        <f t="shared" si="93"/>
        <v>0.1540725904345715</v>
      </c>
      <c r="P1988" t="str">
        <f t="shared" si="94"/>
        <v>Low Risk</v>
      </c>
      <c r="Q1988" t="str">
        <f t="shared" si="95"/>
        <v>750-799</v>
      </c>
      <c r="R1988" t="str">
        <f>IF(Tabela2[[#This Row],[current_age]]&gt;=100,"100+",FLOOR(Tabela2[[#This Row],[current_age]],10)&amp;"-"&amp;FLOOR(Tabela2[[#This Row],[current_age]],10)+9)</f>
        <v>60-69</v>
      </c>
    </row>
    <row r="1989" spans="1:18" x14ac:dyDescent="0.3">
      <c r="A1989">
        <v>31</v>
      </c>
      <c r="B1989">
        <v>51</v>
      </c>
      <c r="C1989">
        <v>65</v>
      </c>
      <c r="D1989">
        <v>1968</v>
      </c>
      <c r="E1989">
        <v>6</v>
      </c>
      <c r="F1989" t="s">
        <v>36</v>
      </c>
      <c r="G1989" t="s">
        <v>2024</v>
      </c>
      <c r="H1989">
        <v>41.62</v>
      </c>
      <c r="I1989">
        <v>-87.72</v>
      </c>
      <c r="J1989" s="3">
        <v>22348</v>
      </c>
      <c r="K1989" s="3">
        <v>45570</v>
      </c>
      <c r="L1989" s="3">
        <v>0</v>
      </c>
      <c r="M1989">
        <v>712</v>
      </c>
      <c r="N1989">
        <v>3</v>
      </c>
      <c r="O1989" s="8">
        <f t="shared" si="93"/>
        <v>0</v>
      </c>
      <c r="P1989" t="str">
        <f t="shared" si="94"/>
        <v>Medium Risk</v>
      </c>
      <c r="Q1989" t="str">
        <f t="shared" si="95"/>
        <v>700-749</v>
      </c>
      <c r="R1989" t="str">
        <f>IF(Tabela2[[#This Row],[current_age]]&gt;=100,"100+",FLOOR(Tabela2[[#This Row],[current_age]],10)&amp;"-"&amp;FLOOR(Tabela2[[#This Row],[current_age]],10)+9)</f>
        <v>50-59</v>
      </c>
    </row>
    <row r="1990" spans="1:18" x14ac:dyDescent="0.3">
      <c r="A1990">
        <v>1380</v>
      </c>
      <c r="B1990">
        <v>37</v>
      </c>
      <c r="C1990">
        <v>66</v>
      </c>
      <c r="D1990">
        <v>1982</v>
      </c>
      <c r="E1990">
        <v>9</v>
      </c>
      <c r="F1990" t="s">
        <v>41</v>
      </c>
      <c r="G1990" t="s">
        <v>2025</v>
      </c>
      <c r="H1990">
        <v>33.619999999999997</v>
      </c>
      <c r="I1990">
        <v>-112.13</v>
      </c>
      <c r="J1990" s="3">
        <v>20815</v>
      </c>
      <c r="K1990" s="3">
        <v>42444</v>
      </c>
      <c r="L1990" s="3">
        <v>77510</v>
      </c>
      <c r="M1990">
        <v>736</v>
      </c>
      <c r="N1990">
        <v>2</v>
      </c>
      <c r="O1990" s="8">
        <f t="shared" si="93"/>
        <v>1.8261709546696825</v>
      </c>
      <c r="P1990" t="str">
        <f t="shared" si="94"/>
        <v>High Risk</v>
      </c>
      <c r="Q1990" t="str">
        <f t="shared" si="95"/>
        <v>700-749</v>
      </c>
      <c r="R1990" t="str">
        <f>IF(Tabela2[[#This Row],[current_age]]&gt;=100,"100+",FLOOR(Tabela2[[#This Row],[current_age]],10)&amp;"-"&amp;FLOOR(Tabela2[[#This Row],[current_age]],10)+9)</f>
        <v>30-39</v>
      </c>
    </row>
    <row r="1991" spans="1:18" x14ac:dyDescent="0.3">
      <c r="A1991">
        <v>1240</v>
      </c>
      <c r="B1991">
        <v>56</v>
      </c>
      <c r="C1991">
        <v>67</v>
      </c>
      <c r="D1991">
        <v>1963</v>
      </c>
      <c r="E1991">
        <v>5</v>
      </c>
      <c r="F1991" t="s">
        <v>36</v>
      </c>
      <c r="G1991" t="s">
        <v>2026</v>
      </c>
      <c r="H1991">
        <v>40.26</v>
      </c>
      <c r="I1991">
        <v>-81.84</v>
      </c>
      <c r="J1991" s="3">
        <v>15603</v>
      </c>
      <c r="K1991" s="3">
        <v>31814</v>
      </c>
      <c r="L1991" s="3">
        <v>43140</v>
      </c>
      <c r="M1991">
        <v>693</v>
      </c>
      <c r="N1991">
        <v>3</v>
      </c>
      <c r="O1991" s="8">
        <f t="shared" si="93"/>
        <v>1.3560067894637582</v>
      </c>
      <c r="P1991" t="str">
        <f t="shared" si="94"/>
        <v>High Risk</v>
      </c>
      <c r="Q1991" t="str">
        <f t="shared" si="95"/>
        <v>650-699</v>
      </c>
      <c r="R1991" t="str">
        <f>IF(Tabela2[[#This Row],[current_age]]&gt;=100,"100+",FLOOR(Tabela2[[#This Row],[current_age]],10)&amp;"-"&amp;FLOOR(Tabela2[[#This Row],[current_age]],10)+9)</f>
        <v>50-59</v>
      </c>
    </row>
    <row r="1992" spans="1:18" x14ac:dyDescent="0.3">
      <c r="A1992">
        <v>932</v>
      </c>
      <c r="B1992">
        <v>67</v>
      </c>
      <c r="C1992">
        <v>69</v>
      </c>
      <c r="D1992">
        <v>1953</v>
      </c>
      <c r="E1992">
        <v>2</v>
      </c>
      <c r="F1992" t="s">
        <v>41</v>
      </c>
      <c r="G1992" t="s">
        <v>2027</v>
      </c>
      <c r="H1992">
        <v>32.36</v>
      </c>
      <c r="I1992">
        <v>-92.97</v>
      </c>
      <c r="J1992" s="3">
        <v>16760</v>
      </c>
      <c r="K1992" s="3">
        <v>34172</v>
      </c>
      <c r="L1992" s="3">
        <v>71366</v>
      </c>
      <c r="M1992">
        <v>811</v>
      </c>
      <c r="N1992">
        <v>6</v>
      </c>
      <c r="O1992" s="8">
        <f t="shared" si="93"/>
        <v>2.0884349760037457</v>
      </c>
      <c r="P1992" t="str">
        <f t="shared" si="94"/>
        <v>High Risk</v>
      </c>
      <c r="Q1992" t="str">
        <f t="shared" si="95"/>
        <v>800-849</v>
      </c>
      <c r="R1992" t="str">
        <f>IF(Tabela2[[#This Row],[current_age]]&gt;=100,"100+",FLOOR(Tabela2[[#This Row],[current_age]],10)&amp;"-"&amp;FLOOR(Tabela2[[#This Row],[current_age]],10)+9)</f>
        <v>60-69</v>
      </c>
    </row>
    <row r="1993" spans="1:18" x14ac:dyDescent="0.3">
      <c r="A1993">
        <v>378</v>
      </c>
      <c r="B1993">
        <v>18</v>
      </c>
      <c r="C1993">
        <v>60</v>
      </c>
      <c r="D1993">
        <v>2001</v>
      </c>
      <c r="E1993">
        <v>5</v>
      </c>
      <c r="F1993" t="s">
        <v>36</v>
      </c>
      <c r="G1993" t="s">
        <v>2028</v>
      </c>
      <c r="H1993">
        <v>46.21</v>
      </c>
      <c r="I1993">
        <v>-119.16</v>
      </c>
      <c r="J1993" s="3">
        <v>18753</v>
      </c>
      <c r="K1993" s="3">
        <v>38241</v>
      </c>
      <c r="L1993" s="3">
        <v>81833</v>
      </c>
      <c r="M1993">
        <v>596</v>
      </c>
      <c r="N1993">
        <v>1</v>
      </c>
      <c r="O1993" s="8">
        <f t="shared" si="93"/>
        <v>2.1399283491540495</v>
      </c>
      <c r="P1993" t="str">
        <f t="shared" si="94"/>
        <v>High Risk</v>
      </c>
      <c r="Q1993" t="str">
        <f t="shared" si="95"/>
        <v>550-599</v>
      </c>
      <c r="R1993" t="str">
        <f>IF(Tabela2[[#This Row],[current_age]]&gt;=100,"100+",FLOOR(Tabela2[[#This Row],[current_age]],10)&amp;"-"&amp;FLOOR(Tabela2[[#This Row],[current_age]],10)+9)</f>
        <v>10-19</v>
      </c>
    </row>
    <row r="1994" spans="1:18" x14ac:dyDescent="0.3">
      <c r="A1994">
        <v>647</v>
      </c>
      <c r="B1994">
        <v>31</v>
      </c>
      <c r="C1994">
        <v>72</v>
      </c>
      <c r="D1994">
        <v>1988</v>
      </c>
      <c r="E1994">
        <v>7</v>
      </c>
      <c r="F1994" t="s">
        <v>36</v>
      </c>
      <c r="G1994" t="s">
        <v>2029</v>
      </c>
      <c r="H1994">
        <v>36.520000000000003</v>
      </c>
      <c r="I1994">
        <v>-119.39</v>
      </c>
      <c r="J1994" s="3">
        <v>13194</v>
      </c>
      <c r="K1994" s="3">
        <v>26900</v>
      </c>
      <c r="L1994" s="3">
        <v>74083</v>
      </c>
      <c r="M1994">
        <v>758</v>
      </c>
      <c r="N1994">
        <v>2</v>
      </c>
      <c r="O1994" s="8">
        <f t="shared" si="93"/>
        <v>2.7540148698884757</v>
      </c>
      <c r="P1994" t="str">
        <f t="shared" si="94"/>
        <v>High Risk</v>
      </c>
      <c r="Q1994" t="str">
        <f t="shared" si="95"/>
        <v>750-799</v>
      </c>
      <c r="R1994" t="str">
        <f>IF(Tabela2[[#This Row],[current_age]]&gt;=100,"100+",FLOOR(Tabela2[[#This Row],[current_age]],10)&amp;"-"&amp;FLOOR(Tabela2[[#This Row],[current_age]],10)+9)</f>
        <v>30-39</v>
      </c>
    </row>
    <row r="1995" spans="1:18" x14ac:dyDescent="0.3">
      <c r="A1995">
        <v>391</v>
      </c>
      <c r="B1995">
        <v>85</v>
      </c>
      <c r="C1995">
        <v>66</v>
      </c>
      <c r="D1995">
        <v>1934</v>
      </c>
      <c r="E1995">
        <v>7</v>
      </c>
      <c r="F1995" t="s">
        <v>36</v>
      </c>
      <c r="G1995" t="s">
        <v>2030</v>
      </c>
      <c r="H1995">
        <v>33.69</v>
      </c>
      <c r="I1995">
        <v>-78.89</v>
      </c>
      <c r="J1995" s="3">
        <v>19025</v>
      </c>
      <c r="K1995" s="3">
        <v>35270</v>
      </c>
      <c r="L1995" s="3">
        <v>1769</v>
      </c>
      <c r="M1995">
        <v>731</v>
      </c>
      <c r="N1995">
        <v>6</v>
      </c>
      <c r="O1995" s="8">
        <f t="shared" si="93"/>
        <v>5.0155939892259714E-2</v>
      </c>
      <c r="P1995" t="str">
        <f t="shared" si="94"/>
        <v>Medium Risk</v>
      </c>
      <c r="Q1995" t="str">
        <f t="shared" si="95"/>
        <v>700-749</v>
      </c>
      <c r="R1995" t="str">
        <f>IF(Tabela2[[#This Row],[current_age]]&gt;=100,"100+",FLOOR(Tabela2[[#This Row],[current_age]],10)&amp;"-"&amp;FLOOR(Tabela2[[#This Row],[current_age]],10)+9)</f>
        <v>80-89</v>
      </c>
    </row>
    <row r="1996" spans="1:18" x14ac:dyDescent="0.3">
      <c r="A1996">
        <v>588</v>
      </c>
      <c r="B1996">
        <v>21</v>
      </c>
      <c r="C1996">
        <v>66</v>
      </c>
      <c r="D1996">
        <v>1998</v>
      </c>
      <c r="E1996">
        <v>6</v>
      </c>
      <c r="F1996" t="s">
        <v>41</v>
      </c>
      <c r="G1996" t="s">
        <v>2031</v>
      </c>
      <c r="H1996">
        <v>38.47</v>
      </c>
      <c r="I1996">
        <v>-90.75</v>
      </c>
      <c r="J1996" s="3">
        <v>23106</v>
      </c>
      <c r="K1996" s="3">
        <v>47109</v>
      </c>
      <c r="L1996" s="3">
        <v>76035</v>
      </c>
      <c r="M1996">
        <v>844</v>
      </c>
      <c r="N1996">
        <v>3</v>
      </c>
      <c r="O1996" s="8">
        <f t="shared" si="93"/>
        <v>1.6140227981914284</v>
      </c>
      <c r="P1996" t="str">
        <f t="shared" si="94"/>
        <v>High Risk</v>
      </c>
      <c r="Q1996" t="str">
        <f t="shared" si="95"/>
        <v>800-849</v>
      </c>
      <c r="R1996" t="str">
        <f>IF(Tabela2[[#This Row],[current_age]]&gt;=100,"100+",FLOOR(Tabela2[[#This Row],[current_age]],10)&amp;"-"&amp;FLOOR(Tabela2[[#This Row],[current_age]],10)+9)</f>
        <v>20-29</v>
      </c>
    </row>
    <row r="1997" spans="1:18" x14ac:dyDescent="0.3">
      <c r="A1997">
        <v>986</v>
      </c>
      <c r="B1997">
        <v>32</v>
      </c>
      <c r="C1997">
        <v>70</v>
      </c>
      <c r="D1997">
        <v>1987</v>
      </c>
      <c r="E1997">
        <v>7</v>
      </c>
      <c r="F1997" t="s">
        <v>41</v>
      </c>
      <c r="G1997" t="s">
        <v>2032</v>
      </c>
      <c r="H1997">
        <v>40.65</v>
      </c>
      <c r="I1997">
        <v>-73.58</v>
      </c>
      <c r="J1997" s="3">
        <v>23550</v>
      </c>
      <c r="K1997" s="3">
        <v>48010</v>
      </c>
      <c r="L1997" s="3">
        <v>87837</v>
      </c>
      <c r="M1997">
        <v>703</v>
      </c>
      <c r="N1997">
        <v>3</v>
      </c>
      <c r="O1997" s="8">
        <f t="shared" si="93"/>
        <v>1.8295563424286607</v>
      </c>
      <c r="P1997" t="str">
        <f t="shared" si="94"/>
        <v>High Risk</v>
      </c>
      <c r="Q1997" t="str">
        <f t="shared" si="95"/>
        <v>700-749</v>
      </c>
      <c r="R1997" t="str">
        <f>IF(Tabela2[[#This Row],[current_age]]&gt;=100,"100+",FLOOR(Tabela2[[#This Row],[current_age]],10)&amp;"-"&amp;FLOOR(Tabela2[[#This Row],[current_age]],10)+9)</f>
        <v>30-39</v>
      </c>
    </row>
    <row r="1998" spans="1:18" x14ac:dyDescent="0.3">
      <c r="A1998">
        <v>1944</v>
      </c>
      <c r="B1998">
        <v>62</v>
      </c>
      <c r="C1998">
        <v>65</v>
      </c>
      <c r="D1998">
        <v>1957</v>
      </c>
      <c r="E1998">
        <v>11</v>
      </c>
      <c r="F1998" t="s">
        <v>36</v>
      </c>
      <c r="G1998" t="s">
        <v>2033</v>
      </c>
      <c r="H1998">
        <v>38.950000000000003</v>
      </c>
      <c r="I1998">
        <v>-84.54</v>
      </c>
      <c r="J1998" s="3">
        <v>24218</v>
      </c>
      <c r="K1998" s="3">
        <v>49378</v>
      </c>
      <c r="L1998" s="3">
        <v>104480</v>
      </c>
      <c r="M1998">
        <v>740</v>
      </c>
      <c r="N1998">
        <v>4</v>
      </c>
      <c r="O1998" s="8">
        <f t="shared" si="93"/>
        <v>2.1159220705577382</v>
      </c>
      <c r="P1998" t="str">
        <f t="shared" si="94"/>
        <v>High Risk</v>
      </c>
      <c r="Q1998" t="str">
        <f t="shared" si="95"/>
        <v>700-749</v>
      </c>
      <c r="R1998" t="str">
        <f>IF(Tabela2[[#This Row],[current_age]]&gt;=100,"100+",FLOOR(Tabela2[[#This Row],[current_age]],10)&amp;"-"&amp;FLOOR(Tabela2[[#This Row],[current_age]],10)+9)</f>
        <v>60-69</v>
      </c>
    </row>
    <row r="1999" spans="1:18" x14ac:dyDescent="0.3">
      <c r="A1999">
        <v>185</v>
      </c>
      <c r="B1999">
        <v>47</v>
      </c>
      <c r="C1999">
        <v>67</v>
      </c>
      <c r="D1999">
        <v>1973</v>
      </c>
      <c r="E1999">
        <v>1</v>
      </c>
      <c r="F1999" t="s">
        <v>36</v>
      </c>
      <c r="G1999" t="s">
        <v>2034</v>
      </c>
      <c r="H1999">
        <v>40.659999999999997</v>
      </c>
      <c r="I1999">
        <v>-74.19</v>
      </c>
      <c r="J1999" s="3">
        <v>15175</v>
      </c>
      <c r="K1999" s="3">
        <v>30942</v>
      </c>
      <c r="L1999" s="3">
        <v>71066</v>
      </c>
      <c r="M1999">
        <v>779</v>
      </c>
      <c r="N1999">
        <v>3</v>
      </c>
      <c r="O1999" s="8">
        <f t="shared" si="93"/>
        <v>2.2967487557365391</v>
      </c>
      <c r="P1999" t="str">
        <f t="shared" si="94"/>
        <v>High Risk</v>
      </c>
      <c r="Q1999" t="str">
        <f t="shared" si="95"/>
        <v>750-799</v>
      </c>
      <c r="R1999" t="str">
        <f>IF(Tabela2[[#This Row],[current_age]]&gt;=100,"100+",FLOOR(Tabela2[[#This Row],[current_age]],10)&amp;"-"&amp;FLOOR(Tabela2[[#This Row],[current_age]],10)+9)</f>
        <v>40-49</v>
      </c>
    </row>
    <row r="2000" spans="1:18" x14ac:dyDescent="0.3">
      <c r="A2000">
        <v>1007</v>
      </c>
      <c r="B2000">
        <v>66</v>
      </c>
      <c r="C2000">
        <v>60</v>
      </c>
      <c r="D2000">
        <v>1954</v>
      </c>
      <c r="E2000">
        <v>2</v>
      </c>
      <c r="F2000" t="s">
        <v>41</v>
      </c>
      <c r="G2000" t="s">
        <v>2035</v>
      </c>
      <c r="H2000">
        <v>40.24</v>
      </c>
      <c r="I2000">
        <v>-76.92</v>
      </c>
      <c r="J2000" s="3">
        <v>25336</v>
      </c>
      <c r="K2000" s="3">
        <v>54654</v>
      </c>
      <c r="L2000" s="3">
        <v>27241</v>
      </c>
      <c r="M2000">
        <v>618</v>
      </c>
      <c r="N2000">
        <v>1</v>
      </c>
      <c r="O2000" s="8">
        <f t="shared" si="93"/>
        <v>0.49842646466864271</v>
      </c>
      <c r="P2000" t="str">
        <f t="shared" si="94"/>
        <v>Medium Risk</v>
      </c>
      <c r="Q2000" t="str">
        <f t="shared" si="95"/>
        <v>600-649</v>
      </c>
      <c r="R2000" t="str">
        <f>IF(Tabela2[[#This Row],[current_age]]&gt;=100,"100+",FLOOR(Tabela2[[#This Row],[current_age]],10)&amp;"-"&amp;FLOOR(Tabela2[[#This Row],[current_age]],10)+9)</f>
        <v>60-69</v>
      </c>
    </row>
    <row r="2001" spans="1:18" x14ac:dyDescent="0.3">
      <c r="A2001">
        <v>1110</v>
      </c>
      <c r="B2001">
        <v>21</v>
      </c>
      <c r="C2001">
        <v>60</v>
      </c>
      <c r="D2001">
        <v>1998</v>
      </c>
      <c r="E2001">
        <v>11</v>
      </c>
      <c r="F2001" t="s">
        <v>36</v>
      </c>
      <c r="G2001" t="s">
        <v>2036</v>
      </c>
      <c r="H2001">
        <v>42.86</v>
      </c>
      <c r="I2001">
        <v>-71.48</v>
      </c>
      <c r="J2001" s="3">
        <v>32325</v>
      </c>
      <c r="K2001" s="3">
        <v>65909</v>
      </c>
      <c r="L2001" s="3">
        <v>181261</v>
      </c>
      <c r="M2001">
        <v>673</v>
      </c>
      <c r="N2001">
        <v>2</v>
      </c>
      <c r="O2001" s="8">
        <f t="shared" si="93"/>
        <v>2.7501706898906066</v>
      </c>
      <c r="P2001" t="str">
        <f t="shared" si="94"/>
        <v>High Risk</v>
      </c>
      <c r="Q2001" t="str">
        <f t="shared" si="95"/>
        <v>650-699</v>
      </c>
      <c r="R2001" t="str">
        <f>IF(Tabela2[[#This Row],[current_age]]&gt;=100,"100+",FLOOR(Tabela2[[#This Row],[current_age]],10)&amp;"-"&amp;FLOOR(Tabela2[[#This Row],[current_age]],10)+9)</f>
        <v>20-29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37CE-872D-4101-A1C0-413A0DCA4A34}">
  <dimension ref="B5:C10"/>
  <sheetViews>
    <sheetView showGridLines="0" workbookViewId="0">
      <selection activeCell="B7" sqref="B7"/>
    </sheetView>
  </sheetViews>
  <sheetFormatPr defaultRowHeight="14.4" x14ac:dyDescent="0.3"/>
  <cols>
    <col min="2" max="2" width="17.21875" bestFit="1" customWidth="1"/>
    <col min="3" max="3" width="18.44140625" bestFit="1" customWidth="1"/>
  </cols>
  <sheetData>
    <row r="5" spans="2:3" x14ac:dyDescent="0.3">
      <c r="B5" s="6" t="s">
        <v>2038</v>
      </c>
      <c r="C5" t="s">
        <v>2041</v>
      </c>
    </row>
    <row r="6" spans="2:3" x14ac:dyDescent="0.3">
      <c r="B6" s="7" t="s">
        <v>22</v>
      </c>
      <c r="C6" s="13">
        <v>4597400</v>
      </c>
    </row>
    <row r="7" spans="2:3" x14ac:dyDescent="0.3">
      <c r="B7" s="7" t="s">
        <v>21</v>
      </c>
      <c r="C7" s="13">
        <v>2260600</v>
      </c>
    </row>
    <row r="8" spans="2:3" x14ac:dyDescent="0.3">
      <c r="B8" s="7" t="s">
        <v>19</v>
      </c>
      <c r="C8" s="13">
        <v>47042657</v>
      </c>
    </row>
    <row r="9" spans="2:3" x14ac:dyDescent="0.3">
      <c r="B9" s="7" t="s">
        <v>13</v>
      </c>
      <c r="C9" s="13">
        <v>34279041</v>
      </c>
    </row>
    <row r="10" spans="2:3" x14ac:dyDescent="0.3">
      <c r="B10" s="7" t="s">
        <v>2039</v>
      </c>
      <c r="C10" s="13">
        <v>88179698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2D3E-6B67-4303-8CC0-B5BACEE44859}">
  <dimension ref="B3:H4004"/>
  <sheetViews>
    <sheetView showGridLines="0" zoomScale="85" zoomScaleNormal="85" workbookViewId="0">
      <selection activeCell="H16" sqref="H16"/>
    </sheetView>
  </sheetViews>
  <sheetFormatPr defaultRowHeight="14.4" x14ac:dyDescent="0.3"/>
  <cols>
    <col min="2" max="2" width="18.5546875" bestFit="1" customWidth="1"/>
    <col min="3" max="3" width="18.88671875" bestFit="1" customWidth="1"/>
    <col min="4" max="4" width="20.33203125" bestFit="1" customWidth="1"/>
    <col min="5" max="5" width="22.5546875" bestFit="1" customWidth="1"/>
    <col min="6" max="6" width="26.77734375" bestFit="1" customWidth="1"/>
    <col min="7" max="7" width="18.5546875" bestFit="1" customWidth="1"/>
    <col min="8" max="8" width="15" bestFit="1" customWidth="1"/>
    <col min="9" max="9" width="10.77734375" bestFit="1" customWidth="1"/>
    <col min="10" max="10" width="22.5546875" bestFit="1" customWidth="1"/>
    <col min="11" max="16" width="7.6640625" bestFit="1" customWidth="1"/>
    <col min="17" max="17" width="10" bestFit="1" customWidth="1"/>
  </cols>
  <sheetData>
    <row r="3" spans="2:8" x14ac:dyDescent="0.3">
      <c r="B3" s="6" t="s">
        <v>2038</v>
      </c>
      <c r="C3" t="s">
        <v>2042</v>
      </c>
      <c r="D3" t="s">
        <v>2040</v>
      </c>
      <c r="E3" t="s">
        <v>2043</v>
      </c>
      <c r="G3" t="s">
        <v>2042</v>
      </c>
      <c r="H3" t="s">
        <v>2043</v>
      </c>
    </row>
    <row r="4" spans="2:8" x14ac:dyDescent="0.3">
      <c r="B4" s="7">
        <v>0</v>
      </c>
      <c r="C4" s="5"/>
      <c r="D4" s="5"/>
      <c r="E4" s="5"/>
      <c r="G4" s="13">
        <v>127419388</v>
      </c>
      <c r="H4" s="13">
        <v>91431764</v>
      </c>
    </row>
    <row r="5" spans="2:8" x14ac:dyDescent="0.3">
      <c r="B5" s="9" t="s">
        <v>2047</v>
      </c>
      <c r="C5" s="5">
        <v>36199</v>
      </c>
      <c r="D5" s="5">
        <v>763</v>
      </c>
      <c r="E5" s="5">
        <v>59613</v>
      </c>
    </row>
    <row r="6" spans="2:8" x14ac:dyDescent="0.3">
      <c r="B6" s="7">
        <v>1</v>
      </c>
      <c r="C6" s="5"/>
      <c r="D6" s="5"/>
      <c r="E6" s="5"/>
      <c r="G6" s="6" t="s">
        <v>2038</v>
      </c>
      <c r="H6" t="s">
        <v>2059</v>
      </c>
    </row>
    <row r="7" spans="2:8" x14ac:dyDescent="0.3">
      <c r="B7" s="9" t="s">
        <v>2046</v>
      </c>
      <c r="C7" s="5">
        <v>14587</v>
      </c>
      <c r="D7" s="5">
        <v>704</v>
      </c>
      <c r="E7" s="5">
        <v>45360</v>
      </c>
      <c r="G7" s="7" t="s">
        <v>2058</v>
      </c>
      <c r="H7" s="5">
        <v>7</v>
      </c>
    </row>
    <row r="8" spans="2:8" x14ac:dyDescent="0.3">
      <c r="B8" s="7">
        <v>2</v>
      </c>
      <c r="C8" s="5"/>
      <c r="D8" s="5"/>
      <c r="E8" s="5"/>
      <c r="G8" s="7" t="s">
        <v>2053</v>
      </c>
      <c r="H8" s="5">
        <v>38</v>
      </c>
    </row>
    <row r="9" spans="2:8" x14ac:dyDescent="0.3">
      <c r="B9" s="9" t="s">
        <v>2045</v>
      </c>
      <c r="C9" s="5">
        <v>80850</v>
      </c>
      <c r="D9" s="5">
        <v>673</v>
      </c>
      <c r="E9" s="5">
        <v>27447</v>
      </c>
      <c r="G9" s="7" t="s">
        <v>2054</v>
      </c>
      <c r="H9" s="5">
        <v>87</v>
      </c>
    </row>
    <row r="10" spans="2:8" x14ac:dyDescent="0.3">
      <c r="B10" s="7">
        <v>3</v>
      </c>
      <c r="C10" s="5"/>
      <c r="D10" s="5"/>
      <c r="E10" s="5"/>
      <c r="G10" s="7" t="s">
        <v>2055</v>
      </c>
      <c r="H10" s="5">
        <v>202</v>
      </c>
    </row>
    <row r="11" spans="2:8" x14ac:dyDescent="0.3">
      <c r="B11" s="9" t="s">
        <v>2046</v>
      </c>
      <c r="C11" s="5">
        <v>18693</v>
      </c>
      <c r="D11" s="5">
        <v>681</v>
      </c>
      <c r="E11" s="5">
        <v>27943</v>
      </c>
      <c r="G11" s="7" t="s">
        <v>2052</v>
      </c>
      <c r="H11" s="5">
        <v>492</v>
      </c>
    </row>
    <row r="12" spans="2:8" x14ac:dyDescent="0.3">
      <c r="B12" s="7">
        <v>4</v>
      </c>
      <c r="C12" s="5"/>
      <c r="D12" s="5"/>
      <c r="E12" s="5"/>
      <c r="G12" s="7" t="s">
        <v>2051</v>
      </c>
      <c r="H12" s="5">
        <v>640</v>
      </c>
    </row>
    <row r="13" spans="2:8" x14ac:dyDescent="0.3">
      <c r="B13" s="9" t="s">
        <v>2045</v>
      </c>
      <c r="C13" s="5">
        <v>115362</v>
      </c>
      <c r="D13" s="5">
        <v>716</v>
      </c>
      <c r="E13" s="5">
        <v>76431</v>
      </c>
      <c r="G13" s="7" t="s">
        <v>2050</v>
      </c>
      <c r="H13" s="5">
        <v>368</v>
      </c>
    </row>
    <row r="14" spans="2:8" x14ac:dyDescent="0.3">
      <c r="B14" s="7">
        <v>5</v>
      </c>
      <c r="C14" s="5"/>
      <c r="D14" s="5"/>
      <c r="E14" s="5"/>
      <c r="G14" s="7" t="s">
        <v>2057</v>
      </c>
      <c r="H14" s="5">
        <v>132</v>
      </c>
    </row>
    <row r="15" spans="2:8" x14ac:dyDescent="0.3">
      <c r="B15" s="9" t="s">
        <v>2046</v>
      </c>
      <c r="C15" s="5">
        <v>14042</v>
      </c>
      <c r="D15" s="5">
        <v>711</v>
      </c>
      <c r="E15" s="5">
        <v>20614</v>
      </c>
      <c r="G15" s="7" t="s">
        <v>2056</v>
      </c>
      <c r="H15" s="5">
        <v>34</v>
      </c>
    </row>
    <row r="16" spans="2:8" x14ac:dyDescent="0.3">
      <c r="B16" s="7">
        <v>6</v>
      </c>
      <c r="C16" s="5"/>
      <c r="D16" s="5"/>
      <c r="E16" s="5"/>
      <c r="G16" s="7" t="s">
        <v>2039</v>
      </c>
      <c r="H16" s="5">
        <v>2000</v>
      </c>
    </row>
    <row r="17" spans="2:5" x14ac:dyDescent="0.3">
      <c r="B17" s="9" t="s">
        <v>2045</v>
      </c>
      <c r="C17" s="5">
        <v>111042</v>
      </c>
      <c r="D17" s="5">
        <v>782</v>
      </c>
      <c r="E17" s="5">
        <v>55854</v>
      </c>
    </row>
    <row r="18" spans="2:5" x14ac:dyDescent="0.3">
      <c r="B18" s="7">
        <v>7</v>
      </c>
      <c r="C18" s="5"/>
      <c r="D18" s="5"/>
      <c r="E18" s="5"/>
    </row>
    <row r="19" spans="2:5" x14ac:dyDescent="0.3">
      <c r="B19" s="9" t="s">
        <v>2046</v>
      </c>
      <c r="C19" s="5">
        <v>21379</v>
      </c>
      <c r="D19" s="5">
        <v>650</v>
      </c>
      <c r="E19" s="5">
        <v>32682</v>
      </c>
    </row>
    <row r="20" spans="2:5" x14ac:dyDescent="0.3">
      <c r="B20" s="7">
        <v>8</v>
      </c>
      <c r="C20" s="5"/>
      <c r="D20" s="5"/>
      <c r="E20" s="5"/>
    </row>
    <row r="21" spans="2:5" x14ac:dyDescent="0.3">
      <c r="B21" s="9" t="s">
        <v>2045</v>
      </c>
      <c r="C21" s="5">
        <v>33413</v>
      </c>
      <c r="D21" s="5">
        <v>699</v>
      </c>
      <c r="E21" s="5">
        <v>38497</v>
      </c>
    </row>
    <row r="22" spans="2:5" x14ac:dyDescent="0.3">
      <c r="B22" s="7">
        <v>9</v>
      </c>
      <c r="C22" s="5"/>
      <c r="D22" s="5"/>
      <c r="E22" s="5"/>
    </row>
    <row r="23" spans="2:5" x14ac:dyDescent="0.3">
      <c r="B23" s="9" t="s">
        <v>2045</v>
      </c>
      <c r="C23" s="5">
        <v>89801</v>
      </c>
      <c r="D23" s="5">
        <v>540</v>
      </c>
      <c r="E23" s="5">
        <v>40988</v>
      </c>
    </row>
    <row r="24" spans="2:5" x14ac:dyDescent="0.3">
      <c r="B24" s="7">
        <v>10</v>
      </c>
      <c r="C24" s="5"/>
      <c r="D24" s="5"/>
      <c r="E24" s="5"/>
    </row>
    <row r="25" spans="2:5" x14ac:dyDescent="0.3">
      <c r="B25" s="9" t="s">
        <v>2045</v>
      </c>
      <c r="C25" s="5">
        <v>94134</v>
      </c>
      <c r="D25" s="5">
        <v>727</v>
      </c>
      <c r="E25" s="5">
        <v>58865</v>
      </c>
    </row>
    <row r="26" spans="2:5" x14ac:dyDescent="0.3">
      <c r="B26" s="7">
        <v>11</v>
      </c>
      <c r="C26" s="5"/>
      <c r="D26" s="5"/>
      <c r="E26" s="5"/>
    </row>
    <row r="27" spans="2:5" x14ac:dyDescent="0.3">
      <c r="B27" s="9" t="s">
        <v>2046</v>
      </c>
      <c r="C27" s="5">
        <v>0</v>
      </c>
      <c r="D27" s="5">
        <v>714</v>
      </c>
      <c r="E27" s="5">
        <v>67643</v>
      </c>
    </row>
    <row r="28" spans="2:5" x14ac:dyDescent="0.3">
      <c r="B28" s="7">
        <v>12</v>
      </c>
      <c r="C28" s="5"/>
      <c r="D28" s="5"/>
      <c r="E28" s="5"/>
    </row>
    <row r="29" spans="2:5" x14ac:dyDescent="0.3">
      <c r="B29" s="9" t="s">
        <v>2045</v>
      </c>
      <c r="C29" s="5">
        <v>58187</v>
      </c>
      <c r="D29" s="5">
        <v>748</v>
      </c>
      <c r="E29" s="5">
        <v>37785</v>
      </c>
    </row>
    <row r="30" spans="2:5" x14ac:dyDescent="0.3">
      <c r="B30" s="7">
        <v>13</v>
      </c>
      <c r="C30" s="5"/>
      <c r="D30" s="5"/>
      <c r="E30" s="5"/>
    </row>
    <row r="31" spans="2:5" x14ac:dyDescent="0.3">
      <c r="B31" s="9" t="s">
        <v>2045</v>
      </c>
      <c r="C31" s="5">
        <v>65919</v>
      </c>
      <c r="D31" s="5">
        <v>588</v>
      </c>
      <c r="E31" s="5">
        <v>32378</v>
      </c>
    </row>
    <row r="32" spans="2:5" x14ac:dyDescent="0.3">
      <c r="B32" s="7">
        <v>14</v>
      </c>
      <c r="C32" s="5"/>
      <c r="D32" s="5"/>
      <c r="E32" s="5"/>
    </row>
    <row r="33" spans="2:8" x14ac:dyDescent="0.3">
      <c r="B33" s="9" t="s">
        <v>2046</v>
      </c>
      <c r="C33" s="5">
        <v>21134</v>
      </c>
      <c r="D33" s="5">
        <v>652</v>
      </c>
      <c r="E33" s="5">
        <v>32232</v>
      </c>
    </row>
    <row r="34" spans="2:8" x14ac:dyDescent="0.3">
      <c r="B34" s="7">
        <v>15</v>
      </c>
      <c r="C34" s="5"/>
      <c r="D34" s="5"/>
      <c r="E34" s="5"/>
      <c r="G34" s="6" t="s">
        <v>2038</v>
      </c>
      <c r="H34" t="s">
        <v>2059</v>
      </c>
    </row>
    <row r="35" spans="2:8" x14ac:dyDescent="0.3">
      <c r="B35" s="9" t="s">
        <v>2047</v>
      </c>
      <c r="C35" s="5">
        <v>12950</v>
      </c>
      <c r="D35" s="5">
        <v>788</v>
      </c>
      <c r="E35" s="5">
        <v>29673</v>
      </c>
      <c r="G35" s="7" t="s">
        <v>2045</v>
      </c>
      <c r="H35" s="5">
        <v>1515</v>
      </c>
    </row>
    <row r="36" spans="2:8" x14ac:dyDescent="0.3">
      <c r="B36" s="7">
        <v>16</v>
      </c>
      <c r="C36" s="5"/>
      <c r="D36" s="5"/>
      <c r="E36" s="5"/>
      <c r="G36" s="7" t="s">
        <v>2047</v>
      </c>
      <c r="H36" s="5">
        <v>161</v>
      </c>
    </row>
    <row r="37" spans="2:8" x14ac:dyDescent="0.3">
      <c r="B37" s="9" t="s">
        <v>2045</v>
      </c>
      <c r="C37" s="5">
        <v>19101</v>
      </c>
      <c r="D37" s="5">
        <v>681</v>
      </c>
      <c r="E37" s="5">
        <v>22158</v>
      </c>
      <c r="G37" s="7" t="s">
        <v>2046</v>
      </c>
      <c r="H37" s="5">
        <v>324</v>
      </c>
    </row>
    <row r="38" spans="2:8" x14ac:dyDescent="0.3">
      <c r="B38" s="7">
        <v>17</v>
      </c>
      <c r="C38" s="5"/>
      <c r="D38" s="5"/>
      <c r="E38" s="5"/>
      <c r="G38" s="7" t="s">
        <v>2039</v>
      </c>
      <c r="H38" s="5">
        <v>2000</v>
      </c>
    </row>
    <row r="39" spans="2:8" x14ac:dyDescent="0.3">
      <c r="B39" s="9" t="s">
        <v>2045</v>
      </c>
      <c r="C39" s="5">
        <v>21103</v>
      </c>
      <c r="D39" s="5">
        <v>759</v>
      </c>
      <c r="E39" s="5">
        <v>21867</v>
      </c>
    </row>
    <row r="40" spans="2:8" x14ac:dyDescent="0.3">
      <c r="B40" s="7">
        <v>18</v>
      </c>
      <c r="C40" s="5"/>
      <c r="D40" s="5"/>
      <c r="E40" s="5"/>
    </row>
    <row r="41" spans="2:8" x14ac:dyDescent="0.3">
      <c r="B41" s="9" t="s">
        <v>2045</v>
      </c>
      <c r="C41" s="5">
        <v>94513</v>
      </c>
      <c r="D41" s="5">
        <v>637</v>
      </c>
      <c r="E41" s="5">
        <v>64340</v>
      </c>
    </row>
    <row r="42" spans="2:8" x14ac:dyDescent="0.3">
      <c r="B42" s="7">
        <v>19</v>
      </c>
      <c r="C42" s="5"/>
      <c r="D42" s="5"/>
      <c r="E42" s="5"/>
    </row>
    <row r="43" spans="2:8" x14ac:dyDescent="0.3">
      <c r="B43" s="9" t="s">
        <v>2046</v>
      </c>
      <c r="C43" s="5">
        <v>1336</v>
      </c>
      <c r="D43" s="5">
        <v>630</v>
      </c>
      <c r="E43" s="5">
        <v>34903</v>
      </c>
    </row>
    <row r="44" spans="2:8" x14ac:dyDescent="0.3">
      <c r="B44" s="7">
        <v>20</v>
      </c>
      <c r="C44" s="5"/>
      <c r="D44" s="5"/>
      <c r="E44" s="5"/>
    </row>
    <row r="45" spans="2:8" x14ac:dyDescent="0.3">
      <c r="B45" s="9" t="s">
        <v>2047</v>
      </c>
      <c r="C45" s="5">
        <v>0</v>
      </c>
      <c r="D45" s="5">
        <v>757</v>
      </c>
      <c r="E45" s="5">
        <v>23371</v>
      </c>
    </row>
    <row r="46" spans="2:8" x14ac:dyDescent="0.3">
      <c r="B46" s="7">
        <v>21</v>
      </c>
      <c r="C46" s="5"/>
      <c r="D46" s="5"/>
      <c r="E46" s="5"/>
    </row>
    <row r="47" spans="2:8" x14ac:dyDescent="0.3">
      <c r="B47" s="9" t="s">
        <v>2047</v>
      </c>
      <c r="C47" s="5">
        <v>0</v>
      </c>
      <c r="D47" s="5">
        <v>850</v>
      </c>
      <c r="E47" s="5">
        <v>43084</v>
      </c>
    </row>
    <row r="48" spans="2:8" x14ac:dyDescent="0.3">
      <c r="B48" s="7">
        <v>22</v>
      </c>
      <c r="C48" s="5"/>
      <c r="D48" s="5"/>
      <c r="E48" s="5"/>
    </row>
    <row r="49" spans="2:5" x14ac:dyDescent="0.3">
      <c r="B49" s="9" t="s">
        <v>2045</v>
      </c>
      <c r="C49" s="5">
        <v>135478</v>
      </c>
      <c r="D49" s="5">
        <v>747</v>
      </c>
      <c r="E49" s="5">
        <v>53966</v>
      </c>
    </row>
    <row r="50" spans="2:5" x14ac:dyDescent="0.3">
      <c r="B50" s="7">
        <v>23</v>
      </c>
      <c r="C50" s="5"/>
      <c r="D50" s="5"/>
      <c r="E50" s="5"/>
    </row>
    <row r="51" spans="2:5" x14ac:dyDescent="0.3">
      <c r="B51" s="9" t="s">
        <v>2045</v>
      </c>
      <c r="C51" s="5">
        <v>102773</v>
      </c>
      <c r="D51" s="5">
        <v>645</v>
      </c>
      <c r="E51" s="5">
        <v>63600</v>
      </c>
    </row>
    <row r="52" spans="2:5" x14ac:dyDescent="0.3">
      <c r="B52" s="7">
        <v>24</v>
      </c>
      <c r="C52" s="5"/>
      <c r="D52" s="5"/>
      <c r="E52" s="5"/>
    </row>
    <row r="53" spans="2:5" x14ac:dyDescent="0.3">
      <c r="B53" s="9" t="s">
        <v>2045</v>
      </c>
      <c r="C53" s="5">
        <v>47186</v>
      </c>
      <c r="D53" s="5">
        <v>708</v>
      </c>
      <c r="E53" s="5">
        <v>38554</v>
      </c>
    </row>
    <row r="54" spans="2:5" x14ac:dyDescent="0.3">
      <c r="B54" s="7">
        <v>25</v>
      </c>
      <c r="C54" s="5"/>
      <c r="D54" s="5"/>
      <c r="E54" s="5"/>
    </row>
    <row r="55" spans="2:5" x14ac:dyDescent="0.3">
      <c r="B55" s="9" t="s">
        <v>2045</v>
      </c>
      <c r="C55" s="5">
        <v>122458</v>
      </c>
      <c r="D55" s="5">
        <v>630</v>
      </c>
      <c r="E55" s="5">
        <v>49190</v>
      </c>
    </row>
    <row r="56" spans="2:5" x14ac:dyDescent="0.3">
      <c r="B56" s="7">
        <v>26</v>
      </c>
      <c r="C56" s="5"/>
      <c r="D56" s="5"/>
      <c r="E56" s="5"/>
    </row>
    <row r="57" spans="2:5" x14ac:dyDescent="0.3">
      <c r="B57" s="9" t="s">
        <v>2045</v>
      </c>
      <c r="C57" s="5">
        <v>124139</v>
      </c>
      <c r="D57" s="5">
        <v>685</v>
      </c>
      <c r="E57" s="5">
        <v>41071</v>
      </c>
    </row>
    <row r="58" spans="2:5" x14ac:dyDescent="0.3">
      <c r="B58" s="7">
        <v>27</v>
      </c>
      <c r="C58" s="5"/>
      <c r="D58" s="5"/>
      <c r="E58" s="5"/>
    </row>
    <row r="59" spans="2:5" x14ac:dyDescent="0.3">
      <c r="B59" s="9" t="s">
        <v>2045</v>
      </c>
      <c r="C59" s="5">
        <v>22427</v>
      </c>
      <c r="D59" s="5">
        <v>613</v>
      </c>
      <c r="E59" s="5">
        <v>23821</v>
      </c>
    </row>
    <row r="60" spans="2:5" x14ac:dyDescent="0.3">
      <c r="B60" s="7">
        <v>28</v>
      </c>
      <c r="C60" s="5"/>
      <c r="D60" s="5"/>
      <c r="E60" s="5"/>
    </row>
    <row r="61" spans="2:5" x14ac:dyDescent="0.3">
      <c r="B61" s="9" t="s">
        <v>2045</v>
      </c>
      <c r="C61" s="5">
        <v>110237</v>
      </c>
      <c r="D61" s="5">
        <v>789</v>
      </c>
      <c r="E61" s="5">
        <v>54273</v>
      </c>
    </row>
    <row r="62" spans="2:5" x14ac:dyDescent="0.3">
      <c r="B62" s="7">
        <v>29</v>
      </c>
      <c r="C62" s="5"/>
      <c r="D62" s="5"/>
      <c r="E62" s="5"/>
    </row>
    <row r="63" spans="2:5" x14ac:dyDescent="0.3">
      <c r="B63" s="9" t="s">
        <v>2046</v>
      </c>
      <c r="C63" s="5">
        <v>13557</v>
      </c>
      <c r="D63" s="5">
        <v>665</v>
      </c>
      <c r="E63" s="5">
        <v>27358</v>
      </c>
    </row>
    <row r="64" spans="2:5" x14ac:dyDescent="0.3">
      <c r="B64" s="7">
        <v>30</v>
      </c>
      <c r="C64" s="5"/>
      <c r="D64" s="5"/>
      <c r="E64" s="5"/>
    </row>
    <row r="65" spans="2:5" x14ac:dyDescent="0.3">
      <c r="B65" s="9" t="s">
        <v>2045</v>
      </c>
      <c r="C65" s="5">
        <v>96098</v>
      </c>
      <c r="D65" s="5">
        <v>577</v>
      </c>
      <c r="E65" s="5">
        <v>38983</v>
      </c>
    </row>
    <row r="66" spans="2:5" x14ac:dyDescent="0.3">
      <c r="B66" s="7">
        <v>31</v>
      </c>
      <c r="C66" s="5"/>
      <c r="D66" s="5"/>
      <c r="E66" s="5"/>
    </row>
    <row r="67" spans="2:5" x14ac:dyDescent="0.3">
      <c r="B67" s="9" t="s">
        <v>2046</v>
      </c>
      <c r="C67" s="5">
        <v>0</v>
      </c>
      <c r="D67" s="5">
        <v>712</v>
      </c>
      <c r="E67" s="5">
        <v>45570</v>
      </c>
    </row>
    <row r="68" spans="2:5" x14ac:dyDescent="0.3">
      <c r="B68" s="7">
        <v>32</v>
      </c>
      <c r="C68" s="5"/>
      <c r="D68" s="5"/>
      <c r="E68" s="5"/>
    </row>
    <row r="69" spans="2:5" x14ac:dyDescent="0.3">
      <c r="B69" s="9" t="s">
        <v>2046</v>
      </c>
      <c r="C69" s="5">
        <v>3174</v>
      </c>
      <c r="D69" s="5">
        <v>695</v>
      </c>
      <c r="E69" s="5">
        <v>52315</v>
      </c>
    </row>
    <row r="70" spans="2:5" x14ac:dyDescent="0.3">
      <c r="B70" s="7">
        <v>33</v>
      </c>
      <c r="C70" s="5"/>
      <c r="D70" s="5"/>
      <c r="E70" s="5"/>
    </row>
    <row r="71" spans="2:5" x14ac:dyDescent="0.3">
      <c r="B71" s="9" t="s">
        <v>2045</v>
      </c>
      <c r="C71" s="5">
        <v>8902</v>
      </c>
      <c r="D71" s="5">
        <v>596</v>
      </c>
      <c r="E71" s="5">
        <v>38692</v>
      </c>
    </row>
    <row r="72" spans="2:5" x14ac:dyDescent="0.3">
      <c r="B72" s="7">
        <v>34</v>
      </c>
      <c r="C72" s="5"/>
      <c r="D72" s="5"/>
      <c r="E72" s="5"/>
    </row>
    <row r="73" spans="2:5" x14ac:dyDescent="0.3">
      <c r="B73" s="9" t="s">
        <v>2045</v>
      </c>
      <c r="C73" s="5">
        <v>72162</v>
      </c>
      <c r="D73" s="5">
        <v>737</v>
      </c>
      <c r="E73" s="5">
        <v>51854</v>
      </c>
    </row>
    <row r="74" spans="2:5" x14ac:dyDescent="0.3">
      <c r="B74" s="7">
        <v>35</v>
      </c>
      <c r="C74" s="5"/>
      <c r="D74" s="5"/>
      <c r="E74" s="5"/>
    </row>
    <row r="75" spans="2:5" x14ac:dyDescent="0.3">
      <c r="B75" s="9" t="s">
        <v>2045</v>
      </c>
      <c r="C75" s="5">
        <v>97630</v>
      </c>
      <c r="D75" s="5">
        <v>773</v>
      </c>
      <c r="E75" s="5">
        <v>48495</v>
      </c>
    </row>
    <row r="76" spans="2:5" x14ac:dyDescent="0.3">
      <c r="B76" s="7">
        <v>36</v>
      </c>
      <c r="C76" s="5"/>
      <c r="D76" s="5"/>
      <c r="E76" s="5"/>
    </row>
    <row r="77" spans="2:5" x14ac:dyDescent="0.3">
      <c r="B77" s="9" t="s">
        <v>2045</v>
      </c>
      <c r="C77" s="5">
        <v>84457</v>
      </c>
      <c r="D77" s="5">
        <v>722</v>
      </c>
      <c r="E77" s="5">
        <v>50242</v>
      </c>
    </row>
    <row r="78" spans="2:5" x14ac:dyDescent="0.3">
      <c r="B78" s="7">
        <v>37</v>
      </c>
      <c r="C78" s="5"/>
      <c r="D78" s="5"/>
      <c r="E78" s="5"/>
    </row>
    <row r="79" spans="2:5" x14ac:dyDescent="0.3">
      <c r="B79" s="9" t="s">
        <v>2045</v>
      </c>
      <c r="C79" s="5">
        <v>48954</v>
      </c>
      <c r="D79" s="5">
        <v>683</v>
      </c>
      <c r="E79" s="5">
        <v>34690</v>
      </c>
    </row>
    <row r="80" spans="2:5" x14ac:dyDescent="0.3">
      <c r="B80" s="7">
        <v>38</v>
      </c>
      <c r="C80" s="5"/>
      <c r="D80" s="5"/>
      <c r="E80" s="5"/>
    </row>
    <row r="81" spans="2:5" x14ac:dyDescent="0.3">
      <c r="B81" s="9" t="s">
        <v>2045</v>
      </c>
      <c r="C81" s="5">
        <v>72794</v>
      </c>
      <c r="D81" s="5">
        <v>621</v>
      </c>
      <c r="E81" s="5">
        <v>40006</v>
      </c>
    </row>
    <row r="82" spans="2:5" x14ac:dyDescent="0.3">
      <c r="B82" s="7">
        <v>39</v>
      </c>
      <c r="C82" s="5"/>
      <c r="D82" s="5"/>
      <c r="E82" s="5"/>
    </row>
    <row r="83" spans="2:5" x14ac:dyDescent="0.3">
      <c r="B83" s="9" t="s">
        <v>2045</v>
      </c>
      <c r="C83" s="5">
        <v>126015</v>
      </c>
      <c r="D83" s="5">
        <v>583</v>
      </c>
      <c r="E83" s="5">
        <v>61740</v>
      </c>
    </row>
    <row r="84" spans="2:5" x14ac:dyDescent="0.3">
      <c r="B84" s="7">
        <v>40</v>
      </c>
      <c r="C84" s="5"/>
      <c r="D84" s="5"/>
      <c r="E84" s="5"/>
    </row>
    <row r="85" spans="2:5" x14ac:dyDescent="0.3">
      <c r="B85" s="9" t="s">
        <v>2045</v>
      </c>
      <c r="C85" s="5">
        <v>30686</v>
      </c>
      <c r="D85" s="5">
        <v>726</v>
      </c>
      <c r="E85" s="5">
        <v>29243</v>
      </c>
    </row>
    <row r="86" spans="2:5" x14ac:dyDescent="0.3">
      <c r="B86" s="7">
        <v>41</v>
      </c>
      <c r="C86" s="5"/>
      <c r="D86" s="5"/>
      <c r="E86" s="5"/>
    </row>
    <row r="87" spans="2:5" x14ac:dyDescent="0.3">
      <c r="B87" s="9" t="s">
        <v>2045</v>
      </c>
      <c r="C87" s="5">
        <v>58323</v>
      </c>
      <c r="D87" s="5">
        <v>637</v>
      </c>
      <c r="E87" s="5">
        <v>27183</v>
      </c>
    </row>
    <row r="88" spans="2:5" x14ac:dyDescent="0.3">
      <c r="B88" s="7">
        <v>42</v>
      </c>
      <c r="C88" s="5"/>
      <c r="D88" s="5"/>
      <c r="E88" s="5"/>
    </row>
    <row r="89" spans="2:5" x14ac:dyDescent="0.3">
      <c r="B89" s="9" t="s">
        <v>2046</v>
      </c>
      <c r="C89" s="5">
        <v>3723</v>
      </c>
      <c r="D89" s="5">
        <v>684</v>
      </c>
      <c r="E89" s="5">
        <v>8526</v>
      </c>
    </row>
    <row r="90" spans="2:5" x14ac:dyDescent="0.3">
      <c r="B90" s="7">
        <v>43</v>
      </c>
      <c r="C90" s="5"/>
      <c r="D90" s="5"/>
      <c r="E90" s="5"/>
    </row>
    <row r="91" spans="2:5" x14ac:dyDescent="0.3">
      <c r="B91" s="9" t="s">
        <v>2045</v>
      </c>
      <c r="C91" s="5">
        <v>79486</v>
      </c>
      <c r="D91" s="5">
        <v>721</v>
      </c>
      <c r="E91" s="5">
        <v>61104</v>
      </c>
    </row>
    <row r="92" spans="2:5" x14ac:dyDescent="0.3">
      <c r="B92" s="7">
        <v>44</v>
      </c>
      <c r="C92" s="5"/>
      <c r="D92" s="5"/>
      <c r="E92" s="5"/>
    </row>
    <row r="93" spans="2:5" x14ac:dyDescent="0.3">
      <c r="B93" s="9" t="s">
        <v>2046</v>
      </c>
      <c r="C93" s="5">
        <v>1674</v>
      </c>
      <c r="D93" s="5">
        <v>680</v>
      </c>
      <c r="E93" s="5">
        <v>38194</v>
      </c>
    </row>
    <row r="94" spans="2:5" x14ac:dyDescent="0.3">
      <c r="B94" s="7">
        <v>45</v>
      </c>
      <c r="C94" s="5"/>
      <c r="D94" s="5"/>
      <c r="E94" s="5"/>
    </row>
    <row r="95" spans="2:5" x14ac:dyDescent="0.3">
      <c r="B95" s="9" t="s">
        <v>2045</v>
      </c>
      <c r="C95" s="5">
        <v>111808</v>
      </c>
      <c r="D95" s="5">
        <v>654</v>
      </c>
      <c r="E95" s="5">
        <v>63781</v>
      </c>
    </row>
    <row r="96" spans="2:5" x14ac:dyDescent="0.3">
      <c r="B96" s="7">
        <v>46</v>
      </c>
      <c r="C96" s="5"/>
      <c r="D96" s="5"/>
      <c r="E96" s="5"/>
    </row>
    <row r="97" spans="2:5" x14ac:dyDescent="0.3">
      <c r="B97" s="9" t="s">
        <v>2045</v>
      </c>
      <c r="C97" s="5">
        <v>98211</v>
      </c>
      <c r="D97" s="5">
        <v>632</v>
      </c>
      <c r="E97" s="5">
        <v>53996</v>
      </c>
    </row>
    <row r="98" spans="2:5" x14ac:dyDescent="0.3">
      <c r="B98" s="7">
        <v>47</v>
      </c>
      <c r="C98" s="5"/>
      <c r="D98" s="5"/>
      <c r="E98" s="5"/>
    </row>
    <row r="99" spans="2:5" x14ac:dyDescent="0.3">
      <c r="B99" s="9" t="s">
        <v>2045</v>
      </c>
      <c r="C99" s="5">
        <v>45540</v>
      </c>
      <c r="D99" s="5">
        <v>712</v>
      </c>
      <c r="E99" s="5">
        <v>25434</v>
      </c>
    </row>
    <row r="100" spans="2:5" x14ac:dyDescent="0.3">
      <c r="B100" s="7">
        <v>48</v>
      </c>
      <c r="C100" s="5"/>
      <c r="D100" s="5"/>
      <c r="E100" s="5"/>
    </row>
    <row r="101" spans="2:5" x14ac:dyDescent="0.3">
      <c r="B101" s="9" t="s">
        <v>2045</v>
      </c>
      <c r="C101" s="5">
        <v>36831</v>
      </c>
      <c r="D101" s="5">
        <v>733</v>
      </c>
      <c r="E101" s="5">
        <v>16542</v>
      </c>
    </row>
    <row r="102" spans="2:5" x14ac:dyDescent="0.3">
      <c r="B102" s="7">
        <v>49</v>
      </c>
      <c r="C102" s="5"/>
      <c r="D102" s="5"/>
      <c r="E102" s="5"/>
    </row>
    <row r="103" spans="2:5" x14ac:dyDescent="0.3">
      <c r="B103" s="9" t="s">
        <v>2045</v>
      </c>
      <c r="C103" s="5">
        <v>59053</v>
      </c>
      <c r="D103" s="5">
        <v>686</v>
      </c>
      <c r="E103" s="5">
        <v>38663</v>
      </c>
    </row>
    <row r="104" spans="2:5" x14ac:dyDescent="0.3">
      <c r="B104" s="7">
        <v>50</v>
      </c>
      <c r="C104" s="5"/>
      <c r="D104" s="5"/>
      <c r="E104" s="5"/>
    </row>
    <row r="105" spans="2:5" x14ac:dyDescent="0.3">
      <c r="B105" s="9" t="s">
        <v>2045</v>
      </c>
      <c r="C105" s="5">
        <v>85457</v>
      </c>
      <c r="D105" s="5">
        <v>702</v>
      </c>
      <c r="E105" s="5">
        <v>39238</v>
      </c>
    </row>
    <row r="106" spans="2:5" x14ac:dyDescent="0.3">
      <c r="B106" s="7">
        <v>51</v>
      </c>
      <c r="C106" s="5"/>
      <c r="D106" s="5"/>
      <c r="E106" s="5"/>
    </row>
    <row r="107" spans="2:5" x14ac:dyDescent="0.3">
      <c r="B107" s="9" t="s">
        <v>2045</v>
      </c>
      <c r="C107" s="5">
        <v>106248</v>
      </c>
      <c r="D107" s="5">
        <v>688</v>
      </c>
      <c r="E107" s="5">
        <v>51303</v>
      </c>
    </row>
    <row r="108" spans="2:5" x14ac:dyDescent="0.3">
      <c r="B108" s="7">
        <v>52</v>
      </c>
      <c r="C108" s="5"/>
      <c r="D108" s="5"/>
      <c r="E108" s="5"/>
    </row>
    <row r="109" spans="2:5" x14ac:dyDescent="0.3">
      <c r="B109" s="9" t="s">
        <v>2045</v>
      </c>
      <c r="C109" s="5">
        <v>82173</v>
      </c>
      <c r="D109" s="5">
        <v>730</v>
      </c>
      <c r="E109" s="5">
        <v>63796</v>
      </c>
    </row>
    <row r="110" spans="2:5" x14ac:dyDescent="0.3">
      <c r="B110" s="7">
        <v>53</v>
      </c>
      <c r="C110" s="5"/>
      <c r="D110" s="5"/>
      <c r="E110" s="5"/>
    </row>
    <row r="111" spans="2:5" x14ac:dyDescent="0.3">
      <c r="B111" s="9" t="s">
        <v>2045</v>
      </c>
      <c r="C111" s="5">
        <v>59062</v>
      </c>
      <c r="D111" s="5">
        <v>701</v>
      </c>
      <c r="E111" s="5">
        <v>39700</v>
      </c>
    </row>
    <row r="112" spans="2:5" x14ac:dyDescent="0.3">
      <c r="B112" s="7">
        <v>54</v>
      </c>
      <c r="C112" s="5"/>
      <c r="D112" s="5"/>
      <c r="E112" s="5"/>
    </row>
    <row r="113" spans="2:5" x14ac:dyDescent="0.3">
      <c r="B113" s="9" t="s">
        <v>2045</v>
      </c>
      <c r="C113" s="5">
        <v>134173</v>
      </c>
      <c r="D113" s="5">
        <v>696</v>
      </c>
      <c r="E113" s="5">
        <v>44160</v>
      </c>
    </row>
    <row r="114" spans="2:5" x14ac:dyDescent="0.3">
      <c r="B114" s="7">
        <v>55</v>
      </c>
      <c r="C114" s="5"/>
      <c r="D114" s="5"/>
      <c r="E114" s="5"/>
    </row>
    <row r="115" spans="2:5" x14ac:dyDescent="0.3">
      <c r="B115" s="9" t="s">
        <v>2045</v>
      </c>
      <c r="C115" s="5">
        <v>85531</v>
      </c>
      <c r="D115" s="5">
        <v>717</v>
      </c>
      <c r="E115" s="5">
        <v>44583</v>
      </c>
    </row>
    <row r="116" spans="2:5" x14ac:dyDescent="0.3">
      <c r="B116" s="7">
        <v>56</v>
      </c>
      <c r="C116" s="5"/>
      <c r="D116" s="5"/>
      <c r="E116" s="5"/>
    </row>
    <row r="117" spans="2:5" x14ac:dyDescent="0.3">
      <c r="B117" s="9" t="s">
        <v>2045</v>
      </c>
      <c r="C117" s="5">
        <v>32587</v>
      </c>
      <c r="D117" s="5">
        <v>682</v>
      </c>
      <c r="E117" s="5">
        <v>21490</v>
      </c>
    </row>
    <row r="118" spans="2:5" x14ac:dyDescent="0.3">
      <c r="B118" s="7">
        <v>57</v>
      </c>
      <c r="C118" s="5"/>
      <c r="D118" s="5"/>
      <c r="E118" s="5"/>
    </row>
    <row r="119" spans="2:5" x14ac:dyDescent="0.3">
      <c r="B119" s="9" t="s">
        <v>2045</v>
      </c>
      <c r="C119" s="5">
        <v>84935</v>
      </c>
      <c r="D119" s="5">
        <v>823</v>
      </c>
      <c r="E119" s="5">
        <v>43826</v>
      </c>
    </row>
    <row r="120" spans="2:5" x14ac:dyDescent="0.3">
      <c r="B120" s="7">
        <v>58</v>
      </c>
      <c r="C120" s="5"/>
      <c r="D120" s="5"/>
      <c r="E120" s="5"/>
    </row>
    <row r="121" spans="2:5" x14ac:dyDescent="0.3">
      <c r="B121" s="9" t="s">
        <v>2045</v>
      </c>
      <c r="C121" s="5">
        <v>95640</v>
      </c>
      <c r="D121" s="5">
        <v>706</v>
      </c>
      <c r="E121" s="5">
        <v>52512</v>
      </c>
    </row>
    <row r="122" spans="2:5" x14ac:dyDescent="0.3">
      <c r="B122" s="7">
        <v>59</v>
      </c>
      <c r="C122" s="5"/>
      <c r="D122" s="5"/>
      <c r="E122" s="5"/>
    </row>
    <row r="123" spans="2:5" x14ac:dyDescent="0.3">
      <c r="B123" s="9" t="s">
        <v>2046</v>
      </c>
      <c r="C123" s="5">
        <v>424</v>
      </c>
      <c r="D123" s="5">
        <v>695</v>
      </c>
      <c r="E123" s="5">
        <v>25066</v>
      </c>
    </row>
    <row r="124" spans="2:5" x14ac:dyDescent="0.3">
      <c r="B124" s="7">
        <v>60</v>
      </c>
      <c r="C124" s="5"/>
      <c r="D124" s="5"/>
      <c r="E124" s="5"/>
    </row>
    <row r="125" spans="2:5" x14ac:dyDescent="0.3">
      <c r="B125" s="9" t="s">
        <v>2045</v>
      </c>
      <c r="C125" s="5">
        <v>59247</v>
      </c>
      <c r="D125" s="5">
        <v>655</v>
      </c>
      <c r="E125" s="5">
        <v>34057</v>
      </c>
    </row>
    <row r="126" spans="2:5" x14ac:dyDescent="0.3">
      <c r="B126" s="7">
        <v>61</v>
      </c>
      <c r="C126" s="5"/>
      <c r="D126" s="5"/>
      <c r="E126" s="5"/>
    </row>
    <row r="127" spans="2:5" x14ac:dyDescent="0.3">
      <c r="B127" s="9" t="s">
        <v>2045</v>
      </c>
      <c r="C127" s="5">
        <v>151935</v>
      </c>
      <c r="D127" s="5">
        <v>801</v>
      </c>
      <c r="E127" s="5">
        <v>93406</v>
      </c>
    </row>
    <row r="128" spans="2:5" x14ac:dyDescent="0.3">
      <c r="B128" s="7">
        <v>62</v>
      </c>
      <c r="C128" s="5"/>
      <c r="D128" s="5"/>
      <c r="E128" s="5"/>
    </row>
    <row r="129" spans="2:5" x14ac:dyDescent="0.3">
      <c r="B129" s="9" t="s">
        <v>2046</v>
      </c>
      <c r="C129" s="5">
        <v>9235</v>
      </c>
      <c r="D129" s="5">
        <v>716</v>
      </c>
      <c r="E129" s="5">
        <v>22290</v>
      </c>
    </row>
    <row r="130" spans="2:5" x14ac:dyDescent="0.3">
      <c r="B130" s="7">
        <v>63</v>
      </c>
      <c r="C130" s="5"/>
      <c r="D130" s="5"/>
      <c r="E130" s="5"/>
    </row>
    <row r="131" spans="2:5" x14ac:dyDescent="0.3">
      <c r="B131" s="9" t="s">
        <v>2045</v>
      </c>
      <c r="C131" s="5">
        <v>51741</v>
      </c>
      <c r="D131" s="5">
        <v>660</v>
      </c>
      <c r="E131" s="5">
        <v>35418</v>
      </c>
    </row>
    <row r="132" spans="2:5" x14ac:dyDescent="0.3">
      <c r="B132" s="7">
        <v>64</v>
      </c>
      <c r="C132" s="5"/>
      <c r="D132" s="5"/>
      <c r="E132" s="5"/>
    </row>
    <row r="133" spans="2:5" x14ac:dyDescent="0.3">
      <c r="B133" s="9" t="s">
        <v>2046</v>
      </c>
      <c r="C133" s="5">
        <v>0</v>
      </c>
      <c r="D133" s="5">
        <v>702</v>
      </c>
      <c r="E133" s="5">
        <v>51465</v>
      </c>
    </row>
    <row r="134" spans="2:5" x14ac:dyDescent="0.3">
      <c r="B134" s="7">
        <v>65</v>
      </c>
      <c r="C134" s="5"/>
      <c r="D134" s="5"/>
      <c r="E134" s="5"/>
    </row>
    <row r="135" spans="2:5" x14ac:dyDescent="0.3">
      <c r="B135" s="9" t="s">
        <v>2045</v>
      </c>
      <c r="C135" s="5">
        <v>74143</v>
      </c>
      <c r="D135" s="5">
        <v>645</v>
      </c>
      <c r="E135" s="5">
        <v>34517</v>
      </c>
    </row>
    <row r="136" spans="2:5" x14ac:dyDescent="0.3">
      <c r="B136" s="7">
        <v>66</v>
      </c>
      <c r="C136" s="5"/>
      <c r="D136" s="5"/>
      <c r="E136" s="5"/>
    </row>
    <row r="137" spans="2:5" x14ac:dyDescent="0.3">
      <c r="B137" s="9" t="s">
        <v>2045</v>
      </c>
      <c r="C137" s="5">
        <v>40331</v>
      </c>
      <c r="D137" s="5">
        <v>721</v>
      </c>
      <c r="E137" s="5">
        <v>31314</v>
      </c>
    </row>
    <row r="138" spans="2:5" x14ac:dyDescent="0.3">
      <c r="B138" s="7">
        <v>67</v>
      </c>
      <c r="C138" s="5"/>
      <c r="D138" s="5"/>
      <c r="E138" s="5"/>
    </row>
    <row r="139" spans="2:5" x14ac:dyDescent="0.3">
      <c r="B139" s="9" t="s">
        <v>2046</v>
      </c>
      <c r="C139" s="5">
        <v>0</v>
      </c>
      <c r="D139" s="5">
        <v>732</v>
      </c>
      <c r="E139" s="5">
        <v>47639</v>
      </c>
    </row>
    <row r="140" spans="2:5" x14ac:dyDescent="0.3">
      <c r="B140" s="7">
        <v>68</v>
      </c>
      <c r="C140" s="5"/>
      <c r="D140" s="5"/>
      <c r="E140" s="5"/>
    </row>
    <row r="141" spans="2:5" x14ac:dyDescent="0.3">
      <c r="B141" s="9" t="s">
        <v>2046</v>
      </c>
      <c r="C141" s="5">
        <v>0</v>
      </c>
      <c r="D141" s="5">
        <v>704</v>
      </c>
      <c r="E141" s="5">
        <v>41997</v>
      </c>
    </row>
    <row r="142" spans="2:5" x14ac:dyDescent="0.3">
      <c r="B142" s="7">
        <v>69</v>
      </c>
      <c r="C142" s="5"/>
      <c r="D142" s="5"/>
      <c r="E142" s="5"/>
    </row>
    <row r="143" spans="2:5" x14ac:dyDescent="0.3">
      <c r="B143" s="9" t="s">
        <v>2045</v>
      </c>
      <c r="C143" s="5">
        <v>93284</v>
      </c>
      <c r="D143" s="5">
        <v>748</v>
      </c>
      <c r="E143" s="5">
        <v>38318</v>
      </c>
    </row>
    <row r="144" spans="2:5" x14ac:dyDescent="0.3">
      <c r="B144" s="7">
        <v>70</v>
      </c>
      <c r="C144" s="5"/>
      <c r="D144" s="5"/>
      <c r="E144" s="5"/>
    </row>
    <row r="145" spans="2:5" x14ac:dyDescent="0.3">
      <c r="B145" s="9" t="s">
        <v>2045</v>
      </c>
      <c r="C145" s="5">
        <v>145756</v>
      </c>
      <c r="D145" s="5">
        <v>635</v>
      </c>
      <c r="E145" s="5">
        <v>63292</v>
      </c>
    </row>
    <row r="146" spans="2:5" x14ac:dyDescent="0.3">
      <c r="B146" s="7">
        <v>71</v>
      </c>
      <c r="C146" s="5"/>
      <c r="D146" s="5"/>
      <c r="E146" s="5"/>
    </row>
    <row r="147" spans="2:5" x14ac:dyDescent="0.3">
      <c r="B147" s="9" t="s">
        <v>2045</v>
      </c>
      <c r="C147" s="5">
        <v>44496</v>
      </c>
      <c r="D147" s="5">
        <v>701</v>
      </c>
      <c r="E147" s="5">
        <v>32801</v>
      </c>
    </row>
    <row r="148" spans="2:5" x14ac:dyDescent="0.3">
      <c r="B148" s="7">
        <v>72</v>
      </c>
      <c r="C148" s="5"/>
      <c r="D148" s="5"/>
      <c r="E148" s="5"/>
    </row>
    <row r="149" spans="2:5" x14ac:dyDescent="0.3">
      <c r="B149" s="9" t="s">
        <v>2045</v>
      </c>
      <c r="C149" s="5">
        <v>71180</v>
      </c>
      <c r="D149" s="5">
        <v>580</v>
      </c>
      <c r="E149" s="5">
        <v>41401</v>
      </c>
    </row>
    <row r="150" spans="2:5" x14ac:dyDescent="0.3">
      <c r="B150" s="7">
        <v>73</v>
      </c>
      <c r="C150" s="5"/>
      <c r="D150" s="5"/>
      <c r="E150" s="5"/>
    </row>
    <row r="151" spans="2:5" x14ac:dyDescent="0.3">
      <c r="B151" s="9" t="s">
        <v>2045</v>
      </c>
      <c r="C151" s="5">
        <v>73030</v>
      </c>
      <c r="D151" s="5">
        <v>674</v>
      </c>
      <c r="E151" s="5">
        <v>53478</v>
      </c>
    </row>
    <row r="152" spans="2:5" x14ac:dyDescent="0.3">
      <c r="B152" s="7">
        <v>74</v>
      </c>
      <c r="C152" s="5"/>
      <c r="D152" s="5"/>
      <c r="E152" s="5"/>
    </row>
    <row r="153" spans="2:5" x14ac:dyDescent="0.3">
      <c r="B153" s="9" t="s">
        <v>2045</v>
      </c>
      <c r="C153" s="5">
        <v>151027</v>
      </c>
      <c r="D153" s="5">
        <v>783</v>
      </c>
      <c r="E153" s="5">
        <v>41957</v>
      </c>
    </row>
    <row r="154" spans="2:5" x14ac:dyDescent="0.3">
      <c r="B154" s="7">
        <v>75</v>
      </c>
      <c r="C154" s="5"/>
      <c r="D154" s="5"/>
      <c r="E154" s="5"/>
    </row>
    <row r="155" spans="2:5" x14ac:dyDescent="0.3">
      <c r="B155" s="9" t="s">
        <v>2045</v>
      </c>
      <c r="C155" s="5">
        <v>1620</v>
      </c>
      <c r="D155" s="5">
        <v>564</v>
      </c>
      <c r="E155" s="5">
        <v>22326</v>
      </c>
    </row>
    <row r="156" spans="2:5" x14ac:dyDescent="0.3">
      <c r="B156" s="7">
        <v>76</v>
      </c>
      <c r="C156" s="5"/>
      <c r="D156" s="5"/>
      <c r="E156" s="5"/>
    </row>
    <row r="157" spans="2:5" x14ac:dyDescent="0.3">
      <c r="B157" s="9" t="s">
        <v>2045</v>
      </c>
      <c r="C157" s="5">
        <v>62635</v>
      </c>
      <c r="D157" s="5">
        <v>649</v>
      </c>
      <c r="E157" s="5">
        <v>51613</v>
      </c>
    </row>
    <row r="158" spans="2:5" x14ac:dyDescent="0.3">
      <c r="B158" s="7">
        <v>77</v>
      </c>
      <c r="C158" s="5"/>
      <c r="D158" s="5"/>
      <c r="E158" s="5"/>
    </row>
    <row r="159" spans="2:5" x14ac:dyDescent="0.3">
      <c r="B159" s="9" t="s">
        <v>2046</v>
      </c>
      <c r="C159" s="5">
        <v>3781</v>
      </c>
      <c r="D159" s="5">
        <v>709</v>
      </c>
      <c r="E159" s="5">
        <v>51110</v>
      </c>
    </row>
    <row r="160" spans="2:5" x14ac:dyDescent="0.3">
      <c r="B160" s="7">
        <v>78</v>
      </c>
      <c r="C160" s="5"/>
      <c r="D160" s="5"/>
      <c r="E160" s="5"/>
    </row>
    <row r="161" spans="2:5" x14ac:dyDescent="0.3">
      <c r="B161" s="9" t="s">
        <v>2045</v>
      </c>
      <c r="C161" s="5">
        <v>65179</v>
      </c>
      <c r="D161" s="5">
        <v>688</v>
      </c>
      <c r="E161" s="5">
        <v>25205</v>
      </c>
    </row>
    <row r="162" spans="2:5" x14ac:dyDescent="0.3">
      <c r="B162" s="7">
        <v>79</v>
      </c>
      <c r="C162" s="5"/>
      <c r="D162" s="5"/>
      <c r="E162" s="5"/>
    </row>
    <row r="163" spans="2:5" x14ac:dyDescent="0.3">
      <c r="B163" s="9" t="s">
        <v>2046</v>
      </c>
      <c r="C163" s="5">
        <v>19851</v>
      </c>
      <c r="D163" s="5">
        <v>625</v>
      </c>
      <c r="E163" s="5">
        <v>29164</v>
      </c>
    </row>
    <row r="164" spans="2:5" x14ac:dyDescent="0.3">
      <c r="B164" s="7">
        <v>80</v>
      </c>
      <c r="C164" s="5"/>
      <c r="D164" s="5"/>
      <c r="E164" s="5"/>
    </row>
    <row r="165" spans="2:5" x14ac:dyDescent="0.3">
      <c r="B165" s="9" t="s">
        <v>2045</v>
      </c>
      <c r="C165" s="5">
        <v>1597</v>
      </c>
      <c r="D165" s="5">
        <v>498</v>
      </c>
      <c r="E165" s="5">
        <v>21815</v>
      </c>
    </row>
    <row r="166" spans="2:5" x14ac:dyDescent="0.3">
      <c r="B166" s="7">
        <v>81</v>
      </c>
      <c r="C166" s="5"/>
      <c r="D166" s="5"/>
      <c r="E166" s="5"/>
    </row>
    <row r="167" spans="2:5" x14ac:dyDescent="0.3">
      <c r="B167" s="9" t="s">
        <v>2045</v>
      </c>
      <c r="C167" s="5">
        <v>60397</v>
      </c>
      <c r="D167" s="5">
        <v>723</v>
      </c>
      <c r="E167" s="5">
        <v>35560</v>
      </c>
    </row>
    <row r="168" spans="2:5" x14ac:dyDescent="0.3">
      <c r="B168" s="7">
        <v>82</v>
      </c>
      <c r="C168" s="5"/>
      <c r="D168" s="5"/>
      <c r="E168" s="5"/>
    </row>
    <row r="169" spans="2:5" x14ac:dyDescent="0.3">
      <c r="B169" s="9" t="s">
        <v>2047</v>
      </c>
      <c r="C169" s="5">
        <v>1417</v>
      </c>
      <c r="D169" s="5">
        <v>779</v>
      </c>
      <c r="E169" s="5">
        <v>2026</v>
      </c>
    </row>
    <row r="170" spans="2:5" x14ac:dyDescent="0.3">
      <c r="B170" s="7">
        <v>83</v>
      </c>
      <c r="C170" s="5"/>
      <c r="D170" s="5"/>
      <c r="E170" s="5"/>
    </row>
    <row r="171" spans="2:5" x14ac:dyDescent="0.3">
      <c r="B171" s="9" t="s">
        <v>2045</v>
      </c>
      <c r="C171" s="5">
        <v>96224</v>
      </c>
      <c r="D171" s="5">
        <v>557</v>
      </c>
      <c r="E171" s="5">
        <v>59455</v>
      </c>
    </row>
    <row r="172" spans="2:5" x14ac:dyDescent="0.3">
      <c r="B172" s="7">
        <v>84</v>
      </c>
      <c r="C172" s="5"/>
      <c r="D172" s="5"/>
      <c r="E172" s="5"/>
    </row>
    <row r="173" spans="2:5" x14ac:dyDescent="0.3">
      <c r="B173" s="9" t="s">
        <v>2045</v>
      </c>
      <c r="C173" s="5">
        <v>41455</v>
      </c>
      <c r="D173" s="5">
        <v>738</v>
      </c>
      <c r="E173" s="5">
        <v>25748</v>
      </c>
    </row>
    <row r="174" spans="2:5" x14ac:dyDescent="0.3">
      <c r="B174" s="7">
        <v>85</v>
      </c>
      <c r="C174" s="5"/>
      <c r="D174" s="5"/>
      <c r="E174" s="5"/>
    </row>
    <row r="175" spans="2:5" x14ac:dyDescent="0.3">
      <c r="B175" s="9" t="s">
        <v>2045</v>
      </c>
      <c r="C175" s="5">
        <v>42290</v>
      </c>
      <c r="D175" s="5">
        <v>782</v>
      </c>
      <c r="E175" s="5">
        <v>32636</v>
      </c>
    </row>
    <row r="176" spans="2:5" x14ac:dyDescent="0.3">
      <c r="B176" s="7">
        <v>86</v>
      </c>
      <c r="C176" s="5"/>
      <c r="D176" s="5"/>
      <c r="E176" s="5"/>
    </row>
    <row r="177" spans="2:5" x14ac:dyDescent="0.3">
      <c r="B177" s="9" t="s">
        <v>2045</v>
      </c>
      <c r="C177" s="5">
        <v>25138</v>
      </c>
      <c r="D177" s="5">
        <v>799</v>
      </c>
      <c r="E177" s="5">
        <v>23212</v>
      </c>
    </row>
    <row r="178" spans="2:5" x14ac:dyDescent="0.3">
      <c r="B178" s="7">
        <v>87</v>
      </c>
      <c r="C178" s="5"/>
      <c r="D178" s="5"/>
      <c r="E178" s="5"/>
    </row>
    <row r="179" spans="2:5" x14ac:dyDescent="0.3">
      <c r="B179" s="9" t="s">
        <v>2047</v>
      </c>
      <c r="C179" s="5">
        <v>2870</v>
      </c>
      <c r="D179" s="5">
        <v>802</v>
      </c>
      <c r="E179" s="5">
        <v>24155</v>
      </c>
    </row>
    <row r="180" spans="2:5" x14ac:dyDescent="0.3">
      <c r="B180" s="7">
        <v>88</v>
      </c>
      <c r="C180" s="5"/>
      <c r="D180" s="5"/>
      <c r="E180" s="5"/>
    </row>
    <row r="181" spans="2:5" x14ac:dyDescent="0.3">
      <c r="B181" s="9" t="s">
        <v>2045</v>
      </c>
      <c r="C181" s="5">
        <v>71679</v>
      </c>
      <c r="D181" s="5">
        <v>712</v>
      </c>
      <c r="E181" s="5">
        <v>33337</v>
      </c>
    </row>
    <row r="182" spans="2:5" x14ac:dyDescent="0.3">
      <c r="B182" s="7">
        <v>89</v>
      </c>
      <c r="C182" s="5"/>
      <c r="D182" s="5"/>
      <c r="E182" s="5"/>
    </row>
    <row r="183" spans="2:5" x14ac:dyDescent="0.3">
      <c r="B183" s="9" t="s">
        <v>2045</v>
      </c>
      <c r="C183" s="5">
        <v>23394</v>
      </c>
      <c r="D183" s="5">
        <v>705</v>
      </c>
      <c r="E183" s="5">
        <v>30217</v>
      </c>
    </row>
    <row r="184" spans="2:5" x14ac:dyDescent="0.3">
      <c r="B184" s="7">
        <v>90</v>
      </c>
      <c r="C184" s="5"/>
      <c r="D184" s="5"/>
      <c r="E184" s="5"/>
    </row>
    <row r="185" spans="2:5" x14ac:dyDescent="0.3">
      <c r="B185" s="9" t="s">
        <v>2045</v>
      </c>
      <c r="C185" s="5">
        <v>22192</v>
      </c>
      <c r="D185" s="5">
        <v>644</v>
      </c>
      <c r="E185" s="5">
        <v>12796</v>
      </c>
    </row>
    <row r="186" spans="2:5" x14ac:dyDescent="0.3">
      <c r="B186" s="7">
        <v>91</v>
      </c>
      <c r="C186" s="5"/>
      <c r="D186" s="5"/>
      <c r="E186" s="5"/>
    </row>
    <row r="187" spans="2:5" x14ac:dyDescent="0.3">
      <c r="B187" s="9" t="s">
        <v>2045</v>
      </c>
      <c r="C187" s="5">
        <v>90579</v>
      </c>
      <c r="D187" s="5">
        <v>739</v>
      </c>
      <c r="E187" s="5">
        <v>72647</v>
      </c>
    </row>
    <row r="188" spans="2:5" x14ac:dyDescent="0.3">
      <c r="B188" s="7">
        <v>92</v>
      </c>
      <c r="C188" s="5"/>
      <c r="D188" s="5"/>
      <c r="E188" s="5"/>
    </row>
    <row r="189" spans="2:5" x14ac:dyDescent="0.3">
      <c r="B189" s="9" t="s">
        <v>2046</v>
      </c>
      <c r="C189" s="5">
        <v>5132</v>
      </c>
      <c r="D189" s="5">
        <v>689</v>
      </c>
      <c r="E189" s="5">
        <v>31145</v>
      </c>
    </row>
    <row r="190" spans="2:5" x14ac:dyDescent="0.3">
      <c r="B190" s="7">
        <v>93</v>
      </c>
      <c r="C190" s="5"/>
      <c r="D190" s="5"/>
      <c r="E190" s="5"/>
    </row>
    <row r="191" spans="2:5" x14ac:dyDescent="0.3">
      <c r="B191" s="9" t="s">
        <v>2045</v>
      </c>
      <c r="C191" s="5">
        <v>52910</v>
      </c>
      <c r="D191" s="5">
        <v>686</v>
      </c>
      <c r="E191" s="5">
        <v>28696</v>
      </c>
    </row>
    <row r="192" spans="2:5" x14ac:dyDescent="0.3">
      <c r="B192" s="7">
        <v>94</v>
      </c>
      <c r="C192" s="5"/>
      <c r="D192" s="5"/>
      <c r="E192" s="5"/>
    </row>
    <row r="193" spans="2:5" x14ac:dyDescent="0.3">
      <c r="B193" s="9" t="s">
        <v>2045</v>
      </c>
      <c r="C193" s="5">
        <v>95755</v>
      </c>
      <c r="D193" s="5">
        <v>593</v>
      </c>
      <c r="E193" s="5">
        <v>36760</v>
      </c>
    </row>
    <row r="194" spans="2:5" x14ac:dyDescent="0.3">
      <c r="B194" s="7">
        <v>95</v>
      </c>
      <c r="C194" s="5"/>
      <c r="D194" s="5"/>
      <c r="E194" s="5"/>
    </row>
    <row r="195" spans="2:5" x14ac:dyDescent="0.3">
      <c r="B195" s="9" t="s">
        <v>2045</v>
      </c>
      <c r="C195" s="5">
        <v>142154</v>
      </c>
      <c r="D195" s="5">
        <v>701</v>
      </c>
      <c r="E195" s="5">
        <v>88554</v>
      </c>
    </row>
    <row r="196" spans="2:5" x14ac:dyDescent="0.3">
      <c r="B196" s="7">
        <v>96</v>
      </c>
      <c r="C196" s="5"/>
      <c r="D196" s="5"/>
      <c r="E196" s="5"/>
    </row>
    <row r="197" spans="2:5" x14ac:dyDescent="0.3">
      <c r="B197" s="9" t="s">
        <v>2046</v>
      </c>
      <c r="C197" s="5">
        <v>4344</v>
      </c>
      <c r="D197" s="5">
        <v>685</v>
      </c>
      <c r="E197" s="5">
        <v>99825</v>
      </c>
    </row>
    <row r="198" spans="2:5" x14ac:dyDescent="0.3">
      <c r="B198" s="7">
        <v>97</v>
      </c>
      <c r="C198" s="5"/>
      <c r="D198" s="5"/>
      <c r="E198" s="5"/>
    </row>
    <row r="199" spans="2:5" x14ac:dyDescent="0.3">
      <c r="B199" s="9" t="s">
        <v>2047</v>
      </c>
      <c r="C199" s="5">
        <v>5077</v>
      </c>
      <c r="D199" s="5">
        <v>765</v>
      </c>
      <c r="E199" s="5">
        <v>32952</v>
      </c>
    </row>
    <row r="200" spans="2:5" x14ac:dyDescent="0.3">
      <c r="B200" s="7">
        <v>98</v>
      </c>
      <c r="C200" s="5"/>
      <c r="D200" s="5"/>
      <c r="E200" s="5"/>
    </row>
    <row r="201" spans="2:5" x14ac:dyDescent="0.3">
      <c r="B201" s="9" t="s">
        <v>2045</v>
      </c>
      <c r="C201" s="5">
        <v>1639</v>
      </c>
      <c r="D201" s="5">
        <v>590</v>
      </c>
      <c r="E201" s="5">
        <v>16646</v>
      </c>
    </row>
    <row r="202" spans="2:5" x14ac:dyDescent="0.3">
      <c r="B202" s="7">
        <v>99</v>
      </c>
      <c r="C202" s="5"/>
      <c r="D202" s="5"/>
      <c r="E202" s="5"/>
    </row>
    <row r="203" spans="2:5" x14ac:dyDescent="0.3">
      <c r="B203" s="9" t="s">
        <v>2045</v>
      </c>
      <c r="C203" s="5">
        <v>76109</v>
      </c>
      <c r="D203" s="5">
        <v>753</v>
      </c>
      <c r="E203" s="5">
        <v>54095</v>
      </c>
    </row>
    <row r="204" spans="2:5" x14ac:dyDescent="0.3">
      <c r="B204" s="7">
        <v>100</v>
      </c>
      <c r="C204" s="5"/>
      <c r="D204" s="5"/>
      <c r="E204" s="5"/>
    </row>
    <row r="205" spans="2:5" x14ac:dyDescent="0.3">
      <c r="B205" s="9" t="s">
        <v>2045</v>
      </c>
      <c r="C205" s="5">
        <v>79960</v>
      </c>
      <c r="D205" s="5">
        <v>813</v>
      </c>
      <c r="E205" s="5">
        <v>48944</v>
      </c>
    </row>
    <row r="206" spans="2:5" x14ac:dyDescent="0.3">
      <c r="B206" s="7">
        <v>101</v>
      </c>
      <c r="C206" s="5"/>
      <c r="D206" s="5"/>
      <c r="E206" s="5"/>
    </row>
    <row r="207" spans="2:5" x14ac:dyDescent="0.3">
      <c r="B207" s="9" t="s">
        <v>2045</v>
      </c>
      <c r="C207" s="5">
        <v>73680</v>
      </c>
      <c r="D207" s="5">
        <v>681</v>
      </c>
      <c r="E207" s="5">
        <v>30778</v>
      </c>
    </row>
    <row r="208" spans="2:5" x14ac:dyDescent="0.3">
      <c r="B208" s="7">
        <v>102</v>
      </c>
      <c r="C208" s="5"/>
      <c r="D208" s="5"/>
      <c r="E208" s="5"/>
    </row>
    <row r="209" spans="2:5" x14ac:dyDescent="0.3">
      <c r="B209" s="9" t="s">
        <v>2045</v>
      </c>
      <c r="C209" s="5">
        <v>59638</v>
      </c>
      <c r="D209" s="5">
        <v>649</v>
      </c>
      <c r="E209" s="5">
        <v>33212</v>
      </c>
    </row>
    <row r="210" spans="2:5" x14ac:dyDescent="0.3">
      <c r="B210" s="7">
        <v>103</v>
      </c>
      <c r="C210" s="5"/>
      <c r="D210" s="5"/>
      <c r="E210" s="5"/>
    </row>
    <row r="211" spans="2:5" x14ac:dyDescent="0.3">
      <c r="B211" s="9" t="s">
        <v>2045</v>
      </c>
      <c r="C211" s="5">
        <v>78060</v>
      </c>
      <c r="D211" s="5">
        <v>850</v>
      </c>
      <c r="E211" s="5">
        <v>34774</v>
      </c>
    </row>
    <row r="212" spans="2:5" x14ac:dyDescent="0.3">
      <c r="B212" s="7">
        <v>104</v>
      </c>
      <c r="C212" s="5"/>
      <c r="D212" s="5"/>
      <c r="E212" s="5"/>
    </row>
    <row r="213" spans="2:5" x14ac:dyDescent="0.3">
      <c r="B213" s="9" t="s">
        <v>2045</v>
      </c>
      <c r="C213" s="5">
        <v>49182</v>
      </c>
      <c r="D213" s="5">
        <v>713</v>
      </c>
      <c r="E213" s="5">
        <v>37384</v>
      </c>
    </row>
    <row r="214" spans="2:5" x14ac:dyDescent="0.3">
      <c r="B214" s="7">
        <v>105</v>
      </c>
      <c r="C214" s="5"/>
      <c r="D214" s="5"/>
      <c r="E214" s="5"/>
    </row>
    <row r="215" spans="2:5" x14ac:dyDescent="0.3">
      <c r="B215" s="9" t="s">
        <v>2046</v>
      </c>
      <c r="C215" s="5">
        <v>0</v>
      </c>
      <c r="D215" s="5">
        <v>742</v>
      </c>
      <c r="E215" s="5">
        <v>37579</v>
      </c>
    </row>
    <row r="216" spans="2:5" x14ac:dyDescent="0.3">
      <c r="B216" s="7">
        <v>106</v>
      </c>
      <c r="C216" s="5"/>
      <c r="D216" s="5"/>
      <c r="E216" s="5"/>
    </row>
    <row r="217" spans="2:5" x14ac:dyDescent="0.3">
      <c r="B217" s="9" t="s">
        <v>2045</v>
      </c>
      <c r="C217" s="5">
        <v>60321</v>
      </c>
      <c r="D217" s="5">
        <v>624</v>
      </c>
      <c r="E217" s="5">
        <v>29957</v>
      </c>
    </row>
    <row r="218" spans="2:5" x14ac:dyDescent="0.3">
      <c r="B218" s="7">
        <v>107</v>
      </c>
      <c r="C218" s="5"/>
      <c r="D218" s="5"/>
      <c r="E218" s="5"/>
    </row>
    <row r="219" spans="2:5" x14ac:dyDescent="0.3">
      <c r="B219" s="9" t="s">
        <v>2045</v>
      </c>
      <c r="C219" s="5">
        <v>41064</v>
      </c>
      <c r="D219" s="5">
        <v>734</v>
      </c>
      <c r="E219" s="5">
        <v>26758</v>
      </c>
    </row>
    <row r="220" spans="2:5" x14ac:dyDescent="0.3">
      <c r="B220" s="7">
        <v>108</v>
      </c>
      <c r="C220" s="5"/>
      <c r="D220" s="5"/>
      <c r="E220" s="5"/>
    </row>
    <row r="221" spans="2:5" x14ac:dyDescent="0.3">
      <c r="B221" s="9" t="s">
        <v>2047</v>
      </c>
      <c r="C221" s="5">
        <v>0</v>
      </c>
      <c r="D221" s="5">
        <v>768</v>
      </c>
      <c r="E221" s="5">
        <v>38142</v>
      </c>
    </row>
    <row r="222" spans="2:5" x14ac:dyDescent="0.3">
      <c r="B222" s="7">
        <v>109</v>
      </c>
      <c r="C222" s="5"/>
      <c r="D222" s="5"/>
      <c r="E222" s="5"/>
    </row>
    <row r="223" spans="2:5" x14ac:dyDescent="0.3">
      <c r="B223" s="9" t="s">
        <v>2045</v>
      </c>
      <c r="C223" s="5">
        <v>37694</v>
      </c>
      <c r="D223" s="5">
        <v>737</v>
      </c>
      <c r="E223" s="5">
        <v>40005</v>
      </c>
    </row>
    <row r="224" spans="2:5" x14ac:dyDescent="0.3">
      <c r="B224" s="7">
        <v>110</v>
      </c>
      <c r="C224" s="5"/>
      <c r="D224" s="5"/>
      <c r="E224" s="5"/>
    </row>
    <row r="225" spans="2:5" x14ac:dyDescent="0.3">
      <c r="B225" s="9" t="s">
        <v>2045</v>
      </c>
      <c r="C225" s="5">
        <v>42852</v>
      </c>
      <c r="D225" s="5">
        <v>737</v>
      </c>
      <c r="E225" s="5">
        <v>52186</v>
      </c>
    </row>
    <row r="226" spans="2:5" x14ac:dyDescent="0.3">
      <c r="B226" s="7">
        <v>111</v>
      </c>
      <c r="C226" s="5"/>
      <c r="D226" s="5"/>
      <c r="E226" s="5"/>
    </row>
    <row r="227" spans="2:5" x14ac:dyDescent="0.3">
      <c r="B227" s="9" t="s">
        <v>2045</v>
      </c>
      <c r="C227" s="5">
        <v>67526</v>
      </c>
      <c r="D227" s="5">
        <v>738</v>
      </c>
      <c r="E227" s="5">
        <v>30004</v>
      </c>
    </row>
    <row r="228" spans="2:5" x14ac:dyDescent="0.3">
      <c r="B228" s="7">
        <v>112</v>
      </c>
      <c r="C228" s="5"/>
      <c r="D228" s="5"/>
      <c r="E228" s="5"/>
    </row>
    <row r="229" spans="2:5" x14ac:dyDescent="0.3">
      <c r="B229" s="9" t="s">
        <v>2045</v>
      </c>
      <c r="C229" s="5">
        <v>24637</v>
      </c>
      <c r="D229" s="5">
        <v>686</v>
      </c>
      <c r="E229" s="5">
        <v>35114</v>
      </c>
    </row>
    <row r="230" spans="2:5" x14ac:dyDescent="0.3">
      <c r="B230" s="7">
        <v>113</v>
      </c>
      <c r="C230" s="5"/>
      <c r="D230" s="5"/>
      <c r="E230" s="5"/>
    </row>
    <row r="231" spans="2:5" x14ac:dyDescent="0.3">
      <c r="B231" s="9" t="s">
        <v>2047</v>
      </c>
      <c r="C231" s="5">
        <v>10793</v>
      </c>
      <c r="D231" s="5">
        <v>788</v>
      </c>
      <c r="E231" s="5">
        <v>39003</v>
      </c>
    </row>
    <row r="232" spans="2:5" x14ac:dyDescent="0.3">
      <c r="B232" s="7">
        <v>114</v>
      </c>
      <c r="C232" s="5"/>
      <c r="D232" s="5"/>
      <c r="E232" s="5"/>
    </row>
    <row r="233" spans="2:5" x14ac:dyDescent="0.3">
      <c r="B233" s="9" t="s">
        <v>2046</v>
      </c>
      <c r="C233" s="5">
        <v>907</v>
      </c>
      <c r="D233" s="5">
        <v>725</v>
      </c>
      <c r="E233" s="5">
        <v>34441</v>
      </c>
    </row>
    <row r="234" spans="2:5" x14ac:dyDescent="0.3">
      <c r="B234" s="7">
        <v>115</v>
      </c>
      <c r="C234" s="5"/>
      <c r="D234" s="5"/>
      <c r="E234" s="5"/>
    </row>
    <row r="235" spans="2:5" x14ac:dyDescent="0.3">
      <c r="B235" s="9" t="s">
        <v>2045</v>
      </c>
      <c r="C235" s="5">
        <v>78115</v>
      </c>
      <c r="D235" s="5">
        <v>748</v>
      </c>
      <c r="E235" s="5">
        <v>101018</v>
      </c>
    </row>
    <row r="236" spans="2:5" x14ac:dyDescent="0.3">
      <c r="B236" s="7">
        <v>116</v>
      </c>
      <c r="C236" s="5"/>
      <c r="D236" s="5"/>
      <c r="E236" s="5"/>
    </row>
    <row r="237" spans="2:5" x14ac:dyDescent="0.3">
      <c r="B237" s="9" t="s">
        <v>2046</v>
      </c>
      <c r="C237" s="5">
        <v>45269</v>
      </c>
      <c r="D237" s="5">
        <v>685</v>
      </c>
      <c r="E237" s="5">
        <v>67230</v>
      </c>
    </row>
    <row r="238" spans="2:5" x14ac:dyDescent="0.3">
      <c r="B238" s="7">
        <v>117</v>
      </c>
      <c r="C238" s="5"/>
      <c r="D238" s="5"/>
      <c r="E238" s="5"/>
    </row>
    <row r="239" spans="2:5" x14ac:dyDescent="0.3">
      <c r="B239" s="9" t="s">
        <v>2045</v>
      </c>
      <c r="C239" s="5">
        <v>43239</v>
      </c>
      <c r="D239" s="5">
        <v>595</v>
      </c>
      <c r="E239" s="5">
        <v>30229</v>
      </c>
    </row>
    <row r="240" spans="2:5" x14ac:dyDescent="0.3">
      <c r="B240" s="7">
        <v>118</v>
      </c>
      <c r="C240" s="5"/>
      <c r="D240" s="5"/>
      <c r="E240" s="5"/>
    </row>
    <row r="241" spans="2:5" x14ac:dyDescent="0.3">
      <c r="B241" s="9" t="s">
        <v>2045</v>
      </c>
      <c r="C241" s="5">
        <v>42315</v>
      </c>
      <c r="D241" s="5">
        <v>753</v>
      </c>
      <c r="E241" s="5">
        <v>31533</v>
      </c>
    </row>
    <row r="242" spans="2:5" x14ac:dyDescent="0.3">
      <c r="B242" s="7">
        <v>119</v>
      </c>
      <c r="C242" s="5"/>
      <c r="D242" s="5"/>
      <c r="E242" s="5"/>
    </row>
    <row r="243" spans="2:5" x14ac:dyDescent="0.3">
      <c r="B243" s="9" t="s">
        <v>2045</v>
      </c>
      <c r="C243" s="5">
        <v>87970</v>
      </c>
      <c r="D243" s="5">
        <v>624</v>
      </c>
      <c r="E243" s="5">
        <v>56605</v>
      </c>
    </row>
    <row r="244" spans="2:5" x14ac:dyDescent="0.3">
      <c r="B244" s="7">
        <v>120</v>
      </c>
      <c r="C244" s="5"/>
      <c r="D244" s="5"/>
      <c r="E244" s="5"/>
    </row>
    <row r="245" spans="2:5" x14ac:dyDescent="0.3">
      <c r="B245" s="9" t="s">
        <v>2047</v>
      </c>
      <c r="C245" s="5">
        <v>0</v>
      </c>
      <c r="D245" s="5">
        <v>781</v>
      </c>
      <c r="E245" s="5">
        <v>61008</v>
      </c>
    </row>
    <row r="246" spans="2:5" x14ac:dyDescent="0.3">
      <c r="B246" s="7">
        <v>121</v>
      </c>
      <c r="C246" s="5"/>
      <c r="D246" s="5"/>
      <c r="E246" s="5"/>
    </row>
    <row r="247" spans="2:5" x14ac:dyDescent="0.3">
      <c r="B247" s="9" t="s">
        <v>2045</v>
      </c>
      <c r="C247" s="5">
        <v>124370</v>
      </c>
      <c r="D247" s="5">
        <v>721</v>
      </c>
      <c r="E247" s="5">
        <v>45419</v>
      </c>
    </row>
    <row r="248" spans="2:5" x14ac:dyDescent="0.3">
      <c r="B248" s="7">
        <v>122</v>
      </c>
      <c r="C248" s="5"/>
      <c r="D248" s="5"/>
      <c r="E248" s="5"/>
    </row>
    <row r="249" spans="2:5" x14ac:dyDescent="0.3">
      <c r="B249" s="9" t="s">
        <v>2045</v>
      </c>
      <c r="C249" s="5">
        <v>45409</v>
      </c>
      <c r="D249" s="5">
        <v>786</v>
      </c>
      <c r="E249" s="5">
        <v>39221</v>
      </c>
    </row>
    <row r="250" spans="2:5" x14ac:dyDescent="0.3">
      <c r="B250" s="7">
        <v>123</v>
      </c>
      <c r="C250" s="5"/>
      <c r="D250" s="5"/>
      <c r="E250" s="5"/>
    </row>
    <row r="251" spans="2:5" x14ac:dyDescent="0.3">
      <c r="B251" s="9" t="s">
        <v>2047</v>
      </c>
      <c r="C251" s="5">
        <v>0</v>
      </c>
      <c r="D251" s="5">
        <v>824</v>
      </c>
      <c r="E251" s="5">
        <v>36315</v>
      </c>
    </row>
    <row r="252" spans="2:5" x14ac:dyDescent="0.3">
      <c r="B252" s="7">
        <v>124</v>
      </c>
      <c r="C252" s="5"/>
      <c r="D252" s="5"/>
      <c r="E252" s="5"/>
    </row>
    <row r="253" spans="2:5" x14ac:dyDescent="0.3">
      <c r="B253" s="9" t="s">
        <v>2046</v>
      </c>
      <c r="C253" s="5">
        <v>6971</v>
      </c>
      <c r="D253" s="5">
        <v>680</v>
      </c>
      <c r="E253" s="5">
        <v>34311</v>
      </c>
    </row>
    <row r="254" spans="2:5" x14ac:dyDescent="0.3">
      <c r="B254" s="7">
        <v>125</v>
      </c>
      <c r="C254" s="5"/>
      <c r="D254" s="5"/>
      <c r="E254" s="5"/>
    </row>
    <row r="255" spans="2:5" x14ac:dyDescent="0.3">
      <c r="B255" s="9" t="s">
        <v>2045</v>
      </c>
      <c r="C255" s="5">
        <v>93592</v>
      </c>
      <c r="D255" s="5">
        <v>724</v>
      </c>
      <c r="E255" s="5">
        <v>26535</v>
      </c>
    </row>
    <row r="256" spans="2:5" x14ac:dyDescent="0.3">
      <c r="B256" s="7">
        <v>126</v>
      </c>
      <c r="C256" s="5"/>
      <c r="D256" s="5"/>
      <c r="E256" s="5"/>
    </row>
    <row r="257" spans="2:5" x14ac:dyDescent="0.3">
      <c r="B257" s="9" t="s">
        <v>2047</v>
      </c>
      <c r="C257" s="5">
        <v>0</v>
      </c>
      <c r="D257" s="5">
        <v>799</v>
      </c>
      <c r="E257" s="5">
        <v>26600</v>
      </c>
    </row>
    <row r="258" spans="2:5" x14ac:dyDescent="0.3">
      <c r="B258" s="7">
        <v>127</v>
      </c>
      <c r="C258" s="5"/>
      <c r="D258" s="5"/>
      <c r="E258" s="5"/>
    </row>
    <row r="259" spans="2:5" x14ac:dyDescent="0.3">
      <c r="B259" s="9" t="s">
        <v>2045</v>
      </c>
      <c r="C259" s="5">
        <v>63938</v>
      </c>
      <c r="D259" s="5">
        <v>729</v>
      </c>
      <c r="E259" s="5">
        <v>31553</v>
      </c>
    </row>
    <row r="260" spans="2:5" x14ac:dyDescent="0.3">
      <c r="B260" s="7">
        <v>128</v>
      </c>
      <c r="C260" s="5"/>
      <c r="D260" s="5"/>
      <c r="E260" s="5"/>
    </row>
    <row r="261" spans="2:5" x14ac:dyDescent="0.3">
      <c r="B261" s="9" t="s">
        <v>2045</v>
      </c>
      <c r="C261" s="5">
        <v>59615</v>
      </c>
      <c r="D261" s="5">
        <v>722</v>
      </c>
      <c r="E261" s="5">
        <v>31377</v>
      </c>
    </row>
    <row r="262" spans="2:5" x14ac:dyDescent="0.3">
      <c r="B262" s="7">
        <v>129</v>
      </c>
      <c r="C262" s="5"/>
      <c r="D262" s="5"/>
      <c r="E262" s="5"/>
    </row>
    <row r="263" spans="2:5" x14ac:dyDescent="0.3">
      <c r="B263" s="9" t="s">
        <v>2045</v>
      </c>
      <c r="C263" s="5">
        <v>125909</v>
      </c>
      <c r="D263" s="5">
        <v>510</v>
      </c>
      <c r="E263" s="5">
        <v>44875</v>
      </c>
    </row>
    <row r="264" spans="2:5" x14ac:dyDescent="0.3">
      <c r="B264" s="7">
        <v>130</v>
      </c>
      <c r="C264" s="5"/>
      <c r="D264" s="5"/>
      <c r="E264" s="5"/>
    </row>
    <row r="265" spans="2:5" x14ac:dyDescent="0.3">
      <c r="B265" s="9" t="s">
        <v>2045</v>
      </c>
      <c r="C265" s="5">
        <v>156195</v>
      </c>
      <c r="D265" s="5">
        <v>781</v>
      </c>
      <c r="E265" s="5">
        <v>81048</v>
      </c>
    </row>
    <row r="266" spans="2:5" x14ac:dyDescent="0.3">
      <c r="B266" s="7">
        <v>131</v>
      </c>
      <c r="C266" s="5"/>
      <c r="D266" s="5"/>
      <c r="E266" s="5"/>
    </row>
    <row r="267" spans="2:5" x14ac:dyDescent="0.3">
      <c r="B267" s="9" t="s">
        <v>2045</v>
      </c>
      <c r="C267" s="5">
        <v>60367</v>
      </c>
      <c r="D267" s="5">
        <v>688</v>
      </c>
      <c r="E267" s="5">
        <v>37717</v>
      </c>
    </row>
    <row r="268" spans="2:5" x14ac:dyDescent="0.3">
      <c r="B268" s="7">
        <v>132</v>
      </c>
      <c r="C268" s="5"/>
      <c r="D268" s="5"/>
      <c r="E268" s="5"/>
    </row>
    <row r="269" spans="2:5" x14ac:dyDescent="0.3">
      <c r="B269" s="9" t="s">
        <v>2046</v>
      </c>
      <c r="C269" s="5">
        <v>12777</v>
      </c>
      <c r="D269" s="5">
        <v>696</v>
      </c>
      <c r="E269" s="5">
        <v>31555</v>
      </c>
    </row>
    <row r="270" spans="2:5" x14ac:dyDescent="0.3">
      <c r="B270" s="7">
        <v>133</v>
      </c>
      <c r="C270" s="5"/>
      <c r="D270" s="5"/>
      <c r="E270" s="5"/>
    </row>
    <row r="271" spans="2:5" x14ac:dyDescent="0.3">
      <c r="B271" s="9" t="s">
        <v>2045</v>
      </c>
      <c r="C271" s="5">
        <v>50290</v>
      </c>
      <c r="D271" s="5">
        <v>698</v>
      </c>
      <c r="E271" s="5">
        <v>62692</v>
      </c>
    </row>
    <row r="272" spans="2:5" x14ac:dyDescent="0.3">
      <c r="B272" s="7">
        <v>134</v>
      </c>
      <c r="C272" s="5"/>
      <c r="D272" s="5"/>
      <c r="E272" s="5"/>
    </row>
    <row r="273" spans="2:5" x14ac:dyDescent="0.3">
      <c r="B273" s="9" t="s">
        <v>2045</v>
      </c>
      <c r="C273" s="5">
        <v>145300</v>
      </c>
      <c r="D273" s="5">
        <v>643</v>
      </c>
      <c r="E273" s="5">
        <v>50174</v>
      </c>
    </row>
    <row r="274" spans="2:5" x14ac:dyDescent="0.3">
      <c r="B274" s="7">
        <v>135</v>
      </c>
      <c r="C274" s="5"/>
      <c r="D274" s="5"/>
      <c r="E274" s="5"/>
    </row>
    <row r="275" spans="2:5" x14ac:dyDescent="0.3">
      <c r="B275" s="9" t="s">
        <v>2045</v>
      </c>
      <c r="C275" s="5">
        <v>51679</v>
      </c>
      <c r="D275" s="5">
        <v>691</v>
      </c>
      <c r="E275" s="5">
        <v>38088</v>
      </c>
    </row>
    <row r="276" spans="2:5" x14ac:dyDescent="0.3">
      <c r="B276" s="7">
        <v>136</v>
      </c>
      <c r="C276" s="5"/>
      <c r="D276" s="5"/>
      <c r="E276" s="5"/>
    </row>
    <row r="277" spans="2:5" x14ac:dyDescent="0.3">
      <c r="B277" s="9" t="s">
        <v>2045</v>
      </c>
      <c r="C277" s="5">
        <v>69041</v>
      </c>
      <c r="D277" s="5">
        <v>695</v>
      </c>
      <c r="E277" s="5">
        <v>64504</v>
      </c>
    </row>
    <row r="278" spans="2:5" x14ac:dyDescent="0.3">
      <c r="B278" s="7">
        <v>137</v>
      </c>
      <c r="C278" s="5"/>
      <c r="D278" s="5"/>
      <c r="E278" s="5"/>
    </row>
    <row r="279" spans="2:5" x14ac:dyDescent="0.3">
      <c r="B279" s="9" t="s">
        <v>2045</v>
      </c>
      <c r="C279" s="5">
        <v>64073</v>
      </c>
      <c r="D279" s="5">
        <v>644</v>
      </c>
      <c r="E279" s="5">
        <v>41069</v>
      </c>
    </row>
    <row r="280" spans="2:5" x14ac:dyDescent="0.3">
      <c r="B280" s="7">
        <v>138</v>
      </c>
      <c r="C280" s="5"/>
      <c r="D280" s="5"/>
      <c r="E280" s="5"/>
    </row>
    <row r="281" spans="2:5" x14ac:dyDescent="0.3">
      <c r="B281" s="9" t="s">
        <v>2045</v>
      </c>
      <c r="C281" s="5">
        <v>103262</v>
      </c>
      <c r="D281" s="5">
        <v>641</v>
      </c>
      <c r="E281" s="5">
        <v>32770</v>
      </c>
    </row>
    <row r="282" spans="2:5" x14ac:dyDescent="0.3">
      <c r="B282" s="7">
        <v>139</v>
      </c>
      <c r="C282" s="5"/>
      <c r="D282" s="5"/>
      <c r="E282" s="5"/>
    </row>
    <row r="283" spans="2:5" x14ac:dyDescent="0.3">
      <c r="B283" s="9" t="s">
        <v>2046</v>
      </c>
      <c r="C283" s="5">
        <v>4591</v>
      </c>
      <c r="D283" s="5">
        <v>687</v>
      </c>
      <c r="E283" s="5">
        <v>31317</v>
      </c>
    </row>
    <row r="284" spans="2:5" x14ac:dyDescent="0.3">
      <c r="B284" s="7">
        <v>140</v>
      </c>
      <c r="C284" s="5"/>
      <c r="D284" s="5"/>
      <c r="E284" s="5"/>
    </row>
    <row r="285" spans="2:5" x14ac:dyDescent="0.3">
      <c r="B285" s="9" t="s">
        <v>2045</v>
      </c>
      <c r="C285" s="5">
        <v>72801</v>
      </c>
      <c r="D285" s="5">
        <v>739</v>
      </c>
      <c r="E285" s="5">
        <v>42120</v>
      </c>
    </row>
    <row r="286" spans="2:5" x14ac:dyDescent="0.3">
      <c r="B286" s="7">
        <v>141</v>
      </c>
      <c r="C286" s="5"/>
      <c r="D286" s="5"/>
      <c r="E286" s="5"/>
    </row>
    <row r="287" spans="2:5" x14ac:dyDescent="0.3">
      <c r="B287" s="9" t="s">
        <v>2045</v>
      </c>
      <c r="C287" s="5">
        <v>23406</v>
      </c>
      <c r="D287" s="5">
        <v>638</v>
      </c>
      <c r="E287" s="5">
        <v>23082</v>
      </c>
    </row>
    <row r="288" spans="2:5" x14ac:dyDescent="0.3">
      <c r="B288" s="7">
        <v>142</v>
      </c>
      <c r="C288" s="5"/>
      <c r="D288" s="5"/>
      <c r="E288" s="5"/>
    </row>
    <row r="289" spans="2:5" x14ac:dyDescent="0.3">
      <c r="B289" s="9" t="s">
        <v>2045</v>
      </c>
      <c r="C289" s="5">
        <v>77642</v>
      </c>
      <c r="D289" s="5">
        <v>675</v>
      </c>
      <c r="E289" s="5">
        <v>51788</v>
      </c>
    </row>
    <row r="290" spans="2:5" x14ac:dyDescent="0.3">
      <c r="B290" s="7">
        <v>143</v>
      </c>
      <c r="C290" s="5"/>
      <c r="D290" s="5"/>
      <c r="E290" s="5"/>
    </row>
    <row r="291" spans="2:5" x14ac:dyDescent="0.3">
      <c r="B291" s="9" t="s">
        <v>2045</v>
      </c>
      <c r="C291" s="5">
        <v>107734</v>
      </c>
      <c r="D291" s="5">
        <v>771</v>
      </c>
      <c r="E291" s="5">
        <v>52379</v>
      </c>
    </row>
    <row r="292" spans="2:5" x14ac:dyDescent="0.3">
      <c r="B292" s="7">
        <v>144</v>
      </c>
      <c r="C292" s="5"/>
      <c r="D292" s="5"/>
      <c r="E292" s="5"/>
    </row>
    <row r="293" spans="2:5" x14ac:dyDescent="0.3">
      <c r="B293" s="9" t="s">
        <v>2045</v>
      </c>
      <c r="C293" s="5">
        <v>97190</v>
      </c>
      <c r="D293" s="5">
        <v>835</v>
      </c>
      <c r="E293" s="5">
        <v>32330</v>
      </c>
    </row>
    <row r="294" spans="2:5" x14ac:dyDescent="0.3">
      <c r="B294" s="7">
        <v>145</v>
      </c>
      <c r="C294" s="5"/>
      <c r="D294" s="5"/>
      <c r="E294" s="5"/>
    </row>
    <row r="295" spans="2:5" x14ac:dyDescent="0.3">
      <c r="B295" s="9" t="s">
        <v>2046</v>
      </c>
      <c r="C295" s="5">
        <v>182</v>
      </c>
      <c r="D295" s="5">
        <v>696</v>
      </c>
      <c r="E295" s="5">
        <v>25334</v>
      </c>
    </row>
    <row r="296" spans="2:5" x14ac:dyDescent="0.3">
      <c r="B296" s="7">
        <v>146</v>
      </c>
      <c r="C296" s="5"/>
      <c r="D296" s="5"/>
      <c r="E296" s="5"/>
    </row>
    <row r="297" spans="2:5" x14ac:dyDescent="0.3">
      <c r="B297" s="9" t="s">
        <v>2045</v>
      </c>
      <c r="C297" s="5">
        <v>201796</v>
      </c>
      <c r="D297" s="5">
        <v>717</v>
      </c>
      <c r="E297" s="5">
        <v>68710</v>
      </c>
    </row>
    <row r="298" spans="2:5" x14ac:dyDescent="0.3">
      <c r="B298" s="7">
        <v>147</v>
      </c>
      <c r="C298" s="5"/>
      <c r="D298" s="5"/>
      <c r="E298" s="5"/>
    </row>
    <row r="299" spans="2:5" x14ac:dyDescent="0.3">
      <c r="B299" s="9" t="s">
        <v>2045</v>
      </c>
      <c r="C299" s="5">
        <v>130152</v>
      </c>
      <c r="D299" s="5">
        <v>800</v>
      </c>
      <c r="E299" s="5">
        <v>56383</v>
      </c>
    </row>
    <row r="300" spans="2:5" x14ac:dyDescent="0.3">
      <c r="B300" s="7">
        <v>148</v>
      </c>
      <c r="C300" s="5"/>
      <c r="D300" s="5"/>
      <c r="E300" s="5"/>
    </row>
    <row r="301" spans="2:5" x14ac:dyDescent="0.3">
      <c r="B301" s="9" t="s">
        <v>2045</v>
      </c>
      <c r="C301" s="5">
        <v>113190</v>
      </c>
      <c r="D301" s="5">
        <v>663</v>
      </c>
      <c r="E301" s="5">
        <v>38681</v>
      </c>
    </row>
    <row r="302" spans="2:5" x14ac:dyDescent="0.3">
      <c r="B302" s="7">
        <v>149</v>
      </c>
      <c r="C302" s="5"/>
      <c r="D302" s="5"/>
      <c r="E302" s="5"/>
    </row>
    <row r="303" spans="2:5" x14ac:dyDescent="0.3">
      <c r="B303" s="9" t="s">
        <v>2045</v>
      </c>
      <c r="C303" s="5">
        <v>231619</v>
      </c>
      <c r="D303" s="5">
        <v>594</v>
      </c>
      <c r="E303" s="5">
        <v>91237</v>
      </c>
    </row>
    <row r="304" spans="2:5" x14ac:dyDescent="0.3">
      <c r="B304" s="7">
        <v>150</v>
      </c>
      <c r="C304" s="5"/>
      <c r="D304" s="5"/>
      <c r="E304" s="5"/>
    </row>
    <row r="305" spans="2:5" x14ac:dyDescent="0.3">
      <c r="B305" s="9" t="s">
        <v>2047</v>
      </c>
      <c r="C305" s="5">
        <v>0</v>
      </c>
      <c r="D305" s="5">
        <v>782</v>
      </c>
      <c r="E305" s="5">
        <v>71490</v>
      </c>
    </row>
    <row r="306" spans="2:5" x14ac:dyDescent="0.3">
      <c r="B306" s="7">
        <v>151</v>
      </c>
      <c r="C306" s="5"/>
      <c r="D306" s="5"/>
      <c r="E306" s="5"/>
    </row>
    <row r="307" spans="2:5" x14ac:dyDescent="0.3">
      <c r="B307" s="9" t="s">
        <v>2045</v>
      </c>
      <c r="C307" s="5">
        <v>115330</v>
      </c>
      <c r="D307" s="5">
        <v>823</v>
      </c>
      <c r="E307" s="5">
        <v>56921</v>
      </c>
    </row>
    <row r="308" spans="2:5" x14ac:dyDescent="0.3">
      <c r="B308" s="7">
        <v>152</v>
      </c>
      <c r="C308" s="5"/>
      <c r="D308" s="5"/>
      <c r="E308" s="5"/>
    </row>
    <row r="309" spans="2:5" x14ac:dyDescent="0.3">
      <c r="B309" s="9" t="s">
        <v>2045</v>
      </c>
      <c r="C309" s="5">
        <v>51520</v>
      </c>
      <c r="D309" s="5">
        <v>773</v>
      </c>
      <c r="E309" s="5">
        <v>49335</v>
      </c>
    </row>
    <row r="310" spans="2:5" x14ac:dyDescent="0.3">
      <c r="B310" s="7">
        <v>153</v>
      </c>
      <c r="C310" s="5"/>
      <c r="D310" s="5"/>
      <c r="E310" s="5"/>
    </row>
    <row r="311" spans="2:5" x14ac:dyDescent="0.3">
      <c r="B311" s="9" t="s">
        <v>2046</v>
      </c>
      <c r="C311" s="5">
        <v>16803</v>
      </c>
      <c r="D311" s="5">
        <v>660</v>
      </c>
      <c r="E311" s="5">
        <v>27484</v>
      </c>
    </row>
    <row r="312" spans="2:5" x14ac:dyDescent="0.3">
      <c r="B312" s="7">
        <v>154</v>
      </c>
      <c r="C312" s="5"/>
      <c r="D312" s="5"/>
      <c r="E312" s="5"/>
    </row>
    <row r="313" spans="2:5" x14ac:dyDescent="0.3">
      <c r="B313" s="9" t="s">
        <v>2045</v>
      </c>
      <c r="C313" s="5">
        <v>73448</v>
      </c>
      <c r="D313" s="5">
        <v>666</v>
      </c>
      <c r="E313" s="5">
        <v>37468</v>
      </c>
    </row>
    <row r="314" spans="2:5" x14ac:dyDescent="0.3">
      <c r="B314" s="7">
        <v>155</v>
      </c>
      <c r="C314" s="5"/>
      <c r="D314" s="5"/>
      <c r="E314" s="5"/>
    </row>
    <row r="315" spans="2:5" x14ac:dyDescent="0.3">
      <c r="B315" s="9" t="s">
        <v>2046</v>
      </c>
      <c r="C315" s="5">
        <v>812</v>
      </c>
      <c r="D315" s="5">
        <v>688</v>
      </c>
      <c r="E315" s="5">
        <v>9678</v>
      </c>
    </row>
    <row r="316" spans="2:5" x14ac:dyDescent="0.3">
      <c r="B316" s="7">
        <v>156</v>
      </c>
      <c r="C316" s="5"/>
      <c r="D316" s="5"/>
      <c r="E316" s="5"/>
    </row>
    <row r="317" spans="2:5" x14ac:dyDescent="0.3">
      <c r="B317" s="9" t="s">
        <v>2046</v>
      </c>
      <c r="C317" s="5">
        <v>0</v>
      </c>
      <c r="D317" s="5">
        <v>691</v>
      </c>
      <c r="E317" s="5">
        <v>28007</v>
      </c>
    </row>
    <row r="318" spans="2:5" x14ac:dyDescent="0.3">
      <c r="B318" s="7">
        <v>157</v>
      </c>
      <c r="C318" s="5"/>
      <c r="D318" s="5"/>
      <c r="E318" s="5"/>
    </row>
    <row r="319" spans="2:5" x14ac:dyDescent="0.3">
      <c r="B319" s="9" t="s">
        <v>2047</v>
      </c>
      <c r="C319" s="5">
        <v>3230</v>
      </c>
      <c r="D319" s="5">
        <v>785</v>
      </c>
      <c r="E319" s="5">
        <v>32847</v>
      </c>
    </row>
    <row r="320" spans="2:5" x14ac:dyDescent="0.3">
      <c r="B320" s="7">
        <v>158</v>
      </c>
      <c r="C320" s="5"/>
      <c r="D320" s="5"/>
      <c r="E320" s="5"/>
    </row>
    <row r="321" spans="2:5" x14ac:dyDescent="0.3">
      <c r="B321" s="9" t="s">
        <v>2046</v>
      </c>
      <c r="C321" s="5">
        <v>0</v>
      </c>
      <c r="D321" s="5">
        <v>747</v>
      </c>
      <c r="E321" s="5">
        <v>41475</v>
      </c>
    </row>
    <row r="322" spans="2:5" x14ac:dyDescent="0.3">
      <c r="B322" s="7">
        <v>159</v>
      </c>
      <c r="C322" s="5"/>
      <c r="D322" s="5"/>
      <c r="E322" s="5"/>
    </row>
    <row r="323" spans="2:5" x14ac:dyDescent="0.3">
      <c r="B323" s="9" t="s">
        <v>2045</v>
      </c>
      <c r="C323" s="5">
        <v>20231</v>
      </c>
      <c r="D323" s="5">
        <v>707</v>
      </c>
      <c r="E323" s="5">
        <v>28134</v>
      </c>
    </row>
    <row r="324" spans="2:5" x14ac:dyDescent="0.3">
      <c r="B324" s="7">
        <v>160</v>
      </c>
      <c r="C324" s="5"/>
      <c r="D324" s="5"/>
      <c r="E324" s="5"/>
    </row>
    <row r="325" spans="2:5" x14ac:dyDescent="0.3">
      <c r="B325" s="9" t="s">
        <v>2045</v>
      </c>
      <c r="C325" s="5">
        <v>69614</v>
      </c>
      <c r="D325" s="5">
        <v>796</v>
      </c>
      <c r="E325" s="5">
        <v>37965</v>
      </c>
    </row>
    <row r="326" spans="2:5" x14ac:dyDescent="0.3">
      <c r="B326" s="7">
        <v>161</v>
      </c>
      <c r="C326" s="5"/>
      <c r="D326" s="5"/>
      <c r="E326" s="5"/>
    </row>
    <row r="327" spans="2:5" x14ac:dyDescent="0.3">
      <c r="B327" s="9" t="s">
        <v>2045</v>
      </c>
      <c r="C327" s="5">
        <v>22976</v>
      </c>
      <c r="D327" s="5">
        <v>731</v>
      </c>
      <c r="E327" s="5">
        <v>23469</v>
      </c>
    </row>
    <row r="328" spans="2:5" x14ac:dyDescent="0.3">
      <c r="B328" s="7">
        <v>162</v>
      </c>
      <c r="C328" s="5"/>
      <c r="D328" s="5"/>
      <c r="E328" s="5"/>
    </row>
    <row r="329" spans="2:5" x14ac:dyDescent="0.3">
      <c r="B329" s="9" t="s">
        <v>2045</v>
      </c>
      <c r="C329" s="5">
        <v>98102</v>
      </c>
      <c r="D329" s="5">
        <v>771</v>
      </c>
      <c r="E329" s="5">
        <v>66111</v>
      </c>
    </row>
    <row r="330" spans="2:5" x14ac:dyDescent="0.3">
      <c r="B330" s="7">
        <v>163</v>
      </c>
      <c r="C330" s="5"/>
      <c r="D330" s="5"/>
      <c r="E330" s="5"/>
    </row>
    <row r="331" spans="2:5" x14ac:dyDescent="0.3">
      <c r="B331" s="9" t="s">
        <v>2045</v>
      </c>
      <c r="C331" s="5">
        <v>44044</v>
      </c>
      <c r="D331" s="5">
        <v>829</v>
      </c>
      <c r="E331" s="5">
        <v>33108</v>
      </c>
    </row>
    <row r="332" spans="2:5" x14ac:dyDescent="0.3">
      <c r="B332" s="7">
        <v>164</v>
      </c>
      <c r="C332" s="5"/>
      <c r="D332" s="5"/>
      <c r="E332" s="5"/>
    </row>
    <row r="333" spans="2:5" x14ac:dyDescent="0.3">
      <c r="B333" s="9" t="s">
        <v>2046</v>
      </c>
      <c r="C333" s="5">
        <v>20185</v>
      </c>
      <c r="D333" s="5">
        <v>658</v>
      </c>
      <c r="E333" s="5">
        <v>37829</v>
      </c>
    </row>
    <row r="334" spans="2:5" x14ac:dyDescent="0.3">
      <c r="B334" s="7">
        <v>165</v>
      </c>
      <c r="C334" s="5"/>
      <c r="D334" s="5"/>
      <c r="E334" s="5"/>
    </row>
    <row r="335" spans="2:5" x14ac:dyDescent="0.3">
      <c r="B335" s="9" t="s">
        <v>2045</v>
      </c>
      <c r="C335" s="5">
        <v>225017</v>
      </c>
      <c r="D335" s="5">
        <v>694</v>
      </c>
      <c r="E335" s="5">
        <v>107683</v>
      </c>
    </row>
    <row r="336" spans="2:5" x14ac:dyDescent="0.3">
      <c r="B336" s="7">
        <v>166</v>
      </c>
      <c r="C336" s="5"/>
      <c r="D336" s="5"/>
      <c r="E336" s="5"/>
    </row>
    <row r="337" spans="2:5" x14ac:dyDescent="0.3">
      <c r="B337" s="9" t="s">
        <v>2046</v>
      </c>
      <c r="C337" s="5">
        <v>1001</v>
      </c>
      <c r="D337" s="5">
        <v>665</v>
      </c>
      <c r="E337" s="5">
        <v>25567</v>
      </c>
    </row>
    <row r="338" spans="2:5" x14ac:dyDescent="0.3">
      <c r="B338" s="7">
        <v>167</v>
      </c>
      <c r="C338" s="5"/>
      <c r="D338" s="5"/>
      <c r="E338" s="5"/>
    </row>
    <row r="339" spans="2:5" x14ac:dyDescent="0.3">
      <c r="B339" s="9" t="s">
        <v>2046</v>
      </c>
      <c r="C339" s="5">
        <v>0</v>
      </c>
      <c r="D339" s="5">
        <v>743</v>
      </c>
      <c r="E339" s="5">
        <v>38036</v>
      </c>
    </row>
    <row r="340" spans="2:5" x14ac:dyDescent="0.3">
      <c r="B340" s="7">
        <v>168</v>
      </c>
      <c r="C340" s="5"/>
      <c r="D340" s="5"/>
      <c r="E340" s="5"/>
    </row>
    <row r="341" spans="2:5" x14ac:dyDescent="0.3">
      <c r="B341" s="9" t="s">
        <v>2045</v>
      </c>
      <c r="C341" s="5">
        <v>42895</v>
      </c>
      <c r="D341" s="5">
        <v>646</v>
      </c>
      <c r="E341" s="5">
        <v>31713</v>
      </c>
    </row>
    <row r="342" spans="2:5" x14ac:dyDescent="0.3">
      <c r="B342" s="7">
        <v>169</v>
      </c>
      <c r="C342" s="5"/>
      <c r="D342" s="5"/>
      <c r="E342" s="5"/>
    </row>
    <row r="343" spans="2:5" x14ac:dyDescent="0.3">
      <c r="B343" s="9" t="s">
        <v>2046</v>
      </c>
      <c r="C343" s="5">
        <v>93</v>
      </c>
      <c r="D343" s="5">
        <v>686</v>
      </c>
      <c r="E343" s="5">
        <v>30451</v>
      </c>
    </row>
    <row r="344" spans="2:5" x14ac:dyDescent="0.3">
      <c r="B344" s="7">
        <v>170</v>
      </c>
      <c r="C344" s="5"/>
      <c r="D344" s="5"/>
      <c r="E344" s="5"/>
    </row>
    <row r="345" spans="2:5" x14ac:dyDescent="0.3">
      <c r="B345" s="9" t="s">
        <v>2045</v>
      </c>
      <c r="C345" s="5">
        <v>58895</v>
      </c>
      <c r="D345" s="5">
        <v>768</v>
      </c>
      <c r="E345" s="5">
        <v>36983</v>
      </c>
    </row>
    <row r="346" spans="2:5" x14ac:dyDescent="0.3">
      <c r="B346" s="7">
        <v>171</v>
      </c>
      <c r="C346" s="5"/>
      <c r="D346" s="5"/>
      <c r="E346" s="5"/>
    </row>
    <row r="347" spans="2:5" x14ac:dyDescent="0.3">
      <c r="B347" s="9" t="s">
        <v>2045</v>
      </c>
      <c r="C347" s="5">
        <v>142314</v>
      </c>
      <c r="D347" s="5">
        <v>694</v>
      </c>
      <c r="E347" s="5">
        <v>49577</v>
      </c>
    </row>
    <row r="348" spans="2:5" x14ac:dyDescent="0.3">
      <c r="B348" s="7">
        <v>172</v>
      </c>
      <c r="C348" s="5"/>
      <c r="D348" s="5"/>
      <c r="E348" s="5"/>
    </row>
    <row r="349" spans="2:5" x14ac:dyDescent="0.3">
      <c r="B349" s="9" t="s">
        <v>2046</v>
      </c>
      <c r="C349" s="5">
        <v>0</v>
      </c>
      <c r="D349" s="5">
        <v>730</v>
      </c>
      <c r="E349" s="5">
        <v>45164</v>
      </c>
    </row>
    <row r="350" spans="2:5" x14ac:dyDescent="0.3">
      <c r="B350" s="7">
        <v>173</v>
      </c>
      <c r="C350" s="5"/>
      <c r="D350" s="5"/>
      <c r="E350" s="5"/>
    </row>
    <row r="351" spans="2:5" x14ac:dyDescent="0.3">
      <c r="B351" s="9" t="s">
        <v>2046</v>
      </c>
      <c r="C351" s="5">
        <v>19404</v>
      </c>
      <c r="D351" s="5">
        <v>668</v>
      </c>
      <c r="E351" s="5">
        <v>30399</v>
      </c>
    </row>
    <row r="352" spans="2:5" x14ac:dyDescent="0.3">
      <c r="B352" s="7">
        <v>174</v>
      </c>
      <c r="C352" s="5"/>
      <c r="D352" s="5"/>
      <c r="E352" s="5"/>
    </row>
    <row r="353" spans="2:5" x14ac:dyDescent="0.3">
      <c r="B353" s="9" t="s">
        <v>2045</v>
      </c>
      <c r="C353" s="5">
        <v>83108</v>
      </c>
      <c r="D353" s="5">
        <v>716</v>
      </c>
      <c r="E353" s="5">
        <v>44644</v>
      </c>
    </row>
    <row r="354" spans="2:5" x14ac:dyDescent="0.3">
      <c r="B354" s="7">
        <v>175</v>
      </c>
      <c r="C354" s="5"/>
      <c r="D354" s="5"/>
      <c r="E354" s="5"/>
    </row>
    <row r="355" spans="2:5" x14ac:dyDescent="0.3">
      <c r="B355" s="9" t="s">
        <v>2045</v>
      </c>
      <c r="C355" s="5">
        <v>165960</v>
      </c>
      <c r="D355" s="5">
        <v>675</v>
      </c>
      <c r="E355" s="5">
        <v>54091</v>
      </c>
    </row>
    <row r="356" spans="2:5" x14ac:dyDescent="0.3">
      <c r="B356" s="7">
        <v>176</v>
      </c>
      <c r="C356" s="5"/>
      <c r="D356" s="5"/>
      <c r="E356" s="5"/>
    </row>
    <row r="357" spans="2:5" x14ac:dyDescent="0.3">
      <c r="B357" s="9" t="s">
        <v>2045</v>
      </c>
      <c r="C357" s="5">
        <v>66085</v>
      </c>
      <c r="D357" s="5">
        <v>667</v>
      </c>
      <c r="E357" s="5">
        <v>52172</v>
      </c>
    </row>
    <row r="358" spans="2:5" x14ac:dyDescent="0.3">
      <c r="B358" s="7">
        <v>177</v>
      </c>
      <c r="C358" s="5"/>
      <c r="D358" s="5"/>
      <c r="E358" s="5"/>
    </row>
    <row r="359" spans="2:5" x14ac:dyDescent="0.3">
      <c r="B359" s="9" t="s">
        <v>2045</v>
      </c>
      <c r="C359" s="5">
        <v>107130</v>
      </c>
      <c r="D359" s="5">
        <v>728</v>
      </c>
      <c r="E359" s="5">
        <v>58248</v>
      </c>
    </row>
    <row r="360" spans="2:5" x14ac:dyDescent="0.3">
      <c r="B360" s="7">
        <v>178</v>
      </c>
      <c r="C360" s="5"/>
      <c r="D360" s="5"/>
      <c r="E360" s="5"/>
    </row>
    <row r="361" spans="2:5" x14ac:dyDescent="0.3">
      <c r="B361" s="9" t="s">
        <v>2046</v>
      </c>
      <c r="C361" s="5">
        <v>0</v>
      </c>
      <c r="D361" s="5">
        <v>727</v>
      </c>
      <c r="E361" s="5">
        <v>49045</v>
      </c>
    </row>
    <row r="362" spans="2:5" x14ac:dyDescent="0.3">
      <c r="B362" s="7">
        <v>179</v>
      </c>
      <c r="C362" s="5"/>
      <c r="D362" s="5"/>
      <c r="E362" s="5"/>
    </row>
    <row r="363" spans="2:5" x14ac:dyDescent="0.3">
      <c r="B363" s="9" t="s">
        <v>2045</v>
      </c>
      <c r="C363" s="5">
        <v>64403</v>
      </c>
      <c r="D363" s="5">
        <v>652</v>
      </c>
      <c r="E363" s="5">
        <v>39974</v>
      </c>
    </row>
    <row r="364" spans="2:5" x14ac:dyDescent="0.3">
      <c r="B364" s="7">
        <v>180</v>
      </c>
      <c r="C364" s="5"/>
      <c r="D364" s="5"/>
      <c r="E364" s="5"/>
    </row>
    <row r="365" spans="2:5" x14ac:dyDescent="0.3">
      <c r="B365" s="9" t="s">
        <v>2045</v>
      </c>
      <c r="C365" s="5">
        <v>43042</v>
      </c>
      <c r="D365" s="5">
        <v>840</v>
      </c>
      <c r="E365" s="5">
        <v>26556</v>
      </c>
    </row>
    <row r="366" spans="2:5" x14ac:dyDescent="0.3">
      <c r="B366" s="7">
        <v>181</v>
      </c>
      <c r="C366" s="5"/>
      <c r="D366" s="5"/>
      <c r="E366" s="5"/>
    </row>
    <row r="367" spans="2:5" x14ac:dyDescent="0.3">
      <c r="B367" s="9" t="s">
        <v>2045</v>
      </c>
      <c r="C367" s="5">
        <v>181184</v>
      </c>
      <c r="D367" s="5">
        <v>602</v>
      </c>
      <c r="E367" s="5">
        <v>51024</v>
      </c>
    </row>
    <row r="368" spans="2:5" x14ac:dyDescent="0.3">
      <c r="B368" s="7">
        <v>182</v>
      </c>
      <c r="C368" s="5"/>
      <c r="D368" s="5"/>
      <c r="E368" s="5"/>
    </row>
    <row r="369" spans="2:5" x14ac:dyDescent="0.3">
      <c r="B369" s="9" t="s">
        <v>2045</v>
      </c>
      <c r="C369" s="5">
        <v>65126</v>
      </c>
      <c r="D369" s="5">
        <v>616</v>
      </c>
      <c r="E369" s="5">
        <v>50984</v>
      </c>
    </row>
    <row r="370" spans="2:5" x14ac:dyDescent="0.3">
      <c r="B370" s="7">
        <v>183</v>
      </c>
      <c r="C370" s="5"/>
      <c r="D370" s="5"/>
      <c r="E370" s="5"/>
    </row>
    <row r="371" spans="2:5" x14ac:dyDescent="0.3">
      <c r="B371" s="9" t="s">
        <v>2045</v>
      </c>
      <c r="C371" s="5">
        <v>39867</v>
      </c>
      <c r="D371" s="5">
        <v>798</v>
      </c>
      <c r="E371" s="5">
        <v>38609</v>
      </c>
    </row>
    <row r="372" spans="2:5" x14ac:dyDescent="0.3">
      <c r="B372" s="7">
        <v>184</v>
      </c>
      <c r="C372" s="5"/>
      <c r="D372" s="5"/>
      <c r="E372" s="5"/>
    </row>
    <row r="373" spans="2:5" x14ac:dyDescent="0.3">
      <c r="B373" s="9" t="s">
        <v>2045</v>
      </c>
      <c r="C373" s="5">
        <v>126175</v>
      </c>
      <c r="D373" s="5">
        <v>797</v>
      </c>
      <c r="E373" s="5">
        <v>43529</v>
      </c>
    </row>
    <row r="374" spans="2:5" x14ac:dyDescent="0.3">
      <c r="B374" s="7">
        <v>185</v>
      </c>
      <c r="C374" s="5"/>
      <c r="D374" s="5"/>
      <c r="E374" s="5"/>
    </row>
    <row r="375" spans="2:5" x14ac:dyDescent="0.3">
      <c r="B375" s="9" t="s">
        <v>2045</v>
      </c>
      <c r="C375" s="5">
        <v>71066</v>
      </c>
      <c r="D375" s="5">
        <v>779</v>
      </c>
      <c r="E375" s="5">
        <v>30942</v>
      </c>
    </row>
    <row r="376" spans="2:5" x14ac:dyDescent="0.3">
      <c r="B376" s="7">
        <v>186</v>
      </c>
      <c r="C376" s="5"/>
      <c r="D376" s="5"/>
      <c r="E376" s="5"/>
    </row>
    <row r="377" spans="2:5" x14ac:dyDescent="0.3">
      <c r="B377" s="9" t="s">
        <v>2045</v>
      </c>
      <c r="C377" s="5">
        <v>72299</v>
      </c>
      <c r="D377" s="5">
        <v>705</v>
      </c>
      <c r="E377" s="5">
        <v>38536</v>
      </c>
    </row>
    <row r="378" spans="2:5" x14ac:dyDescent="0.3">
      <c r="B378" s="7">
        <v>187</v>
      </c>
      <c r="C378" s="5"/>
      <c r="D378" s="5"/>
      <c r="E378" s="5"/>
    </row>
    <row r="379" spans="2:5" x14ac:dyDescent="0.3">
      <c r="B379" s="9" t="s">
        <v>2045</v>
      </c>
      <c r="C379" s="5">
        <v>62768</v>
      </c>
      <c r="D379" s="5">
        <v>830</v>
      </c>
      <c r="E379" s="5">
        <v>35760</v>
      </c>
    </row>
    <row r="380" spans="2:5" x14ac:dyDescent="0.3">
      <c r="B380" s="7">
        <v>188</v>
      </c>
      <c r="C380" s="5"/>
      <c r="D380" s="5"/>
      <c r="E380" s="5"/>
    </row>
    <row r="381" spans="2:5" x14ac:dyDescent="0.3">
      <c r="B381" s="9" t="s">
        <v>2045</v>
      </c>
      <c r="C381" s="5">
        <v>135294</v>
      </c>
      <c r="D381" s="5">
        <v>845</v>
      </c>
      <c r="E381" s="5">
        <v>87436</v>
      </c>
    </row>
    <row r="382" spans="2:5" x14ac:dyDescent="0.3">
      <c r="B382" s="7">
        <v>189</v>
      </c>
      <c r="C382" s="5"/>
      <c r="D382" s="5"/>
      <c r="E382" s="5"/>
    </row>
    <row r="383" spans="2:5" x14ac:dyDescent="0.3">
      <c r="B383" s="9" t="s">
        <v>2045</v>
      </c>
      <c r="C383" s="5">
        <v>97248</v>
      </c>
      <c r="D383" s="5">
        <v>730</v>
      </c>
      <c r="E383" s="5">
        <v>52165</v>
      </c>
    </row>
    <row r="384" spans="2:5" x14ac:dyDescent="0.3">
      <c r="B384" s="7">
        <v>190</v>
      </c>
      <c r="C384" s="5"/>
      <c r="D384" s="5"/>
      <c r="E384" s="5"/>
    </row>
    <row r="385" spans="2:5" x14ac:dyDescent="0.3">
      <c r="B385" s="9" t="s">
        <v>2046</v>
      </c>
      <c r="C385" s="5">
        <v>12409</v>
      </c>
      <c r="D385" s="5">
        <v>711</v>
      </c>
      <c r="E385" s="5">
        <v>44452</v>
      </c>
    </row>
    <row r="386" spans="2:5" x14ac:dyDescent="0.3">
      <c r="B386" s="7">
        <v>191</v>
      </c>
      <c r="C386" s="5"/>
      <c r="D386" s="5"/>
      <c r="E386" s="5"/>
    </row>
    <row r="387" spans="2:5" x14ac:dyDescent="0.3">
      <c r="B387" s="9" t="s">
        <v>2045</v>
      </c>
      <c r="C387" s="5">
        <v>112825</v>
      </c>
      <c r="D387" s="5">
        <v>728</v>
      </c>
      <c r="E387" s="5">
        <v>39860</v>
      </c>
    </row>
    <row r="388" spans="2:5" x14ac:dyDescent="0.3">
      <c r="B388" s="7">
        <v>192</v>
      </c>
      <c r="C388" s="5"/>
      <c r="D388" s="5"/>
      <c r="E388" s="5"/>
    </row>
    <row r="389" spans="2:5" x14ac:dyDescent="0.3">
      <c r="B389" s="9" t="s">
        <v>2047</v>
      </c>
      <c r="C389" s="5">
        <v>15224</v>
      </c>
      <c r="D389" s="5">
        <v>761</v>
      </c>
      <c r="E389" s="5">
        <v>56164</v>
      </c>
    </row>
    <row r="390" spans="2:5" x14ac:dyDescent="0.3">
      <c r="B390" s="7">
        <v>193</v>
      </c>
      <c r="C390" s="5"/>
      <c r="D390" s="5"/>
      <c r="E390" s="5"/>
    </row>
    <row r="391" spans="2:5" x14ac:dyDescent="0.3">
      <c r="B391" s="9" t="s">
        <v>2045</v>
      </c>
      <c r="C391" s="5">
        <v>66163</v>
      </c>
      <c r="D391" s="5">
        <v>749</v>
      </c>
      <c r="E391" s="5">
        <v>37891</v>
      </c>
    </row>
    <row r="392" spans="2:5" x14ac:dyDescent="0.3">
      <c r="B392" s="7">
        <v>194</v>
      </c>
      <c r="C392" s="5"/>
      <c r="D392" s="5"/>
      <c r="E392" s="5"/>
    </row>
    <row r="393" spans="2:5" x14ac:dyDescent="0.3">
      <c r="B393" s="9" t="s">
        <v>2045</v>
      </c>
      <c r="C393" s="5">
        <v>81680</v>
      </c>
      <c r="D393" s="5">
        <v>746</v>
      </c>
      <c r="E393" s="5">
        <v>30681</v>
      </c>
    </row>
    <row r="394" spans="2:5" x14ac:dyDescent="0.3">
      <c r="B394" s="7">
        <v>195</v>
      </c>
      <c r="C394" s="5"/>
      <c r="D394" s="5"/>
      <c r="E394" s="5"/>
    </row>
    <row r="395" spans="2:5" x14ac:dyDescent="0.3">
      <c r="B395" s="9" t="s">
        <v>2045</v>
      </c>
      <c r="C395" s="5">
        <v>107755</v>
      </c>
      <c r="D395" s="5">
        <v>688</v>
      </c>
      <c r="E395" s="5">
        <v>64936</v>
      </c>
    </row>
    <row r="396" spans="2:5" x14ac:dyDescent="0.3">
      <c r="B396" s="7">
        <v>196</v>
      </c>
      <c r="C396" s="5"/>
      <c r="D396" s="5"/>
      <c r="E396" s="5"/>
    </row>
    <row r="397" spans="2:5" x14ac:dyDescent="0.3">
      <c r="B397" s="9" t="s">
        <v>2045</v>
      </c>
      <c r="C397" s="5">
        <v>67263</v>
      </c>
      <c r="D397" s="5">
        <v>773</v>
      </c>
      <c r="E397" s="5">
        <v>35775</v>
      </c>
    </row>
    <row r="398" spans="2:5" x14ac:dyDescent="0.3">
      <c r="B398" s="7">
        <v>197</v>
      </c>
      <c r="C398" s="5"/>
      <c r="D398" s="5"/>
      <c r="E398" s="5"/>
    </row>
    <row r="399" spans="2:5" x14ac:dyDescent="0.3">
      <c r="B399" s="9" t="s">
        <v>2045</v>
      </c>
      <c r="C399" s="5">
        <v>58373</v>
      </c>
      <c r="D399" s="5">
        <v>724</v>
      </c>
      <c r="E399" s="5">
        <v>32128</v>
      </c>
    </row>
    <row r="400" spans="2:5" x14ac:dyDescent="0.3">
      <c r="B400" s="7">
        <v>198</v>
      </c>
      <c r="C400" s="5"/>
      <c r="D400" s="5"/>
      <c r="E400" s="5"/>
    </row>
    <row r="401" spans="2:5" x14ac:dyDescent="0.3">
      <c r="B401" s="9" t="s">
        <v>2045</v>
      </c>
      <c r="C401" s="5">
        <v>30805</v>
      </c>
      <c r="D401" s="5">
        <v>702</v>
      </c>
      <c r="E401" s="5">
        <v>31497</v>
      </c>
    </row>
    <row r="402" spans="2:5" x14ac:dyDescent="0.3">
      <c r="B402" s="7">
        <v>199</v>
      </c>
      <c r="C402" s="5"/>
      <c r="D402" s="5"/>
      <c r="E402" s="5"/>
    </row>
    <row r="403" spans="2:5" x14ac:dyDescent="0.3">
      <c r="B403" s="9" t="s">
        <v>2046</v>
      </c>
      <c r="C403" s="5">
        <v>40161</v>
      </c>
      <c r="D403" s="5">
        <v>720</v>
      </c>
      <c r="E403" s="5">
        <v>78329</v>
      </c>
    </row>
    <row r="404" spans="2:5" x14ac:dyDescent="0.3">
      <c r="B404" s="7">
        <v>200</v>
      </c>
      <c r="C404" s="5"/>
      <c r="D404" s="5"/>
      <c r="E404" s="5"/>
    </row>
    <row r="405" spans="2:5" x14ac:dyDescent="0.3">
      <c r="B405" s="9" t="s">
        <v>2045</v>
      </c>
      <c r="C405" s="5">
        <v>109785</v>
      </c>
      <c r="D405" s="5">
        <v>701</v>
      </c>
      <c r="E405" s="5">
        <v>36528</v>
      </c>
    </row>
    <row r="406" spans="2:5" x14ac:dyDescent="0.3">
      <c r="B406" s="7">
        <v>201</v>
      </c>
      <c r="C406" s="5"/>
      <c r="D406" s="5"/>
      <c r="E406" s="5"/>
    </row>
    <row r="407" spans="2:5" x14ac:dyDescent="0.3">
      <c r="B407" s="9" t="s">
        <v>2045</v>
      </c>
      <c r="C407" s="5">
        <v>96691</v>
      </c>
      <c r="D407" s="5">
        <v>732</v>
      </c>
      <c r="E407" s="5">
        <v>35823</v>
      </c>
    </row>
    <row r="408" spans="2:5" x14ac:dyDescent="0.3">
      <c r="B408" s="7">
        <v>202</v>
      </c>
      <c r="C408" s="5"/>
      <c r="D408" s="5"/>
      <c r="E408" s="5"/>
    </row>
    <row r="409" spans="2:5" x14ac:dyDescent="0.3">
      <c r="B409" s="9" t="s">
        <v>2045</v>
      </c>
      <c r="C409" s="5">
        <v>88347</v>
      </c>
      <c r="D409" s="5">
        <v>850</v>
      </c>
      <c r="E409" s="5">
        <v>65082</v>
      </c>
    </row>
    <row r="410" spans="2:5" x14ac:dyDescent="0.3">
      <c r="B410" s="7">
        <v>203</v>
      </c>
      <c r="C410" s="5"/>
      <c r="D410" s="5"/>
      <c r="E410" s="5"/>
    </row>
    <row r="411" spans="2:5" x14ac:dyDescent="0.3">
      <c r="B411" s="9" t="s">
        <v>2045</v>
      </c>
      <c r="C411" s="5">
        <v>23392</v>
      </c>
      <c r="D411" s="5">
        <v>776</v>
      </c>
      <c r="E411" s="5">
        <v>30305</v>
      </c>
    </row>
    <row r="412" spans="2:5" x14ac:dyDescent="0.3">
      <c r="B412" s="7">
        <v>204</v>
      </c>
      <c r="C412" s="5"/>
      <c r="D412" s="5"/>
      <c r="E412" s="5"/>
    </row>
    <row r="413" spans="2:5" x14ac:dyDescent="0.3">
      <c r="B413" s="9" t="s">
        <v>2045</v>
      </c>
      <c r="C413" s="5">
        <v>60172</v>
      </c>
      <c r="D413" s="5">
        <v>656</v>
      </c>
      <c r="E413" s="5">
        <v>42754</v>
      </c>
    </row>
    <row r="414" spans="2:5" x14ac:dyDescent="0.3">
      <c r="B414" s="7">
        <v>205</v>
      </c>
      <c r="C414" s="5"/>
      <c r="D414" s="5"/>
      <c r="E414" s="5"/>
    </row>
    <row r="415" spans="2:5" x14ac:dyDescent="0.3">
      <c r="B415" s="9" t="s">
        <v>2045</v>
      </c>
      <c r="C415" s="5">
        <v>77817</v>
      </c>
      <c r="D415" s="5">
        <v>809</v>
      </c>
      <c r="E415" s="5">
        <v>39882</v>
      </c>
    </row>
    <row r="416" spans="2:5" x14ac:dyDescent="0.3">
      <c r="B416" s="7">
        <v>206</v>
      </c>
      <c r="C416" s="5"/>
      <c r="D416" s="5"/>
      <c r="E416" s="5"/>
    </row>
    <row r="417" spans="2:5" x14ac:dyDescent="0.3">
      <c r="B417" s="9" t="s">
        <v>2045</v>
      </c>
      <c r="C417" s="5">
        <v>51633</v>
      </c>
      <c r="D417" s="5">
        <v>782</v>
      </c>
      <c r="E417" s="5">
        <v>37583</v>
      </c>
    </row>
    <row r="418" spans="2:5" x14ac:dyDescent="0.3">
      <c r="B418" s="7">
        <v>207</v>
      </c>
      <c r="C418" s="5"/>
      <c r="D418" s="5"/>
      <c r="E418" s="5"/>
    </row>
    <row r="419" spans="2:5" x14ac:dyDescent="0.3">
      <c r="B419" s="9" t="s">
        <v>2046</v>
      </c>
      <c r="C419" s="5">
        <v>19507</v>
      </c>
      <c r="D419" s="5">
        <v>745</v>
      </c>
      <c r="E419" s="5">
        <v>28553</v>
      </c>
    </row>
    <row r="420" spans="2:5" x14ac:dyDescent="0.3">
      <c r="B420" s="7">
        <v>208</v>
      </c>
      <c r="C420" s="5"/>
      <c r="D420" s="5"/>
      <c r="E420" s="5"/>
    </row>
    <row r="421" spans="2:5" x14ac:dyDescent="0.3">
      <c r="B421" s="9" t="s">
        <v>2045</v>
      </c>
      <c r="C421" s="5">
        <v>76650</v>
      </c>
      <c r="D421" s="5">
        <v>804</v>
      </c>
      <c r="E421" s="5">
        <v>67747</v>
      </c>
    </row>
    <row r="422" spans="2:5" x14ac:dyDescent="0.3">
      <c r="B422" s="7">
        <v>209</v>
      </c>
      <c r="C422" s="5"/>
      <c r="D422" s="5"/>
      <c r="E422" s="5"/>
    </row>
    <row r="423" spans="2:5" x14ac:dyDescent="0.3">
      <c r="B423" s="9" t="s">
        <v>2045</v>
      </c>
      <c r="C423" s="5">
        <v>25966</v>
      </c>
      <c r="D423" s="5">
        <v>716</v>
      </c>
      <c r="E423" s="5">
        <v>29206</v>
      </c>
    </row>
    <row r="424" spans="2:5" x14ac:dyDescent="0.3">
      <c r="B424" s="7">
        <v>210</v>
      </c>
      <c r="C424" s="5"/>
      <c r="D424" s="5"/>
      <c r="E424" s="5"/>
    </row>
    <row r="425" spans="2:5" x14ac:dyDescent="0.3">
      <c r="B425" s="9" t="s">
        <v>2045</v>
      </c>
      <c r="C425" s="5">
        <v>56285</v>
      </c>
      <c r="D425" s="5">
        <v>630</v>
      </c>
      <c r="E425" s="5">
        <v>25850</v>
      </c>
    </row>
    <row r="426" spans="2:5" x14ac:dyDescent="0.3">
      <c r="B426" s="7">
        <v>211</v>
      </c>
      <c r="C426" s="5"/>
      <c r="D426" s="5"/>
      <c r="E426" s="5"/>
    </row>
    <row r="427" spans="2:5" x14ac:dyDescent="0.3">
      <c r="B427" s="9" t="s">
        <v>2045</v>
      </c>
      <c r="C427" s="5">
        <v>36482</v>
      </c>
      <c r="D427" s="5">
        <v>755</v>
      </c>
      <c r="E427" s="5">
        <v>28983</v>
      </c>
    </row>
    <row r="428" spans="2:5" x14ac:dyDescent="0.3">
      <c r="B428" s="7">
        <v>212</v>
      </c>
      <c r="C428" s="5"/>
      <c r="D428" s="5"/>
      <c r="E428" s="5"/>
    </row>
    <row r="429" spans="2:5" x14ac:dyDescent="0.3">
      <c r="B429" s="9" t="s">
        <v>2045</v>
      </c>
      <c r="C429" s="5">
        <v>88482</v>
      </c>
      <c r="D429" s="5">
        <v>797</v>
      </c>
      <c r="E429" s="5">
        <v>28137</v>
      </c>
    </row>
    <row r="430" spans="2:5" x14ac:dyDescent="0.3">
      <c r="B430" s="7">
        <v>213</v>
      </c>
      <c r="C430" s="5"/>
      <c r="D430" s="5"/>
      <c r="E430" s="5"/>
    </row>
    <row r="431" spans="2:5" x14ac:dyDescent="0.3">
      <c r="B431" s="9" t="s">
        <v>2045</v>
      </c>
      <c r="C431" s="5">
        <v>96779</v>
      </c>
      <c r="D431" s="5">
        <v>629</v>
      </c>
      <c r="E431" s="5">
        <v>55172</v>
      </c>
    </row>
    <row r="432" spans="2:5" x14ac:dyDescent="0.3">
      <c r="B432" s="7">
        <v>214</v>
      </c>
      <c r="C432" s="5"/>
      <c r="D432" s="5"/>
      <c r="E432" s="5"/>
    </row>
    <row r="433" spans="2:5" x14ac:dyDescent="0.3">
      <c r="B433" s="9" t="s">
        <v>2045</v>
      </c>
      <c r="C433" s="5">
        <v>81929</v>
      </c>
      <c r="D433" s="5">
        <v>652</v>
      </c>
      <c r="E433" s="5">
        <v>47803</v>
      </c>
    </row>
    <row r="434" spans="2:5" x14ac:dyDescent="0.3">
      <c r="B434" s="7">
        <v>215</v>
      </c>
      <c r="C434" s="5"/>
      <c r="D434" s="5"/>
      <c r="E434" s="5"/>
    </row>
    <row r="435" spans="2:5" x14ac:dyDescent="0.3">
      <c r="B435" s="9" t="s">
        <v>2046</v>
      </c>
      <c r="C435" s="5">
        <v>21488</v>
      </c>
      <c r="D435" s="5">
        <v>716</v>
      </c>
      <c r="E435" s="5">
        <v>45313</v>
      </c>
    </row>
    <row r="436" spans="2:5" x14ac:dyDescent="0.3">
      <c r="B436" s="7">
        <v>216</v>
      </c>
      <c r="C436" s="5"/>
      <c r="D436" s="5"/>
      <c r="E436" s="5"/>
    </row>
    <row r="437" spans="2:5" x14ac:dyDescent="0.3">
      <c r="B437" s="9" t="s">
        <v>2045</v>
      </c>
      <c r="C437" s="5">
        <v>85620</v>
      </c>
      <c r="D437" s="5">
        <v>687</v>
      </c>
      <c r="E437" s="5">
        <v>33178</v>
      </c>
    </row>
    <row r="438" spans="2:5" x14ac:dyDescent="0.3">
      <c r="B438" s="7">
        <v>217</v>
      </c>
      <c r="C438" s="5"/>
      <c r="D438" s="5"/>
      <c r="E438" s="5"/>
    </row>
    <row r="439" spans="2:5" x14ac:dyDescent="0.3">
      <c r="B439" s="9" t="s">
        <v>2045</v>
      </c>
      <c r="C439" s="5">
        <v>21853</v>
      </c>
      <c r="D439" s="5">
        <v>744</v>
      </c>
      <c r="E439" s="5">
        <v>31031</v>
      </c>
    </row>
    <row r="440" spans="2:5" x14ac:dyDescent="0.3">
      <c r="B440" s="7">
        <v>218</v>
      </c>
      <c r="C440" s="5"/>
      <c r="D440" s="5"/>
      <c r="E440" s="5"/>
    </row>
    <row r="441" spans="2:5" x14ac:dyDescent="0.3">
      <c r="B441" s="9" t="s">
        <v>2045</v>
      </c>
      <c r="C441" s="5">
        <v>39242</v>
      </c>
      <c r="D441" s="5">
        <v>810</v>
      </c>
      <c r="E441" s="5">
        <v>34190</v>
      </c>
    </row>
    <row r="442" spans="2:5" x14ac:dyDescent="0.3">
      <c r="B442" s="7">
        <v>219</v>
      </c>
      <c r="C442" s="5"/>
      <c r="D442" s="5"/>
      <c r="E442" s="5"/>
    </row>
    <row r="443" spans="2:5" x14ac:dyDescent="0.3">
      <c r="B443" s="9" t="s">
        <v>2045</v>
      </c>
      <c r="C443" s="5">
        <v>27928</v>
      </c>
      <c r="D443" s="5">
        <v>798</v>
      </c>
      <c r="E443" s="5">
        <v>22505</v>
      </c>
    </row>
    <row r="444" spans="2:5" x14ac:dyDescent="0.3">
      <c r="B444" s="7">
        <v>220</v>
      </c>
      <c r="C444" s="5"/>
      <c r="D444" s="5"/>
      <c r="E444" s="5"/>
    </row>
    <row r="445" spans="2:5" x14ac:dyDescent="0.3">
      <c r="B445" s="9" t="s">
        <v>2046</v>
      </c>
      <c r="C445" s="5">
        <v>12525</v>
      </c>
      <c r="D445" s="5">
        <v>722</v>
      </c>
      <c r="E445" s="5">
        <v>61846</v>
      </c>
    </row>
    <row r="446" spans="2:5" x14ac:dyDescent="0.3">
      <c r="B446" s="7">
        <v>221</v>
      </c>
      <c r="C446" s="5"/>
      <c r="D446" s="5"/>
      <c r="E446" s="5"/>
    </row>
    <row r="447" spans="2:5" x14ac:dyDescent="0.3">
      <c r="B447" s="9" t="s">
        <v>2045</v>
      </c>
      <c r="C447" s="5">
        <v>89852</v>
      </c>
      <c r="D447" s="5">
        <v>850</v>
      </c>
      <c r="E447" s="5">
        <v>44183</v>
      </c>
    </row>
    <row r="448" spans="2:5" x14ac:dyDescent="0.3">
      <c r="B448" s="7">
        <v>222</v>
      </c>
      <c r="C448" s="5"/>
      <c r="D448" s="5"/>
      <c r="E448" s="5"/>
    </row>
    <row r="449" spans="2:5" x14ac:dyDescent="0.3">
      <c r="B449" s="9" t="s">
        <v>2045</v>
      </c>
      <c r="C449" s="5">
        <v>115916</v>
      </c>
      <c r="D449" s="5">
        <v>714</v>
      </c>
      <c r="E449" s="5">
        <v>93417</v>
      </c>
    </row>
    <row r="450" spans="2:5" x14ac:dyDescent="0.3">
      <c r="B450" s="7">
        <v>223</v>
      </c>
      <c r="C450" s="5"/>
      <c r="D450" s="5"/>
      <c r="E450" s="5"/>
    </row>
    <row r="451" spans="2:5" x14ac:dyDescent="0.3">
      <c r="B451" s="9" t="s">
        <v>2045</v>
      </c>
      <c r="C451" s="5">
        <v>87340</v>
      </c>
      <c r="D451" s="5">
        <v>803</v>
      </c>
      <c r="E451" s="5">
        <v>58637</v>
      </c>
    </row>
    <row r="452" spans="2:5" x14ac:dyDescent="0.3">
      <c r="B452" s="7">
        <v>224</v>
      </c>
      <c r="C452" s="5"/>
      <c r="D452" s="5"/>
      <c r="E452" s="5"/>
    </row>
    <row r="453" spans="2:5" x14ac:dyDescent="0.3">
      <c r="B453" s="9" t="s">
        <v>2045</v>
      </c>
      <c r="C453" s="5">
        <v>55801</v>
      </c>
      <c r="D453" s="5">
        <v>798</v>
      </c>
      <c r="E453" s="5">
        <v>40130</v>
      </c>
    </row>
    <row r="454" spans="2:5" x14ac:dyDescent="0.3">
      <c r="B454" s="7">
        <v>225</v>
      </c>
      <c r="C454" s="5"/>
      <c r="D454" s="5"/>
      <c r="E454" s="5"/>
    </row>
    <row r="455" spans="2:5" x14ac:dyDescent="0.3">
      <c r="B455" s="9" t="s">
        <v>2045</v>
      </c>
      <c r="C455" s="5">
        <v>50734</v>
      </c>
      <c r="D455" s="5">
        <v>688</v>
      </c>
      <c r="E455" s="5">
        <v>40887</v>
      </c>
    </row>
    <row r="456" spans="2:5" x14ac:dyDescent="0.3">
      <c r="B456" s="7">
        <v>226</v>
      </c>
      <c r="C456" s="5"/>
      <c r="D456" s="5"/>
      <c r="E456" s="5"/>
    </row>
    <row r="457" spans="2:5" x14ac:dyDescent="0.3">
      <c r="B457" s="9" t="s">
        <v>2046</v>
      </c>
      <c r="C457" s="5">
        <v>64167</v>
      </c>
      <c r="D457" s="5">
        <v>724</v>
      </c>
      <c r="E457" s="5">
        <v>92960</v>
      </c>
    </row>
    <row r="458" spans="2:5" x14ac:dyDescent="0.3">
      <c r="B458" s="7">
        <v>227</v>
      </c>
      <c r="C458" s="5"/>
      <c r="D458" s="5"/>
      <c r="E458" s="5"/>
    </row>
    <row r="459" spans="2:5" x14ac:dyDescent="0.3">
      <c r="B459" s="9" t="s">
        <v>2046</v>
      </c>
      <c r="C459" s="5">
        <v>1555</v>
      </c>
      <c r="D459" s="5">
        <v>736</v>
      </c>
      <c r="E459" s="5">
        <v>82295</v>
      </c>
    </row>
    <row r="460" spans="2:5" x14ac:dyDescent="0.3">
      <c r="B460" s="7">
        <v>228</v>
      </c>
      <c r="C460" s="5"/>
      <c r="D460" s="5"/>
      <c r="E460" s="5"/>
    </row>
    <row r="461" spans="2:5" x14ac:dyDescent="0.3">
      <c r="B461" s="9" t="s">
        <v>2045</v>
      </c>
      <c r="C461" s="5">
        <v>46405</v>
      </c>
      <c r="D461" s="5">
        <v>623</v>
      </c>
      <c r="E461" s="5">
        <v>31655</v>
      </c>
    </row>
    <row r="462" spans="2:5" x14ac:dyDescent="0.3">
      <c r="B462" s="7">
        <v>229</v>
      </c>
      <c r="C462" s="5"/>
      <c r="D462" s="5"/>
      <c r="E462" s="5"/>
    </row>
    <row r="463" spans="2:5" x14ac:dyDescent="0.3">
      <c r="B463" s="9" t="s">
        <v>2045</v>
      </c>
      <c r="C463" s="5">
        <v>173887</v>
      </c>
      <c r="D463" s="5">
        <v>725</v>
      </c>
      <c r="E463" s="5">
        <v>59248</v>
      </c>
    </row>
    <row r="464" spans="2:5" x14ac:dyDescent="0.3">
      <c r="B464" s="7">
        <v>230</v>
      </c>
      <c r="C464" s="5"/>
      <c r="D464" s="5"/>
      <c r="E464" s="5"/>
    </row>
    <row r="465" spans="2:5" x14ac:dyDescent="0.3">
      <c r="B465" s="9" t="s">
        <v>2045</v>
      </c>
      <c r="C465" s="5">
        <v>78801</v>
      </c>
      <c r="D465" s="5">
        <v>693</v>
      </c>
      <c r="E465" s="5">
        <v>35501</v>
      </c>
    </row>
    <row r="466" spans="2:5" x14ac:dyDescent="0.3">
      <c r="B466" s="7">
        <v>231</v>
      </c>
      <c r="C466" s="5"/>
      <c r="D466" s="5"/>
      <c r="E466" s="5"/>
    </row>
    <row r="467" spans="2:5" x14ac:dyDescent="0.3">
      <c r="B467" s="9" t="s">
        <v>2045</v>
      </c>
      <c r="C467" s="5">
        <v>73779</v>
      </c>
      <c r="D467" s="5">
        <v>769</v>
      </c>
      <c r="E467" s="5">
        <v>36270</v>
      </c>
    </row>
    <row r="468" spans="2:5" x14ac:dyDescent="0.3">
      <c r="B468" s="7">
        <v>232</v>
      </c>
      <c r="C468" s="5"/>
      <c r="D468" s="5"/>
      <c r="E468" s="5"/>
    </row>
    <row r="469" spans="2:5" x14ac:dyDescent="0.3">
      <c r="B469" s="9" t="s">
        <v>2045</v>
      </c>
      <c r="C469" s="5">
        <v>135111</v>
      </c>
      <c r="D469" s="5">
        <v>786</v>
      </c>
      <c r="E469" s="5">
        <v>69159</v>
      </c>
    </row>
    <row r="470" spans="2:5" x14ac:dyDescent="0.3">
      <c r="B470" s="7">
        <v>233</v>
      </c>
      <c r="C470" s="5"/>
      <c r="D470" s="5"/>
      <c r="E470" s="5"/>
    </row>
    <row r="471" spans="2:5" x14ac:dyDescent="0.3">
      <c r="B471" s="9" t="s">
        <v>2045</v>
      </c>
      <c r="C471" s="5">
        <v>83591</v>
      </c>
      <c r="D471" s="5">
        <v>716</v>
      </c>
      <c r="E471" s="5">
        <v>47464</v>
      </c>
    </row>
    <row r="472" spans="2:5" x14ac:dyDescent="0.3">
      <c r="B472" s="7">
        <v>234</v>
      </c>
      <c r="C472" s="5"/>
      <c r="D472" s="5"/>
      <c r="E472" s="5"/>
    </row>
    <row r="473" spans="2:5" x14ac:dyDescent="0.3">
      <c r="B473" s="9" t="s">
        <v>2046</v>
      </c>
      <c r="C473" s="5">
        <v>923</v>
      </c>
      <c r="D473" s="5">
        <v>726</v>
      </c>
      <c r="E473" s="5">
        <v>37623</v>
      </c>
    </row>
    <row r="474" spans="2:5" x14ac:dyDescent="0.3">
      <c r="B474" s="7">
        <v>235</v>
      </c>
      <c r="C474" s="5"/>
      <c r="D474" s="5"/>
      <c r="E474" s="5"/>
    </row>
    <row r="475" spans="2:5" x14ac:dyDescent="0.3">
      <c r="B475" s="9" t="s">
        <v>2045</v>
      </c>
      <c r="C475" s="5">
        <v>110589</v>
      </c>
      <c r="D475" s="5">
        <v>721</v>
      </c>
      <c r="E475" s="5">
        <v>48676</v>
      </c>
    </row>
    <row r="476" spans="2:5" x14ac:dyDescent="0.3">
      <c r="B476" s="7">
        <v>236</v>
      </c>
      <c r="C476" s="5"/>
      <c r="D476" s="5"/>
      <c r="E476" s="5"/>
    </row>
    <row r="477" spans="2:5" x14ac:dyDescent="0.3">
      <c r="B477" s="9" t="s">
        <v>2045</v>
      </c>
      <c r="C477" s="5">
        <v>317964</v>
      </c>
      <c r="D477" s="5">
        <v>540</v>
      </c>
      <c r="E477" s="5">
        <v>161276</v>
      </c>
    </row>
    <row r="478" spans="2:5" x14ac:dyDescent="0.3">
      <c r="B478" s="7">
        <v>237</v>
      </c>
      <c r="C478" s="5"/>
      <c r="D478" s="5"/>
      <c r="E478" s="5"/>
    </row>
    <row r="479" spans="2:5" x14ac:dyDescent="0.3">
      <c r="B479" s="9" t="s">
        <v>2045</v>
      </c>
      <c r="C479" s="5">
        <v>99235</v>
      </c>
      <c r="D479" s="5">
        <v>563</v>
      </c>
      <c r="E479" s="5">
        <v>58584</v>
      </c>
    </row>
    <row r="480" spans="2:5" x14ac:dyDescent="0.3">
      <c r="B480" s="7">
        <v>238</v>
      </c>
      <c r="C480" s="5"/>
      <c r="D480" s="5"/>
      <c r="E480" s="5"/>
    </row>
    <row r="481" spans="2:5" x14ac:dyDescent="0.3">
      <c r="B481" s="9" t="s">
        <v>2045</v>
      </c>
      <c r="C481" s="5">
        <v>54451</v>
      </c>
      <c r="D481" s="5">
        <v>675</v>
      </c>
      <c r="E481" s="5">
        <v>41595</v>
      </c>
    </row>
    <row r="482" spans="2:5" x14ac:dyDescent="0.3">
      <c r="B482" s="7">
        <v>239</v>
      </c>
      <c r="C482" s="5"/>
      <c r="D482" s="5"/>
      <c r="E482" s="5"/>
    </row>
    <row r="483" spans="2:5" x14ac:dyDescent="0.3">
      <c r="B483" s="9" t="s">
        <v>2045</v>
      </c>
      <c r="C483" s="5">
        <v>138469</v>
      </c>
      <c r="D483" s="5">
        <v>682</v>
      </c>
      <c r="E483" s="5">
        <v>42201</v>
      </c>
    </row>
    <row r="484" spans="2:5" x14ac:dyDescent="0.3">
      <c r="B484" s="7">
        <v>240</v>
      </c>
      <c r="C484" s="5"/>
      <c r="D484" s="5"/>
      <c r="E484" s="5"/>
    </row>
    <row r="485" spans="2:5" x14ac:dyDescent="0.3">
      <c r="B485" s="9" t="s">
        <v>2045</v>
      </c>
      <c r="C485" s="5">
        <v>51984</v>
      </c>
      <c r="D485" s="5">
        <v>745</v>
      </c>
      <c r="E485" s="5">
        <v>34868</v>
      </c>
    </row>
    <row r="486" spans="2:5" x14ac:dyDescent="0.3">
      <c r="B486" s="7">
        <v>241</v>
      </c>
      <c r="C486" s="5"/>
      <c r="D486" s="5"/>
      <c r="E486" s="5"/>
    </row>
    <row r="487" spans="2:5" x14ac:dyDescent="0.3">
      <c r="B487" s="9" t="s">
        <v>2046</v>
      </c>
      <c r="C487" s="5">
        <v>16549</v>
      </c>
      <c r="D487" s="5">
        <v>737</v>
      </c>
      <c r="E487" s="5">
        <v>30605</v>
      </c>
    </row>
    <row r="488" spans="2:5" x14ac:dyDescent="0.3">
      <c r="B488" s="7">
        <v>242</v>
      </c>
      <c r="C488" s="5"/>
      <c r="D488" s="5"/>
      <c r="E488" s="5"/>
    </row>
    <row r="489" spans="2:5" x14ac:dyDescent="0.3">
      <c r="B489" s="9" t="s">
        <v>2045</v>
      </c>
      <c r="C489" s="5">
        <v>58544</v>
      </c>
      <c r="D489" s="5">
        <v>850</v>
      </c>
      <c r="E489" s="5">
        <v>43560</v>
      </c>
    </row>
    <row r="490" spans="2:5" x14ac:dyDescent="0.3">
      <c r="B490" s="7">
        <v>243</v>
      </c>
      <c r="C490" s="5"/>
      <c r="D490" s="5"/>
      <c r="E490" s="5"/>
    </row>
    <row r="491" spans="2:5" x14ac:dyDescent="0.3">
      <c r="B491" s="9" t="s">
        <v>2045</v>
      </c>
      <c r="C491" s="5">
        <v>80609</v>
      </c>
      <c r="D491" s="5">
        <v>666</v>
      </c>
      <c r="E491" s="5">
        <v>38158</v>
      </c>
    </row>
    <row r="492" spans="2:5" x14ac:dyDescent="0.3">
      <c r="B492" s="7">
        <v>244</v>
      </c>
      <c r="C492" s="5"/>
      <c r="D492" s="5"/>
      <c r="E492" s="5"/>
    </row>
    <row r="493" spans="2:5" x14ac:dyDescent="0.3">
      <c r="B493" s="9" t="s">
        <v>2045</v>
      </c>
      <c r="C493" s="5">
        <v>43444</v>
      </c>
      <c r="D493" s="5">
        <v>638</v>
      </c>
      <c r="E493" s="5">
        <v>26802</v>
      </c>
    </row>
    <row r="494" spans="2:5" x14ac:dyDescent="0.3">
      <c r="B494" s="7">
        <v>245</v>
      </c>
      <c r="C494" s="5"/>
      <c r="D494" s="5"/>
      <c r="E494" s="5"/>
    </row>
    <row r="495" spans="2:5" x14ac:dyDescent="0.3">
      <c r="B495" s="9" t="s">
        <v>2045</v>
      </c>
      <c r="C495" s="5">
        <v>94053</v>
      </c>
      <c r="D495" s="5">
        <v>528</v>
      </c>
      <c r="E495" s="5">
        <v>58774</v>
      </c>
    </row>
    <row r="496" spans="2:5" x14ac:dyDescent="0.3">
      <c r="B496" s="7">
        <v>246</v>
      </c>
      <c r="C496" s="5"/>
      <c r="D496" s="5"/>
      <c r="E496" s="5"/>
    </row>
    <row r="497" spans="2:5" x14ac:dyDescent="0.3">
      <c r="B497" s="9" t="s">
        <v>2047</v>
      </c>
      <c r="C497" s="5">
        <v>0</v>
      </c>
      <c r="D497" s="5">
        <v>791</v>
      </c>
      <c r="E497" s="5">
        <v>82298</v>
      </c>
    </row>
    <row r="498" spans="2:5" x14ac:dyDescent="0.3">
      <c r="B498" s="7">
        <v>247</v>
      </c>
      <c r="C498" s="5"/>
      <c r="D498" s="5"/>
      <c r="E498" s="5"/>
    </row>
    <row r="499" spans="2:5" x14ac:dyDescent="0.3">
      <c r="B499" s="9" t="s">
        <v>2045</v>
      </c>
      <c r="C499" s="5">
        <v>69070</v>
      </c>
      <c r="D499" s="5">
        <v>761</v>
      </c>
      <c r="E499" s="5">
        <v>54587</v>
      </c>
    </row>
    <row r="500" spans="2:5" x14ac:dyDescent="0.3">
      <c r="B500" s="7">
        <v>248</v>
      </c>
      <c r="C500" s="5"/>
      <c r="D500" s="5"/>
      <c r="E500" s="5"/>
    </row>
    <row r="501" spans="2:5" x14ac:dyDescent="0.3">
      <c r="B501" s="9" t="s">
        <v>2046</v>
      </c>
      <c r="C501" s="5">
        <v>352</v>
      </c>
      <c r="D501" s="5">
        <v>684</v>
      </c>
      <c r="E501" s="5">
        <v>13596</v>
      </c>
    </row>
    <row r="502" spans="2:5" x14ac:dyDescent="0.3">
      <c r="B502" s="7">
        <v>249</v>
      </c>
      <c r="C502" s="5"/>
      <c r="D502" s="5"/>
      <c r="E502" s="5"/>
    </row>
    <row r="503" spans="2:5" x14ac:dyDescent="0.3">
      <c r="B503" s="9" t="s">
        <v>2045</v>
      </c>
      <c r="C503" s="5">
        <v>46702</v>
      </c>
      <c r="D503" s="5">
        <v>618</v>
      </c>
      <c r="E503" s="5">
        <v>29835</v>
      </c>
    </row>
    <row r="504" spans="2:5" x14ac:dyDescent="0.3">
      <c r="B504" s="7">
        <v>250</v>
      </c>
      <c r="C504" s="5"/>
      <c r="D504" s="5"/>
      <c r="E504" s="5"/>
    </row>
    <row r="505" spans="2:5" x14ac:dyDescent="0.3">
      <c r="B505" s="9" t="s">
        <v>2045</v>
      </c>
      <c r="C505" s="5">
        <v>55643</v>
      </c>
      <c r="D505" s="5">
        <v>786</v>
      </c>
      <c r="E505" s="5">
        <v>34671</v>
      </c>
    </row>
    <row r="506" spans="2:5" x14ac:dyDescent="0.3">
      <c r="B506" s="7">
        <v>251</v>
      </c>
      <c r="C506" s="5"/>
      <c r="D506" s="5"/>
      <c r="E506" s="5"/>
    </row>
    <row r="507" spans="2:5" x14ac:dyDescent="0.3">
      <c r="B507" s="9" t="s">
        <v>2046</v>
      </c>
      <c r="C507" s="5">
        <v>22720</v>
      </c>
      <c r="D507" s="5">
        <v>695</v>
      </c>
      <c r="E507" s="5">
        <v>41087</v>
      </c>
    </row>
    <row r="508" spans="2:5" x14ac:dyDescent="0.3">
      <c r="B508" s="7">
        <v>252</v>
      </c>
      <c r="C508" s="5"/>
      <c r="D508" s="5"/>
      <c r="E508" s="5"/>
    </row>
    <row r="509" spans="2:5" x14ac:dyDescent="0.3">
      <c r="B509" s="9" t="s">
        <v>2045</v>
      </c>
      <c r="C509" s="5">
        <v>29409</v>
      </c>
      <c r="D509" s="5">
        <v>723</v>
      </c>
      <c r="E509" s="5">
        <v>34985</v>
      </c>
    </row>
    <row r="510" spans="2:5" x14ac:dyDescent="0.3">
      <c r="B510" s="7">
        <v>253</v>
      </c>
      <c r="C510" s="5"/>
      <c r="D510" s="5"/>
      <c r="E510" s="5"/>
    </row>
    <row r="511" spans="2:5" x14ac:dyDescent="0.3">
      <c r="B511" s="9" t="s">
        <v>2045</v>
      </c>
      <c r="C511" s="5">
        <v>110587</v>
      </c>
      <c r="D511" s="5">
        <v>664</v>
      </c>
      <c r="E511" s="5">
        <v>44257</v>
      </c>
    </row>
    <row r="512" spans="2:5" x14ac:dyDescent="0.3">
      <c r="B512" s="7">
        <v>254</v>
      </c>
      <c r="C512" s="5"/>
      <c r="D512" s="5"/>
      <c r="E512" s="5"/>
    </row>
    <row r="513" spans="2:5" x14ac:dyDescent="0.3">
      <c r="B513" s="9" t="s">
        <v>2046</v>
      </c>
      <c r="C513" s="5">
        <v>0</v>
      </c>
      <c r="D513" s="5">
        <v>734</v>
      </c>
      <c r="E513" s="5">
        <v>67589</v>
      </c>
    </row>
    <row r="514" spans="2:5" x14ac:dyDescent="0.3">
      <c r="B514" s="7">
        <v>255</v>
      </c>
      <c r="C514" s="5"/>
      <c r="D514" s="5"/>
      <c r="E514" s="5"/>
    </row>
    <row r="515" spans="2:5" x14ac:dyDescent="0.3">
      <c r="B515" s="9" t="s">
        <v>2045</v>
      </c>
      <c r="C515" s="5">
        <v>56323</v>
      </c>
      <c r="D515" s="5">
        <v>718</v>
      </c>
      <c r="E515" s="5">
        <v>43253</v>
      </c>
    </row>
    <row r="516" spans="2:5" x14ac:dyDescent="0.3">
      <c r="B516" s="7">
        <v>256</v>
      </c>
      <c r="C516" s="5"/>
      <c r="D516" s="5"/>
      <c r="E516" s="5"/>
    </row>
    <row r="517" spans="2:5" x14ac:dyDescent="0.3">
      <c r="B517" s="9" t="s">
        <v>2045</v>
      </c>
      <c r="C517" s="5">
        <v>17453</v>
      </c>
      <c r="D517" s="5">
        <v>714</v>
      </c>
      <c r="E517" s="5">
        <v>22850</v>
      </c>
    </row>
    <row r="518" spans="2:5" x14ac:dyDescent="0.3">
      <c r="B518" s="7">
        <v>257</v>
      </c>
      <c r="C518" s="5"/>
      <c r="D518" s="5"/>
      <c r="E518" s="5"/>
    </row>
    <row r="519" spans="2:5" x14ac:dyDescent="0.3">
      <c r="B519" s="9" t="s">
        <v>2045</v>
      </c>
      <c r="C519" s="5">
        <v>86747</v>
      </c>
      <c r="D519" s="5">
        <v>708</v>
      </c>
      <c r="E519" s="5">
        <v>31070</v>
      </c>
    </row>
    <row r="520" spans="2:5" x14ac:dyDescent="0.3">
      <c r="B520" s="7">
        <v>258</v>
      </c>
      <c r="C520" s="5"/>
      <c r="D520" s="5"/>
      <c r="E520" s="5"/>
    </row>
    <row r="521" spans="2:5" x14ac:dyDescent="0.3">
      <c r="B521" s="9" t="s">
        <v>2046</v>
      </c>
      <c r="C521" s="5">
        <v>17385</v>
      </c>
      <c r="D521" s="5">
        <v>694</v>
      </c>
      <c r="E521" s="5">
        <v>29622</v>
      </c>
    </row>
    <row r="522" spans="2:5" x14ac:dyDescent="0.3">
      <c r="B522" s="7">
        <v>259</v>
      </c>
      <c r="C522" s="5"/>
      <c r="D522" s="5"/>
      <c r="E522" s="5"/>
    </row>
    <row r="523" spans="2:5" x14ac:dyDescent="0.3">
      <c r="B523" s="9" t="s">
        <v>2046</v>
      </c>
      <c r="C523" s="5">
        <v>20529</v>
      </c>
      <c r="D523" s="5">
        <v>689</v>
      </c>
      <c r="E523" s="5">
        <v>38009</v>
      </c>
    </row>
    <row r="524" spans="2:5" x14ac:dyDescent="0.3">
      <c r="B524" s="7">
        <v>260</v>
      </c>
      <c r="C524" s="5"/>
      <c r="D524" s="5"/>
      <c r="E524" s="5"/>
    </row>
    <row r="525" spans="2:5" x14ac:dyDescent="0.3">
      <c r="B525" s="9" t="s">
        <v>2045</v>
      </c>
      <c r="C525" s="5">
        <v>23504</v>
      </c>
      <c r="D525" s="5">
        <v>699</v>
      </c>
      <c r="E525" s="5">
        <v>29110</v>
      </c>
    </row>
    <row r="526" spans="2:5" x14ac:dyDescent="0.3">
      <c r="B526" s="7">
        <v>261</v>
      </c>
      <c r="C526" s="5"/>
      <c r="D526" s="5"/>
      <c r="E526" s="5"/>
    </row>
    <row r="527" spans="2:5" x14ac:dyDescent="0.3">
      <c r="B527" s="9" t="s">
        <v>2045</v>
      </c>
      <c r="C527" s="5">
        <v>117325</v>
      </c>
      <c r="D527" s="5">
        <v>737</v>
      </c>
      <c r="E527" s="5">
        <v>59093</v>
      </c>
    </row>
    <row r="528" spans="2:5" x14ac:dyDescent="0.3">
      <c r="B528" s="7">
        <v>262</v>
      </c>
      <c r="C528" s="5"/>
      <c r="D528" s="5"/>
      <c r="E528" s="5"/>
    </row>
    <row r="529" spans="2:5" x14ac:dyDescent="0.3">
      <c r="B529" s="9" t="s">
        <v>2045</v>
      </c>
      <c r="C529" s="5">
        <v>47930</v>
      </c>
      <c r="D529" s="5">
        <v>734</v>
      </c>
      <c r="E529" s="5">
        <v>32635</v>
      </c>
    </row>
    <row r="530" spans="2:5" x14ac:dyDescent="0.3">
      <c r="B530" s="7">
        <v>263</v>
      </c>
      <c r="C530" s="5"/>
      <c r="D530" s="5"/>
      <c r="E530" s="5"/>
    </row>
    <row r="531" spans="2:5" x14ac:dyDescent="0.3">
      <c r="B531" s="9" t="s">
        <v>2045</v>
      </c>
      <c r="C531" s="5">
        <v>63979</v>
      </c>
      <c r="D531" s="5">
        <v>663</v>
      </c>
      <c r="E531" s="5">
        <v>26519</v>
      </c>
    </row>
    <row r="532" spans="2:5" x14ac:dyDescent="0.3">
      <c r="B532" s="7">
        <v>264</v>
      </c>
      <c r="C532" s="5"/>
      <c r="D532" s="5"/>
      <c r="E532" s="5"/>
    </row>
    <row r="533" spans="2:5" x14ac:dyDescent="0.3">
      <c r="B533" s="9" t="s">
        <v>2045</v>
      </c>
      <c r="C533" s="5">
        <v>53407</v>
      </c>
      <c r="D533" s="5">
        <v>696</v>
      </c>
      <c r="E533" s="5">
        <v>44303</v>
      </c>
    </row>
    <row r="534" spans="2:5" x14ac:dyDescent="0.3">
      <c r="B534" s="7">
        <v>265</v>
      </c>
      <c r="C534" s="5"/>
      <c r="D534" s="5"/>
      <c r="E534" s="5"/>
    </row>
    <row r="535" spans="2:5" x14ac:dyDescent="0.3">
      <c r="B535" s="9" t="s">
        <v>2045</v>
      </c>
      <c r="C535" s="5">
        <v>101549</v>
      </c>
      <c r="D535" s="5">
        <v>713</v>
      </c>
      <c r="E535" s="5">
        <v>45497</v>
      </c>
    </row>
    <row r="536" spans="2:5" x14ac:dyDescent="0.3">
      <c r="B536" s="7">
        <v>266</v>
      </c>
      <c r="C536" s="5"/>
      <c r="D536" s="5"/>
      <c r="E536" s="5"/>
    </row>
    <row r="537" spans="2:5" x14ac:dyDescent="0.3">
      <c r="B537" s="9" t="s">
        <v>2045</v>
      </c>
      <c r="C537" s="5">
        <v>26097</v>
      </c>
      <c r="D537" s="5">
        <v>724</v>
      </c>
      <c r="E537" s="5">
        <v>27494</v>
      </c>
    </row>
    <row r="538" spans="2:5" x14ac:dyDescent="0.3">
      <c r="B538" s="7">
        <v>267</v>
      </c>
      <c r="C538" s="5"/>
      <c r="D538" s="5"/>
      <c r="E538" s="5"/>
    </row>
    <row r="539" spans="2:5" x14ac:dyDescent="0.3">
      <c r="B539" s="9" t="s">
        <v>2045</v>
      </c>
      <c r="C539" s="5">
        <v>21785</v>
      </c>
      <c r="D539" s="5">
        <v>765</v>
      </c>
      <c r="E539" s="5">
        <v>27733</v>
      </c>
    </row>
    <row r="540" spans="2:5" x14ac:dyDescent="0.3">
      <c r="B540" s="7">
        <v>268</v>
      </c>
      <c r="C540" s="5"/>
      <c r="D540" s="5"/>
      <c r="E540" s="5"/>
    </row>
    <row r="541" spans="2:5" x14ac:dyDescent="0.3">
      <c r="B541" s="9" t="s">
        <v>2045</v>
      </c>
      <c r="C541" s="5">
        <v>80939</v>
      </c>
      <c r="D541" s="5">
        <v>582</v>
      </c>
      <c r="E541" s="5">
        <v>60265</v>
      </c>
    </row>
    <row r="542" spans="2:5" x14ac:dyDescent="0.3">
      <c r="B542" s="7">
        <v>269</v>
      </c>
      <c r="C542" s="5"/>
      <c r="D542" s="5"/>
      <c r="E542" s="5"/>
    </row>
    <row r="543" spans="2:5" x14ac:dyDescent="0.3">
      <c r="B543" s="9" t="s">
        <v>2046</v>
      </c>
      <c r="C543" s="5">
        <v>0</v>
      </c>
      <c r="D543" s="5">
        <v>689</v>
      </c>
      <c r="E543" s="5">
        <v>38739</v>
      </c>
    </row>
    <row r="544" spans="2:5" x14ac:dyDescent="0.3">
      <c r="B544" s="7">
        <v>270</v>
      </c>
      <c r="C544" s="5"/>
      <c r="D544" s="5"/>
      <c r="E544" s="5"/>
    </row>
    <row r="545" spans="2:5" x14ac:dyDescent="0.3">
      <c r="B545" s="9" t="s">
        <v>2045</v>
      </c>
      <c r="C545" s="5">
        <v>165886</v>
      </c>
      <c r="D545" s="5">
        <v>655</v>
      </c>
      <c r="E545" s="5">
        <v>61916</v>
      </c>
    </row>
    <row r="546" spans="2:5" x14ac:dyDescent="0.3">
      <c r="B546" s="7">
        <v>271</v>
      </c>
      <c r="C546" s="5"/>
      <c r="D546" s="5"/>
      <c r="E546" s="5"/>
    </row>
    <row r="547" spans="2:5" x14ac:dyDescent="0.3">
      <c r="B547" s="9" t="s">
        <v>2045</v>
      </c>
      <c r="C547" s="5">
        <v>70460</v>
      </c>
      <c r="D547" s="5">
        <v>685</v>
      </c>
      <c r="E547" s="5">
        <v>42101</v>
      </c>
    </row>
    <row r="548" spans="2:5" x14ac:dyDescent="0.3">
      <c r="B548" s="7">
        <v>272</v>
      </c>
      <c r="C548" s="5"/>
      <c r="D548" s="5"/>
      <c r="E548" s="5"/>
    </row>
    <row r="549" spans="2:5" x14ac:dyDescent="0.3">
      <c r="B549" s="9" t="s">
        <v>2045</v>
      </c>
      <c r="C549" s="5">
        <v>125586</v>
      </c>
      <c r="D549" s="5">
        <v>767</v>
      </c>
      <c r="E549" s="5">
        <v>53407</v>
      </c>
    </row>
    <row r="550" spans="2:5" x14ac:dyDescent="0.3">
      <c r="B550" s="7">
        <v>273</v>
      </c>
      <c r="C550" s="5"/>
      <c r="D550" s="5"/>
      <c r="E550" s="5"/>
    </row>
    <row r="551" spans="2:5" x14ac:dyDescent="0.3">
      <c r="B551" s="9" t="s">
        <v>2045</v>
      </c>
      <c r="C551" s="5">
        <v>66403</v>
      </c>
      <c r="D551" s="5">
        <v>665</v>
      </c>
      <c r="E551" s="5">
        <v>37415</v>
      </c>
    </row>
    <row r="552" spans="2:5" x14ac:dyDescent="0.3">
      <c r="B552" s="7">
        <v>274</v>
      </c>
      <c r="C552" s="5"/>
      <c r="D552" s="5"/>
      <c r="E552" s="5"/>
    </row>
    <row r="553" spans="2:5" x14ac:dyDescent="0.3">
      <c r="B553" s="9" t="s">
        <v>2047</v>
      </c>
      <c r="C553" s="5">
        <v>0</v>
      </c>
      <c r="D553" s="5">
        <v>799</v>
      </c>
      <c r="E553" s="5">
        <v>48810</v>
      </c>
    </row>
    <row r="554" spans="2:5" x14ac:dyDescent="0.3">
      <c r="B554" s="7">
        <v>275</v>
      </c>
      <c r="C554" s="5"/>
      <c r="D554" s="5"/>
      <c r="E554" s="5"/>
    </row>
    <row r="555" spans="2:5" x14ac:dyDescent="0.3">
      <c r="B555" s="9" t="s">
        <v>2045</v>
      </c>
      <c r="C555" s="5">
        <v>120771</v>
      </c>
      <c r="D555" s="5">
        <v>710</v>
      </c>
      <c r="E555" s="5">
        <v>76288</v>
      </c>
    </row>
    <row r="556" spans="2:5" x14ac:dyDescent="0.3">
      <c r="B556" s="7">
        <v>276</v>
      </c>
      <c r="C556" s="5"/>
      <c r="D556" s="5"/>
      <c r="E556" s="5"/>
    </row>
    <row r="557" spans="2:5" x14ac:dyDescent="0.3">
      <c r="B557" s="9" t="s">
        <v>2045</v>
      </c>
      <c r="C557" s="5">
        <v>38058</v>
      </c>
      <c r="D557" s="5">
        <v>610</v>
      </c>
      <c r="E557" s="5">
        <v>21666</v>
      </c>
    </row>
    <row r="558" spans="2:5" x14ac:dyDescent="0.3">
      <c r="B558" s="7">
        <v>277</v>
      </c>
      <c r="C558" s="5"/>
      <c r="D558" s="5"/>
      <c r="E558" s="5"/>
    </row>
    <row r="559" spans="2:5" x14ac:dyDescent="0.3">
      <c r="B559" s="9" t="s">
        <v>2045</v>
      </c>
      <c r="C559" s="5">
        <v>81905</v>
      </c>
      <c r="D559" s="5">
        <v>799</v>
      </c>
      <c r="E559" s="5">
        <v>31739</v>
      </c>
    </row>
    <row r="560" spans="2:5" x14ac:dyDescent="0.3">
      <c r="B560" s="7">
        <v>278</v>
      </c>
      <c r="C560" s="5"/>
      <c r="D560" s="5"/>
      <c r="E560" s="5"/>
    </row>
    <row r="561" spans="2:5" x14ac:dyDescent="0.3">
      <c r="B561" s="9" t="s">
        <v>2045</v>
      </c>
      <c r="C561" s="5">
        <v>150896</v>
      </c>
      <c r="D561" s="5">
        <v>686</v>
      </c>
      <c r="E561" s="5">
        <v>193768</v>
      </c>
    </row>
    <row r="562" spans="2:5" x14ac:dyDescent="0.3">
      <c r="B562" s="7">
        <v>279</v>
      </c>
      <c r="C562" s="5"/>
      <c r="D562" s="5"/>
      <c r="E562" s="5"/>
    </row>
    <row r="563" spans="2:5" x14ac:dyDescent="0.3">
      <c r="B563" s="9" t="s">
        <v>2045</v>
      </c>
      <c r="C563" s="5">
        <v>137845</v>
      </c>
      <c r="D563" s="5">
        <v>753</v>
      </c>
      <c r="E563" s="5">
        <v>69572</v>
      </c>
    </row>
    <row r="564" spans="2:5" x14ac:dyDescent="0.3">
      <c r="B564" s="7">
        <v>280</v>
      </c>
      <c r="C564" s="5"/>
      <c r="D564" s="5"/>
      <c r="E564" s="5"/>
    </row>
    <row r="565" spans="2:5" x14ac:dyDescent="0.3">
      <c r="B565" s="9" t="s">
        <v>2045</v>
      </c>
      <c r="C565" s="5">
        <v>81825</v>
      </c>
      <c r="D565" s="5">
        <v>684</v>
      </c>
      <c r="E565" s="5">
        <v>44585</v>
      </c>
    </row>
    <row r="566" spans="2:5" x14ac:dyDescent="0.3">
      <c r="B566" s="7">
        <v>281</v>
      </c>
      <c r="C566" s="5"/>
      <c r="D566" s="5"/>
      <c r="E566" s="5"/>
    </row>
    <row r="567" spans="2:5" x14ac:dyDescent="0.3">
      <c r="B567" s="9" t="s">
        <v>2045</v>
      </c>
      <c r="C567" s="5">
        <v>35691</v>
      </c>
      <c r="D567" s="5">
        <v>684</v>
      </c>
      <c r="E567" s="5">
        <v>38549</v>
      </c>
    </row>
    <row r="568" spans="2:5" x14ac:dyDescent="0.3">
      <c r="B568" s="7">
        <v>282</v>
      </c>
      <c r="C568" s="5"/>
      <c r="D568" s="5"/>
      <c r="E568" s="5"/>
    </row>
    <row r="569" spans="2:5" x14ac:dyDescent="0.3">
      <c r="B569" s="9" t="s">
        <v>2045</v>
      </c>
      <c r="C569" s="5">
        <v>59827</v>
      </c>
      <c r="D569" s="5">
        <v>702</v>
      </c>
      <c r="E569" s="5">
        <v>25585</v>
      </c>
    </row>
    <row r="570" spans="2:5" x14ac:dyDescent="0.3">
      <c r="B570" s="7">
        <v>283</v>
      </c>
      <c r="C570" s="5"/>
      <c r="D570" s="5"/>
      <c r="E570" s="5"/>
    </row>
    <row r="571" spans="2:5" x14ac:dyDescent="0.3">
      <c r="B571" s="9" t="s">
        <v>2045</v>
      </c>
      <c r="C571" s="5">
        <v>30956</v>
      </c>
      <c r="D571" s="5">
        <v>680</v>
      </c>
      <c r="E571" s="5">
        <v>30710</v>
      </c>
    </row>
    <row r="572" spans="2:5" x14ac:dyDescent="0.3">
      <c r="B572" s="7">
        <v>284</v>
      </c>
      <c r="C572" s="5"/>
      <c r="D572" s="5"/>
      <c r="E572" s="5"/>
    </row>
    <row r="573" spans="2:5" x14ac:dyDescent="0.3">
      <c r="B573" s="9" t="s">
        <v>2047</v>
      </c>
      <c r="C573" s="5">
        <v>0</v>
      </c>
      <c r="D573" s="5">
        <v>754</v>
      </c>
      <c r="E573" s="5">
        <v>50980</v>
      </c>
    </row>
    <row r="574" spans="2:5" x14ac:dyDescent="0.3">
      <c r="B574" s="7">
        <v>285</v>
      </c>
      <c r="C574" s="5"/>
      <c r="D574" s="5"/>
      <c r="E574" s="5"/>
    </row>
    <row r="575" spans="2:5" x14ac:dyDescent="0.3">
      <c r="B575" s="9" t="s">
        <v>2045</v>
      </c>
      <c r="C575" s="5">
        <v>33122</v>
      </c>
      <c r="D575" s="5">
        <v>731</v>
      </c>
      <c r="E575" s="5">
        <v>34496</v>
      </c>
    </row>
    <row r="576" spans="2:5" x14ac:dyDescent="0.3">
      <c r="B576" s="7">
        <v>286</v>
      </c>
      <c r="C576" s="5"/>
      <c r="D576" s="5"/>
      <c r="E576" s="5"/>
    </row>
    <row r="577" spans="2:5" x14ac:dyDescent="0.3">
      <c r="B577" s="9" t="s">
        <v>2045</v>
      </c>
      <c r="C577" s="5">
        <v>30756</v>
      </c>
      <c r="D577" s="5">
        <v>725</v>
      </c>
      <c r="E577" s="5">
        <v>38223</v>
      </c>
    </row>
    <row r="578" spans="2:5" x14ac:dyDescent="0.3">
      <c r="B578" s="7">
        <v>287</v>
      </c>
      <c r="C578" s="5"/>
      <c r="D578" s="5"/>
      <c r="E578" s="5"/>
    </row>
    <row r="579" spans="2:5" x14ac:dyDescent="0.3">
      <c r="B579" s="9" t="s">
        <v>2045</v>
      </c>
      <c r="C579" s="5">
        <v>57199</v>
      </c>
      <c r="D579" s="5">
        <v>710</v>
      </c>
      <c r="E579" s="5">
        <v>43181</v>
      </c>
    </row>
    <row r="580" spans="2:5" x14ac:dyDescent="0.3">
      <c r="B580" s="7">
        <v>288</v>
      </c>
      <c r="C580" s="5"/>
      <c r="D580" s="5"/>
      <c r="E580" s="5"/>
    </row>
    <row r="581" spans="2:5" x14ac:dyDescent="0.3">
      <c r="B581" s="9" t="s">
        <v>2045</v>
      </c>
      <c r="C581" s="5">
        <v>20420</v>
      </c>
      <c r="D581" s="5">
        <v>789</v>
      </c>
      <c r="E581" s="5">
        <v>22249</v>
      </c>
    </row>
    <row r="582" spans="2:5" x14ac:dyDescent="0.3">
      <c r="B582" s="7">
        <v>289</v>
      </c>
      <c r="C582" s="5"/>
      <c r="D582" s="5"/>
      <c r="E582" s="5"/>
    </row>
    <row r="583" spans="2:5" x14ac:dyDescent="0.3">
      <c r="B583" s="9" t="s">
        <v>2045</v>
      </c>
      <c r="C583" s="5">
        <v>36157</v>
      </c>
      <c r="D583" s="5">
        <v>685</v>
      </c>
      <c r="E583" s="5">
        <v>22876</v>
      </c>
    </row>
    <row r="584" spans="2:5" x14ac:dyDescent="0.3">
      <c r="B584" s="7">
        <v>290</v>
      </c>
      <c r="C584" s="5"/>
      <c r="D584" s="5"/>
      <c r="E584" s="5"/>
    </row>
    <row r="585" spans="2:5" x14ac:dyDescent="0.3">
      <c r="B585" s="9" t="s">
        <v>2046</v>
      </c>
      <c r="C585" s="5">
        <v>61377</v>
      </c>
      <c r="D585" s="5">
        <v>687</v>
      </c>
      <c r="E585" s="5">
        <v>100837</v>
      </c>
    </row>
    <row r="586" spans="2:5" x14ac:dyDescent="0.3">
      <c r="B586" s="7">
        <v>291</v>
      </c>
      <c r="C586" s="5"/>
      <c r="D586" s="5"/>
      <c r="E586" s="5"/>
    </row>
    <row r="587" spans="2:5" x14ac:dyDescent="0.3">
      <c r="B587" s="9" t="s">
        <v>2045</v>
      </c>
      <c r="C587" s="5">
        <v>62695</v>
      </c>
      <c r="D587" s="5">
        <v>793</v>
      </c>
      <c r="E587" s="5">
        <v>40407</v>
      </c>
    </row>
    <row r="588" spans="2:5" x14ac:dyDescent="0.3">
      <c r="B588" s="7">
        <v>292</v>
      </c>
      <c r="C588" s="5"/>
      <c r="D588" s="5"/>
      <c r="E588" s="5"/>
    </row>
    <row r="589" spans="2:5" x14ac:dyDescent="0.3">
      <c r="B589" s="9" t="s">
        <v>2045</v>
      </c>
      <c r="C589" s="5">
        <v>48493</v>
      </c>
      <c r="D589" s="5">
        <v>717</v>
      </c>
      <c r="E589" s="5">
        <v>42711</v>
      </c>
    </row>
    <row r="590" spans="2:5" x14ac:dyDescent="0.3">
      <c r="B590" s="7">
        <v>293</v>
      </c>
      <c r="C590" s="5"/>
      <c r="D590" s="5"/>
      <c r="E590" s="5"/>
    </row>
    <row r="591" spans="2:5" x14ac:dyDescent="0.3">
      <c r="B591" s="9" t="s">
        <v>2045</v>
      </c>
      <c r="C591" s="5">
        <v>57760</v>
      </c>
      <c r="D591" s="5">
        <v>661</v>
      </c>
      <c r="E591" s="5">
        <v>42084</v>
      </c>
    </row>
    <row r="592" spans="2:5" x14ac:dyDescent="0.3">
      <c r="B592" s="7">
        <v>294</v>
      </c>
      <c r="C592" s="5"/>
      <c r="D592" s="5"/>
      <c r="E592" s="5"/>
    </row>
    <row r="593" spans="2:5" x14ac:dyDescent="0.3">
      <c r="B593" s="9" t="s">
        <v>2045</v>
      </c>
      <c r="C593" s="5">
        <v>76915</v>
      </c>
      <c r="D593" s="5">
        <v>607</v>
      </c>
      <c r="E593" s="5">
        <v>43953</v>
      </c>
    </row>
    <row r="594" spans="2:5" x14ac:dyDescent="0.3">
      <c r="B594" s="7">
        <v>295</v>
      </c>
      <c r="C594" s="5"/>
      <c r="D594" s="5"/>
      <c r="E594" s="5"/>
    </row>
    <row r="595" spans="2:5" x14ac:dyDescent="0.3">
      <c r="B595" s="9" t="s">
        <v>2045</v>
      </c>
      <c r="C595" s="5">
        <v>60128</v>
      </c>
      <c r="D595" s="5">
        <v>681</v>
      </c>
      <c r="E595" s="5">
        <v>30054</v>
      </c>
    </row>
    <row r="596" spans="2:5" x14ac:dyDescent="0.3">
      <c r="B596" s="7">
        <v>296</v>
      </c>
      <c r="C596" s="5"/>
      <c r="D596" s="5"/>
      <c r="E596" s="5"/>
    </row>
    <row r="597" spans="2:5" x14ac:dyDescent="0.3">
      <c r="B597" s="9" t="s">
        <v>2045</v>
      </c>
      <c r="C597" s="5">
        <v>117920</v>
      </c>
      <c r="D597" s="5">
        <v>814</v>
      </c>
      <c r="E597" s="5">
        <v>75785</v>
      </c>
    </row>
    <row r="598" spans="2:5" x14ac:dyDescent="0.3">
      <c r="B598" s="7">
        <v>297</v>
      </c>
      <c r="C598" s="5"/>
      <c r="D598" s="5"/>
      <c r="E598" s="5"/>
    </row>
    <row r="599" spans="2:5" x14ac:dyDescent="0.3">
      <c r="B599" s="9" t="s">
        <v>2045</v>
      </c>
      <c r="C599" s="5">
        <v>77772</v>
      </c>
      <c r="D599" s="5">
        <v>738</v>
      </c>
      <c r="E599" s="5">
        <v>28421</v>
      </c>
    </row>
    <row r="600" spans="2:5" x14ac:dyDescent="0.3">
      <c r="B600" s="7">
        <v>298</v>
      </c>
      <c r="C600" s="5"/>
      <c r="D600" s="5"/>
      <c r="E600" s="5"/>
    </row>
    <row r="601" spans="2:5" x14ac:dyDescent="0.3">
      <c r="B601" s="9" t="s">
        <v>2045</v>
      </c>
      <c r="C601" s="5">
        <v>106989</v>
      </c>
      <c r="D601" s="5">
        <v>686</v>
      </c>
      <c r="E601" s="5">
        <v>51041</v>
      </c>
    </row>
    <row r="602" spans="2:5" x14ac:dyDescent="0.3">
      <c r="B602" s="7">
        <v>299</v>
      </c>
      <c r="C602" s="5"/>
      <c r="D602" s="5"/>
      <c r="E602" s="5"/>
    </row>
    <row r="603" spans="2:5" x14ac:dyDescent="0.3">
      <c r="B603" s="9" t="s">
        <v>2045</v>
      </c>
      <c r="C603" s="5">
        <v>55675</v>
      </c>
      <c r="D603" s="5">
        <v>622</v>
      </c>
      <c r="E603" s="5">
        <v>28229</v>
      </c>
    </row>
    <row r="604" spans="2:5" x14ac:dyDescent="0.3">
      <c r="B604" s="7">
        <v>300</v>
      </c>
      <c r="C604" s="5"/>
      <c r="D604" s="5"/>
      <c r="E604" s="5"/>
    </row>
    <row r="605" spans="2:5" x14ac:dyDescent="0.3">
      <c r="B605" s="9" t="s">
        <v>2045</v>
      </c>
      <c r="C605" s="5">
        <v>121251</v>
      </c>
      <c r="D605" s="5">
        <v>750</v>
      </c>
      <c r="E605" s="5">
        <v>75711</v>
      </c>
    </row>
    <row r="606" spans="2:5" x14ac:dyDescent="0.3">
      <c r="B606" s="7">
        <v>301</v>
      </c>
      <c r="C606" s="5"/>
      <c r="D606" s="5"/>
      <c r="E606" s="5"/>
    </row>
    <row r="607" spans="2:5" x14ac:dyDescent="0.3">
      <c r="B607" s="9" t="s">
        <v>2045</v>
      </c>
      <c r="C607" s="5">
        <v>135319</v>
      </c>
      <c r="D607" s="5">
        <v>679</v>
      </c>
      <c r="E607" s="5">
        <v>52308</v>
      </c>
    </row>
    <row r="608" spans="2:5" x14ac:dyDescent="0.3">
      <c r="B608" s="7">
        <v>302</v>
      </c>
      <c r="C608" s="5"/>
      <c r="D608" s="5"/>
      <c r="E608" s="5"/>
    </row>
    <row r="609" spans="2:5" x14ac:dyDescent="0.3">
      <c r="B609" s="9" t="s">
        <v>2045</v>
      </c>
      <c r="C609" s="5">
        <v>120327</v>
      </c>
      <c r="D609" s="5">
        <v>706</v>
      </c>
      <c r="E609" s="5">
        <v>37384</v>
      </c>
    </row>
    <row r="610" spans="2:5" x14ac:dyDescent="0.3">
      <c r="B610" s="7">
        <v>303</v>
      </c>
      <c r="C610" s="5"/>
      <c r="D610" s="5"/>
      <c r="E610" s="5"/>
    </row>
    <row r="611" spans="2:5" x14ac:dyDescent="0.3">
      <c r="B611" s="9" t="s">
        <v>2046</v>
      </c>
      <c r="C611" s="5">
        <v>1807</v>
      </c>
      <c r="D611" s="5">
        <v>690</v>
      </c>
      <c r="E611" s="5">
        <v>60080</v>
      </c>
    </row>
    <row r="612" spans="2:5" x14ac:dyDescent="0.3">
      <c r="B612" s="7">
        <v>304</v>
      </c>
      <c r="C612" s="5"/>
      <c r="D612" s="5"/>
      <c r="E612" s="5"/>
    </row>
    <row r="613" spans="2:5" x14ac:dyDescent="0.3">
      <c r="B613" s="9" t="s">
        <v>2045</v>
      </c>
      <c r="C613" s="5">
        <v>34703</v>
      </c>
      <c r="D613" s="5">
        <v>685</v>
      </c>
      <c r="E613" s="5">
        <v>41297</v>
      </c>
    </row>
    <row r="614" spans="2:5" x14ac:dyDescent="0.3">
      <c r="B614" s="7">
        <v>305</v>
      </c>
      <c r="C614" s="5"/>
      <c r="D614" s="5"/>
      <c r="E614" s="5"/>
    </row>
    <row r="615" spans="2:5" x14ac:dyDescent="0.3">
      <c r="B615" s="9" t="s">
        <v>2045</v>
      </c>
      <c r="C615" s="5">
        <v>21221</v>
      </c>
      <c r="D615" s="5">
        <v>755</v>
      </c>
      <c r="E615" s="5">
        <v>29388</v>
      </c>
    </row>
    <row r="616" spans="2:5" x14ac:dyDescent="0.3">
      <c r="B616" s="7">
        <v>306</v>
      </c>
      <c r="C616" s="5"/>
      <c r="D616" s="5"/>
      <c r="E616" s="5"/>
    </row>
    <row r="617" spans="2:5" x14ac:dyDescent="0.3">
      <c r="B617" s="9" t="s">
        <v>2045</v>
      </c>
      <c r="C617" s="5">
        <v>106797</v>
      </c>
      <c r="D617" s="5">
        <v>725</v>
      </c>
      <c r="E617" s="5">
        <v>70380</v>
      </c>
    </row>
    <row r="618" spans="2:5" x14ac:dyDescent="0.3">
      <c r="B618" s="7">
        <v>307</v>
      </c>
      <c r="C618" s="5"/>
      <c r="D618" s="5"/>
      <c r="E618" s="5"/>
    </row>
    <row r="619" spans="2:5" x14ac:dyDescent="0.3">
      <c r="B619" s="9" t="s">
        <v>2046</v>
      </c>
      <c r="C619" s="5">
        <v>0</v>
      </c>
      <c r="D619" s="5">
        <v>680</v>
      </c>
      <c r="E619" s="5">
        <v>36866</v>
      </c>
    </row>
    <row r="620" spans="2:5" x14ac:dyDescent="0.3">
      <c r="B620" s="7">
        <v>308</v>
      </c>
      <c r="C620" s="5"/>
      <c r="D620" s="5"/>
      <c r="E620" s="5"/>
    </row>
    <row r="621" spans="2:5" x14ac:dyDescent="0.3">
      <c r="B621" s="9" t="s">
        <v>2045</v>
      </c>
      <c r="C621" s="5">
        <v>103094</v>
      </c>
      <c r="D621" s="5">
        <v>737</v>
      </c>
      <c r="E621" s="5">
        <v>31015</v>
      </c>
    </row>
    <row r="622" spans="2:5" x14ac:dyDescent="0.3">
      <c r="B622" s="7">
        <v>309</v>
      </c>
      <c r="C622" s="5"/>
      <c r="D622" s="5"/>
      <c r="E622" s="5"/>
    </row>
    <row r="623" spans="2:5" x14ac:dyDescent="0.3">
      <c r="B623" s="9" t="s">
        <v>2045</v>
      </c>
      <c r="C623" s="5">
        <v>43205</v>
      </c>
      <c r="D623" s="5">
        <v>819</v>
      </c>
      <c r="E623" s="5">
        <v>25122</v>
      </c>
    </row>
    <row r="624" spans="2:5" x14ac:dyDescent="0.3">
      <c r="B624" s="7">
        <v>310</v>
      </c>
      <c r="C624" s="5"/>
      <c r="D624" s="5"/>
      <c r="E624" s="5"/>
    </row>
    <row r="625" spans="2:5" x14ac:dyDescent="0.3">
      <c r="B625" s="9" t="s">
        <v>2045</v>
      </c>
      <c r="C625" s="5">
        <v>134789</v>
      </c>
      <c r="D625" s="5">
        <v>666</v>
      </c>
      <c r="E625" s="5">
        <v>58435</v>
      </c>
    </row>
    <row r="626" spans="2:5" x14ac:dyDescent="0.3">
      <c r="B626" s="7">
        <v>311</v>
      </c>
      <c r="C626" s="5"/>
      <c r="D626" s="5"/>
      <c r="E626" s="5"/>
    </row>
    <row r="627" spans="2:5" x14ac:dyDescent="0.3">
      <c r="B627" s="9" t="s">
        <v>2045</v>
      </c>
      <c r="C627" s="5">
        <v>47153</v>
      </c>
      <c r="D627" s="5">
        <v>752</v>
      </c>
      <c r="E627" s="5">
        <v>29510</v>
      </c>
    </row>
    <row r="628" spans="2:5" x14ac:dyDescent="0.3">
      <c r="B628" s="7">
        <v>312</v>
      </c>
      <c r="C628" s="5"/>
      <c r="D628" s="5"/>
      <c r="E628" s="5"/>
    </row>
    <row r="629" spans="2:5" x14ac:dyDescent="0.3">
      <c r="B629" s="9" t="s">
        <v>2045</v>
      </c>
      <c r="C629" s="5">
        <v>115371</v>
      </c>
      <c r="D629" s="5">
        <v>767</v>
      </c>
      <c r="E629" s="5">
        <v>47672</v>
      </c>
    </row>
    <row r="630" spans="2:5" x14ac:dyDescent="0.3">
      <c r="B630" s="7">
        <v>313</v>
      </c>
      <c r="C630" s="5"/>
      <c r="D630" s="5"/>
      <c r="E630" s="5"/>
    </row>
    <row r="631" spans="2:5" x14ac:dyDescent="0.3">
      <c r="B631" s="9" t="s">
        <v>2045</v>
      </c>
      <c r="C631" s="5">
        <v>31183</v>
      </c>
      <c r="D631" s="5">
        <v>693</v>
      </c>
      <c r="E631" s="5">
        <v>33548</v>
      </c>
    </row>
    <row r="632" spans="2:5" x14ac:dyDescent="0.3">
      <c r="B632" s="7">
        <v>314</v>
      </c>
      <c r="C632" s="5"/>
      <c r="D632" s="5"/>
      <c r="E632" s="5"/>
    </row>
    <row r="633" spans="2:5" x14ac:dyDescent="0.3">
      <c r="B633" s="9" t="s">
        <v>2045</v>
      </c>
      <c r="C633" s="5">
        <v>87736</v>
      </c>
      <c r="D633" s="5">
        <v>557</v>
      </c>
      <c r="E633" s="5">
        <v>57927</v>
      </c>
    </row>
    <row r="634" spans="2:5" x14ac:dyDescent="0.3">
      <c r="B634" s="7">
        <v>315</v>
      </c>
      <c r="C634" s="5"/>
      <c r="D634" s="5"/>
      <c r="E634" s="5"/>
    </row>
    <row r="635" spans="2:5" x14ac:dyDescent="0.3">
      <c r="B635" s="9" t="s">
        <v>2045</v>
      </c>
      <c r="C635" s="5">
        <v>136748</v>
      </c>
      <c r="D635" s="5">
        <v>692</v>
      </c>
      <c r="E635" s="5">
        <v>42379</v>
      </c>
    </row>
    <row r="636" spans="2:5" x14ac:dyDescent="0.3">
      <c r="B636" s="7">
        <v>316</v>
      </c>
      <c r="C636" s="5"/>
      <c r="D636" s="5"/>
      <c r="E636" s="5"/>
    </row>
    <row r="637" spans="2:5" x14ac:dyDescent="0.3">
      <c r="B637" s="9" t="s">
        <v>2045</v>
      </c>
      <c r="C637" s="5">
        <v>73726</v>
      </c>
      <c r="D637" s="5">
        <v>719</v>
      </c>
      <c r="E637" s="5">
        <v>39871</v>
      </c>
    </row>
    <row r="638" spans="2:5" x14ac:dyDescent="0.3">
      <c r="B638" s="7">
        <v>317</v>
      </c>
      <c r="C638" s="5"/>
      <c r="D638" s="5"/>
      <c r="E638" s="5"/>
    </row>
    <row r="639" spans="2:5" x14ac:dyDescent="0.3">
      <c r="B639" s="9" t="s">
        <v>2045</v>
      </c>
      <c r="C639" s="5">
        <v>15091</v>
      </c>
      <c r="D639" s="5">
        <v>715</v>
      </c>
      <c r="E639" s="5">
        <v>19199</v>
      </c>
    </row>
    <row r="640" spans="2:5" x14ac:dyDescent="0.3">
      <c r="B640" s="7">
        <v>318</v>
      </c>
      <c r="C640" s="5"/>
      <c r="D640" s="5"/>
      <c r="E640" s="5"/>
    </row>
    <row r="641" spans="2:5" x14ac:dyDescent="0.3">
      <c r="B641" s="9" t="s">
        <v>2045</v>
      </c>
      <c r="C641" s="5">
        <v>93367</v>
      </c>
      <c r="D641" s="5">
        <v>724</v>
      </c>
      <c r="E641" s="5">
        <v>36911</v>
      </c>
    </row>
    <row r="642" spans="2:5" x14ac:dyDescent="0.3">
      <c r="B642" s="7">
        <v>319</v>
      </c>
      <c r="C642" s="5"/>
      <c r="D642" s="5"/>
      <c r="E642" s="5"/>
    </row>
    <row r="643" spans="2:5" x14ac:dyDescent="0.3">
      <c r="B643" s="9" t="s">
        <v>2046</v>
      </c>
      <c r="C643" s="5">
        <v>10400</v>
      </c>
      <c r="D643" s="5">
        <v>628</v>
      </c>
      <c r="E643" s="5">
        <v>28357</v>
      </c>
    </row>
    <row r="644" spans="2:5" x14ac:dyDescent="0.3">
      <c r="B644" s="7">
        <v>320</v>
      </c>
      <c r="C644" s="5"/>
      <c r="D644" s="5"/>
      <c r="E644" s="5"/>
    </row>
    <row r="645" spans="2:5" x14ac:dyDescent="0.3">
      <c r="B645" s="9" t="s">
        <v>2045</v>
      </c>
      <c r="C645" s="5">
        <v>64419</v>
      </c>
      <c r="D645" s="5">
        <v>625</v>
      </c>
      <c r="E645" s="5">
        <v>35641</v>
      </c>
    </row>
    <row r="646" spans="2:5" x14ac:dyDescent="0.3">
      <c r="B646" s="7">
        <v>321</v>
      </c>
      <c r="C646" s="5"/>
      <c r="D646" s="5"/>
      <c r="E646" s="5"/>
    </row>
    <row r="647" spans="2:5" x14ac:dyDescent="0.3">
      <c r="B647" s="9" t="s">
        <v>2045</v>
      </c>
      <c r="C647" s="5">
        <v>47012</v>
      </c>
      <c r="D647" s="5">
        <v>698</v>
      </c>
      <c r="E647" s="5">
        <v>40177</v>
      </c>
    </row>
    <row r="648" spans="2:5" x14ac:dyDescent="0.3">
      <c r="B648" s="7">
        <v>322</v>
      </c>
      <c r="C648" s="5"/>
      <c r="D648" s="5"/>
      <c r="E648" s="5"/>
    </row>
    <row r="649" spans="2:5" x14ac:dyDescent="0.3">
      <c r="B649" s="9" t="s">
        <v>2047</v>
      </c>
      <c r="C649" s="5">
        <v>12475</v>
      </c>
      <c r="D649" s="5">
        <v>829</v>
      </c>
      <c r="E649" s="5">
        <v>28055</v>
      </c>
    </row>
    <row r="650" spans="2:5" x14ac:dyDescent="0.3">
      <c r="B650" s="7">
        <v>323</v>
      </c>
      <c r="C650" s="5"/>
      <c r="D650" s="5"/>
      <c r="E650" s="5"/>
    </row>
    <row r="651" spans="2:5" x14ac:dyDescent="0.3">
      <c r="B651" s="9" t="s">
        <v>2046</v>
      </c>
      <c r="C651" s="5">
        <v>0</v>
      </c>
      <c r="D651" s="5">
        <v>683</v>
      </c>
      <c r="E651" s="5">
        <v>26696</v>
      </c>
    </row>
    <row r="652" spans="2:5" x14ac:dyDescent="0.3">
      <c r="B652" s="7">
        <v>324</v>
      </c>
      <c r="C652" s="5"/>
      <c r="D652" s="5"/>
      <c r="E652" s="5"/>
    </row>
    <row r="653" spans="2:5" x14ac:dyDescent="0.3">
      <c r="B653" s="9" t="s">
        <v>2047</v>
      </c>
      <c r="C653" s="5">
        <v>40547</v>
      </c>
      <c r="D653" s="5">
        <v>792</v>
      </c>
      <c r="E653" s="5">
        <v>87372</v>
      </c>
    </row>
    <row r="654" spans="2:5" x14ac:dyDescent="0.3">
      <c r="B654" s="7">
        <v>325</v>
      </c>
      <c r="C654" s="5"/>
      <c r="D654" s="5"/>
      <c r="E654" s="5"/>
    </row>
    <row r="655" spans="2:5" x14ac:dyDescent="0.3">
      <c r="B655" s="9" t="s">
        <v>2045</v>
      </c>
      <c r="C655" s="5">
        <v>52441</v>
      </c>
      <c r="D655" s="5">
        <v>709</v>
      </c>
      <c r="E655" s="5">
        <v>39942</v>
      </c>
    </row>
    <row r="656" spans="2:5" x14ac:dyDescent="0.3">
      <c r="B656" s="7">
        <v>326</v>
      </c>
      <c r="C656" s="5"/>
      <c r="D656" s="5"/>
      <c r="E656" s="5"/>
    </row>
    <row r="657" spans="2:5" x14ac:dyDescent="0.3">
      <c r="B657" s="9" t="s">
        <v>2045</v>
      </c>
      <c r="C657" s="5">
        <v>83899</v>
      </c>
      <c r="D657" s="5">
        <v>652</v>
      </c>
      <c r="E657" s="5">
        <v>61325</v>
      </c>
    </row>
    <row r="658" spans="2:5" x14ac:dyDescent="0.3">
      <c r="B658" s="7">
        <v>327</v>
      </c>
      <c r="C658" s="5"/>
      <c r="D658" s="5"/>
      <c r="E658" s="5"/>
    </row>
    <row r="659" spans="2:5" x14ac:dyDescent="0.3">
      <c r="B659" s="9" t="s">
        <v>2045</v>
      </c>
      <c r="C659" s="5">
        <v>52248</v>
      </c>
      <c r="D659" s="5">
        <v>772</v>
      </c>
      <c r="E659" s="5">
        <v>36843</v>
      </c>
    </row>
    <row r="660" spans="2:5" x14ac:dyDescent="0.3">
      <c r="B660" s="7">
        <v>328</v>
      </c>
      <c r="C660" s="5"/>
      <c r="D660" s="5"/>
      <c r="E660" s="5"/>
    </row>
    <row r="661" spans="2:5" x14ac:dyDescent="0.3">
      <c r="B661" s="9" t="s">
        <v>2045</v>
      </c>
      <c r="C661" s="5">
        <v>65525</v>
      </c>
      <c r="D661" s="5">
        <v>700</v>
      </c>
      <c r="E661" s="5">
        <v>36323</v>
      </c>
    </row>
    <row r="662" spans="2:5" x14ac:dyDescent="0.3">
      <c r="B662" s="7">
        <v>329</v>
      </c>
      <c r="C662" s="5"/>
      <c r="D662" s="5"/>
      <c r="E662" s="5"/>
    </row>
    <row r="663" spans="2:5" x14ac:dyDescent="0.3">
      <c r="B663" s="9" t="s">
        <v>2046</v>
      </c>
      <c r="C663" s="5">
        <v>16437</v>
      </c>
      <c r="D663" s="5">
        <v>701</v>
      </c>
      <c r="E663" s="5">
        <v>36724</v>
      </c>
    </row>
    <row r="664" spans="2:5" x14ac:dyDescent="0.3">
      <c r="B664" s="7">
        <v>330</v>
      </c>
      <c r="C664" s="5"/>
      <c r="D664" s="5"/>
      <c r="E664" s="5"/>
    </row>
    <row r="665" spans="2:5" x14ac:dyDescent="0.3">
      <c r="B665" s="9" t="s">
        <v>2045</v>
      </c>
      <c r="C665" s="5">
        <v>183210</v>
      </c>
      <c r="D665" s="5">
        <v>711</v>
      </c>
      <c r="E665" s="5">
        <v>64419</v>
      </c>
    </row>
    <row r="666" spans="2:5" x14ac:dyDescent="0.3">
      <c r="B666" s="7">
        <v>331</v>
      </c>
      <c r="C666" s="5"/>
      <c r="D666" s="5"/>
      <c r="E666" s="5"/>
    </row>
    <row r="667" spans="2:5" x14ac:dyDescent="0.3">
      <c r="B667" s="9" t="s">
        <v>2046</v>
      </c>
      <c r="C667" s="5">
        <v>16764</v>
      </c>
      <c r="D667" s="5">
        <v>732</v>
      </c>
      <c r="E667" s="5">
        <v>29907</v>
      </c>
    </row>
    <row r="668" spans="2:5" x14ac:dyDescent="0.3">
      <c r="B668" s="7">
        <v>332</v>
      </c>
      <c r="C668" s="5"/>
      <c r="D668" s="5"/>
      <c r="E668" s="5"/>
    </row>
    <row r="669" spans="2:5" x14ac:dyDescent="0.3">
      <c r="B669" s="9" t="s">
        <v>2046</v>
      </c>
      <c r="C669" s="5">
        <v>21600</v>
      </c>
      <c r="D669" s="5">
        <v>703</v>
      </c>
      <c r="E669" s="5">
        <v>37362</v>
      </c>
    </row>
    <row r="670" spans="2:5" x14ac:dyDescent="0.3">
      <c r="B670" s="7">
        <v>333</v>
      </c>
      <c r="C670" s="5"/>
      <c r="D670" s="5"/>
      <c r="E670" s="5"/>
    </row>
    <row r="671" spans="2:5" x14ac:dyDescent="0.3">
      <c r="B671" s="9" t="s">
        <v>2045</v>
      </c>
      <c r="C671" s="5">
        <v>65156</v>
      </c>
      <c r="D671" s="5">
        <v>706</v>
      </c>
      <c r="E671" s="5">
        <v>47504</v>
      </c>
    </row>
    <row r="672" spans="2:5" x14ac:dyDescent="0.3">
      <c r="B672" s="7">
        <v>334</v>
      </c>
      <c r="C672" s="5"/>
      <c r="D672" s="5"/>
      <c r="E672" s="5"/>
    </row>
    <row r="673" spans="2:5" x14ac:dyDescent="0.3">
      <c r="B673" s="9" t="s">
        <v>2046</v>
      </c>
      <c r="C673" s="5">
        <v>25986</v>
      </c>
      <c r="D673" s="5">
        <v>697</v>
      </c>
      <c r="E673" s="5">
        <v>40407</v>
      </c>
    </row>
    <row r="674" spans="2:5" x14ac:dyDescent="0.3">
      <c r="B674" s="7">
        <v>335</v>
      </c>
      <c r="C674" s="5"/>
      <c r="D674" s="5"/>
      <c r="E674" s="5"/>
    </row>
    <row r="675" spans="2:5" x14ac:dyDescent="0.3">
      <c r="B675" s="9" t="s">
        <v>2045</v>
      </c>
      <c r="C675" s="5">
        <v>66565</v>
      </c>
      <c r="D675" s="5">
        <v>688</v>
      </c>
      <c r="E675" s="5">
        <v>56467</v>
      </c>
    </row>
    <row r="676" spans="2:5" x14ac:dyDescent="0.3">
      <c r="B676" s="7">
        <v>336</v>
      </c>
      <c r="C676" s="5"/>
      <c r="D676" s="5"/>
      <c r="E676" s="5"/>
    </row>
    <row r="677" spans="2:5" x14ac:dyDescent="0.3">
      <c r="B677" s="9" t="s">
        <v>2047</v>
      </c>
      <c r="C677" s="5">
        <v>0</v>
      </c>
      <c r="D677" s="5">
        <v>760</v>
      </c>
      <c r="E677" s="5">
        <v>44128</v>
      </c>
    </row>
    <row r="678" spans="2:5" x14ac:dyDescent="0.3">
      <c r="B678" s="7">
        <v>337</v>
      </c>
      <c r="C678" s="5"/>
      <c r="D678" s="5"/>
      <c r="E678" s="5"/>
    </row>
    <row r="679" spans="2:5" x14ac:dyDescent="0.3">
      <c r="B679" s="9" t="s">
        <v>2045</v>
      </c>
      <c r="C679" s="5">
        <v>46220</v>
      </c>
      <c r="D679" s="5">
        <v>850</v>
      </c>
      <c r="E679" s="5">
        <v>46284</v>
      </c>
    </row>
    <row r="680" spans="2:5" x14ac:dyDescent="0.3">
      <c r="B680" s="7">
        <v>338</v>
      </c>
      <c r="C680" s="5"/>
      <c r="D680" s="5"/>
      <c r="E680" s="5"/>
    </row>
    <row r="681" spans="2:5" x14ac:dyDescent="0.3">
      <c r="B681" s="9" t="s">
        <v>2046</v>
      </c>
      <c r="C681" s="5">
        <v>0</v>
      </c>
      <c r="D681" s="5">
        <v>686</v>
      </c>
      <c r="E681" s="5">
        <v>50258</v>
      </c>
    </row>
    <row r="682" spans="2:5" x14ac:dyDescent="0.3">
      <c r="B682" s="7">
        <v>339</v>
      </c>
      <c r="C682" s="5"/>
      <c r="D682" s="5"/>
      <c r="E682" s="5"/>
    </row>
    <row r="683" spans="2:5" x14ac:dyDescent="0.3">
      <c r="B683" s="9" t="s">
        <v>2047</v>
      </c>
      <c r="C683" s="5">
        <v>5400</v>
      </c>
      <c r="D683" s="5">
        <v>843</v>
      </c>
      <c r="E683" s="5">
        <v>31797</v>
      </c>
    </row>
    <row r="684" spans="2:5" x14ac:dyDescent="0.3">
      <c r="B684" s="7">
        <v>340</v>
      </c>
      <c r="C684" s="5"/>
      <c r="D684" s="5"/>
      <c r="E684" s="5"/>
    </row>
    <row r="685" spans="2:5" x14ac:dyDescent="0.3">
      <c r="B685" s="9" t="s">
        <v>2045</v>
      </c>
      <c r="C685" s="5">
        <v>86165</v>
      </c>
      <c r="D685" s="5">
        <v>809</v>
      </c>
      <c r="E685" s="5">
        <v>51713</v>
      </c>
    </row>
    <row r="686" spans="2:5" x14ac:dyDescent="0.3">
      <c r="B686" s="7">
        <v>341</v>
      </c>
      <c r="C686" s="5"/>
      <c r="D686" s="5"/>
      <c r="E686" s="5"/>
    </row>
    <row r="687" spans="2:5" x14ac:dyDescent="0.3">
      <c r="B687" s="9" t="s">
        <v>2046</v>
      </c>
      <c r="C687" s="5">
        <v>0</v>
      </c>
      <c r="D687" s="5">
        <v>734</v>
      </c>
      <c r="E687" s="5">
        <v>104045</v>
      </c>
    </row>
    <row r="688" spans="2:5" x14ac:dyDescent="0.3">
      <c r="B688" s="7">
        <v>342</v>
      </c>
      <c r="C688" s="5"/>
      <c r="D688" s="5"/>
      <c r="E688" s="5"/>
    </row>
    <row r="689" spans="2:5" x14ac:dyDescent="0.3">
      <c r="B689" s="9" t="s">
        <v>2045</v>
      </c>
      <c r="C689" s="5">
        <v>135808</v>
      </c>
      <c r="D689" s="5">
        <v>699</v>
      </c>
      <c r="E689" s="5">
        <v>128123</v>
      </c>
    </row>
    <row r="690" spans="2:5" x14ac:dyDescent="0.3">
      <c r="B690" s="7">
        <v>343</v>
      </c>
      <c r="C690" s="5"/>
      <c r="D690" s="5"/>
      <c r="E690" s="5"/>
    </row>
    <row r="691" spans="2:5" x14ac:dyDescent="0.3">
      <c r="B691" s="9" t="s">
        <v>2045</v>
      </c>
      <c r="C691" s="5">
        <v>45706</v>
      </c>
      <c r="D691" s="5">
        <v>764</v>
      </c>
      <c r="E691" s="5">
        <v>47643</v>
      </c>
    </row>
    <row r="692" spans="2:5" x14ac:dyDescent="0.3">
      <c r="B692" s="7">
        <v>344</v>
      </c>
      <c r="C692" s="5"/>
      <c r="D692" s="5"/>
      <c r="E692" s="5"/>
    </row>
    <row r="693" spans="2:5" x14ac:dyDescent="0.3">
      <c r="B693" s="9" t="s">
        <v>2045</v>
      </c>
      <c r="C693" s="5">
        <v>106863</v>
      </c>
      <c r="D693" s="5">
        <v>577</v>
      </c>
      <c r="E693" s="5">
        <v>49084</v>
      </c>
    </row>
    <row r="694" spans="2:5" x14ac:dyDescent="0.3">
      <c r="B694" s="7">
        <v>345</v>
      </c>
      <c r="C694" s="5"/>
      <c r="D694" s="5"/>
      <c r="E694" s="5"/>
    </row>
    <row r="695" spans="2:5" x14ac:dyDescent="0.3">
      <c r="B695" s="9" t="s">
        <v>2045</v>
      </c>
      <c r="C695" s="5">
        <v>80517</v>
      </c>
      <c r="D695" s="5">
        <v>724</v>
      </c>
      <c r="E695" s="5">
        <v>35499</v>
      </c>
    </row>
    <row r="696" spans="2:5" x14ac:dyDescent="0.3">
      <c r="B696" s="7">
        <v>346</v>
      </c>
      <c r="C696" s="5"/>
      <c r="D696" s="5"/>
      <c r="E696" s="5"/>
    </row>
    <row r="697" spans="2:5" x14ac:dyDescent="0.3">
      <c r="B697" s="9" t="s">
        <v>2046</v>
      </c>
      <c r="C697" s="5">
        <v>1785</v>
      </c>
      <c r="D697" s="5">
        <v>687</v>
      </c>
      <c r="E697" s="5">
        <v>48580</v>
      </c>
    </row>
    <row r="698" spans="2:5" x14ac:dyDescent="0.3">
      <c r="B698" s="7">
        <v>347</v>
      </c>
      <c r="C698" s="5"/>
      <c r="D698" s="5"/>
      <c r="E698" s="5"/>
    </row>
    <row r="699" spans="2:5" x14ac:dyDescent="0.3">
      <c r="B699" s="9" t="s">
        <v>2045</v>
      </c>
      <c r="C699" s="5">
        <v>57982</v>
      </c>
      <c r="D699" s="5">
        <v>557</v>
      </c>
      <c r="E699" s="5">
        <v>44046</v>
      </c>
    </row>
    <row r="700" spans="2:5" x14ac:dyDescent="0.3">
      <c r="B700" s="7">
        <v>348</v>
      </c>
      <c r="C700" s="5"/>
      <c r="D700" s="5"/>
      <c r="E700" s="5"/>
    </row>
    <row r="701" spans="2:5" x14ac:dyDescent="0.3">
      <c r="B701" s="9" t="s">
        <v>2045</v>
      </c>
      <c r="C701" s="5">
        <v>79980</v>
      </c>
      <c r="D701" s="5">
        <v>719</v>
      </c>
      <c r="E701" s="5">
        <v>46377</v>
      </c>
    </row>
    <row r="702" spans="2:5" x14ac:dyDescent="0.3">
      <c r="B702" s="7">
        <v>349</v>
      </c>
      <c r="C702" s="5"/>
      <c r="D702" s="5"/>
      <c r="E702" s="5"/>
    </row>
    <row r="703" spans="2:5" x14ac:dyDescent="0.3">
      <c r="B703" s="9" t="s">
        <v>2045</v>
      </c>
      <c r="C703" s="5">
        <v>96831</v>
      </c>
      <c r="D703" s="5">
        <v>685</v>
      </c>
      <c r="E703" s="5">
        <v>43229</v>
      </c>
    </row>
    <row r="704" spans="2:5" x14ac:dyDescent="0.3">
      <c r="B704" s="7">
        <v>350</v>
      </c>
      <c r="C704" s="5"/>
      <c r="D704" s="5"/>
      <c r="E704" s="5"/>
    </row>
    <row r="705" spans="2:5" x14ac:dyDescent="0.3">
      <c r="B705" s="9" t="s">
        <v>2045</v>
      </c>
      <c r="C705" s="5">
        <v>141151</v>
      </c>
      <c r="D705" s="5">
        <v>737</v>
      </c>
      <c r="E705" s="5">
        <v>58463</v>
      </c>
    </row>
    <row r="706" spans="2:5" x14ac:dyDescent="0.3">
      <c r="B706" s="7">
        <v>351</v>
      </c>
      <c r="C706" s="5"/>
      <c r="D706" s="5"/>
      <c r="E706" s="5"/>
    </row>
    <row r="707" spans="2:5" x14ac:dyDescent="0.3">
      <c r="B707" s="9" t="s">
        <v>2047</v>
      </c>
      <c r="C707" s="5">
        <v>375</v>
      </c>
      <c r="D707" s="5">
        <v>807</v>
      </c>
      <c r="E707" s="5">
        <v>17150</v>
      </c>
    </row>
    <row r="708" spans="2:5" x14ac:dyDescent="0.3">
      <c r="B708" s="7">
        <v>352</v>
      </c>
      <c r="C708" s="5"/>
      <c r="D708" s="5"/>
      <c r="E708" s="5"/>
    </row>
    <row r="709" spans="2:5" x14ac:dyDescent="0.3">
      <c r="B709" s="9" t="s">
        <v>2045</v>
      </c>
      <c r="C709" s="5">
        <v>50548</v>
      </c>
      <c r="D709" s="5">
        <v>680</v>
      </c>
      <c r="E709" s="5">
        <v>37058</v>
      </c>
    </row>
    <row r="710" spans="2:5" x14ac:dyDescent="0.3">
      <c r="B710" s="7">
        <v>353</v>
      </c>
      <c r="C710" s="5"/>
      <c r="D710" s="5"/>
      <c r="E710" s="5"/>
    </row>
    <row r="711" spans="2:5" x14ac:dyDescent="0.3">
      <c r="B711" s="9" t="s">
        <v>2045</v>
      </c>
      <c r="C711" s="5">
        <v>33514</v>
      </c>
      <c r="D711" s="5">
        <v>721</v>
      </c>
      <c r="E711" s="5">
        <v>32847</v>
      </c>
    </row>
    <row r="712" spans="2:5" x14ac:dyDescent="0.3">
      <c r="B712" s="7">
        <v>354</v>
      </c>
      <c r="C712" s="5"/>
      <c r="D712" s="5"/>
      <c r="E712" s="5"/>
    </row>
    <row r="713" spans="2:5" x14ac:dyDescent="0.3">
      <c r="B713" s="9" t="s">
        <v>2046</v>
      </c>
      <c r="C713" s="5">
        <v>11845</v>
      </c>
      <c r="D713" s="5">
        <v>713</v>
      </c>
      <c r="E713" s="5">
        <v>31942</v>
      </c>
    </row>
    <row r="714" spans="2:5" x14ac:dyDescent="0.3">
      <c r="B714" s="7">
        <v>355</v>
      </c>
      <c r="C714" s="5"/>
      <c r="D714" s="5"/>
      <c r="E714" s="5"/>
    </row>
    <row r="715" spans="2:5" x14ac:dyDescent="0.3">
      <c r="B715" s="9" t="s">
        <v>2045</v>
      </c>
      <c r="C715" s="5">
        <v>81879</v>
      </c>
      <c r="D715" s="5">
        <v>691</v>
      </c>
      <c r="E715" s="5">
        <v>40491</v>
      </c>
    </row>
    <row r="716" spans="2:5" x14ac:dyDescent="0.3">
      <c r="B716" s="7">
        <v>356</v>
      </c>
      <c r="C716" s="5"/>
      <c r="D716" s="5"/>
      <c r="E716" s="5"/>
    </row>
    <row r="717" spans="2:5" x14ac:dyDescent="0.3">
      <c r="B717" s="9" t="s">
        <v>2046</v>
      </c>
      <c r="C717" s="5">
        <v>0</v>
      </c>
      <c r="D717" s="5">
        <v>691</v>
      </c>
      <c r="E717" s="5">
        <v>41420</v>
      </c>
    </row>
    <row r="718" spans="2:5" x14ac:dyDescent="0.3">
      <c r="B718" s="7">
        <v>357</v>
      </c>
      <c r="C718" s="5"/>
      <c r="D718" s="5"/>
      <c r="E718" s="5"/>
    </row>
    <row r="719" spans="2:5" x14ac:dyDescent="0.3">
      <c r="B719" s="9" t="s">
        <v>2045</v>
      </c>
      <c r="C719" s="5">
        <v>61817</v>
      </c>
      <c r="D719" s="5">
        <v>735</v>
      </c>
      <c r="E719" s="5">
        <v>80156</v>
      </c>
    </row>
    <row r="720" spans="2:5" x14ac:dyDescent="0.3">
      <c r="B720" s="7">
        <v>358</v>
      </c>
      <c r="C720" s="5"/>
      <c r="D720" s="5"/>
      <c r="E720" s="5"/>
    </row>
    <row r="721" spans="2:5" x14ac:dyDescent="0.3">
      <c r="B721" s="9" t="s">
        <v>2045</v>
      </c>
      <c r="C721" s="5">
        <v>91845</v>
      </c>
      <c r="D721" s="5">
        <v>605</v>
      </c>
      <c r="E721" s="5">
        <v>31079</v>
      </c>
    </row>
    <row r="722" spans="2:5" x14ac:dyDescent="0.3">
      <c r="B722" s="7">
        <v>359</v>
      </c>
      <c r="C722" s="5"/>
      <c r="D722" s="5"/>
      <c r="E722" s="5"/>
    </row>
    <row r="723" spans="2:5" x14ac:dyDescent="0.3">
      <c r="B723" s="9" t="s">
        <v>2047</v>
      </c>
      <c r="C723" s="5">
        <v>20725</v>
      </c>
      <c r="D723" s="5">
        <v>799</v>
      </c>
      <c r="E723" s="5">
        <v>57383</v>
      </c>
    </row>
    <row r="724" spans="2:5" x14ac:dyDescent="0.3">
      <c r="B724" s="7">
        <v>360</v>
      </c>
      <c r="C724" s="5"/>
      <c r="D724" s="5"/>
      <c r="E724" s="5"/>
    </row>
    <row r="725" spans="2:5" x14ac:dyDescent="0.3">
      <c r="B725" s="9" t="s">
        <v>2045</v>
      </c>
      <c r="C725" s="5">
        <v>51243</v>
      </c>
      <c r="D725" s="5">
        <v>791</v>
      </c>
      <c r="E725" s="5">
        <v>46278</v>
      </c>
    </row>
    <row r="726" spans="2:5" x14ac:dyDescent="0.3">
      <c r="B726" s="7">
        <v>361</v>
      </c>
      <c r="C726" s="5"/>
      <c r="D726" s="5"/>
      <c r="E726" s="5"/>
    </row>
    <row r="727" spans="2:5" x14ac:dyDescent="0.3">
      <c r="B727" s="9" t="s">
        <v>2045</v>
      </c>
      <c r="C727" s="5">
        <v>65861</v>
      </c>
      <c r="D727" s="5">
        <v>804</v>
      </c>
      <c r="E727" s="5">
        <v>39052</v>
      </c>
    </row>
    <row r="728" spans="2:5" x14ac:dyDescent="0.3">
      <c r="B728" s="7">
        <v>362</v>
      </c>
      <c r="C728" s="5"/>
      <c r="D728" s="5"/>
      <c r="E728" s="5"/>
    </row>
    <row r="729" spans="2:5" x14ac:dyDescent="0.3">
      <c r="B729" s="9" t="s">
        <v>2045</v>
      </c>
      <c r="C729" s="5">
        <v>59824</v>
      </c>
      <c r="D729" s="5">
        <v>792</v>
      </c>
      <c r="E729" s="5">
        <v>48710</v>
      </c>
    </row>
    <row r="730" spans="2:5" x14ac:dyDescent="0.3">
      <c r="B730" s="7">
        <v>363</v>
      </c>
      <c r="C730" s="5"/>
      <c r="D730" s="5"/>
      <c r="E730" s="5"/>
    </row>
    <row r="731" spans="2:5" x14ac:dyDescent="0.3">
      <c r="B731" s="9" t="s">
        <v>2045</v>
      </c>
      <c r="C731" s="5">
        <v>113137</v>
      </c>
      <c r="D731" s="5">
        <v>701</v>
      </c>
      <c r="E731" s="5">
        <v>48686</v>
      </c>
    </row>
    <row r="732" spans="2:5" x14ac:dyDescent="0.3">
      <c r="B732" s="7">
        <v>364</v>
      </c>
      <c r="C732" s="5"/>
      <c r="D732" s="5"/>
      <c r="E732" s="5"/>
    </row>
    <row r="733" spans="2:5" x14ac:dyDescent="0.3">
      <c r="B733" s="9" t="s">
        <v>2047</v>
      </c>
      <c r="C733" s="5">
        <v>0</v>
      </c>
      <c r="D733" s="5">
        <v>775</v>
      </c>
      <c r="E733" s="5">
        <v>39809</v>
      </c>
    </row>
    <row r="734" spans="2:5" x14ac:dyDescent="0.3">
      <c r="B734" s="7">
        <v>365</v>
      </c>
      <c r="C734" s="5"/>
      <c r="D734" s="5"/>
      <c r="E734" s="5"/>
    </row>
    <row r="735" spans="2:5" x14ac:dyDescent="0.3">
      <c r="B735" s="9" t="s">
        <v>2045</v>
      </c>
      <c r="C735" s="5">
        <v>45891</v>
      </c>
      <c r="D735" s="5">
        <v>719</v>
      </c>
      <c r="E735" s="5">
        <v>38165</v>
      </c>
    </row>
    <row r="736" spans="2:5" x14ac:dyDescent="0.3">
      <c r="B736" s="7">
        <v>366</v>
      </c>
      <c r="C736" s="5"/>
      <c r="D736" s="5"/>
      <c r="E736" s="5"/>
    </row>
    <row r="737" spans="2:5" x14ac:dyDescent="0.3">
      <c r="B737" s="9" t="s">
        <v>2045</v>
      </c>
      <c r="C737" s="5">
        <v>93823</v>
      </c>
      <c r="D737" s="5">
        <v>625</v>
      </c>
      <c r="E737" s="5">
        <v>39911</v>
      </c>
    </row>
    <row r="738" spans="2:5" x14ac:dyDescent="0.3">
      <c r="B738" s="7">
        <v>367</v>
      </c>
      <c r="C738" s="5"/>
      <c r="D738" s="5"/>
      <c r="E738" s="5"/>
    </row>
    <row r="739" spans="2:5" x14ac:dyDescent="0.3">
      <c r="B739" s="9" t="s">
        <v>2045</v>
      </c>
      <c r="C739" s="5">
        <v>67179</v>
      </c>
      <c r="D739" s="5">
        <v>756</v>
      </c>
      <c r="E739" s="5">
        <v>44843</v>
      </c>
    </row>
    <row r="740" spans="2:5" x14ac:dyDescent="0.3">
      <c r="B740" s="7">
        <v>368</v>
      </c>
      <c r="C740" s="5"/>
      <c r="D740" s="5"/>
      <c r="E740" s="5"/>
    </row>
    <row r="741" spans="2:5" x14ac:dyDescent="0.3">
      <c r="B741" s="9" t="s">
        <v>2046</v>
      </c>
      <c r="C741" s="5">
        <v>20432</v>
      </c>
      <c r="D741" s="5">
        <v>726</v>
      </c>
      <c r="E741" s="5">
        <v>42806</v>
      </c>
    </row>
    <row r="742" spans="2:5" x14ac:dyDescent="0.3">
      <c r="B742" s="7">
        <v>369</v>
      </c>
      <c r="C742" s="5"/>
      <c r="D742" s="5"/>
      <c r="E742" s="5"/>
    </row>
    <row r="743" spans="2:5" x14ac:dyDescent="0.3">
      <c r="B743" s="9" t="s">
        <v>2047</v>
      </c>
      <c r="C743" s="5">
        <v>7226</v>
      </c>
      <c r="D743" s="5">
        <v>788</v>
      </c>
      <c r="E743" s="5">
        <v>51499</v>
      </c>
    </row>
    <row r="744" spans="2:5" x14ac:dyDescent="0.3">
      <c r="B744" s="7">
        <v>370</v>
      </c>
      <c r="C744" s="5"/>
      <c r="D744" s="5"/>
      <c r="E744" s="5"/>
    </row>
    <row r="745" spans="2:5" x14ac:dyDescent="0.3">
      <c r="B745" s="9" t="s">
        <v>2046</v>
      </c>
      <c r="C745" s="5">
        <v>12545</v>
      </c>
      <c r="D745" s="5">
        <v>655</v>
      </c>
      <c r="E745" s="5">
        <v>41904</v>
      </c>
    </row>
    <row r="746" spans="2:5" x14ac:dyDescent="0.3">
      <c r="B746" s="7">
        <v>371</v>
      </c>
      <c r="C746" s="5"/>
      <c r="D746" s="5"/>
      <c r="E746" s="5"/>
    </row>
    <row r="747" spans="2:5" x14ac:dyDescent="0.3">
      <c r="B747" s="9" t="s">
        <v>2046</v>
      </c>
      <c r="C747" s="5">
        <v>2689</v>
      </c>
      <c r="D747" s="5">
        <v>719</v>
      </c>
      <c r="E747" s="5">
        <v>92368</v>
      </c>
    </row>
    <row r="748" spans="2:5" x14ac:dyDescent="0.3">
      <c r="B748" s="7">
        <v>372</v>
      </c>
      <c r="C748" s="5"/>
      <c r="D748" s="5"/>
      <c r="E748" s="5"/>
    </row>
    <row r="749" spans="2:5" x14ac:dyDescent="0.3">
      <c r="B749" s="9" t="s">
        <v>2045</v>
      </c>
      <c r="C749" s="5">
        <v>22338</v>
      </c>
      <c r="D749" s="5">
        <v>756</v>
      </c>
      <c r="E749" s="5">
        <v>24668</v>
      </c>
    </row>
    <row r="750" spans="2:5" x14ac:dyDescent="0.3">
      <c r="B750" s="7">
        <v>373</v>
      </c>
      <c r="C750" s="5"/>
      <c r="D750" s="5"/>
      <c r="E750" s="5"/>
    </row>
    <row r="751" spans="2:5" x14ac:dyDescent="0.3">
      <c r="B751" s="9" t="s">
        <v>2045</v>
      </c>
      <c r="C751" s="5">
        <v>54771</v>
      </c>
      <c r="D751" s="5">
        <v>812</v>
      </c>
      <c r="E751" s="5">
        <v>21397</v>
      </c>
    </row>
    <row r="752" spans="2:5" x14ac:dyDescent="0.3">
      <c r="B752" s="7">
        <v>374</v>
      </c>
      <c r="C752" s="5"/>
      <c r="D752" s="5"/>
      <c r="E752" s="5"/>
    </row>
    <row r="753" spans="2:5" x14ac:dyDescent="0.3">
      <c r="B753" s="9" t="s">
        <v>2046</v>
      </c>
      <c r="C753" s="5">
        <v>18859</v>
      </c>
      <c r="D753" s="5">
        <v>689</v>
      </c>
      <c r="E753" s="5">
        <v>31177</v>
      </c>
    </row>
    <row r="754" spans="2:5" x14ac:dyDescent="0.3">
      <c r="B754" s="7">
        <v>375</v>
      </c>
      <c r="C754" s="5"/>
      <c r="D754" s="5"/>
      <c r="E754" s="5"/>
    </row>
    <row r="755" spans="2:5" x14ac:dyDescent="0.3">
      <c r="B755" s="9" t="s">
        <v>2045</v>
      </c>
      <c r="C755" s="5">
        <v>57746</v>
      </c>
      <c r="D755" s="5">
        <v>695</v>
      </c>
      <c r="E755" s="5">
        <v>37617</v>
      </c>
    </row>
    <row r="756" spans="2:5" x14ac:dyDescent="0.3">
      <c r="B756" s="7">
        <v>376</v>
      </c>
      <c r="C756" s="5"/>
      <c r="D756" s="5"/>
      <c r="E756" s="5"/>
    </row>
    <row r="757" spans="2:5" x14ac:dyDescent="0.3">
      <c r="B757" s="9" t="s">
        <v>2047</v>
      </c>
      <c r="C757" s="5">
        <v>34570</v>
      </c>
      <c r="D757" s="5">
        <v>773</v>
      </c>
      <c r="E757" s="5">
        <v>57975</v>
      </c>
    </row>
    <row r="758" spans="2:5" x14ac:dyDescent="0.3">
      <c r="B758" s="7">
        <v>377</v>
      </c>
      <c r="C758" s="5"/>
      <c r="D758" s="5"/>
      <c r="E758" s="5"/>
    </row>
    <row r="759" spans="2:5" x14ac:dyDescent="0.3">
      <c r="B759" s="9" t="s">
        <v>2046</v>
      </c>
      <c r="C759" s="5">
        <v>363</v>
      </c>
      <c r="D759" s="5">
        <v>750</v>
      </c>
      <c r="E759" s="5">
        <v>39110</v>
      </c>
    </row>
    <row r="760" spans="2:5" x14ac:dyDescent="0.3">
      <c r="B760" s="7">
        <v>378</v>
      </c>
      <c r="C760" s="5"/>
      <c r="D760" s="5"/>
      <c r="E760" s="5"/>
    </row>
    <row r="761" spans="2:5" x14ac:dyDescent="0.3">
      <c r="B761" s="9" t="s">
        <v>2045</v>
      </c>
      <c r="C761" s="5">
        <v>81833</v>
      </c>
      <c r="D761" s="5">
        <v>596</v>
      </c>
      <c r="E761" s="5">
        <v>38241</v>
      </c>
    </row>
    <row r="762" spans="2:5" x14ac:dyDescent="0.3">
      <c r="B762" s="7">
        <v>379</v>
      </c>
      <c r="C762" s="5"/>
      <c r="D762" s="5"/>
      <c r="E762" s="5"/>
    </row>
    <row r="763" spans="2:5" x14ac:dyDescent="0.3">
      <c r="B763" s="9" t="s">
        <v>2045</v>
      </c>
      <c r="C763" s="5">
        <v>114563</v>
      </c>
      <c r="D763" s="5">
        <v>765</v>
      </c>
      <c r="E763" s="5">
        <v>43496</v>
      </c>
    </row>
    <row r="764" spans="2:5" x14ac:dyDescent="0.3">
      <c r="B764" s="7">
        <v>380</v>
      </c>
      <c r="C764" s="5"/>
      <c r="D764" s="5"/>
      <c r="E764" s="5"/>
    </row>
    <row r="765" spans="2:5" x14ac:dyDescent="0.3">
      <c r="B765" s="9" t="s">
        <v>2045</v>
      </c>
      <c r="C765" s="5">
        <v>57727</v>
      </c>
      <c r="D765" s="5">
        <v>800</v>
      </c>
      <c r="E765" s="5">
        <v>37857</v>
      </c>
    </row>
    <row r="766" spans="2:5" x14ac:dyDescent="0.3">
      <c r="B766" s="7">
        <v>381</v>
      </c>
      <c r="C766" s="5"/>
      <c r="D766" s="5"/>
      <c r="E766" s="5"/>
    </row>
    <row r="767" spans="2:5" x14ac:dyDescent="0.3">
      <c r="B767" s="9" t="s">
        <v>2045</v>
      </c>
      <c r="C767" s="5">
        <v>68198</v>
      </c>
      <c r="D767" s="5">
        <v>675</v>
      </c>
      <c r="E767" s="5">
        <v>51306</v>
      </c>
    </row>
    <row r="768" spans="2:5" x14ac:dyDescent="0.3">
      <c r="B768" s="7">
        <v>382</v>
      </c>
      <c r="C768" s="5"/>
      <c r="D768" s="5"/>
      <c r="E768" s="5"/>
    </row>
    <row r="769" spans="2:5" x14ac:dyDescent="0.3">
      <c r="B769" s="9" t="s">
        <v>2045</v>
      </c>
      <c r="C769" s="5">
        <v>63635</v>
      </c>
      <c r="D769" s="5">
        <v>681</v>
      </c>
      <c r="E769" s="5">
        <v>23103</v>
      </c>
    </row>
    <row r="770" spans="2:5" x14ac:dyDescent="0.3">
      <c r="B770" s="7">
        <v>383</v>
      </c>
      <c r="C770" s="5"/>
      <c r="D770" s="5"/>
      <c r="E770" s="5"/>
    </row>
    <row r="771" spans="2:5" x14ac:dyDescent="0.3">
      <c r="B771" s="9" t="s">
        <v>2045</v>
      </c>
      <c r="C771" s="5">
        <v>77180</v>
      </c>
      <c r="D771" s="5">
        <v>760</v>
      </c>
      <c r="E771" s="5">
        <v>34287</v>
      </c>
    </row>
    <row r="772" spans="2:5" x14ac:dyDescent="0.3">
      <c r="B772" s="7">
        <v>384</v>
      </c>
      <c r="C772" s="5"/>
      <c r="D772" s="5"/>
      <c r="E772" s="5"/>
    </row>
    <row r="773" spans="2:5" x14ac:dyDescent="0.3">
      <c r="B773" s="9" t="s">
        <v>2045</v>
      </c>
      <c r="C773" s="5">
        <v>55347</v>
      </c>
      <c r="D773" s="5">
        <v>702</v>
      </c>
      <c r="E773" s="5">
        <v>39144</v>
      </c>
    </row>
    <row r="774" spans="2:5" x14ac:dyDescent="0.3">
      <c r="B774" s="7">
        <v>385</v>
      </c>
      <c r="C774" s="5"/>
      <c r="D774" s="5"/>
      <c r="E774" s="5"/>
    </row>
    <row r="775" spans="2:5" x14ac:dyDescent="0.3">
      <c r="B775" s="9" t="s">
        <v>2045</v>
      </c>
      <c r="C775" s="5">
        <v>23883</v>
      </c>
      <c r="D775" s="5">
        <v>740</v>
      </c>
      <c r="E775" s="5">
        <v>30434</v>
      </c>
    </row>
    <row r="776" spans="2:5" x14ac:dyDescent="0.3">
      <c r="B776" s="7">
        <v>386</v>
      </c>
      <c r="C776" s="5"/>
      <c r="D776" s="5"/>
      <c r="E776" s="5"/>
    </row>
    <row r="777" spans="2:5" x14ac:dyDescent="0.3">
      <c r="B777" s="9" t="s">
        <v>2045</v>
      </c>
      <c r="C777" s="5">
        <v>62509</v>
      </c>
      <c r="D777" s="5">
        <v>655</v>
      </c>
      <c r="E777" s="5">
        <v>49967</v>
      </c>
    </row>
    <row r="778" spans="2:5" x14ac:dyDescent="0.3">
      <c r="B778" s="7">
        <v>387</v>
      </c>
      <c r="C778" s="5"/>
      <c r="D778" s="5"/>
      <c r="E778" s="5"/>
    </row>
    <row r="779" spans="2:5" x14ac:dyDescent="0.3">
      <c r="B779" s="9" t="s">
        <v>2045</v>
      </c>
      <c r="C779" s="5">
        <v>64749</v>
      </c>
      <c r="D779" s="5">
        <v>723</v>
      </c>
      <c r="E779" s="5">
        <v>45388</v>
      </c>
    </row>
    <row r="780" spans="2:5" x14ac:dyDescent="0.3">
      <c r="B780" s="7">
        <v>388</v>
      </c>
      <c r="C780" s="5"/>
      <c r="D780" s="5"/>
      <c r="E780" s="5"/>
    </row>
    <row r="781" spans="2:5" x14ac:dyDescent="0.3">
      <c r="B781" s="9" t="s">
        <v>2045</v>
      </c>
      <c r="C781" s="5">
        <v>21853</v>
      </c>
      <c r="D781" s="5">
        <v>749</v>
      </c>
      <c r="E781" s="5">
        <v>17310</v>
      </c>
    </row>
    <row r="782" spans="2:5" x14ac:dyDescent="0.3">
      <c r="B782" s="7">
        <v>389</v>
      </c>
      <c r="C782" s="5"/>
      <c r="D782" s="5"/>
      <c r="E782" s="5"/>
    </row>
    <row r="783" spans="2:5" x14ac:dyDescent="0.3">
      <c r="B783" s="9" t="s">
        <v>2045</v>
      </c>
      <c r="C783" s="5">
        <v>106945</v>
      </c>
      <c r="D783" s="5">
        <v>689</v>
      </c>
      <c r="E783" s="5">
        <v>53082</v>
      </c>
    </row>
    <row r="784" spans="2:5" x14ac:dyDescent="0.3">
      <c r="B784" s="7">
        <v>390</v>
      </c>
      <c r="C784" s="5"/>
      <c r="D784" s="5"/>
      <c r="E784" s="5"/>
    </row>
    <row r="785" spans="2:5" x14ac:dyDescent="0.3">
      <c r="B785" s="9" t="s">
        <v>2046</v>
      </c>
      <c r="C785" s="5">
        <v>6658</v>
      </c>
      <c r="D785" s="5">
        <v>681</v>
      </c>
      <c r="E785" s="5">
        <v>92046</v>
      </c>
    </row>
    <row r="786" spans="2:5" x14ac:dyDescent="0.3">
      <c r="B786" s="7">
        <v>391</v>
      </c>
      <c r="C786" s="5"/>
      <c r="D786" s="5"/>
      <c r="E786" s="5"/>
    </row>
    <row r="787" spans="2:5" x14ac:dyDescent="0.3">
      <c r="B787" s="9" t="s">
        <v>2046</v>
      </c>
      <c r="C787" s="5">
        <v>1769</v>
      </c>
      <c r="D787" s="5">
        <v>731</v>
      </c>
      <c r="E787" s="5">
        <v>35270</v>
      </c>
    </row>
    <row r="788" spans="2:5" x14ac:dyDescent="0.3">
      <c r="B788" s="7">
        <v>392</v>
      </c>
      <c r="C788" s="5"/>
      <c r="D788" s="5"/>
      <c r="E788" s="5"/>
    </row>
    <row r="789" spans="2:5" x14ac:dyDescent="0.3">
      <c r="B789" s="9" t="s">
        <v>2045</v>
      </c>
      <c r="C789" s="5">
        <v>59605</v>
      </c>
      <c r="D789" s="5">
        <v>775</v>
      </c>
      <c r="E789" s="5">
        <v>33098</v>
      </c>
    </row>
    <row r="790" spans="2:5" x14ac:dyDescent="0.3">
      <c r="B790" s="7">
        <v>393</v>
      </c>
      <c r="C790" s="5"/>
      <c r="D790" s="5"/>
      <c r="E790" s="5"/>
    </row>
    <row r="791" spans="2:5" x14ac:dyDescent="0.3">
      <c r="B791" s="9" t="s">
        <v>2045</v>
      </c>
      <c r="C791" s="5">
        <v>65171</v>
      </c>
      <c r="D791" s="5">
        <v>765</v>
      </c>
      <c r="E791" s="5">
        <v>32387</v>
      </c>
    </row>
    <row r="792" spans="2:5" x14ac:dyDescent="0.3">
      <c r="B792" s="7">
        <v>394</v>
      </c>
      <c r="C792" s="5"/>
      <c r="D792" s="5"/>
      <c r="E792" s="5"/>
    </row>
    <row r="793" spans="2:5" x14ac:dyDescent="0.3">
      <c r="B793" s="9" t="s">
        <v>2046</v>
      </c>
      <c r="C793" s="5">
        <v>47193</v>
      </c>
      <c r="D793" s="5">
        <v>684</v>
      </c>
      <c r="E793" s="5">
        <v>69604</v>
      </c>
    </row>
    <row r="794" spans="2:5" x14ac:dyDescent="0.3">
      <c r="B794" s="7">
        <v>395</v>
      </c>
      <c r="C794" s="5"/>
      <c r="D794" s="5"/>
      <c r="E794" s="5"/>
    </row>
    <row r="795" spans="2:5" x14ac:dyDescent="0.3">
      <c r="B795" s="9" t="s">
        <v>2045</v>
      </c>
      <c r="C795" s="5">
        <v>110543</v>
      </c>
      <c r="D795" s="5">
        <v>739</v>
      </c>
      <c r="E795" s="5">
        <v>49611</v>
      </c>
    </row>
    <row r="796" spans="2:5" x14ac:dyDescent="0.3">
      <c r="B796" s="7">
        <v>396</v>
      </c>
      <c r="C796" s="5"/>
      <c r="D796" s="5"/>
      <c r="E796" s="5"/>
    </row>
    <row r="797" spans="2:5" x14ac:dyDescent="0.3">
      <c r="B797" s="9" t="s">
        <v>2046</v>
      </c>
      <c r="C797" s="5">
        <v>3270</v>
      </c>
      <c r="D797" s="5">
        <v>735</v>
      </c>
      <c r="E797" s="5">
        <v>50341</v>
      </c>
    </row>
    <row r="798" spans="2:5" x14ac:dyDescent="0.3">
      <c r="B798" s="7">
        <v>397</v>
      </c>
      <c r="C798" s="5"/>
      <c r="D798" s="5"/>
      <c r="E798" s="5"/>
    </row>
    <row r="799" spans="2:5" x14ac:dyDescent="0.3">
      <c r="B799" s="9" t="s">
        <v>2045</v>
      </c>
      <c r="C799" s="5">
        <v>14743</v>
      </c>
      <c r="D799" s="5">
        <v>770</v>
      </c>
      <c r="E799" s="5">
        <v>20424</v>
      </c>
    </row>
    <row r="800" spans="2:5" x14ac:dyDescent="0.3">
      <c r="B800" s="7">
        <v>398</v>
      </c>
      <c r="C800" s="5"/>
      <c r="D800" s="5"/>
      <c r="E800" s="5"/>
    </row>
    <row r="801" spans="2:5" x14ac:dyDescent="0.3">
      <c r="B801" s="9" t="s">
        <v>2045</v>
      </c>
      <c r="C801" s="5">
        <v>76201</v>
      </c>
      <c r="D801" s="5">
        <v>737</v>
      </c>
      <c r="E801" s="5">
        <v>37401</v>
      </c>
    </row>
    <row r="802" spans="2:5" x14ac:dyDescent="0.3">
      <c r="B802" s="7">
        <v>399</v>
      </c>
      <c r="C802" s="5"/>
      <c r="D802" s="5"/>
      <c r="E802" s="5"/>
    </row>
    <row r="803" spans="2:5" x14ac:dyDescent="0.3">
      <c r="B803" s="9" t="s">
        <v>2045</v>
      </c>
      <c r="C803" s="5">
        <v>92973</v>
      </c>
      <c r="D803" s="5">
        <v>802</v>
      </c>
      <c r="E803" s="5">
        <v>64252</v>
      </c>
    </row>
    <row r="804" spans="2:5" x14ac:dyDescent="0.3">
      <c r="B804" s="7">
        <v>400</v>
      </c>
      <c r="C804" s="5"/>
      <c r="D804" s="5"/>
      <c r="E804" s="5"/>
    </row>
    <row r="805" spans="2:5" x14ac:dyDescent="0.3">
      <c r="B805" s="9" t="s">
        <v>2045</v>
      </c>
      <c r="C805" s="5">
        <v>72827</v>
      </c>
      <c r="D805" s="5">
        <v>711</v>
      </c>
      <c r="E805" s="5">
        <v>39770</v>
      </c>
    </row>
    <row r="806" spans="2:5" x14ac:dyDescent="0.3">
      <c r="B806" s="7">
        <v>401</v>
      </c>
      <c r="C806" s="5"/>
      <c r="D806" s="5"/>
      <c r="E806" s="5"/>
    </row>
    <row r="807" spans="2:5" x14ac:dyDescent="0.3">
      <c r="B807" s="9" t="s">
        <v>2047</v>
      </c>
      <c r="C807" s="5">
        <v>879</v>
      </c>
      <c r="D807" s="5">
        <v>806</v>
      </c>
      <c r="E807" s="5">
        <v>28644</v>
      </c>
    </row>
    <row r="808" spans="2:5" x14ac:dyDescent="0.3">
      <c r="B808" s="7">
        <v>402</v>
      </c>
      <c r="C808" s="5"/>
      <c r="D808" s="5"/>
      <c r="E808" s="5"/>
    </row>
    <row r="809" spans="2:5" x14ac:dyDescent="0.3">
      <c r="B809" s="9" t="s">
        <v>2045</v>
      </c>
      <c r="C809" s="5">
        <v>60913</v>
      </c>
      <c r="D809" s="5">
        <v>744</v>
      </c>
      <c r="E809" s="5">
        <v>43954</v>
      </c>
    </row>
    <row r="810" spans="2:5" x14ac:dyDescent="0.3">
      <c r="B810" s="7">
        <v>403</v>
      </c>
      <c r="C810" s="5"/>
      <c r="D810" s="5"/>
      <c r="E810" s="5"/>
    </row>
    <row r="811" spans="2:5" x14ac:dyDescent="0.3">
      <c r="B811" s="9" t="s">
        <v>2045</v>
      </c>
      <c r="C811" s="5">
        <v>119670</v>
      </c>
      <c r="D811" s="5">
        <v>759</v>
      </c>
      <c r="E811" s="5">
        <v>36496</v>
      </c>
    </row>
    <row r="812" spans="2:5" x14ac:dyDescent="0.3">
      <c r="B812" s="7">
        <v>404</v>
      </c>
      <c r="C812" s="5"/>
      <c r="D812" s="5"/>
      <c r="E812" s="5"/>
    </row>
    <row r="813" spans="2:5" x14ac:dyDescent="0.3">
      <c r="B813" s="9" t="s">
        <v>2045</v>
      </c>
      <c r="C813" s="5">
        <v>63043</v>
      </c>
      <c r="D813" s="5">
        <v>625</v>
      </c>
      <c r="E813" s="5">
        <v>44816</v>
      </c>
    </row>
    <row r="814" spans="2:5" x14ac:dyDescent="0.3">
      <c r="B814" s="7">
        <v>405</v>
      </c>
      <c r="C814" s="5"/>
      <c r="D814" s="5"/>
      <c r="E814" s="5"/>
    </row>
    <row r="815" spans="2:5" x14ac:dyDescent="0.3">
      <c r="B815" s="9" t="s">
        <v>2045</v>
      </c>
      <c r="C815" s="5">
        <v>60749</v>
      </c>
      <c r="D815" s="5">
        <v>627</v>
      </c>
      <c r="E815" s="5">
        <v>34998</v>
      </c>
    </row>
    <row r="816" spans="2:5" x14ac:dyDescent="0.3">
      <c r="B816" s="7">
        <v>406</v>
      </c>
      <c r="C816" s="5"/>
      <c r="D816" s="5"/>
      <c r="E816" s="5"/>
    </row>
    <row r="817" spans="2:5" x14ac:dyDescent="0.3">
      <c r="B817" s="9" t="s">
        <v>2045</v>
      </c>
      <c r="C817" s="5">
        <v>108678</v>
      </c>
      <c r="D817" s="5">
        <v>641</v>
      </c>
      <c r="E817" s="5">
        <v>85128</v>
      </c>
    </row>
    <row r="818" spans="2:5" x14ac:dyDescent="0.3">
      <c r="B818" s="7">
        <v>407</v>
      </c>
      <c r="C818" s="5"/>
      <c r="D818" s="5"/>
      <c r="E818" s="5"/>
    </row>
    <row r="819" spans="2:5" x14ac:dyDescent="0.3">
      <c r="B819" s="9" t="s">
        <v>2045</v>
      </c>
      <c r="C819" s="5">
        <v>63754</v>
      </c>
      <c r="D819" s="5">
        <v>750</v>
      </c>
      <c r="E819" s="5">
        <v>42454</v>
      </c>
    </row>
    <row r="820" spans="2:5" x14ac:dyDescent="0.3">
      <c r="B820" s="7">
        <v>408</v>
      </c>
      <c r="C820" s="5"/>
      <c r="D820" s="5"/>
      <c r="E820" s="5"/>
    </row>
    <row r="821" spans="2:5" x14ac:dyDescent="0.3">
      <c r="B821" s="9" t="s">
        <v>2045</v>
      </c>
      <c r="C821" s="5">
        <v>49537</v>
      </c>
      <c r="D821" s="5">
        <v>741</v>
      </c>
      <c r="E821" s="5">
        <v>31343</v>
      </c>
    </row>
    <row r="822" spans="2:5" x14ac:dyDescent="0.3">
      <c r="B822" s="7">
        <v>409</v>
      </c>
      <c r="C822" s="5"/>
      <c r="D822" s="5"/>
      <c r="E822" s="5"/>
    </row>
    <row r="823" spans="2:5" x14ac:dyDescent="0.3">
      <c r="B823" s="9" t="s">
        <v>2046</v>
      </c>
      <c r="C823" s="5">
        <v>6569</v>
      </c>
      <c r="D823" s="5">
        <v>711</v>
      </c>
      <c r="E823" s="5">
        <v>29699</v>
      </c>
    </row>
    <row r="824" spans="2:5" x14ac:dyDescent="0.3">
      <c r="B824" s="7">
        <v>410</v>
      </c>
      <c r="C824" s="5"/>
      <c r="D824" s="5"/>
      <c r="E824" s="5"/>
    </row>
    <row r="825" spans="2:5" x14ac:dyDescent="0.3">
      <c r="B825" s="9" t="s">
        <v>2045</v>
      </c>
      <c r="C825" s="5">
        <v>94340</v>
      </c>
      <c r="D825" s="5">
        <v>610</v>
      </c>
      <c r="E825" s="5">
        <v>46956</v>
      </c>
    </row>
    <row r="826" spans="2:5" x14ac:dyDescent="0.3">
      <c r="B826" s="7">
        <v>411</v>
      </c>
      <c r="C826" s="5"/>
      <c r="D826" s="5"/>
      <c r="E826" s="5"/>
    </row>
    <row r="827" spans="2:5" x14ac:dyDescent="0.3">
      <c r="B827" s="9" t="s">
        <v>2045</v>
      </c>
      <c r="C827" s="5">
        <v>65701</v>
      </c>
      <c r="D827" s="5">
        <v>775</v>
      </c>
      <c r="E827" s="5">
        <v>37521</v>
      </c>
    </row>
    <row r="828" spans="2:5" x14ac:dyDescent="0.3">
      <c r="B828" s="7">
        <v>412</v>
      </c>
      <c r="C828" s="5"/>
      <c r="D828" s="5"/>
      <c r="E828" s="5"/>
    </row>
    <row r="829" spans="2:5" x14ac:dyDescent="0.3">
      <c r="B829" s="9" t="s">
        <v>2047</v>
      </c>
      <c r="C829" s="5">
        <v>0</v>
      </c>
      <c r="D829" s="5">
        <v>810</v>
      </c>
      <c r="E829" s="5">
        <v>46822</v>
      </c>
    </row>
    <row r="830" spans="2:5" x14ac:dyDescent="0.3">
      <c r="B830" s="7">
        <v>413</v>
      </c>
      <c r="C830" s="5"/>
      <c r="D830" s="5"/>
      <c r="E830" s="5"/>
    </row>
    <row r="831" spans="2:5" x14ac:dyDescent="0.3">
      <c r="B831" s="9" t="s">
        <v>2045</v>
      </c>
      <c r="C831" s="5">
        <v>105239</v>
      </c>
      <c r="D831" s="5">
        <v>660</v>
      </c>
      <c r="E831" s="5">
        <v>51028</v>
      </c>
    </row>
    <row r="832" spans="2:5" x14ac:dyDescent="0.3">
      <c r="B832" s="7">
        <v>414</v>
      </c>
      <c r="C832" s="5"/>
      <c r="D832" s="5"/>
      <c r="E832" s="5"/>
    </row>
    <row r="833" spans="2:5" x14ac:dyDescent="0.3">
      <c r="B833" s="9" t="s">
        <v>2046</v>
      </c>
      <c r="C833" s="5">
        <v>44432</v>
      </c>
      <c r="D833" s="5">
        <v>709</v>
      </c>
      <c r="E833" s="5">
        <v>112875</v>
      </c>
    </row>
    <row r="834" spans="2:5" x14ac:dyDescent="0.3">
      <c r="B834" s="7">
        <v>415</v>
      </c>
      <c r="C834" s="5"/>
      <c r="D834" s="5"/>
      <c r="E834" s="5"/>
    </row>
    <row r="835" spans="2:5" x14ac:dyDescent="0.3">
      <c r="B835" s="9" t="s">
        <v>2047</v>
      </c>
      <c r="C835" s="5">
        <v>0</v>
      </c>
      <c r="D835" s="5">
        <v>763</v>
      </c>
      <c r="E835" s="5">
        <v>33729</v>
      </c>
    </row>
    <row r="836" spans="2:5" x14ac:dyDescent="0.3">
      <c r="B836" s="7">
        <v>416</v>
      </c>
      <c r="C836" s="5"/>
      <c r="D836" s="5"/>
      <c r="E836" s="5"/>
    </row>
    <row r="837" spans="2:5" x14ac:dyDescent="0.3">
      <c r="B837" s="9" t="s">
        <v>2047</v>
      </c>
      <c r="C837" s="5">
        <v>1658</v>
      </c>
      <c r="D837" s="5">
        <v>765</v>
      </c>
      <c r="E837" s="5">
        <v>38273</v>
      </c>
    </row>
    <row r="838" spans="2:5" x14ac:dyDescent="0.3">
      <c r="B838" s="7">
        <v>417</v>
      </c>
      <c r="C838" s="5"/>
      <c r="D838" s="5"/>
      <c r="E838" s="5"/>
    </row>
    <row r="839" spans="2:5" x14ac:dyDescent="0.3">
      <c r="B839" s="9" t="s">
        <v>2045</v>
      </c>
      <c r="C839" s="5">
        <v>69638</v>
      </c>
      <c r="D839" s="5">
        <v>762</v>
      </c>
      <c r="E839" s="5">
        <v>21879</v>
      </c>
    </row>
    <row r="840" spans="2:5" x14ac:dyDescent="0.3">
      <c r="B840" s="7">
        <v>418</v>
      </c>
      <c r="C840" s="5"/>
      <c r="D840" s="5"/>
      <c r="E840" s="5"/>
    </row>
    <row r="841" spans="2:5" x14ac:dyDescent="0.3">
      <c r="B841" s="9" t="s">
        <v>2045</v>
      </c>
      <c r="C841" s="5">
        <v>83166</v>
      </c>
      <c r="D841" s="5">
        <v>693</v>
      </c>
      <c r="E841" s="5">
        <v>51891</v>
      </c>
    </row>
    <row r="842" spans="2:5" x14ac:dyDescent="0.3">
      <c r="B842" s="7">
        <v>419</v>
      </c>
      <c r="C842" s="5"/>
      <c r="D842" s="5"/>
      <c r="E842" s="5"/>
    </row>
    <row r="843" spans="2:5" x14ac:dyDescent="0.3">
      <c r="B843" s="9" t="s">
        <v>2045</v>
      </c>
      <c r="C843" s="5">
        <v>74530</v>
      </c>
      <c r="D843" s="5">
        <v>734</v>
      </c>
      <c r="E843" s="5">
        <v>33540</v>
      </c>
    </row>
    <row r="844" spans="2:5" x14ac:dyDescent="0.3">
      <c r="B844" s="7">
        <v>420</v>
      </c>
      <c r="C844" s="5"/>
      <c r="D844" s="5"/>
      <c r="E844" s="5"/>
    </row>
    <row r="845" spans="2:5" x14ac:dyDescent="0.3">
      <c r="B845" s="9" t="s">
        <v>2045</v>
      </c>
      <c r="C845" s="5">
        <v>51305</v>
      </c>
      <c r="D845" s="5">
        <v>744</v>
      </c>
      <c r="E845" s="5">
        <v>33140</v>
      </c>
    </row>
    <row r="846" spans="2:5" x14ac:dyDescent="0.3">
      <c r="B846" s="7">
        <v>421</v>
      </c>
      <c r="C846" s="5"/>
      <c r="D846" s="5"/>
      <c r="E846" s="5"/>
    </row>
    <row r="847" spans="2:5" x14ac:dyDescent="0.3">
      <c r="B847" s="9" t="s">
        <v>2045</v>
      </c>
      <c r="C847" s="5">
        <v>58252</v>
      </c>
      <c r="D847" s="5">
        <v>790</v>
      </c>
      <c r="E847" s="5">
        <v>45876</v>
      </c>
    </row>
    <row r="848" spans="2:5" x14ac:dyDescent="0.3">
      <c r="B848" s="7">
        <v>422</v>
      </c>
      <c r="C848" s="5"/>
      <c r="D848" s="5"/>
      <c r="E848" s="5"/>
    </row>
    <row r="849" spans="2:5" x14ac:dyDescent="0.3">
      <c r="B849" s="9" t="s">
        <v>2045</v>
      </c>
      <c r="C849" s="5">
        <v>46987</v>
      </c>
      <c r="D849" s="5">
        <v>817</v>
      </c>
      <c r="E849" s="5">
        <v>31683</v>
      </c>
    </row>
    <row r="850" spans="2:5" x14ac:dyDescent="0.3">
      <c r="B850" s="7">
        <v>423</v>
      </c>
      <c r="C850" s="5"/>
      <c r="D850" s="5"/>
      <c r="E850" s="5"/>
    </row>
    <row r="851" spans="2:5" x14ac:dyDescent="0.3">
      <c r="B851" s="9" t="s">
        <v>2045</v>
      </c>
      <c r="C851" s="5">
        <v>42396</v>
      </c>
      <c r="D851" s="5">
        <v>696</v>
      </c>
      <c r="E851" s="5">
        <v>53053</v>
      </c>
    </row>
    <row r="852" spans="2:5" x14ac:dyDescent="0.3">
      <c r="B852" s="7">
        <v>424</v>
      </c>
      <c r="C852" s="5"/>
      <c r="D852" s="5"/>
      <c r="E852" s="5"/>
    </row>
    <row r="853" spans="2:5" x14ac:dyDescent="0.3">
      <c r="B853" s="9" t="s">
        <v>2045</v>
      </c>
      <c r="C853" s="5">
        <v>127864</v>
      </c>
      <c r="D853" s="5">
        <v>772</v>
      </c>
      <c r="E853" s="5">
        <v>51045</v>
      </c>
    </row>
    <row r="854" spans="2:5" x14ac:dyDescent="0.3">
      <c r="B854" s="7">
        <v>425</v>
      </c>
      <c r="C854" s="5"/>
      <c r="D854" s="5"/>
      <c r="E854" s="5"/>
    </row>
    <row r="855" spans="2:5" x14ac:dyDescent="0.3">
      <c r="B855" s="9" t="s">
        <v>2045</v>
      </c>
      <c r="C855" s="5">
        <v>130605</v>
      </c>
      <c r="D855" s="5">
        <v>688</v>
      </c>
      <c r="E855" s="5">
        <v>59482</v>
      </c>
    </row>
    <row r="856" spans="2:5" x14ac:dyDescent="0.3">
      <c r="B856" s="7">
        <v>426</v>
      </c>
      <c r="C856" s="5"/>
      <c r="D856" s="5"/>
      <c r="E856" s="5"/>
    </row>
    <row r="857" spans="2:5" x14ac:dyDescent="0.3">
      <c r="B857" s="9" t="s">
        <v>2047</v>
      </c>
      <c r="C857" s="5">
        <v>6204</v>
      </c>
      <c r="D857" s="5">
        <v>754</v>
      </c>
      <c r="E857" s="5">
        <v>42348</v>
      </c>
    </row>
    <row r="858" spans="2:5" x14ac:dyDescent="0.3">
      <c r="B858" s="7">
        <v>427</v>
      </c>
      <c r="C858" s="5"/>
      <c r="D858" s="5"/>
      <c r="E858" s="5"/>
    </row>
    <row r="859" spans="2:5" x14ac:dyDescent="0.3">
      <c r="B859" s="9" t="s">
        <v>2045</v>
      </c>
      <c r="C859" s="5">
        <v>74331</v>
      </c>
      <c r="D859" s="5">
        <v>705</v>
      </c>
      <c r="E859" s="5">
        <v>32527</v>
      </c>
    </row>
    <row r="860" spans="2:5" x14ac:dyDescent="0.3">
      <c r="B860" s="7">
        <v>428</v>
      </c>
      <c r="C860" s="5"/>
      <c r="D860" s="5"/>
      <c r="E860" s="5"/>
    </row>
    <row r="861" spans="2:5" x14ac:dyDescent="0.3">
      <c r="B861" s="9" t="s">
        <v>2045</v>
      </c>
      <c r="C861" s="5">
        <v>116394</v>
      </c>
      <c r="D861" s="5">
        <v>689</v>
      </c>
      <c r="E861" s="5">
        <v>56486</v>
      </c>
    </row>
    <row r="862" spans="2:5" x14ac:dyDescent="0.3">
      <c r="B862" s="7">
        <v>429</v>
      </c>
      <c r="C862" s="5"/>
      <c r="D862" s="5"/>
      <c r="E862" s="5"/>
    </row>
    <row r="863" spans="2:5" x14ac:dyDescent="0.3">
      <c r="B863" s="9" t="s">
        <v>2045</v>
      </c>
      <c r="C863" s="5">
        <v>89056</v>
      </c>
      <c r="D863" s="5">
        <v>683</v>
      </c>
      <c r="E863" s="5">
        <v>53995</v>
      </c>
    </row>
    <row r="864" spans="2:5" x14ac:dyDescent="0.3">
      <c r="B864" s="7">
        <v>430</v>
      </c>
      <c r="C864" s="5"/>
      <c r="D864" s="5"/>
      <c r="E864" s="5"/>
    </row>
    <row r="865" spans="2:5" x14ac:dyDescent="0.3">
      <c r="B865" s="9" t="s">
        <v>2045</v>
      </c>
      <c r="C865" s="5">
        <v>128676</v>
      </c>
      <c r="D865" s="5">
        <v>685</v>
      </c>
      <c r="E865" s="5">
        <v>53350</v>
      </c>
    </row>
    <row r="866" spans="2:5" x14ac:dyDescent="0.3">
      <c r="B866" s="7">
        <v>431</v>
      </c>
      <c r="C866" s="5"/>
      <c r="D866" s="5"/>
      <c r="E866" s="5"/>
    </row>
    <row r="867" spans="2:5" x14ac:dyDescent="0.3">
      <c r="B867" s="9" t="s">
        <v>2045</v>
      </c>
      <c r="C867" s="5">
        <v>79152</v>
      </c>
      <c r="D867" s="5">
        <v>691</v>
      </c>
      <c r="E867" s="5">
        <v>51984</v>
      </c>
    </row>
    <row r="868" spans="2:5" x14ac:dyDescent="0.3">
      <c r="B868" s="7">
        <v>432</v>
      </c>
      <c r="C868" s="5"/>
      <c r="D868" s="5"/>
      <c r="E868" s="5"/>
    </row>
    <row r="869" spans="2:5" x14ac:dyDescent="0.3">
      <c r="B869" s="9" t="s">
        <v>2045</v>
      </c>
      <c r="C869" s="5">
        <v>32087</v>
      </c>
      <c r="D869" s="5">
        <v>686</v>
      </c>
      <c r="E869" s="5">
        <v>26546</v>
      </c>
    </row>
    <row r="870" spans="2:5" x14ac:dyDescent="0.3">
      <c r="B870" s="7">
        <v>433</v>
      </c>
      <c r="C870" s="5"/>
      <c r="D870" s="5"/>
      <c r="E870" s="5"/>
    </row>
    <row r="871" spans="2:5" x14ac:dyDescent="0.3">
      <c r="B871" s="9" t="s">
        <v>2047</v>
      </c>
      <c r="C871" s="5">
        <v>12347</v>
      </c>
      <c r="D871" s="5">
        <v>771</v>
      </c>
      <c r="E871" s="5">
        <v>31957</v>
      </c>
    </row>
    <row r="872" spans="2:5" x14ac:dyDescent="0.3">
      <c r="B872" s="7">
        <v>434</v>
      </c>
      <c r="C872" s="5"/>
      <c r="D872" s="5"/>
      <c r="E872" s="5"/>
    </row>
    <row r="873" spans="2:5" x14ac:dyDescent="0.3">
      <c r="B873" s="9" t="s">
        <v>2045</v>
      </c>
      <c r="C873" s="5">
        <v>73370</v>
      </c>
      <c r="D873" s="5">
        <v>785</v>
      </c>
      <c r="E873" s="5">
        <v>53395</v>
      </c>
    </row>
    <row r="874" spans="2:5" x14ac:dyDescent="0.3">
      <c r="B874" s="7">
        <v>435</v>
      </c>
      <c r="C874" s="5"/>
      <c r="D874" s="5"/>
      <c r="E874" s="5"/>
    </row>
    <row r="875" spans="2:5" x14ac:dyDescent="0.3">
      <c r="B875" s="9" t="s">
        <v>2045</v>
      </c>
      <c r="C875" s="5">
        <v>19515</v>
      </c>
      <c r="D875" s="5">
        <v>679</v>
      </c>
      <c r="E875" s="5">
        <v>23350</v>
      </c>
    </row>
    <row r="876" spans="2:5" x14ac:dyDescent="0.3">
      <c r="B876" s="7">
        <v>436</v>
      </c>
      <c r="C876" s="5"/>
      <c r="D876" s="5"/>
      <c r="E876" s="5"/>
    </row>
    <row r="877" spans="2:5" x14ac:dyDescent="0.3">
      <c r="B877" s="9" t="s">
        <v>2045</v>
      </c>
      <c r="C877" s="5">
        <v>79540</v>
      </c>
      <c r="D877" s="5">
        <v>623</v>
      </c>
      <c r="E877" s="5">
        <v>53569</v>
      </c>
    </row>
    <row r="878" spans="2:5" x14ac:dyDescent="0.3">
      <c r="B878" s="7">
        <v>437</v>
      </c>
      <c r="C878" s="5"/>
      <c r="D878" s="5"/>
      <c r="E878" s="5"/>
    </row>
    <row r="879" spans="2:5" x14ac:dyDescent="0.3">
      <c r="B879" s="9" t="s">
        <v>2046</v>
      </c>
      <c r="C879" s="5">
        <v>28915</v>
      </c>
      <c r="D879" s="5">
        <v>718</v>
      </c>
      <c r="E879" s="5">
        <v>72670</v>
      </c>
    </row>
    <row r="880" spans="2:5" x14ac:dyDescent="0.3">
      <c r="B880" s="7">
        <v>438</v>
      </c>
      <c r="C880" s="5"/>
      <c r="D880" s="5"/>
      <c r="E880" s="5"/>
    </row>
    <row r="881" spans="2:5" x14ac:dyDescent="0.3">
      <c r="B881" s="9" t="s">
        <v>2045</v>
      </c>
      <c r="C881" s="5">
        <v>55846</v>
      </c>
      <c r="D881" s="5">
        <v>633</v>
      </c>
      <c r="E881" s="5">
        <v>34034</v>
      </c>
    </row>
    <row r="882" spans="2:5" x14ac:dyDescent="0.3">
      <c r="B882" s="7">
        <v>439</v>
      </c>
      <c r="C882" s="5"/>
      <c r="D882" s="5"/>
      <c r="E882" s="5"/>
    </row>
    <row r="883" spans="2:5" x14ac:dyDescent="0.3">
      <c r="B883" s="9" t="s">
        <v>2045</v>
      </c>
      <c r="C883" s="5">
        <v>97252</v>
      </c>
      <c r="D883" s="5">
        <v>697</v>
      </c>
      <c r="E883" s="5">
        <v>51938</v>
      </c>
    </row>
    <row r="884" spans="2:5" x14ac:dyDescent="0.3">
      <c r="B884" s="7">
        <v>440</v>
      </c>
      <c r="C884" s="5"/>
      <c r="D884" s="5"/>
      <c r="E884" s="5"/>
    </row>
    <row r="885" spans="2:5" x14ac:dyDescent="0.3">
      <c r="B885" s="9" t="s">
        <v>2045</v>
      </c>
      <c r="C885" s="5">
        <v>144773</v>
      </c>
      <c r="D885" s="5">
        <v>703</v>
      </c>
      <c r="E885" s="5">
        <v>106159</v>
      </c>
    </row>
    <row r="886" spans="2:5" x14ac:dyDescent="0.3">
      <c r="B886" s="7">
        <v>441</v>
      </c>
      <c r="C886" s="5"/>
      <c r="D886" s="5"/>
      <c r="E886" s="5"/>
    </row>
    <row r="887" spans="2:5" x14ac:dyDescent="0.3">
      <c r="B887" s="9" t="s">
        <v>2045</v>
      </c>
      <c r="C887" s="5">
        <v>64994</v>
      </c>
      <c r="D887" s="5">
        <v>635</v>
      </c>
      <c r="E887" s="5">
        <v>46108</v>
      </c>
    </row>
    <row r="888" spans="2:5" x14ac:dyDescent="0.3">
      <c r="B888" s="7">
        <v>442</v>
      </c>
      <c r="C888" s="5"/>
      <c r="D888" s="5"/>
      <c r="E888" s="5"/>
    </row>
    <row r="889" spans="2:5" x14ac:dyDescent="0.3">
      <c r="B889" s="9" t="s">
        <v>2047</v>
      </c>
      <c r="C889" s="5">
        <v>23992</v>
      </c>
      <c r="D889" s="5">
        <v>791</v>
      </c>
      <c r="E889" s="5">
        <v>48600</v>
      </c>
    </row>
    <row r="890" spans="2:5" x14ac:dyDescent="0.3">
      <c r="B890" s="7">
        <v>443</v>
      </c>
      <c r="C890" s="5"/>
      <c r="D890" s="5"/>
      <c r="E890" s="5"/>
    </row>
    <row r="891" spans="2:5" x14ac:dyDescent="0.3">
      <c r="B891" s="9" t="s">
        <v>2045</v>
      </c>
      <c r="C891" s="5">
        <v>134162</v>
      </c>
      <c r="D891" s="5">
        <v>697</v>
      </c>
      <c r="E891" s="5">
        <v>41986</v>
      </c>
    </row>
    <row r="892" spans="2:5" x14ac:dyDescent="0.3">
      <c r="B892" s="7">
        <v>444</v>
      </c>
      <c r="C892" s="5"/>
      <c r="D892" s="5"/>
      <c r="E892" s="5"/>
    </row>
    <row r="893" spans="2:5" x14ac:dyDescent="0.3">
      <c r="B893" s="9" t="s">
        <v>2046</v>
      </c>
      <c r="C893" s="5">
        <v>13161</v>
      </c>
      <c r="D893" s="5">
        <v>748</v>
      </c>
      <c r="E893" s="5">
        <v>26382</v>
      </c>
    </row>
    <row r="894" spans="2:5" x14ac:dyDescent="0.3">
      <c r="B894" s="7">
        <v>445</v>
      </c>
      <c r="C894" s="5"/>
      <c r="D894" s="5"/>
      <c r="E894" s="5"/>
    </row>
    <row r="895" spans="2:5" x14ac:dyDescent="0.3">
      <c r="B895" s="9" t="s">
        <v>2045</v>
      </c>
      <c r="C895" s="5">
        <v>19299</v>
      </c>
      <c r="D895" s="5">
        <v>645</v>
      </c>
      <c r="E895" s="5">
        <v>12643</v>
      </c>
    </row>
    <row r="896" spans="2:5" x14ac:dyDescent="0.3">
      <c r="B896" s="7">
        <v>446</v>
      </c>
      <c r="C896" s="5"/>
      <c r="D896" s="5"/>
      <c r="E896" s="5"/>
    </row>
    <row r="897" spans="2:5" x14ac:dyDescent="0.3">
      <c r="B897" s="9" t="s">
        <v>2045</v>
      </c>
      <c r="C897" s="5">
        <v>56137</v>
      </c>
      <c r="D897" s="5">
        <v>703</v>
      </c>
      <c r="E897" s="5">
        <v>49342</v>
      </c>
    </row>
    <row r="898" spans="2:5" x14ac:dyDescent="0.3">
      <c r="B898" s="7">
        <v>447</v>
      </c>
      <c r="C898" s="5"/>
      <c r="D898" s="5"/>
      <c r="E898" s="5"/>
    </row>
    <row r="899" spans="2:5" x14ac:dyDescent="0.3">
      <c r="B899" s="9" t="s">
        <v>2047</v>
      </c>
      <c r="C899" s="5">
        <v>21507</v>
      </c>
      <c r="D899" s="5">
        <v>796</v>
      </c>
      <c r="E899" s="5">
        <v>30977</v>
      </c>
    </row>
    <row r="900" spans="2:5" x14ac:dyDescent="0.3">
      <c r="B900" s="7">
        <v>448</v>
      </c>
      <c r="C900" s="5"/>
      <c r="D900" s="5"/>
      <c r="E900" s="5"/>
    </row>
    <row r="901" spans="2:5" x14ac:dyDescent="0.3">
      <c r="B901" s="9" t="s">
        <v>2045</v>
      </c>
      <c r="C901" s="5">
        <v>82626</v>
      </c>
      <c r="D901" s="5">
        <v>698</v>
      </c>
      <c r="E901" s="5">
        <v>39472</v>
      </c>
    </row>
    <row r="902" spans="2:5" x14ac:dyDescent="0.3">
      <c r="B902" s="7">
        <v>449</v>
      </c>
      <c r="C902" s="5"/>
      <c r="D902" s="5"/>
      <c r="E902" s="5"/>
    </row>
    <row r="903" spans="2:5" x14ac:dyDescent="0.3">
      <c r="B903" s="9" t="s">
        <v>2046</v>
      </c>
      <c r="C903" s="5">
        <v>9452</v>
      </c>
      <c r="D903" s="5">
        <v>729</v>
      </c>
      <c r="E903" s="5">
        <v>39796</v>
      </c>
    </row>
    <row r="904" spans="2:5" x14ac:dyDescent="0.3">
      <c r="B904" s="7">
        <v>450</v>
      </c>
      <c r="C904" s="5"/>
      <c r="D904" s="5"/>
      <c r="E904" s="5"/>
    </row>
    <row r="905" spans="2:5" x14ac:dyDescent="0.3">
      <c r="B905" s="9" t="s">
        <v>2045</v>
      </c>
      <c r="C905" s="5">
        <v>33517</v>
      </c>
      <c r="D905" s="5">
        <v>739</v>
      </c>
      <c r="E905" s="5">
        <v>43192</v>
      </c>
    </row>
    <row r="906" spans="2:5" x14ac:dyDescent="0.3">
      <c r="B906" s="7">
        <v>451</v>
      </c>
      <c r="C906" s="5"/>
      <c r="D906" s="5"/>
      <c r="E906" s="5"/>
    </row>
    <row r="907" spans="2:5" x14ac:dyDescent="0.3">
      <c r="B907" s="9" t="s">
        <v>2045</v>
      </c>
      <c r="C907" s="5">
        <v>56777</v>
      </c>
      <c r="D907" s="5">
        <v>711</v>
      </c>
      <c r="E907" s="5">
        <v>28951</v>
      </c>
    </row>
    <row r="908" spans="2:5" x14ac:dyDescent="0.3">
      <c r="B908" s="7">
        <v>452</v>
      </c>
      <c r="C908" s="5"/>
      <c r="D908" s="5"/>
      <c r="E908" s="5"/>
    </row>
    <row r="909" spans="2:5" x14ac:dyDescent="0.3">
      <c r="B909" s="9" t="s">
        <v>2045</v>
      </c>
      <c r="C909" s="5">
        <v>140107</v>
      </c>
      <c r="D909" s="5">
        <v>704</v>
      </c>
      <c r="E909" s="5">
        <v>63356</v>
      </c>
    </row>
    <row r="910" spans="2:5" x14ac:dyDescent="0.3">
      <c r="B910" s="7">
        <v>453</v>
      </c>
      <c r="C910" s="5"/>
      <c r="D910" s="5"/>
      <c r="E910" s="5"/>
    </row>
    <row r="911" spans="2:5" x14ac:dyDescent="0.3">
      <c r="B911" s="9" t="s">
        <v>2045</v>
      </c>
      <c r="C911" s="5">
        <v>232506</v>
      </c>
      <c r="D911" s="5">
        <v>655</v>
      </c>
      <c r="E911" s="5">
        <v>128775</v>
      </c>
    </row>
    <row r="912" spans="2:5" x14ac:dyDescent="0.3">
      <c r="B912" s="7">
        <v>454</v>
      </c>
      <c r="C912" s="5"/>
      <c r="D912" s="5"/>
      <c r="E912" s="5"/>
    </row>
    <row r="913" spans="2:5" x14ac:dyDescent="0.3">
      <c r="B913" s="9" t="s">
        <v>2047</v>
      </c>
      <c r="C913" s="5">
        <v>49</v>
      </c>
      <c r="D913" s="5">
        <v>751</v>
      </c>
      <c r="E913" s="5">
        <v>38523</v>
      </c>
    </row>
    <row r="914" spans="2:5" x14ac:dyDescent="0.3">
      <c r="B914" s="7">
        <v>455</v>
      </c>
      <c r="C914" s="5"/>
      <c r="D914" s="5"/>
      <c r="E914" s="5"/>
    </row>
    <row r="915" spans="2:5" x14ac:dyDescent="0.3">
      <c r="B915" s="9" t="s">
        <v>2046</v>
      </c>
      <c r="C915" s="5">
        <v>17352</v>
      </c>
      <c r="D915" s="5">
        <v>684</v>
      </c>
      <c r="E915" s="5">
        <v>49776</v>
      </c>
    </row>
    <row r="916" spans="2:5" x14ac:dyDescent="0.3">
      <c r="B916" s="7">
        <v>456</v>
      </c>
      <c r="C916" s="5"/>
      <c r="D916" s="5"/>
      <c r="E916" s="5"/>
    </row>
    <row r="917" spans="2:5" x14ac:dyDescent="0.3">
      <c r="B917" s="9" t="s">
        <v>2045</v>
      </c>
      <c r="C917" s="5">
        <v>49024</v>
      </c>
      <c r="D917" s="5">
        <v>751</v>
      </c>
      <c r="E917" s="5">
        <v>34947</v>
      </c>
    </row>
    <row r="918" spans="2:5" x14ac:dyDescent="0.3">
      <c r="B918" s="7">
        <v>457</v>
      </c>
      <c r="C918" s="5"/>
      <c r="D918" s="5"/>
      <c r="E918" s="5"/>
    </row>
    <row r="919" spans="2:5" x14ac:dyDescent="0.3">
      <c r="B919" s="9" t="s">
        <v>2045</v>
      </c>
      <c r="C919" s="5">
        <v>56689</v>
      </c>
      <c r="D919" s="5">
        <v>705</v>
      </c>
      <c r="E919" s="5">
        <v>36324</v>
      </c>
    </row>
    <row r="920" spans="2:5" x14ac:dyDescent="0.3">
      <c r="B920" s="7">
        <v>458</v>
      </c>
      <c r="C920" s="5"/>
      <c r="D920" s="5"/>
      <c r="E920" s="5"/>
    </row>
    <row r="921" spans="2:5" x14ac:dyDescent="0.3">
      <c r="B921" s="9" t="s">
        <v>2045</v>
      </c>
      <c r="C921" s="5">
        <v>123937</v>
      </c>
      <c r="D921" s="5">
        <v>530</v>
      </c>
      <c r="E921" s="5">
        <v>49068</v>
      </c>
    </row>
    <row r="922" spans="2:5" x14ac:dyDescent="0.3">
      <c r="B922" s="7">
        <v>459</v>
      </c>
      <c r="C922" s="5"/>
      <c r="D922" s="5"/>
      <c r="E922" s="5"/>
    </row>
    <row r="923" spans="2:5" x14ac:dyDescent="0.3">
      <c r="B923" s="9" t="s">
        <v>2045</v>
      </c>
      <c r="C923" s="5">
        <v>83995</v>
      </c>
      <c r="D923" s="5">
        <v>734</v>
      </c>
      <c r="E923" s="5">
        <v>25257</v>
      </c>
    </row>
    <row r="924" spans="2:5" x14ac:dyDescent="0.3">
      <c r="B924" s="7">
        <v>460</v>
      </c>
      <c r="C924" s="5"/>
      <c r="D924" s="5"/>
      <c r="E924" s="5"/>
    </row>
    <row r="925" spans="2:5" x14ac:dyDescent="0.3">
      <c r="B925" s="9" t="s">
        <v>2045</v>
      </c>
      <c r="C925" s="5">
        <v>64144</v>
      </c>
      <c r="D925" s="5">
        <v>608</v>
      </c>
      <c r="E925" s="5">
        <v>40957</v>
      </c>
    </row>
    <row r="926" spans="2:5" x14ac:dyDescent="0.3">
      <c r="B926" s="7">
        <v>461</v>
      </c>
      <c r="C926" s="5"/>
      <c r="D926" s="5"/>
      <c r="E926" s="5"/>
    </row>
    <row r="927" spans="2:5" x14ac:dyDescent="0.3">
      <c r="B927" s="9" t="s">
        <v>2045</v>
      </c>
      <c r="C927" s="5">
        <v>80057</v>
      </c>
      <c r="D927" s="5">
        <v>784</v>
      </c>
      <c r="E927" s="5">
        <v>65403</v>
      </c>
    </row>
    <row r="928" spans="2:5" x14ac:dyDescent="0.3">
      <c r="B928" s="7">
        <v>462</v>
      </c>
      <c r="C928" s="5"/>
      <c r="D928" s="5"/>
      <c r="E928" s="5"/>
    </row>
    <row r="929" spans="2:5" x14ac:dyDescent="0.3">
      <c r="B929" s="9" t="s">
        <v>2047</v>
      </c>
      <c r="C929" s="5">
        <v>32793</v>
      </c>
      <c r="D929" s="5">
        <v>767</v>
      </c>
      <c r="E929" s="5">
        <v>50696</v>
      </c>
    </row>
    <row r="930" spans="2:5" x14ac:dyDescent="0.3">
      <c r="B930" s="7">
        <v>463</v>
      </c>
      <c r="C930" s="5"/>
      <c r="D930" s="5"/>
      <c r="E930" s="5"/>
    </row>
    <row r="931" spans="2:5" x14ac:dyDescent="0.3">
      <c r="B931" s="9" t="s">
        <v>2046</v>
      </c>
      <c r="C931" s="5">
        <v>0</v>
      </c>
      <c r="D931" s="5">
        <v>719</v>
      </c>
      <c r="E931" s="5">
        <v>40256</v>
      </c>
    </row>
    <row r="932" spans="2:5" x14ac:dyDescent="0.3">
      <c r="B932" s="7">
        <v>464</v>
      </c>
      <c r="C932" s="5"/>
      <c r="D932" s="5"/>
      <c r="E932" s="5"/>
    </row>
    <row r="933" spans="2:5" x14ac:dyDescent="0.3">
      <c r="B933" s="9" t="s">
        <v>2045</v>
      </c>
      <c r="C933" s="5">
        <v>93513</v>
      </c>
      <c r="D933" s="5">
        <v>850</v>
      </c>
      <c r="E933" s="5">
        <v>67444</v>
      </c>
    </row>
    <row r="934" spans="2:5" x14ac:dyDescent="0.3">
      <c r="B934" s="7">
        <v>465</v>
      </c>
      <c r="C934" s="5"/>
      <c r="D934" s="5"/>
      <c r="E934" s="5"/>
    </row>
    <row r="935" spans="2:5" x14ac:dyDescent="0.3">
      <c r="B935" s="9" t="s">
        <v>2045</v>
      </c>
      <c r="C935" s="5">
        <v>55700</v>
      </c>
      <c r="D935" s="5">
        <v>724</v>
      </c>
      <c r="E935" s="5">
        <v>41965</v>
      </c>
    </row>
    <row r="936" spans="2:5" x14ac:dyDescent="0.3">
      <c r="B936" s="7">
        <v>466</v>
      </c>
      <c r="C936" s="5"/>
      <c r="D936" s="5"/>
      <c r="E936" s="5"/>
    </row>
    <row r="937" spans="2:5" x14ac:dyDescent="0.3">
      <c r="B937" s="9" t="s">
        <v>2045</v>
      </c>
      <c r="C937" s="5">
        <v>45597</v>
      </c>
      <c r="D937" s="5">
        <v>643</v>
      </c>
      <c r="E937" s="5">
        <v>29519</v>
      </c>
    </row>
    <row r="938" spans="2:5" x14ac:dyDescent="0.3">
      <c r="B938" s="7">
        <v>467</v>
      </c>
      <c r="C938" s="5"/>
      <c r="D938" s="5"/>
      <c r="E938" s="5"/>
    </row>
    <row r="939" spans="2:5" x14ac:dyDescent="0.3">
      <c r="B939" s="9" t="s">
        <v>2046</v>
      </c>
      <c r="C939" s="5">
        <v>20906</v>
      </c>
      <c r="D939" s="5">
        <v>705</v>
      </c>
      <c r="E939" s="5">
        <v>44831</v>
      </c>
    </row>
    <row r="940" spans="2:5" x14ac:dyDescent="0.3">
      <c r="B940" s="7">
        <v>468</v>
      </c>
      <c r="C940" s="5"/>
      <c r="D940" s="5"/>
      <c r="E940" s="5"/>
    </row>
    <row r="941" spans="2:5" x14ac:dyDescent="0.3">
      <c r="B941" s="9" t="s">
        <v>2045</v>
      </c>
      <c r="C941" s="5">
        <v>35312</v>
      </c>
      <c r="D941" s="5">
        <v>714</v>
      </c>
      <c r="E941" s="5">
        <v>47374</v>
      </c>
    </row>
    <row r="942" spans="2:5" x14ac:dyDescent="0.3">
      <c r="B942" s="7">
        <v>469</v>
      </c>
      <c r="C942" s="5"/>
      <c r="D942" s="5"/>
      <c r="E942" s="5"/>
    </row>
    <row r="943" spans="2:5" x14ac:dyDescent="0.3">
      <c r="B943" s="9" t="s">
        <v>2046</v>
      </c>
      <c r="C943" s="5">
        <v>17835</v>
      </c>
      <c r="D943" s="5">
        <v>682</v>
      </c>
      <c r="E943" s="5">
        <v>46945</v>
      </c>
    </row>
    <row r="944" spans="2:5" x14ac:dyDescent="0.3">
      <c r="B944" s="7">
        <v>470</v>
      </c>
      <c r="C944" s="5"/>
      <c r="D944" s="5"/>
      <c r="E944" s="5"/>
    </row>
    <row r="945" spans="2:5" x14ac:dyDescent="0.3">
      <c r="B945" s="9" t="s">
        <v>2045</v>
      </c>
      <c r="C945" s="5">
        <v>94214</v>
      </c>
      <c r="D945" s="5">
        <v>747</v>
      </c>
      <c r="E945" s="5">
        <v>28553</v>
      </c>
    </row>
    <row r="946" spans="2:5" x14ac:dyDescent="0.3">
      <c r="B946" s="7">
        <v>471</v>
      </c>
      <c r="C946" s="5"/>
      <c r="D946" s="5"/>
      <c r="E946" s="5"/>
    </row>
    <row r="947" spans="2:5" x14ac:dyDescent="0.3">
      <c r="B947" s="9" t="s">
        <v>2045</v>
      </c>
      <c r="C947" s="5">
        <v>155006</v>
      </c>
      <c r="D947" s="5">
        <v>629</v>
      </c>
      <c r="E947" s="5">
        <v>71645</v>
      </c>
    </row>
    <row r="948" spans="2:5" x14ac:dyDescent="0.3">
      <c r="B948" s="7">
        <v>472</v>
      </c>
      <c r="C948" s="5"/>
      <c r="D948" s="5"/>
      <c r="E948" s="5"/>
    </row>
    <row r="949" spans="2:5" x14ac:dyDescent="0.3">
      <c r="B949" s="9" t="s">
        <v>2045</v>
      </c>
      <c r="C949" s="5">
        <v>79738</v>
      </c>
      <c r="D949" s="5">
        <v>672</v>
      </c>
      <c r="E949" s="5">
        <v>46039</v>
      </c>
    </row>
    <row r="950" spans="2:5" x14ac:dyDescent="0.3">
      <c r="B950" s="7">
        <v>473</v>
      </c>
      <c r="C950" s="5"/>
      <c r="D950" s="5"/>
      <c r="E950" s="5"/>
    </row>
    <row r="951" spans="2:5" x14ac:dyDescent="0.3">
      <c r="B951" s="9" t="s">
        <v>2045</v>
      </c>
      <c r="C951" s="5">
        <v>37929</v>
      </c>
      <c r="D951" s="5">
        <v>682</v>
      </c>
      <c r="E951" s="5">
        <v>28181</v>
      </c>
    </row>
    <row r="952" spans="2:5" x14ac:dyDescent="0.3">
      <c r="B952" s="7">
        <v>474</v>
      </c>
      <c r="C952" s="5"/>
      <c r="D952" s="5"/>
      <c r="E952" s="5"/>
    </row>
    <row r="953" spans="2:5" x14ac:dyDescent="0.3">
      <c r="B953" s="9" t="s">
        <v>2045</v>
      </c>
      <c r="C953" s="5">
        <v>161166</v>
      </c>
      <c r="D953" s="5">
        <v>683</v>
      </c>
      <c r="E953" s="5">
        <v>80957</v>
      </c>
    </row>
    <row r="954" spans="2:5" x14ac:dyDescent="0.3">
      <c r="B954" s="7">
        <v>475</v>
      </c>
      <c r="C954" s="5"/>
      <c r="D954" s="5"/>
      <c r="E954" s="5"/>
    </row>
    <row r="955" spans="2:5" x14ac:dyDescent="0.3">
      <c r="B955" s="9" t="s">
        <v>2045</v>
      </c>
      <c r="C955" s="5">
        <v>76199</v>
      </c>
      <c r="D955" s="5">
        <v>727</v>
      </c>
      <c r="E955" s="5">
        <v>40426</v>
      </c>
    </row>
    <row r="956" spans="2:5" x14ac:dyDescent="0.3">
      <c r="B956" s="7">
        <v>476</v>
      </c>
      <c r="C956" s="5"/>
      <c r="D956" s="5"/>
      <c r="E956" s="5"/>
    </row>
    <row r="957" spans="2:5" x14ac:dyDescent="0.3">
      <c r="B957" s="9" t="s">
        <v>2045</v>
      </c>
      <c r="C957" s="5">
        <v>98151</v>
      </c>
      <c r="D957" s="5">
        <v>724</v>
      </c>
      <c r="E957" s="5">
        <v>41473</v>
      </c>
    </row>
    <row r="958" spans="2:5" x14ac:dyDescent="0.3">
      <c r="B958" s="7">
        <v>477</v>
      </c>
      <c r="C958" s="5"/>
      <c r="D958" s="5"/>
      <c r="E958" s="5"/>
    </row>
    <row r="959" spans="2:5" x14ac:dyDescent="0.3">
      <c r="B959" s="9" t="s">
        <v>2045</v>
      </c>
      <c r="C959" s="5">
        <v>77465</v>
      </c>
      <c r="D959" s="5">
        <v>697</v>
      </c>
      <c r="E959" s="5">
        <v>49467</v>
      </c>
    </row>
    <row r="960" spans="2:5" x14ac:dyDescent="0.3">
      <c r="B960" s="7">
        <v>478</v>
      </c>
      <c r="C960" s="5"/>
      <c r="D960" s="5"/>
      <c r="E960" s="5"/>
    </row>
    <row r="961" spans="2:5" x14ac:dyDescent="0.3">
      <c r="B961" s="9" t="s">
        <v>2047</v>
      </c>
      <c r="C961" s="5">
        <v>0</v>
      </c>
      <c r="D961" s="5">
        <v>803</v>
      </c>
      <c r="E961" s="5">
        <v>72807</v>
      </c>
    </row>
    <row r="962" spans="2:5" x14ac:dyDescent="0.3">
      <c r="B962" s="7">
        <v>479</v>
      </c>
      <c r="C962" s="5"/>
      <c r="D962" s="5"/>
      <c r="E962" s="5"/>
    </row>
    <row r="963" spans="2:5" x14ac:dyDescent="0.3">
      <c r="B963" s="9" t="s">
        <v>2045</v>
      </c>
      <c r="C963" s="5">
        <v>71422</v>
      </c>
      <c r="D963" s="5">
        <v>692</v>
      </c>
      <c r="E963" s="5">
        <v>61173</v>
      </c>
    </row>
    <row r="964" spans="2:5" x14ac:dyDescent="0.3">
      <c r="B964" s="7">
        <v>480</v>
      </c>
      <c r="C964" s="5"/>
      <c r="D964" s="5"/>
      <c r="E964" s="5"/>
    </row>
    <row r="965" spans="2:5" x14ac:dyDescent="0.3">
      <c r="B965" s="9" t="s">
        <v>2045</v>
      </c>
      <c r="C965" s="5">
        <v>177353</v>
      </c>
      <c r="D965" s="5">
        <v>713</v>
      </c>
      <c r="E965" s="5">
        <v>86113</v>
      </c>
    </row>
    <row r="966" spans="2:5" x14ac:dyDescent="0.3">
      <c r="B966" s="7">
        <v>481</v>
      </c>
      <c r="C966" s="5"/>
      <c r="D966" s="5"/>
      <c r="E966" s="5"/>
    </row>
    <row r="967" spans="2:5" x14ac:dyDescent="0.3">
      <c r="B967" s="9" t="s">
        <v>2045</v>
      </c>
      <c r="C967" s="5">
        <v>173295</v>
      </c>
      <c r="D967" s="5">
        <v>653</v>
      </c>
      <c r="E967" s="5">
        <v>82972</v>
      </c>
    </row>
    <row r="968" spans="2:5" x14ac:dyDescent="0.3">
      <c r="B968" s="7">
        <v>482</v>
      </c>
      <c r="C968" s="5"/>
      <c r="D968" s="5"/>
      <c r="E968" s="5"/>
    </row>
    <row r="969" spans="2:5" x14ac:dyDescent="0.3">
      <c r="B969" s="9" t="s">
        <v>2045</v>
      </c>
      <c r="C969" s="5">
        <v>63849</v>
      </c>
      <c r="D969" s="5">
        <v>714</v>
      </c>
      <c r="E969" s="5">
        <v>34929</v>
      </c>
    </row>
    <row r="970" spans="2:5" x14ac:dyDescent="0.3">
      <c r="B970" s="7">
        <v>483</v>
      </c>
      <c r="C970" s="5"/>
      <c r="D970" s="5"/>
      <c r="E970" s="5"/>
    </row>
    <row r="971" spans="2:5" x14ac:dyDescent="0.3">
      <c r="B971" s="9" t="s">
        <v>2045</v>
      </c>
      <c r="C971" s="5">
        <v>68456</v>
      </c>
      <c r="D971" s="5">
        <v>713</v>
      </c>
      <c r="E971" s="5">
        <v>39969</v>
      </c>
    </row>
    <row r="972" spans="2:5" x14ac:dyDescent="0.3">
      <c r="B972" s="7">
        <v>484</v>
      </c>
      <c r="C972" s="5"/>
      <c r="D972" s="5"/>
      <c r="E972" s="5"/>
    </row>
    <row r="973" spans="2:5" x14ac:dyDescent="0.3">
      <c r="B973" s="9" t="s">
        <v>2046</v>
      </c>
      <c r="C973" s="5">
        <v>682</v>
      </c>
      <c r="D973" s="5">
        <v>718</v>
      </c>
      <c r="E973" s="5">
        <v>66745</v>
      </c>
    </row>
    <row r="974" spans="2:5" x14ac:dyDescent="0.3">
      <c r="B974" s="7">
        <v>485</v>
      </c>
      <c r="C974" s="5"/>
      <c r="D974" s="5"/>
      <c r="E974" s="5"/>
    </row>
    <row r="975" spans="2:5" x14ac:dyDescent="0.3">
      <c r="B975" s="9" t="s">
        <v>2045</v>
      </c>
      <c r="C975" s="5">
        <v>84427</v>
      </c>
      <c r="D975" s="5">
        <v>665</v>
      </c>
      <c r="E975" s="5">
        <v>38211</v>
      </c>
    </row>
    <row r="976" spans="2:5" x14ac:dyDescent="0.3">
      <c r="B976" s="7">
        <v>486</v>
      </c>
      <c r="C976" s="5"/>
      <c r="D976" s="5"/>
      <c r="E976" s="5"/>
    </row>
    <row r="977" spans="2:5" x14ac:dyDescent="0.3">
      <c r="B977" s="9" t="s">
        <v>2045</v>
      </c>
      <c r="C977" s="5">
        <v>91946</v>
      </c>
      <c r="D977" s="5">
        <v>810</v>
      </c>
      <c r="E977" s="5">
        <v>46704</v>
      </c>
    </row>
    <row r="978" spans="2:5" x14ac:dyDescent="0.3">
      <c r="B978" s="7">
        <v>487</v>
      </c>
      <c r="C978" s="5"/>
      <c r="D978" s="5"/>
      <c r="E978" s="5"/>
    </row>
    <row r="979" spans="2:5" x14ac:dyDescent="0.3">
      <c r="B979" s="9" t="s">
        <v>2045</v>
      </c>
      <c r="C979" s="5">
        <v>162462</v>
      </c>
      <c r="D979" s="5">
        <v>735</v>
      </c>
      <c r="E979" s="5">
        <v>55059</v>
      </c>
    </row>
    <row r="980" spans="2:5" x14ac:dyDescent="0.3">
      <c r="B980" s="7">
        <v>488</v>
      </c>
      <c r="C980" s="5"/>
      <c r="D980" s="5"/>
      <c r="E980" s="5"/>
    </row>
    <row r="981" spans="2:5" x14ac:dyDescent="0.3">
      <c r="B981" s="9" t="s">
        <v>2045</v>
      </c>
      <c r="C981" s="5">
        <v>54351</v>
      </c>
      <c r="D981" s="5">
        <v>745</v>
      </c>
      <c r="E981" s="5">
        <v>32126</v>
      </c>
    </row>
    <row r="982" spans="2:5" x14ac:dyDescent="0.3">
      <c r="B982" s="7">
        <v>489</v>
      </c>
      <c r="C982" s="5"/>
      <c r="D982" s="5"/>
      <c r="E982" s="5"/>
    </row>
    <row r="983" spans="2:5" x14ac:dyDescent="0.3">
      <c r="B983" s="9" t="s">
        <v>2045</v>
      </c>
      <c r="C983" s="5">
        <v>33657</v>
      </c>
      <c r="D983" s="5">
        <v>684</v>
      </c>
      <c r="E983" s="5">
        <v>36753</v>
      </c>
    </row>
    <row r="984" spans="2:5" x14ac:dyDescent="0.3">
      <c r="B984" s="7">
        <v>490</v>
      </c>
      <c r="C984" s="5"/>
      <c r="D984" s="5"/>
      <c r="E984" s="5"/>
    </row>
    <row r="985" spans="2:5" x14ac:dyDescent="0.3">
      <c r="B985" s="9" t="s">
        <v>2046</v>
      </c>
      <c r="C985" s="5">
        <v>1852</v>
      </c>
      <c r="D985" s="5">
        <v>699</v>
      </c>
      <c r="E985" s="5">
        <v>33426</v>
      </c>
    </row>
    <row r="986" spans="2:5" x14ac:dyDescent="0.3">
      <c r="B986" s="7">
        <v>491</v>
      </c>
      <c r="C986" s="5"/>
      <c r="D986" s="5"/>
      <c r="E986" s="5"/>
    </row>
    <row r="987" spans="2:5" x14ac:dyDescent="0.3">
      <c r="B987" s="9" t="s">
        <v>2045</v>
      </c>
      <c r="C987" s="5">
        <v>58806</v>
      </c>
      <c r="D987" s="5">
        <v>651</v>
      </c>
      <c r="E987" s="5">
        <v>27013</v>
      </c>
    </row>
    <row r="988" spans="2:5" x14ac:dyDescent="0.3">
      <c r="B988" s="7">
        <v>492</v>
      </c>
      <c r="C988" s="5"/>
      <c r="D988" s="5"/>
      <c r="E988" s="5"/>
    </row>
    <row r="989" spans="2:5" x14ac:dyDescent="0.3">
      <c r="B989" s="9" t="s">
        <v>2045</v>
      </c>
      <c r="C989" s="5">
        <v>51430</v>
      </c>
      <c r="D989" s="5">
        <v>850</v>
      </c>
      <c r="E989" s="5">
        <v>38450</v>
      </c>
    </row>
    <row r="990" spans="2:5" x14ac:dyDescent="0.3">
      <c r="B990" s="7">
        <v>493</v>
      </c>
      <c r="C990" s="5"/>
      <c r="D990" s="5"/>
      <c r="E990" s="5"/>
    </row>
    <row r="991" spans="2:5" x14ac:dyDescent="0.3">
      <c r="B991" s="9" t="s">
        <v>2045</v>
      </c>
      <c r="C991" s="5">
        <v>36835</v>
      </c>
      <c r="D991" s="5">
        <v>786</v>
      </c>
      <c r="E991" s="5">
        <v>29047</v>
      </c>
    </row>
    <row r="992" spans="2:5" x14ac:dyDescent="0.3">
      <c r="B992" s="7">
        <v>494</v>
      </c>
      <c r="C992" s="5"/>
      <c r="D992" s="5"/>
      <c r="E992" s="5"/>
    </row>
    <row r="993" spans="2:5" x14ac:dyDescent="0.3">
      <c r="B993" s="9" t="s">
        <v>2047</v>
      </c>
      <c r="C993" s="5">
        <v>32530</v>
      </c>
      <c r="D993" s="5">
        <v>779</v>
      </c>
      <c r="E993" s="5">
        <v>56347</v>
      </c>
    </row>
    <row r="994" spans="2:5" x14ac:dyDescent="0.3">
      <c r="B994" s="7">
        <v>495</v>
      </c>
      <c r="C994" s="5"/>
      <c r="D994" s="5"/>
      <c r="E994" s="5"/>
    </row>
    <row r="995" spans="2:5" x14ac:dyDescent="0.3">
      <c r="B995" s="9" t="s">
        <v>2045</v>
      </c>
      <c r="C995" s="5">
        <v>79101</v>
      </c>
      <c r="D995" s="5">
        <v>831</v>
      </c>
      <c r="E995" s="5">
        <v>38028</v>
      </c>
    </row>
    <row r="996" spans="2:5" x14ac:dyDescent="0.3">
      <c r="B996" s="7">
        <v>496</v>
      </c>
      <c r="C996" s="5"/>
      <c r="D996" s="5"/>
      <c r="E996" s="5"/>
    </row>
    <row r="997" spans="2:5" x14ac:dyDescent="0.3">
      <c r="B997" s="9" t="s">
        <v>2045</v>
      </c>
      <c r="C997" s="5">
        <v>44737</v>
      </c>
      <c r="D997" s="5">
        <v>730</v>
      </c>
      <c r="E997" s="5">
        <v>36319</v>
      </c>
    </row>
    <row r="998" spans="2:5" x14ac:dyDescent="0.3">
      <c r="B998" s="7">
        <v>497</v>
      </c>
      <c r="C998" s="5"/>
      <c r="D998" s="5"/>
      <c r="E998" s="5"/>
    </row>
    <row r="999" spans="2:5" x14ac:dyDescent="0.3">
      <c r="B999" s="9" t="s">
        <v>2047</v>
      </c>
      <c r="C999" s="5">
        <v>8764</v>
      </c>
      <c r="D999" s="5">
        <v>850</v>
      </c>
      <c r="E999" s="5">
        <v>52380</v>
      </c>
    </row>
    <row r="1000" spans="2:5" x14ac:dyDescent="0.3">
      <c r="B1000" s="7">
        <v>498</v>
      </c>
      <c r="C1000" s="5"/>
      <c r="D1000" s="5"/>
      <c r="E1000" s="5"/>
    </row>
    <row r="1001" spans="2:5" x14ac:dyDescent="0.3">
      <c r="B1001" s="9" t="s">
        <v>2045</v>
      </c>
      <c r="C1001" s="5">
        <v>91081</v>
      </c>
      <c r="D1001" s="5">
        <v>660</v>
      </c>
      <c r="E1001" s="5">
        <v>46580</v>
      </c>
    </row>
    <row r="1002" spans="2:5" x14ac:dyDescent="0.3">
      <c r="B1002" s="7">
        <v>499</v>
      </c>
      <c r="C1002" s="5"/>
      <c r="D1002" s="5"/>
      <c r="E1002" s="5"/>
    </row>
    <row r="1003" spans="2:5" x14ac:dyDescent="0.3">
      <c r="B1003" s="9" t="s">
        <v>2046</v>
      </c>
      <c r="C1003" s="5">
        <v>1412</v>
      </c>
      <c r="D1003" s="5">
        <v>742</v>
      </c>
      <c r="E1003" s="5">
        <v>37769</v>
      </c>
    </row>
    <row r="1004" spans="2:5" x14ac:dyDescent="0.3">
      <c r="B1004" s="7">
        <v>500</v>
      </c>
      <c r="C1004" s="5"/>
      <c r="D1004" s="5"/>
      <c r="E1004" s="5"/>
    </row>
    <row r="1005" spans="2:5" x14ac:dyDescent="0.3">
      <c r="B1005" s="9" t="s">
        <v>2045</v>
      </c>
      <c r="C1005" s="5">
        <v>29342</v>
      </c>
      <c r="D1005" s="5">
        <v>749</v>
      </c>
      <c r="E1005" s="5">
        <v>31167</v>
      </c>
    </row>
    <row r="1006" spans="2:5" x14ac:dyDescent="0.3">
      <c r="B1006" s="7">
        <v>501</v>
      </c>
      <c r="C1006" s="5"/>
      <c r="D1006" s="5"/>
      <c r="E1006" s="5"/>
    </row>
    <row r="1007" spans="2:5" x14ac:dyDescent="0.3">
      <c r="B1007" s="9" t="s">
        <v>2045</v>
      </c>
      <c r="C1007" s="5">
        <v>56286</v>
      </c>
      <c r="D1007" s="5">
        <v>765</v>
      </c>
      <c r="E1007" s="5">
        <v>35212</v>
      </c>
    </row>
    <row r="1008" spans="2:5" x14ac:dyDescent="0.3">
      <c r="B1008" s="7">
        <v>502</v>
      </c>
      <c r="C1008" s="5"/>
      <c r="D1008" s="5"/>
      <c r="E1008" s="5"/>
    </row>
    <row r="1009" spans="2:5" x14ac:dyDescent="0.3">
      <c r="B1009" s="9" t="s">
        <v>2045</v>
      </c>
      <c r="C1009" s="5">
        <v>30574</v>
      </c>
      <c r="D1009" s="5">
        <v>745</v>
      </c>
      <c r="E1009" s="5">
        <v>36440</v>
      </c>
    </row>
    <row r="1010" spans="2:5" x14ac:dyDescent="0.3">
      <c r="B1010" s="7">
        <v>503</v>
      </c>
      <c r="C1010" s="5"/>
      <c r="D1010" s="5"/>
      <c r="E1010" s="5"/>
    </row>
    <row r="1011" spans="2:5" x14ac:dyDescent="0.3">
      <c r="B1011" s="9" t="s">
        <v>2045</v>
      </c>
      <c r="C1011" s="5">
        <v>54279</v>
      </c>
      <c r="D1011" s="5">
        <v>694</v>
      </c>
      <c r="E1011" s="5">
        <v>29564</v>
      </c>
    </row>
    <row r="1012" spans="2:5" x14ac:dyDescent="0.3">
      <c r="B1012" s="7">
        <v>504</v>
      </c>
      <c r="C1012" s="5"/>
      <c r="D1012" s="5"/>
      <c r="E1012" s="5"/>
    </row>
    <row r="1013" spans="2:5" x14ac:dyDescent="0.3">
      <c r="B1013" s="9" t="s">
        <v>2045</v>
      </c>
      <c r="C1013" s="5">
        <v>61776</v>
      </c>
      <c r="D1013" s="5">
        <v>705</v>
      </c>
      <c r="E1013" s="5">
        <v>34311</v>
      </c>
    </row>
    <row r="1014" spans="2:5" x14ac:dyDescent="0.3">
      <c r="B1014" s="7">
        <v>505</v>
      </c>
      <c r="C1014" s="5"/>
      <c r="D1014" s="5"/>
      <c r="E1014" s="5"/>
    </row>
    <row r="1015" spans="2:5" x14ac:dyDescent="0.3">
      <c r="B1015" s="9" t="s">
        <v>2045</v>
      </c>
      <c r="C1015" s="5">
        <v>58466</v>
      </c>
      <c r="D1015" s="5">
        <v>609</v>
      </c>
      <c r="E1015" s="5">
        <v>30383</v>
      </c>
    </row>
    <row r="1016" spans="2:5" x14ac:dyDescent="0.3">
      <c r="B1016" s="7">
        <v>506</v>
      </c>
      <c r="C1016" s="5"/>
      <c r="D1016" s="5"/>
      <c r="E1016" s="5"/>
    </row>
    <row r="1017" spans="2:5" x14ac:dyDescent="0.3">
      <c r="B1017" s="9" t="s">
        <v>2046</v>
      </c>
      <c r="C1017" s="5">
        <v>36288</v>
      </c>
      <c r="D1017" s="5">
        <v>733</v>
      </c>
      <c r="E1017" s="5">
        <v>52841</v>
      </c>
    </row>
    <row r="1018" spans="2:5" x14ac:dyDescent="0.3">
      <c r="B1018" s="7">
        <v>507</v>
      </c>
      <c r="C1018" s="5"/>
      <c r="D1018" s="5"/>
      <c r="E1018" s="5"/>
    </row>
    <row r="1019" spans="2:5" x14ac:dyDescent="0.3">
      <c r="B1019" s="9" t="s">
        <v>2046</v>
      </c>
      <c r="C1019" s="5">
        <v>0</v>
      </c>
      <c r="D1019" s="5">
        <v>695</v>
      </c>
      <c r="E1019" s="5">
        <v>37497</v>
      </c>
    </row>
    <row r="1020" spans="2:5" x14ac:dyDescent="0.3">
      <c r="B1020" s="7">
        <v>508</v>
      </c>
      <c r="C1020" s="5"/>
      <c r="D1020" s="5"/>
      <c r="E1020" s="5"/>
    </row>
    <row r="1021" spans="2:5" x14ac:dyDescent="0.3">
      <c r="B1021" s="9" t="s">
        <v>2047</v>
      </c>
      <c r="C1021" s="5">
        <v>0</v>
      </c>
      <c r="D1021" s="5">
        <v>757</v>
      </c>
      <c r="E1021" s="5">
        <v>64319</v>
      </c>
    </row>
    <row r="1022" spans="2:5" x14ac:dyDescent="0.3">
      <c r="B1022" s="7">
        <v>509</v>
      </c>
      <c r="C1022" s="5"/>
      <c r="D1022" s="5"/>
      <c r="E1022" s="5"/>
    </row>
    <row r="1023" spans="2:5" x14ac:dyDescent="0.3">
      <c r="B1023" s="9" t="s">
        <v>2045</v>
      </c>
      <c r="C1023" s="5">
        <v>107410</v>
      </c>
      <c r="D1023" s="5">
        <v>702</v>
      </c>
      <c r="E1023" s="5">
        <v>44534</v>
      </c>
    </row>
    <row r="1024" spans="2:5" x14ac:dyDescent="0.3">
      <c r="B1024" s="7">
        <v>510</v>
      </c>
      <c r="C1024" s="5"/>
      <c r="D1024" s="5"/>
      <c r="E1024" s="5"/>
    </row>
    <row r="1025" spans="2:5" x14ac:dyDescent="0.3">
      <c r="B1025" s="9" t="s">
        <v>2047</v>
      </c>
      <c r="C1025" s="5">
        <v>0</v>
      </c>
      <c r="D1025" s="5">
        <v>777</v>
      </c>
      <c r="E1025" s="5">
        <v>45973</v>
      </c>
    </row>
    <row r="1026" spans="2:5" x14ac:dyDescent="0.3">
      <c r="B1026" s="7">
        <v>511</v>
      </c>
      <c r="C1026" s="5"/>
      <c r="D1026" s="5"/>
      <c r="E1026" s="5"/>
    </row>
    <row r="1027" spans="2:5" x14ac:dyDescent="0.3">
      <c r="B1027" s="9" t="s">
        <v>2045</v>
      </c>
      <c r="C1027" s="5">
        <v>55369</v>
      </c>
      <c r="D1027" s="5">
        <v>661</v>
      </c>
      <c r="E1027" s="5">
        <v>35602</v>
      </c>
    </row>
    <row r="1028" spans="2:5" x14ac:dyDescent="0.3">
      <c r="B1028" s="7">
        <v>512</v>
      </c>
      <c r="C1028" s="5"/>
      <c r="D1028" s="5"/>
      <c r="E1028" s="5"/>
    </row>
    <row r="1029" spans="2:5" x14ac:dyDescent="0.3">
      <c r="B1029" s="9" t="s">
        <v>2045</v>
      </c>
      <c r="C1029" s="5">
        <v>207423</v>
      </c>
      <c r="D1029" s="5">
        <v>718</v>
      </c>
      <c r="E1029" s="5">
        <v>72844</v>
      </c>
    </row>
    <row r="1030" spans="2:5" x14ac:dyDescent="0.3">
      <c r="B1030" s="7">
        <v>513</v>
      </c>
      <c r="C1030" s="5"/>
      <c r="D1030" s="5"/>
      <c r="E1030" s="5"/>
    </row>
    <row r="1031" spans="2:5" x14ac:dyDescent="0.3">
      <c r="B1031" s="9" t="s">
        <v>2045</v>
      </c>
      <c r="C1031" s="5">
        <v>73257</v>
      </c>
      <c r="D1031" s="5">
        <v>712</v>
      </c>
      <c r="E1031" s="5">
        <v>35856</v>
      </c>
    </row>
    <row r="1032" spans="2:5" x14ac:dyDescent="0.3">
      <c r="B1032" s="7">
        <v>514</v>
      </c>
      <c r="C1032" s="5"/>
      <c r="D1032" s="5"/>
      <c r="E1032" s="5"/>
    </row>
    <row r="1033" spans="2:5" x14ac:dyDescent="0.3">
      <c r="B1033" s="9" t="s">
        <v>2045</v>
      </c>
      <c r="C1033" s="5">
        <v>72357</v>
      </c>
      <c r="D1033" s="5">
        <v>698</v>
      </c>
      <c r="E1033" s="5">
        <v>32295</v>
      </c>
    </row>
    <row r="1034" spans="2:5" x14ac:dyDescent="0.3">
      <c r="B1034" s="7">
        <v>515</v>
      </c>
      <c r="C1034" s="5"/>
      <c r="D1034" s="5"/>
      <c r="E1034" s="5"/>
    </row>
    <row r="1035" spans="2:5" x14ac:dyDescent="0.3">
      <c r="B1035" s="9" t="s">
        <v>2045</v>
      </c>
      <c r="C1035" s="5">
        <v>60911</v>
      </c>
      <c r="D1035" s="5">
        <v>676</v>
      </c>
      <c r="E1035" s="5">
        <v>41865</v>
      </c>
    </row>
    <row r="1036" spans="2:5" x14ac:dyDescent="0.3">
      <c r="B1036" s="7">
        <v>516</v>
      </c>
      <c r="C1036" s="5"/>
      <c r="D1036" s="5"/>
      <c r="E1036" s="5"/>
    </row>
    <row r="1037" spans="2:5" x14ac:dyDescent="0.3">
      <c r="B1037" s="9" t="s">
        <v>2045</v>
      </c>
      <c r="C1037" s="5">
        <v>35474</v>
      </c>
      <c r="D1037" s="5">
        <v>697</v>
      </c>
      <c r="E1037" s="5">
        <v>34542</v>
      </c>
    </row>
    <row r="1038" spans="2:5" x14ac:dyDescent="0.3">
      <c r="B1038" s="7">
        <v>517</v>
      </c>
      <c r="C1038" s="5"/>
      <c r="D1038" s="5"/>
      <c r="E1038" s="5"/>
    </row>
    <row r="1039" spans="2:5" x14ac:dyDescent="0.3">
      <c r="B1039" s="9" t="s">
        <v>2045</v>
      </c>
      <c r="C1039" s="5">
        <v>19085</v>
      </c>
      <c r="D1039" s="5">
        <v>811</v>
      </c>
      <c r="E1039" s="5">
        <v>24009</v>
      </c>
    </row>
    <row r="1040" spans="2:5" x14ac:dyDescent="0.3">
      <c r="B1040" s="7">
        <v>518</v>
      </c>
      <c r="C1040" s="5"/>
      <c r="D1040" s="5"/>
      <c r="E1040" s="5"/>
    </row>
    <row r="1041" spans="2:5" x14ac:dyDescent="0.3">
      <c r="B1041" s="9" t="s">
        <v>2045</v>
      </c>
      <c r="C1041" s="5">
        <v>91998</v>
      </c>
      <c r="D1041" s="5">
        <v>523</v>
      </c>
      <c r="E1041" s="5">
        <v>45433</v>
      </c>
    </row>
    <row r="1042" spans="2:5" x14ac:dyDescent="0.3">
      <c r="B1042" s="7">
        <v>519</v>
      </c>
      <c r="C1042" s="5"/>
      <c r="D1042" s="5"/>
      <c r="E1042" s="5"/>
    </row>
    <row r="1043" spans="2:5" x14ac:dyDescent="0.3">
      <c r="B1043" s="9" t="s">
        <v>2047</v>
      </c>
      <c r="C1043" s="5">
        <v>18870</v>
      </c>
      <c r="D1043" s="5">
        <v>770</v>
      </c>
      <c r="E1043" s="5">
        <v>39508</v>
      </c>
    </row>
    <row r="1044" spans="2:5" x14ac:dyDescent="0.3">
      <c r="B1044" s="7">
        <v>520</v>
      </c>
      <c r="C1044" s="5"/>
      <c r="D1044" s="5"/>
      <c r="E1044" s="5"/>
    </row>
    <row r="1045" spans="2:5" x14ac:dyDescent="0.3">
      <c r="B1045" s="9" t="s">
        <v>2045</v>
      </c>
      <c r="C1045" s="5">
        <v>74288</v>
      </c>
      <c r="D1045" s="5">
        <v>766</v>
      </c>
      <c r="E1045" s="5">
        <v>57658</v>
      </c>
    </row>
    <row r="1046" spans="2:5" x14ac:dyDescent="0.3">
      <c r="B1046" s="7">
        <v>521</v>
      </c>
      <c r="C1046" s="5"/>
      <c r="D1046" s="5"/>
      <c r="E1046" s="5"/>
    </row>
    <row r="1047" spans="2:5" x14ac:dyDescent="0.3">
      <c r="B1047" s="9" t="s">
        <v>2045</v>
      </c>
      <c r="C1047" s="5">
        <v>44141</v>
      </c>
      <c r="D1047" s="5">
        <v>652</v>
      </c>
      <c r="E1047" s="5">
        <v>32829</v>
      </c>
    </row>
    <row r="1048" spans="2:5" x14ac:dyDescent="0.3">
      <c r="B1048" s="7">
        <v>522</v>
      </c>
      <c r="C1048" s="5"/>
      <c r="D1048" s="5"/>
      <c r="E1048" s="5"/>
    </row>
    <row r="1049" spans="2:5" x14ac:dyDescent="0.3">
      <c r="B1049" s="9" t="s">
        <v>2045</v>
      </c>
      <c r="C1049" s="5">
        <v>79295</v>
      </c>
      <c r="D1049" s="5">
        <v>774</v>
      </c>
      <c r="E1049" s="5">
        <v>43454</v>
      </c>
    </row>
    <row r="1050" spans="2:5" x14ac:dyDescent="0.3">
      <c r="B1050" s="7">
        <v>523</v>
      </c>
      <c r="C1050" s="5"/>
      <c r="D1050" s="5"/>
      <c r="E1050" s="5"/>
    </row>
    <row r="1051" spans="2:5" x14ac:dyDescent="0.3">
      <c r="B1051" s="9" t="s">
        <v>2045</v>
      </c>
      <c r="C1051" s="5">
        <v>28032</v>
      </c>
      <c r="D1051" s="5">
        <v>773</v>
      </c>
      <c r="E1051" s="5">
        <v>38487</v>
      </c>
    </row>
    <row r="1052" spans="2:5" x14ac:dyDescent="0.3">
      <c r="B1052" s="7">
        <v>524</v>
      </c>
      <c r="C1052" s="5"/>
      <c r="D1052" s="5"/>
      <c r="E1052" s="5"/>
    </row>
    <row r="1053" spans="2:5" x14ac:dyDescent="0.3">
      <c r="B1053" s="9" t="s">
        <v>2045</v>
      </c>
      <c r="C1053" s="5">
        <v>43270</v>
      </c>
      <c r="D1053" s="5">
        <v>726</v>
      </c>
      <c r="E1053" s="5">
        <v>35239</v>
      </c>
    </row>
    <row r="1054" spans="2:5" x14ac:dyDescent="0.3">
      <c r="B1054" s="7">
        <v>525</v>
      </c>
      <c r="C1054" s="5"/>
      <c r="D1054" s="5"/>
      <c r="E1054" s="5"/>
    </row>
    <row r="1055" spans="2:5" x14ac:dyDescent="0.3">
      <c r="B1055" s="9" t="s">
        <v>2046</v>
      </c>
      <c r="C1055" s="5">
        <v>0</v>
      </c>
      <c r="D1055" s="5">
        <v>703</v>
      </c>
      <c r="E1055" s="5">
        <v>37147</v>
      </c>
    </row>
    <row r="1056" spans="2:5" x14ac:dyDescent="0.3">
      <c r="B1056" s="7">
        <v>526</v>
      </c>
      <c r="C1056" s="5"/>
      <c r="D1056" s="5"/>
      <c r="E1056" s="5"/>
    </row>
    <row r="1057" spans="2:5" x14ac:dyDescent="0.3">
      <c r="B1057" s="9" t="s">
        <v>2045</v>
      </c>
      <c r="C1057" s="5">
        <v>114394</v>
      </c>
      <c r="D1057" s="5">
        <v>627</v>
      </c>
      <c r="E1057" s="5">
        <v>64481</v>
      </c>
    </row>
    <row r="1058" spans="2:5" x14ac:dyDescent="0.3">
      <c r="B1058" s="7">
        <v>527</v>
      </c>
      <c r="C1058" s="5"/>
      <c r="D1058" s="5"/>
      <c r="E1058" s="5"/>
    </row>
    <row r="1059" spans="2:5" x14ac:dyDescent="0.3">
      <c r="B1059" s="9" t="s">
        <v>2045</v>
      </c>
      <c r="C1059" s="5">
        <v>66552</v>
      </c>
      <c r="D1059" s="5">
        <v>636</v>
      </c>
      <c r="E1059" s="5">
        <v>40628</v>
      </c>
    </row>
    <row r="1060" spans="2:5" x14ac:dyDescent="0.3">
      <c r="B1060" s="7">
        <v>528</v>
      </c>
      <c r="C1060" s="5"/>
      <c r="D1060" s="5"/>
      <c r="E1060" s="5"/>
    </row>
    <row r="1061" spans="2:5" x14ac:dyDescent="0.3">
      <c r="B1061" s="9" t="s">
        <v>2045</v>
      </c>
      <c r="C1061" s="5">
        <v>76392</v>
      </c>
      <c r="D1061" s="5">
        <v>718</v>
      </c>
      <c r="E1061" s="5">
        <v>40478</v>
      </c>
    </row>
    <row r="1062" spans="2:5" x14ac:dyDescent="0.3">
      <c r="B1062" s="7">
        <v>529</v>
      </c>
      <c r="C1062" s="5"/>
      <c r="D1062" s="5"/>
      <c r="E1062" s="5"/>
    </row>
    <row r="1063" spans="2:5" x14ac:dyDescent="0.3">
      <c r="B1063" s="9" t="s">
        <v>2045</v>
      </c>
      <c r="C1063" s="5">
        <v>41791</v>
      </c>
      <c r="D1063" s="5">
        <v>721</v>
      </c>
      <c r="E1063" s="5">
        <v>45767</v>
      </c>
    </row>
    <row r="1064" spans="2:5" x14ac:dyDescent="0.3">
      <c r="B1064" s="7">
        <v>530</v>
      </c>
      <c r="C1064" s="5"/>
      <c r="D1064" s="5"/>
      <c r="E1064" s="5"/>
    </row>
    <row r="1065" spans="2:5" x14ac:dyDescent="0.3">
      <c r="B1065" s="9" t="s">
        <v>2046</v>
      </c>
      <c r="C1065" s="5">
        <v>0</v>
      </c>
      <c r="D1065" s="5">
        <v>682</v>
      </c>
      <c r="E1065" s="5">
        <v>18100</v>
      </c>
    </row>
    <row r="1066" spans="2:5" x14ac:dyDescent="0.3">
      <c r="B1066" s="7">
        <v>531</v>
      </c>
      <c r="C1066" s="5"/>
      <c r="D1066" s="5"/>
      <c r="E1066" s="5"/>
    </row>
    <row r="1067" spans="2:5" x14ac:dyDescent="0.3">
      <c r="B1067" s="9" t="s">
        <v>2045</v>
      </c>
      <c r="C1067" s="5">
        <v>66044</v>
      </c>
      <c r="D1067" s="5">
        <v>722</v>
      </c>
      <c r="E1067" s="5">
        <v>29497</v>
      </c>
    </row>
    <row r="1068" spans="2:5" x14ac:dyDescent="0.3">
      <c r="B1068" s="7">
        <v>532</v>
      </c>
      <c r="C1068" s="5"/>
      <c r="D1068" s="5"/>
      <c r="E1068" s="5"/>
    </row>
    <row r="1069" spans="2:5" x14ac:dyDescent="0.3">
      <c r="B1069" s="9" t="s">
        <v>2045</v>
      </c>
      <c r="C1069" s="5">
        <v>63561</v>
      </c>
      <c r="D1069" s="5">
        <v>775</v>
      </c>
      <c r="E1069" s="5">
        <v>48484</v>
      </c>
    </row>
    <row r="1070" spans="2:5" x14ac:dyDescent="0.3">
      <c r="B1070" s="7">
        <v>533</v>
      </c>
      <c r="C1070" s="5"/>
      <c r="D1070" s="5"/>
      <c r="E1070" s="5"/>
    </row>
    <row r="1071" spans="2:5" x14ac:dyDescent="0.3">
      <c r="B1071" s="9" t="s">
        <v>2045</v>
      </c>
      <c r="C1071" s="5">
        <v>42597</v>
      </c>
      <c r="D1071" s="5">
        <v>677</v>
      </c>
      <c r="E1071" s="5">
        <v>30961</v>
      </c>
    </row>
    <row r="1072" spans="2:5" x14ac:dyDescent="0.3">
      <c r="B1072" s="7">
        <v>534</v>
      </c>
      <c r="C1072" s="5"/>
      <c r="D1072" s="5"/>
      <c r="E1072" s="5"/>
    </row>
    <row r="1073" spans="2:5" x14ac:dyDescent="0.3">
      <c r="B1073" s="9" t="s">
        <v>2047</v>
      </c>
      <c r="C1073" s="5">
        <v>23196</v>
      </c>
      <c r="D1073" s="5">
        <v>790</v>
      </c>
      <c r="E1073" s="5">
        <v>60510</v>
      </c>
    </row>
    <row r="1074" spans="2:5" x14ac:dyDescent="0.3">
      <c r="B1074" s="7">
        <v>535</v>
      </c>
      <c r="C1074" s="5"/>
      <c r="D1074" s="5"/>
      <c r="E1074" s="5"/>
    </row>
    <row r="1075" spans="2:5" x14ac:dyDescent="0.3">
      <c r="B1075" s="9" t="s">
        <v>2045</v>
      </c>
      <c r="C1075" s="5">
        <v>136056</v>
      </c>
      <c r="D1075" s="5">
        <v>643</v>
      </c>
      <c r="E1075" s="5">
        <v>49737</v>
      </c>
    </row>
    <row r="1076" spans="2:5" x14ac:dyDescent="0.3">
      <c r="B1076" s="7">
        <v>536</v>
      </c>
      <c r="C1076" s="5"/>
      <c r="D1076" s="5"/>
      <c r="E1076" s="5"/>
    </row>
    <row r="1077" spans="2:5" x14ac:dyDescent="0.3">
      <c r="B1077" s="9" t="s">
        <v>2045</v>
      </c>
      <c r="C1077" s="5">
        <v>89659</v>
      </c>
      <c r="D1077" s="5">
        <v>789</v>
      </c>
      <c r="E1077" s="5">
        <v>31077</v>
      </c>
    </row>
    <row r="1078" spans="2:5" x14ac:dyDescent="0.3">
      <c r="B1078" s="7">
        <v>537</v>
      </c>
      <c r="C1078" s="5"/>
      <c r="D1078" s="5"/>
      <c r="E1078" s="5"/>
    </row>
    <row r="1079" spans="2:5" x14ac:dyDescent="0.3">
      <c r="B1079" s="9" t="s">
        <v>2045</v>
      </c>
      <c r="C1079" s="5">
        <v>122968</v>
      </c>
      <c r="D1079" s="5">
        <v>703</v>
      </c>
      <c r="E1079" s="5">
        <v>64428</v>
      </c>
    </row>
    <row r="1080" spans="2:5" x14ac:dyDescent="0.3">
      <c r="B1080" s="7">
        <v>538</v>
      </c>
      <c r="C1080" s="5"/>
      <c r="D1080" s="5"/>
      <c r="E1080" s="5"/>
    </row>
    <row r="1081" spans="2:5" x14ac:dyDescent="0.3">
      <c r="B1081" s="9" t="s">
        <v>2045</v>
      </c>
      <c r="C1081" s="5">
        <v>36789</v>
      </c>
      <c r="D1081" s="5">
        <v>814</v>
      </c>
      <c r="E1081" s="5">
        <v>30265</v>
      </c>
    </row>
    <row r="1082" spans="2:5" x14ac:dyDescent="0.3">
      <c r="B1082" s="7">
        <v>539</v>
      </c>
      <c r="C1082" s="5"/>
      <c r="D1082" s="5"/>
      <c r="E1082" s="5"/>
    </row>
    <row r="1083" spans="2:5" x14ac:dyDescent="0.3">
      <c r="B1083" s="9" t="s">
        <v>2045</v>
      </c>
      <c r="C1083" s="5">
        <v>81953</v>
      </c>
      <c r="D1083" s="5">
        <v>765</v>
      </c>
      <c r="E1083" s="5">
        <v>34568</v>
      </c>
    </row>
    <row r="1084" spans="2:5" x14ac:dyDescent="0.3">
      <c r="B1084" s="7">
        <v>540</v>
      </c>
      <c r="C1084" s="5"/>
      <c r="D1084" s="5"/>
      <c r="E1084" s="5"/>
    </row>
    <row r="1085" spans="2:5" x14ac:dyDescent="0.3">
      <c r="B1085" s="9" t="s">
        <v>2045</v>
      </c>
      <c r="C1085" s="5">
        <v>62803</v>
      </c>
      <c r="D1085" s="5">
        <v>634</v>
      </c>
      <c r="E1085" s="5">
        <v>32160</v>
      </c>
    </row>
    <row r="1086" spans="2:5" x14ac:dyDescent="0.3">
      <c r="B1086" s="7">
        <v>541</v>
      </c>
      <c r="C1086" s="5"/>
      <c r="D1086" s="5"/>
      <c r="E1086" s="5"/>
    </row>
    <row r="1087" spans="2:5" x14ac:dyDescent="0.3">
      <c r="B1087" s="9" t="s">
        <v>2045</v>
      </c>
      <c r="C1087" s="5">
        <v>35268</v>
      </c>
      <c r="D1087" s="5">
        <v>645</v>
      </c>
      <c r="E1087" s="5">
        <v>29144</v>
      </c>
    </row>
    <row r="1088" spans="2:5" x14ac:dyDescent="0.3">
      <c r="B1088" s="7">
        <v>542</v>
      </c>
      <c r="C1088" s="5"/>
      <c r="D1088" s="5"/>
      <c r="E1088" s="5"/>
    </row>
    <row r="1089" spans="2:5" x14ac:dyDescent="0.3">
      <c r="B1089" s="9" t="s">
        <v>2045</v>
      </c>
      <c r="C1089" s="5">
        <v>49681</v>
      </c>
      <c r="D1089" s="5">
        <v>704</v>
      </c>
      <c r="E1089" s="5">
        <v>29496</v>
      </c>
    </row>
    <row r="1090" spans="2:5" x14ac:dyDescent="0.3">
      <c r="B1090" s="7">
        <v>543</v>
      </c>
      <c r="C1090" s="5"/>
      <c r="D1090" s="5"/>
      <c r="E1090" s="5"/>
    </row>
    <row r="1091" spans="2:5" x14ac:dyDescent="0.3">
      <c r="B1091" s="9" t="s">
        <v>2045</v>
      </c>
      <c r="C1091" s="5">
        <v>49961</v>
      </c>
      <c r="D1091" s="5">
        <v>749</v>
      </c>
      <c r="E1091" s="5">
        <v>30721</v>
      </c>
    </row>
    <row r="1092" spans="2:5" x14ac:dyDescent="0.3">
      <c r="B1092" s="7">
        <v>544</v>
      </c>
      <c r="C1092" s="5"/>
      <c r="D1092" s="5"/>
      <c r="E1092" s="5"/>
    </row>
    <row r="1093" spans="2:5" x14ac:dyDescent="0.3">
      <c r="B1093" s="9" t="s">
        <v>2045</v>
      </c>
      <c r="C1093" s="5">
        <v>128311</v>
      </c>
      <c r="D1093" s="5">
        <v>676</v>
      </c>
      <c r="E1093" s="5">
        <v>59999</v>
      </c>
    </row>
    <row r="1094" spans="2:5" x14ac:dyDescent="0.3">
      <c r="B1094" s="7">
        <v>545</v>
      </c>
      <c r="C1094" s="5"/>
      <c r="D1094" s="5"/>
      <c r="E1094" s="5"/>
    </row>
    <row r="1095" spans="2:5" x14ac:dyDescent="0.3">
      <c r="B1095" s="9" t="s">
        <v>2045</v>
      </c>
      <c r="C1095" s="5">
        <v>113194</v>
      </c>
      <c r="D1095" s="5">
        <v>715</v>
      </c>
      <c r="E1095" s="5">
        <v>45707</v>
      </c>
    </row>
    <row r="1096" spans="2:5" x14ac:dyDescent="0.3">
      <c r="B1096" s="7">
        <v>546</v>
      </c>
      <c r="C1096" s="5"/>
      <c r="D1096" s="5"/>
      <c r="E1096" s="5"/>
    </row>
    <row r="1097" spans="2:5" x14ac:dyDescent="0.3">
      <c r="B1097" s="9" t="s">
        <v>2046</v>
      </c>
      <c r="C1097" s="5">
        <v>26617</v>
      </c>
      <c r="D1097" s="5">
        <v>681</v>
      </c>
      <c r="E1097" s="5">
        <v>51196</v>
      </c>
    </row>
    <row r="1098" spans="2:5" x14ac:dyDescent="0.3">
      <c r="B1098" s="7">
        <v>547</v>
      </c>
      <c r="C1098" s="5"/>
      <c r="D1098" s="5"/>
      <c r="E1098" s="5"/>
    </row>
    <row r="1099" spans="2:5" x14ac:dyDescent="0.3">
      <c r="B1099" s="9" t="s">
        <v>2047</v>
      </c>
      <c r="C1099" s="5">
        <v>16285</v>
      </c>
      <c r="D1099" s="5">
        <v>778</v>
      </c>
      <c r="E1099" s="5">
        <v>31901</v>
      </c>
    </row>
    <row r="1100" spans="2:5" x14ac:dyDescent="0.3">
      <c r="B1100" s="7">
        <v>548</v>
      </c>
      <c r="C1100" s="5"/>
      <c r="D1100" s="5"/>
      <c r="E1100" s="5"/>
    </row>
    <row r="1101" spans="2:5" x14ac:dyDescent="0.3">
      <c r="B1101" s="9" t="s">
        <v>2045</v>
      </c>
      <c r="C1101" s="5">
        <v>44313</v>
      </c>
      <c r="D1101" s="5">
        <v>809</v>
      </c>
      <c r="E1101" s="5">
        <v>29996</v>
      </c>
    </row>
    <row r="1102" spans="2:5" x14ac:dyDescent="0.3">
      <c r="B1102" s="7">
        <v>549</v>
      </c>
      <c r="C1102" s="5"/>
      <c r="D1102" s="5"/>
      <c r="E1102" s="5"/>
    </row>
    <row r="1103" spans="2:5" x14ac:dyDescent="0.3">
      <c r="B1103" s="9" t="s">
        <v>2045</v>
      </c>
      <c r="C1103" s="5">
        <v>113416</v>
      </c>
      <c r="D1103" s="5">
        <v>719</v>
      </c>
      <c r="E1103" s="5">
        <v>62304</v>
      </c>
    </row>
    <row r="1104" spans="2:5" x14ac:dyDescent="0.3">
      <c r="B1104" s="7">
        <v>550</v>
      </c>
      <c r="C1104" s="5"/>
      <c r="D1104" s="5"/>
      <c r="E1104" s="5"/>
    </row>
    <row r="1105" spans="2:5" x14ac:dyDescent="0.3">
      <c r="B1105" s="9" t="s">
        <v>2045</v>
      </c>
      <c r="C1105" s="5">
        <v>35766</v>
      </c>
      <c r="D1105" s="5">
        <v>763</v>
      </c>
      <c r="E1105" s="5">
        <v>30248</v>
      </c>
    </row>
    <row r="1106" spans="2:5" x14ac:dyDescent="0.3">
      <c r="B1106" s="7">
        <v>551</v>
      </c>
      <c r="C1106" s="5"/>
      <c r="D1106" s="5"/>
      <c r="E1106" s="5"/>
    </row>
    <row r="1107" spans="2:5" x14ac:dyDescent="0.3">
      <c r="B1107" s="9" t="s">
        <v>2045</v>
      </c>
      <c r="C1107" s="5">
        <v>53182</v>
      </c>
      <c r="D1107" s="5">
        <v>776</v>
      </c>
      <c r="E1107" s="5">
        <v>39543</v>
      </c>
    </row>
    <row r="1108" spans="2:5" x14ac:dyDescent="0.3">
      <c r="B1108" s="7">
        <v>552</v>
      </c>
      <c r="C1108" s="5"/>
      <c r="D1108" s="5"/>
      <c r="E1108" s="5"/>
    </row>
    <row r="1109" spans="2:5" x14ac:dyDescent="0.3">
      <c r="B1109" s="9" t="s">
        <v>2045</v>
      </c>
      <c r="C1109" s="5">
        <v>132409</v>
      </c>
      <c r="D1109" s="5">
        <v>602</v>
      </c>
      <c r="E1109" s="5">
        <v>52538</v>
      </c>
    </row>
    <row r="1110" spans="2:5" x14ac:dyDescent="0.3">
      <c r="B1110" s="7">
        <v>553</v>
      </c>
      <c r="C1110" s="5"/>
      <c r="D1110" s="5"/>
      <c r="E1110" s="5"/>
    </row>
    <row r="1111" spans="2:5" x14ac:dyDescent="0.3">
      <c r="B1111" s="9" t="s">
        <v>2046</v>
      </c>
      <c r="C1111" s="5">
        <v>17902</v>
      </c>
      <c r="D1111" s="5">
        <v>628</v>
      </c>
      <c r="E1111" s="5">
        <v>34067</v>
      </c>
    </row>
    <row r="1112" spans="2:5" x14ac:dyDescent="0.3">
      <c r="B1112" s="7">
        <v>554</v>
      </c>
      <c r="C1112" s="5"/>
      <c r="D1112" s="5"/>
      <c r="E1112" s="5"/>
    </row>
    <row r="1113" spans="2:5" x14ac:dyDescent="0.3">
      <c r="B1113" s="9" t="s">
        <v>2045</v>
      </c>
      <c r="C1113" s="5">
        <v>114266</v>
      </c>
      <c r="D1113" s="5">
        <v>690</v>
      </c>
      <c r="E1113" s="5">
        <v>53357</v>
      </c>
    </row>
    <row r="1114" spans="2:5" x14ac:dyDescent="0.3">
      <c r="B1114" s="7">
        <v>555</v>
      </c>
      <c r="C1114" s="5"/>
      <c r="D1114" s="5"/>
      <c r="E1114" s="5"/>
    </row>
    <row r="1115" spans="2:5" x14ac:dyDescent="0.3">
      <c r="B1115" s="9" t="s">
        <v>2045</v>
      </c>
      <c r="C1115" s="5">
        <v>53853</v>
      </c>
      <c r="D1115" s="5">
        <v>514</v>
      </c>
      <c r="E1115" s="5">
        <v>43724</v>
      </c>
    </row>
    <row r="1116" spans="2:5" x14ac:dyDescent="0.3">
      <c r="B1116" s="7">
        <v>556</v>
      </c>
      <c r="C1116" s="5"/>
      <c r="D1116" s="5"/>
      <c r="E1116" s="5"/>
    </row>
    <row r="1117" spans="2:5" x14ac:dyDescent="0.3">
      <c r="B1117" s="9" t="s">
        <v>2045</v>
      </c>
      <c r="C1117" s="5">
        <v>31815</v>
      </c>
      <c r="D1117" s="5">
        <v>715</v>
      </c>
      <c r="E1117" s="5">
        <v>36405</v>
      </c>
    </row>
    <row r="1118" spans="2:5" x14ac:dyDescent="0.3">
      <c r="B1118" s="7">
        <v>557</v>
      </c>
      <c r="C1118" s="5"/>
      <c r="D1118" s="5"/>
      <c r="E1118" s="5"/>
    </row>
    <row r="1119" spans="2:5" x14ac:dyDescent="0.3">
      <c r="B1119" s="9" t="s">
        <v>2046</v>
      </c>
      <c r="C1119" s="5">
        <v>13411</v>
      </c>
      <c r="D1119" s="5">
        <v>669</v>
      </c>
      <c r="E1119" s="5">
        <v>28245</v>
      </c>
    </row>
    <row r="1120" spans="2:5" x14ac:dyDescent="0.3">
      <c r="B1120" s="7">
        <v>558</v>
      </c>
      <c r="C1120" s="5"/>
      <c r="D1120" s="5"/>
      <c r="E1120" s="5"/>
    </row>
    <row r="1121" spans="2:5" x14ac:dyDescent="0.3">
      <c r="B1121" s="9" t="s">
        <v>2045</v>
      </c>
      <c r="C1121" s="5">
        <v>55066</v>
      </c>
      <c r="D1121" s="5">
        <v>692</v>
      </c>
      <c r="E1121" s="5">
        <v>33080</v>
      </c>
    </row>
    <row r="1122" spans="2:5" x14ac:dyDescent="0.3">
      <c r="B1122" s="7">
        <v>559</v>
      </c>
      <c r="C1122" s="5"/>
      <c r="D1122" s="5"/>
      <c r="E1122" s="5"/>
    </row>
    <row r="1123" spans="2:5" x14ac:dyDescent="0.3">
      <c r="B1123" s="9" t="s">
        <v>2045</v>
      </c>
      <c r="C1123" s="5">
        <v>53185</v>
      </c>
      <c r="D1123" s="5">
        <v>490</v>
      </c>
      <c r="E1123" s="5">
        <v>35468</v>
      </c>
    </row>
    <row r="1124" spans="2:5" x14ac:dyDescent="0.3">
      <c r="B1124" s="7">
        <v>560</v>
      </c>
      <c r="C1124" s="5"/>
      <c r="D1124" s="5"/>
      <c r="E1124" s="5"/>
    </row>
    <row r="1125" spans="2:5" x14ac:dyDescent="0.3">
      <c r="B1125" s="9" t="s">
        <v>2045</v>
      </c>
      <c r="C1125" s="5">
        <v>83944</v>
      </c>
      <c r="D1125" s="5">
        <v>676</v>
      </c>
      <c r="E1125" s="5">
        <v>43913</v>
      </c>
    </row>
    <row r="1126" spans="2:5" x14ac:dyDescent="0.3">
      <c r="B1126" s="7">
        <v>561</v>
      </c>
      <c r="C1126" s="5"/>
      <c r="D1126" s="5"/>
      <c r="E1126" s="5"/>
    </row>
    <row r="1127" spans="2:5" x14ac:dyDescent="0.3">
      <c r="B1127" s="9" t="s">
        <v>2045</v>
      </c>
      <c r="C1127" s="5">
        <v>112139</v>
      </c>
      <c r="D1127" s="5">
        <v>834</v>
      </c>
      <c r="E1127" s="5">
        <v>36853</v>
      </c>
    </row>
    <row r="1128" spans="2:5" x14ac:dyDescent="0.3">
      <c r="B1128" s="7">
        <v>562</v>
      </c>
      <c r="C1128" s="5"/>
      <c r="D1128" s="5"/>
      <c r="E1128" s="5"/>
    </row>
    <row r="1129" spans="2:5" x14ac:dyDescent="0.3">
      <c r="B1129" s="9" t="s">
        <v>2045</v>
      </c>
      <c r="C1129" s="5">
        <v>89031</v>
      </c>
      <c r="D1129" s="5">
        <v>673</v>
      </c>
      <c r="E1129" s="5">
        <v>66863</v>
      </c>
    </row>
    <row r="1130" spans="2:5" x14ac:dyDescent="0.3">
      <c r="B1130" s="7">
        <v>563</v>
      </c>
      <c r="C1130" s="5"/>
      <c r="D1130" s="5"/>
      <c r="E1130" s="5"/>
    </row>
    <row r="1131" spans="2:5" x14ac:dyDescent="0.3">
      <c r="B1131" s="9" t="s">
        <v>2046</v>
      </c>
      <c r="C1131" s="5">
        <v>6707</v>
      </c>
      <c r="D1131" s="5">
        <v>737</v>
      </c>
      <c r="E1131" s="5">
        <v>49531</v>
      </c>
    </row>
    <row r="1132" spans="2:5" x14ac:dyDescent="0.3">
      <c r="B1132" s="7">
        <v>564</v>
      </c>
      <c r="C1132" s="5"/>
      <c r="D1132" s="5"/>
      <c r="E1132" s="5"/>
    </row>
    <row r="1133" spans="2:5" x14ac:dyDescent="0.3">
      <c r="B1133" s="9" t="s">
        <v>2045</v>
      </c>
      <c r="C1133" s="5">
        <v>111077</v>
      </c>
      <c r="D1133" s="5">
        <v>765</v>
      </c>
      <c r="E1133" s="5">
        <v>42411</v>
      </c>
    </row>
    <row r="1134" spans="2:5" x14ac:dyDescent="0.3">
      <c r="B1134" s="7">
        <v>565</v>
      </c>
      <c r="C1134" s="5"/>
      <c r="D1134" s="5"/>
      <c r="E1134" s="5"/>
    </row>
    <row r="1135" spans="2:5" x14ac:dyDescent="0.3">
      <c r="B1135" s="9" t="s">
        <v>2047</v>
      </c>
      <c r="C1135" s="5">
        <v>15891</v>
      </c>
      <c r="D1135" s="5">
        <v>757</v>
      </c>
      <c r="E1135" s="5">
        <v>43598</v>
      </c>
    </row>
    <row r="1136" spans="2:5" x14ac:dyDescent="0.3">
      <c r="B1136" s="7">
        <v>566</v>
      </c>
      <c r="C1136" s="5"/>
      <c r="D1136" s="5"/>
      <c r="E1136" s="5"/>
    </row>
    <row r="1137" spans="2:5" x14ac:dyDescent="0.3">
      <c r="B1137" s="9" t="s">
        <v>2045</v>
      </c>
      <c r="C1137" s="5">
        <v>108449</v>
      </c>
      <c r="D1137" s="5">
        <v>814</v>
      </c>
      <c r="E1137" s="5">
        <v>46244</v>
      </c>
    </row>
    <row r="1138" spans="2:5" x14ac:dyDescent="0.3">
      <c r="B1138" s="7">
        <v>567</v>
      </c>
      <c r="C1138" s="5"/>
      <c r="D1138" s="5"/>
      <c r="E1138" s="5"/>
    </row>
    <row r="1139" spans="2:5" x14ac:dyDescent="0.3">
      <c r="B1139" s="9" t="s">
        <v>2045</v>
      </c>
      <c r="C1139" s="5">
        <v>76166</v>
      </c>
      <c r="D1139" s="5">
        <v>761</v>
      </c>
      <c r="E1139" s="5">
        <v>33534</v>
      </c>
    </row>
    <row r="1140" spans="2:5" x14ac:dyDescent="0.3">
      <c r="B1140" s="7">
        <v>568</v>
      </c>
      <c r="C1140" s="5"/>
      <c r="D1140" s="5"/>
      <c r="E1140" s="5"/>
    </row>
    <row r="1141" spans="2:5" x14ac:dyDescent="0.3">
      <c r="B1141" s="9" t="s">
        <v>2045</v>
      </c>
      <c r="C1141" s="5">
        <v>60556</v>
      </c>
      <c r="D1141" s="5">
        <v>778</v>
      </c>
      <c r="E1141" s="5">
        <v>38526</v>
      </c>
    </row>
    <row r="1142" spans="2:5" x14ac:dyDescent="0.3">
      <c r="B1142" s="7">
        <v>569</v>
      </c>
      <c r="C1142" s="5"/>
      <c r="D1142" s="5"/>
      <c r="E1142" s="5"/>
    </row>
    <row r="1143" spans="2:5" x14ac:dyDescent="0.3">
      <c r="B1143" s="9" t="s">
        <v>2045</v>
      </c>
      <c r="C1143" s="5">
        <v>81136</v>
      </c>
      <c r="D1143" s="5">
        <v>662</v>
      </c>
      <c r="E1143" s="5">
        <v>45625</v>
      </c>
    </row>
    <row r="1144" spans="2:5" x14ac:dyDescent="0.3">
      <c r="B1144" s="7">
        <v>570</v>
      </c>
      <c r="C1144" s="5"/>
      <c r="D1144" s="5"/>
      <c r="E1144" s="5"/>
    </row>
    <row r="1145" spans="2:5" x14ac:dyDescent="0.3">
      <c r="B1145" s="9" t="s">
        <v>2045</v>
      </c>
      <c r="C1145" s="5">
        <v>43097</v>
      </c>
      <c r="D1145" s="5">
        <v>625</v>
      </c>
      <c r="E1145" s="5">
        <v>32245</v>
      </c>
    </row>
    <row r="1146" spans="2:5" x14ac:dyDescent="0.3">
      <c r="B1146" s="7">
        <v>571</v>
      </c>
      <c r="C1146" s="5"/>
      <c r="D1146" s="5"/>
      <c r="E1146" s="5"/>
    </row>
    <row r="1147" spans="2:5" x14ac:dyDescent="0.3">
      <c r="B1147" s="9" t="s">
        <v>2045</v>
      </c>
      <c r="C1147" s="5">
        <v>84949</v>
      </c>
      <c r="D1147" s="5">
        <v>739</v>
      </c>
      <c r="E1147" s="5">
        <v>36711</v>
      </c>
    </row>
    <row r="1148" spans="2:5" x14ac:dyDescent="0.3">
      <c r="B1148" s="7">
        <v>572</v>
      </c>
      <c r="C1148" s="5"/>
      <c r="D1148" s="5"/>
      <c r="E1148" s="5"/>
    </row>
    <row r="1149" spans="2:5" x14ac:dyDescent="0.3">
      <c r="B1149" s="9" t="s">
        <v>2045</v>
      </c>
      <c r="C1149" s="5">
        <v>42433</v>
      </c>
      <c r="D1149" s="5">
        <v>680</v>
      </c>
      <c r="E1149" s="5">
        <v>47317</v>
      </c>
    </row>
    <row r="1150" spans="2:5" x14ac:dyDescent="0.3">
      <c r="B1150" s="7">
        <v>573</v>
      </c>
      <c r="C1150" s="5"/>
      <c r="D1150" s="5"/>
      <c r="E1150" s="5"/>
    </row>
    <row r="1151" spans="2:5" x14ac:dyDescent="0.3">
      <c r="B1151" s="9" t="s">
        <v>2045</v>
      </c>
      <c r="C1151" s="5">
        <v>84166</v>
      </c>
      <c r="D1151" s="5">
        <v>589</v>
      </c>
      <c r="E1151" s="5">
        <v>30011</v>
      </c>
    </row>
    <row r="1152" spans="2:5" x14ac:dyDescent="0.3">
      <c r="B1152" s="7">
        <v>574</v>
      </c>
      <c r="C1152" s="5"/>
      <c r="D1152" s="5"/>
      <c r="E1152" s="5"/>
    </row>
    <row r="1153" spans="2:5" x14ac:dyDescent="0.3">
      <c r="B1153" s="9" t="s">
        <v>2046</v>
      </c>
      <c r="C1153" s="5">
        <v>16372</v>
      </c>
      <c r="D1153" s="5">
        <v>713</v>
      </c>
      <c r="E1153" s="5">
        <v>35635</v>
      </c>
    </row>
    <row r="1154" spans="2:5" x14ac:dyDescent="0.3">
      <c r="B1154" s="7">
        <v>575</v>
      </c>
      <c r="C1154" s="5"/>
      <c r="D1154" s="5"/>
      <c r="E1154" s="5"/>
    </row>
    <row r="1155" spans="2:5" x14ac:dyDescent="0.3">
      <c r="B1155" s="9" t="s">
        <v>2047</v>
      </c>
      <c r="C1155" s="5">
        <v>406</v>
      </c>
      <c r="D1155" s="5">
        <v>813</v>
      </c>
      <c r="E1155" s="5">
        <v>26476</v>
      </c>
    </row>
    <row r="1156" spans="2:5" x14ac:dyDescent="0.3">
      <c r="B1156" s="7">
        <v>576</v>
      </c>
      <c r="C1156" s="5"/>
      <c r="D1156" s="5"/>
      <c r="E1156" s="5"/>
    </row>
    <row r="1157" spans="2:5" x14ac:dyDescent="0.3">
      <c r="B1157" s="9" t="s">
        <v>2046</v>
      </c>
      <c r="C1157" s="5">
        <v>24100</v>
      </c>
      <c r="D1157" s="5">
        <v>638</v>
      </c>
      <c r="E1157" s="5">
        <v>63502</v>
      </c>
    </row>
    <row r="1158" spans="2:5" x14ac:dyDescent="0.3">
      <c r="B1158" s="7">
        <v>577</v>
      </c>
      <c r="C1158" s="5"/>
      <c r="D1158" s="5"/>
      <c r="E1158" s="5"/>
    </row>
    <row r="1159" spans="2:5" x14ac:dyDescent="0.3">
      <c r="B1159" s="9" t="s">
        <v>2045</v>
      </c>
      <c r="C1159" s="5">
        <v>108695</v>
      </c>
      <c r="D1159" s="5">
        <v>763</v>
      </c>
      <c r="E1159" s="5">
        <v>33106</v>
      </c>
    </row>
    <row r="1160" spans="2:5" x14ac:dyDescent="0.3">
      <c r="B1160" s="7">
        <v>578</v>
      </c>
      <c r="C1160" s="5"/>
      <c r="D1160" s="5"/>
      <c r="E1160" s="5"/>
    </row>
    <row r="1161" spans="2:5" x14ac:dyDescent="0.3">
      <c r="B1161" s="9" t="s">
        <v>2047</v>
      </c>
      <c r="C1161" s="5">
        <v>10127</v>
      </c>
      <c r="D1161" s="5">
        <v>777</v>
      </c>
      <c r="E1161" s="5">
        <v>20797</v>
      </c>
    </row>
    <row r="1162" spans="2:5" x14ac:dyDescent="0.3">
      <c r="B1162" s="7">
        <v>579</v>
      </c>
      <c r="C1162" s="5"/>
      <c r="D1162" s="5"/>
      <c r="E1162" s="5"/>
    </row>
    <row r="1163" spans="2:5" x14ac:dyDescent="0.3">
      <c r="B1163" s="9" t="s">
        <v>2045</v>
      </c>
      <c r="C1163" s="5">
        <v>53896</v>
      </c>
      <c r="D1163" s="5">
        <v>772</v>
      </c>
      <c r="E1163" s="5">
        <v>39520</v>
      </c>
    </row>
    <row r="1164" spans="2:5" x14ac:dyDescent="0.3">
      <c r="B1164" s="7">
        <v>580</v>
      </c>
      <c r="C1164" s="5"/>
      <c r="D1164" s="5"/>
      <c r="E1164" s="5"/>
    </row>
    <row r="1165" spans="2:5" x14ac:dyDescent="0.3">
      <c r="B1165" s="9" t="s">
        <v>2047</v>
      </c>
      <c r="C1165" s="5">
        <v>3112</v>
      </c>
      <c r="D1165" s="5">
        <v>768</v>
      </c>
      <c r="E1165" s="5">
        <v>36857</v>
      </c>
    </row>
    <row r="1166" spans="2:5" x14ac:dyDescent="0.3">
      <c r="B1166" s="7">
        <v>581</v>
      </c>
      <c r="C1166" s="5"/>
      <c r="D1166" s="5"/>
      <c r="E1166" s="5"/>
    </row>
    <row r="1167" spans="2:5" x14ac:dyDescent="0.3">
      <c r="B1167" s="9" t="s">
        <v>2045</v>
      </c>
      <c r="C1167" s="5">
        <v>55000</v>
      </c>
      <c r="D1167" s="5">
        <v>684</v>
      </c>
      <c r="E1167" s="5">
        <v>29962</v>
      </c>
    </row>
    <row r="1168" spans="2:5" x14ac:dyDescent="0.3">
      <c r="B1168" s="7">
        <v>582</v>
      </c>
      <c r="C1168" s="5"/>
      <c r="D1168" s="5"/>
      <c r="E1168" s="5"/>
    </row>
    <row r="1169" spans="2:5" x14ac:dyDescent="0.3">
      <c r="B1169" s="9" t="s">
        <v>2045</v>
      </c>
      <c r="C1169" s="5">
        <v>66559</v>
      </c>
      <c r="D1169" s="5">
        <v>583</v>
      </c>
      <c r="E1169" s="5">
        <v>39222</v>
      </c>
    </row>
    <row r="1170" spans="2:5" x14ac:dyDescent="0.3">
      <c r="B1170" s="7">
        <v>583</v>
      </c>
      <c r="C1170" s="5"/>
      <c r="D1170" s="5"/>
      <c r="E1170" s="5"/>
    </row>
    <row r="1171" spans="2:5" x14ac:dyDescent="0.3">
      <c r="B1171" s="9" t="s">
        <v>2045</v>
      </c>
      <c r="C1171" s="5">
        <v>41461</v>
      </c>
      <c r="D1171" s="5">
        <v>636</v>
      </c>
      <c r="E1171" s="5">
        <v>28954</v>
      </c>
    </row>
    <row r="1172" spans="2:5" x14ac:dyDescent="0.3">
      <c r="B1172" s="7">
        <v>584</v>
      </c>
      <c r="C1172" s="5"/>
      <c r="D1172" s="5"/>
      <c r="E1172" s="5"/>
    </row>
    <row r="1173" spans="2:5" x14ac:dyDescent="0.3">
      <c r="B1173" s="9" t="s">
        <v>2045</v>
      </c>
      <c r="C1173" s="5">
        <v>64881</v>
      </c>
      <c r="D1173" s="5">
        <v>743</v>
      </c>
      <c r="E1173" s="5">
        <v>29195</v>
      </c>
    </row>
    <row r="1174" spans="2:5" x14ac:dyDescent="0.3">
      <c r="B1174" s="7">
        <v>585</v>
      </c>
      <c r="C1174" s="5"/>
      <c r="D1174" s="5"/>
      <c r="E1174" s="5"/>
    </row>
    <row r="1175" spans="2:5" x14ac:dyDescent="0.3">
      <c r="B1175" s="9" t="s">
        <v>2045</v>
      </c>
      <c r="C1175" s="5">
        <v>64715</v>
      </c>
      <c r="D1175" s="5">
        <v>584</v>
      </c>
      <c r="E1175" s="5">
        <v>41483</v>
      </c>
    </row>
    <row r="1176" spans="2:5" x14ac:dyDescent="0.3">
      <c r="B1176" s="7">
        <v>586</v>
      </c>
      <c r="C1176" s="5"/>
      <c r="D1176" s="5"/>
      <c r="E1176" s="5"/>
    </row>
    <row r="1177" spans="2:5" x14ac:dyDescent="0.3">
      <c r="B1177" s="9" t="s">
        <v>2045</v>
      </c>
      <c r="C1177" s="5">
        <v>58954</v>
      </c>
      <c r="D1177" s="5">
        <v>751</v>
      </c>
      <c r="E1177" s="5">
        <v>46864</v>
      </c>
    </row>
    <row r="1178" spans="2:5" x14ac:dyDescent="0.3">
      <c r="B1178" s="7">
        <v>587</v>
      </c>
      <c r="C1178" s="5"/>
      <c r="D1178" s="5"/>
      <c r="E1178" s="5"/>
    </row>
    <row r="1179" spans="2:5" x14ac:dyDescent="0.3">
      <c r="B1179" s="9" t="s">
        <v>2045</v>
      </c>
      <c r="C1179" s="5">
        <v>70475</v>
      </c>
      <c r="D1179" s="5">
        <v>643</v>
      </c>
      <c r="E1179" s="5">
        <v>25350</v>
      </c>
    </row>
    <row r="1180" spans="2:5" x14ac:dyDescent="0.3">
      <c r="B1180" s="7">
        <v>588</v>
      </c>
      <c r="C1180" s="5"/>
      <c r="D1180" s="5"/>
      <c r="E1180" s="5"/>
    </row>
    <row r="1181" spans="2:5" x14ac:dyDescent="0.3">
      <c r="B1181" s="9" t="s">
        <v>2045</v>
      </c>
      <c r="C1181" s="5">
        <v>76035</v>
      </c>
      <c r="D1181" s="5">
        <v>844</v>
      </c>
      <c r="E1181" s="5">
        <v>47109</v>
      </c>
    </row>
    <row r="1182" spans="2:5" x14ac:dyDescent="0.3">
      <c r="B1182" s="7">
        <v>589</v>
      </c>
      <c r="C1182" s="5"/>
      <c r="D1182" s="5"/>
      <c r="E1182" s="5"/>
    </row>
    <row r="1183" spans="2:5" x14ac:dyDescent="0.3">
      <c r="B1183" s="9" t="s">
        <v>2045</v>
      </c>
      <c r="C1183" s="5">
        <v>58050</v>
      </c>
      <c r="D1183" s="5">
        <v>595</v>
      </c>
      <c r="E1183" s="5">
        <v>27035</v>
      </c>
    </row>
    <row r="1184" spans="2:5" x14ac:dyDescent="0.3">
      <c r="B1184" s="7">
        <v>590</v>
      </c>
      <c r="C1184" s="5"/>
      <c r="D1184" s="5"/>
      <c r="E1184" s="5"/>
    </row>
    <row r="1185" spans="2:5" x14ac:dyDescent="0.3">
      <c r="B1185" s="9" t="s">
        <v>2045</v>
      </c>
      <c r="C1185" s="5">
        <v>39104</v>
      </c>
      <c r="D1185" s="5">
        <v>724</v>
      </c>
      <c r="E1185" s="5">
        <v>35060</v>
      </c>
    </row>
    <row r="1186" spans="2:5" x14ac:dyDescent="0.3">
      <c r="B1186" s="7">
        <v>591</v>
      </c>
      <c r="C1186" s="5"/>
      <c r="D1186" s="5"/>
      <c r="E1186" s="5"/>
    </row>
    <row r="1187" spans="2:5" x14ac:dyDescent="0.3">
      <c r="B1187" s="9" t="s">
        <v>2045</v>
      </c>
      <c r="C1187" s="5">
        <v>65836</v>
      </c>
      <c r="D1187" s="5">
        <v>696</v>
      </c>
      <c r="E1187" s="5">
        <v>38458</v>
      </c>
    </row>
    <row r="1188" spans="2:5" x14ac:dyDescent="0.3">
      <c r="B1188" s="7">
        <v>592</v>
      </c>
      <c r="C1188" s="5"/>
      <c r="D1188" s="5"/>
      <c r="E1188" s="5"/>
    </row>
    <row r="1189" spans="2:5" x14ac:dyDescent="0.3">
      <c r="B1189" s="9" t="s">
        <v>2046</v>
      </c>
      <c r="C1189" s="5">
        <v>2573</v>
      </c>
      <c r="D1189" s="5">
        <v>714</v>
      </c>
      <c r="E1189" s="5">
        <v>23993</v>
      </c>
    </row>
    <row r="1190" spans="2:5" x14ac:dyDescent="0.3">
      <c r="B1190" s="7">
        <v>593</v>
      </c>
      <c r="C1190" s="5"/>
      <c r="D1190" s="5"/>
      <c r="E1190" s="5"/>
    </row>
    <row r="1191" spans="2:5" x14ac:dyDescent="0.3">
      <c r="B1191" s="9" t="s">
        <v>2045</v>
      </c>
      <c r="C1191" s="5">
        <v>77770</v>
      </c>
      <c r="D1191" s="5">
        <v>635</v>
      </c>
      <c r="E1191" s="5">
        <v>33816</v>
      </c>
    </row>
    <row r="1192" spans="2:5" x14ac:dyDescent="0.3">
      <c r="B1192" s="7">
        <v>594</v>
      </c>
      <c r="C1192" s="5"/>
      <c r="D1192" s="5"/>
      <c r="E1192" s="5"/>
    </row>
    <row r="1193" spans="2:5" x14ac:dyDescent="0.3">
      <c r="B1193" s="9" t="s">
        <v>2046</v>
      </c>
      <c r="C1193" s="5">
        <v>5329</v>
      </c>
      <c r="D1193" s="5">
        <v>698</v>
      </c>
      <c r="E1193" s="5">
        <v>33933</v>
      </c>
    </row>
    <row r="1194" spans="2:5" x14ac:dyDescent="0.3">
      <c r="B1194" s="7">
        <v>595</v>
      </c>
      <c r="C1194" s="5"/>
      <c r="D1194" s="5"/>
      <c r="E1194" s="5"/>
    </row>
    <row r="1195" spans="2:5" x14ac:dyDescent="0.3">
      <c r="B1195" s="9" t="s">
        <v>2046</v>
      </c>
      <c r="C1195" s="5">
        <v>4427</v>
      </c>
      <c r="D1195" s="5">
        <v>699</v>
      </c>
      <c r="E1195" s="5">
        <v>29041</v>
      </c>
    </row>
    <row r="1196" spans="2:5" x14ac:dyDescent="0.3">
      <c r="B1196" s="7">
        <v>596</v>
      </c>
      <c r="C1196" s="5"/>
      <c r="D1196" s="5"/>
      <c r="E1196" s="5"/>
    </row>
    <row r="1197" spans="2:5" x14ac:dyDescent="0.3">
      <c r="B1197" s="9" t="s">
        <v>2045</v>
      </c>
      <c r="C1197" s="5">
        <v>34484</v>
      </c>
      <c r="D1197" s="5">
        <v>721</v>
      </c>
      <c r="E1197" s="5">
        <v>34629</v>
      </c>
    </row>
    <row r="1198" spans="2:5" x14ac:dyDescent="0.3">
      <c r="B1198" s="7">
        <v>597</v>
      </c>
      <c r="C1198" s="5"/>
      <c r="D1198" s="5"/>
      <c r="E1198" s="5"/>
    </row>
    <row r="1199" spans="2:5" x14ac:dyDescent="0.3">
      <c r="B1199" s="9" t="s">
        <v>2046</v>
      </c>
      <c r="C1199" s="5">
        <v>1676</v>
      </c>
      <c r="D1199" s="5">
        <v>736</v>
      </c>
      <c r="E1199" s="5">
        <v>65055</v>
      </c>
    </row>
    <row r="1200" spans="2:5" x14ac:dyDescent="0.3">
      <c r="B1200" s="7">
        <v>598</v>
      </c>
      <c r="C1200" s="5"/>
      <c r="D1200" s="5"/>
      <c r="E1200" s="5"/>
    </row>
    <row r="1201" spans="2:5" x14ac:dyDescent="0.3">
      <c r="B1201" s="9" t="s">
        <v>2045</v>
      </c>
      <c r="C1201" s="5">
        <v>54157</v>
      </c>
      <c r="D1201" s="5">
        <v>628</v>
      </c>
      <c r="E1201" s="5">
        <v>43144</v>
      </c>
    </row>
    <row r="1202" spans="2:5" x14ac:dyDescent="0.3">
      <c r="B1202" s="7">
        <v>599</v>
      </c>
      <c r="C1202" s="5"/>
      <c r="D1202" s="5"/>
      <c r="E1202" s="5"/>
    </row>
    <row r="1203" spans="2:5" x14ac:dyDescent="0.3">
      <c r="B1203" s="9" t="s">
        <v>2046</v>
      </c>
      <c r="C1203" s="5">
        <v>0</v>
      </c>
      <c r="D1203" s="5">
        <v>722</v>
      </c>
      <c r="E1203" s="5">
        <v>100991</v>
      </c>
    </row>
    <row r="1204" spans="2:5" x14ac:dyDescent="0.3">
      <c r="B1204" s="7">
        <v>600</v>
      </c>
      <c r="C1204" s="5"/>
      <c r="D1204" s="5"/>
      <c r="E1204" s="5"/>
    </row>
    <row r="1205" spans="2:5" x14ac:dyDescent="0.3">
      <c r="B1205" s="9" t="s">
        <v>2045</v>
      </c>
      <c r="C1205" s="5">
        <v>60121</v>
      </c>
      <c r="D1205" s="5">
        <v>578</v>
      </c>
      <c r="E1205" s="5">
        <v>46878</v>
      </c>
    </row>
    <row r="1206" spans="2:5" x14ac:dyDescent="0.3">
      <c r="B1206" s="7">
        <v>601</v>
      </c>
      <c r="C1206" s="5"/>
      <c r="D1206" s="5"/>
      <c r="E1206" s="5"/>
    </row>
    <row r="1207" spans="2:5" x14ac:dyDescent="0.3">
      <c r="B1207" s="9" t="s">
        <v>2047</v>
      </c>
      <c r="C1207" s="5">
        <v>15304</v>
      </c>
      <c r="D1207" s="5">
        <v>761</v>
      </c>
      <c r="E1207" s="5">
        <v>43004</v>
      </c>
    </row>
    <row r="1208" spans="2:5" x14ac:dyDescent="0.3">
      <c r="B1208" s="7">
        <v>602</v>
      </c>
      <c r="C1208" s="5"/>
      <c r="D1208" s="5"/>
      <c r="E1208" s="5"/>
    </row>
    <row r="1209" spans="2:5" x14ac:dyDescent="0.3">
      <c r="B1209" s="9" t="s">
        <v>2046</v>
      </c>
      <c r="C1209" s="5">
        <v>0</v>
      </c>
      <c r="D1209" s="5">
        <v>681</v>
      </c>
      <c r="E1209" s="5">
        <v>34437</v>
      </c>
    </row>
    <row r="1210" spans="2:5" x14ac:dyDescent="0.3">
      <c r="B1210" s="7">
        <v>603</v>
      </c>
      <c r="C1210" s="5"/>
      <c r="D1210" s="5"/>
      <c r="E1210" s="5"/>
    </row>
    <row r="1211" spans="2:5" x14ac:dyDescent="0.3">
      <c r="B1211" s="9" t="s">
        <v>2045</v>
      </c>
      <c r="C1211" s="5">
        <v>102882</v>
      </c>
      <c r="D1211" s="5">
        <v>611</v>
      </c>
      <c r="E1211" s="5">
        <v>44624</v>
      </c>
    </row>
    <row r="1212" spans="2:5" x14ac:dyDescent="0.3">
      <c r="B1212" s="7">
        <v>604</v>
      </c>
      <c r="C1212" s="5"/>
      <c r="D1212" s="5"/>
      <c r="E1212" s="5"/>
    </row>
    <row r="1213" spans="2:5" x14ac:dyDescent="0.3">
      <c r="B1213" s="9" t="s">
        <v>2045</v>
      </c>
      <c r="C1213" s="5">
        <v>52578</v>
      </c>
      <c r="D1213" s="5">
        <v>736</v>
      </c>
      <c r="E1213" s="5">
        <v>70840</v>
      </c>
    </row>
    <row r="1214" spans="2:5" x14ac:dyDescent="0.3">
      <c r="B1214" s="7">
        <v>605</v>
      </c>
      <c r="C1214" s="5"/>
      <c r="D1214" s="5"/>
      <c r="E1214" s="5"/>
    </row>
    <row r="1215" spans="2:5" x14ac:dyDescent="0.3">
      <c r="B1215" s="9" t="s">
        <v>2046</v>
      </c>
      <c r="C1215" s="5">
        <v>2667</v>
      </c>
      <c r="D1215" s="5">
        <v>725</v>
      </c>
      <c r="E1215" s="5">
        <v>47542</v>
      </c>
    </row>
    <row r="1216" spans="2:5" x14ac:dyDescent="0.3">
      <c r="B1216" s="7">
        <v>606</v>
      </c>
      <c r="C1216" s="5"/>
      <c r="D1216" s="5"/>
      <c r="E1216" s="5"/>
    </row>
    <row r="1217" spans="2:5" x14ac:dyDescent="0.3">
      <c r="B1217" s="9" t="s">
        <v>2045</v>
      </c>
      <c r="C1217" s="5">
        <v>57549</v>
      </c>
      <c r="D1217" s="5">
        <v>747</v>
      </c>
      <c r="E1217" s="5">
        <v>33236</v>
      </c>
    </row>
    <row r="1218" spans="2:5" x14ac:dyDescent="0.3">
      <c r="B1218" s="7">
        <v>607</v>
      </c>
      <c r="C1218" s="5"/>
      <c r="D1218" s="5"/>
      <c r="E1218" s="5"/>
    </row>
    <row r="1219" spans="2:5" x14ac:dyDescent="0.3">
      <c r="B1219" s="9" t="s">
        <v>2045</v>
      </c>
      <c r="C1219" s="5">
        <v>67590</v>
      </c>
      <c r="D1219" s="5">
        <v>771</v>
      </c>
      <c r="E1219" s="5">
        <v>42617</v>
      </c>
    </row>
    <row r="1220" spans="2:5" x14ac:dyDescent="0.3">
      <c r="B1220" s="7">
        <v>608</v>
      </c>
      <c r="C1220" s="5"/>
      <c r="D1220" s="5"/>
      <c r="E1220" s="5"/>
    </row>
    <row r="1221" spans="2:5" x14ac:dyDescent="0.3">
      <c r="B1221" s="9" t="s">
        <v>2047</v>
      </c>
      <c r="C1221" s="5">
        <v>0</v>
      </c>
      <c r="D1221" s="5">
        <v>769</v>
      </c>
      <c r="E1221" s="5">
        <v>2365</v>
      </c>
    </row>
    <row r="1222" spans="2:5" x14ac:dyDescent="0.3">
      <c r="B1222" s="7">
        <v>609</v>
      </c>
      <c r="C1222" s="5"/>
      <c r="D1222" s="5"/>
      <c r="E1222" s="5"/>
    </row>
    <row r="1223" spans="2:5" x14ac:dyDescent="0.3">
      <c r="B1223" s="9" t="s">
        <v>2045</v>
      </c>
      <c r="C1223" s="5">
        <v>63386</v>
      </c>
      <c r="D1223" s="5">
        <v>717</v>
      </c>
      <c r="E1223" s="5">
        <v>37536</v>
      </c>
    </row>
    <row r="1224" spans="2:5" x14ac:dyDescent="0.3">
      <c r="B1224" s="7">
        <v>610</v>
      </c>
      <c r="C1224" s="5"/>
      <c r="D1224" s="5"/>
      <c r="E1224" s="5"/>
    </row>
    <row r="1225" spans="2:5" x14ac:dyDescent="0.3">
      <c r="B1225" s="9" t="s">
        <v>2045</v>
      </c>
      <c r="C1225" s="5">
        <v>107955</v>
      </c>
      <c r="D1225" s="5">
        <v>713</v>
      </c>
      <c r="E1225" s="5">
        <v>44061</v>
      </c>
    </row>
    <row r="1226" spans="2:5" x14ac:dyDescent="0.3">
      <c r="B1226" s="7">
        <v>611</v>
      </c>
      <c r="C1226" s="5"/>
      <c r="D1226" s="5"/>
      <c r="E1226" s="5"/>
    </row>
    <row r="1227" spans="2:5" x14ac:dyDescent="0.3">
      <c r="B1227" s="9" t="s">
        <v>2045</v>
      </c>
      <c r="C1227" s="5">
        <v>135065</v>
      </c>
      <c r="D1227" s="5">
        <v>758</v>
      </c>
      <c r="E1227" s="5">
        <v>58721</v>
      </c>
    </row>
    <row r="1228" spans="2:5" x14ac:dyDescent="0.3">
      <c r="B1228" s="7">
        <v>612</v>
      </c>
      <c r="C1228" s="5"/>
      <c r="D1228" s="5"/>
      <c r="E1228" s="5"/>
    </row>
    <row r="1229" spans="2:5" x14ac:dyDescent="0.3">
      <c r="B1229" s="9" t="s">
        <v>2047</v>
      </c>
      <c r="C1229" s="5">
        <v>667</v>
      </c>
      <c r="D1229" s="5">
        <v>838</v>
      </c>
      <c r="E1229" s="5">
        <v>16296</v>
      </c>
    </row>
    <row r="1230" spans="2:5" x14ac:dyDescent="0.3">
      <c r="B1230" s="7">
        <v>613</v>
      </c>
      <c r="C1230" s="5"/>
      <c r="D1230" s="5"/>
      <c r="E1230" s="5"/>
    </row>
    <row r="1231" spans="2:5" x14ac:dyDescent="0.3">
      <c r="B1231" s="9" t="s">
        <v>2045</v>
      </c>
      <c r="C1231" s="5">
        <v>111495</v>
      </c>
      <c r="D1231" s="5">
        <v>712</v>
      </c>
      <c r="E1231" s="5">
        <v>56562</v>
      </c>
    </row>
    <row r="1232" spans="2:5" x14ac:dyDescent="0.3">
      <c r="B1232" s="7">
        <v>614</v>
      </c>
      <c r="C1232" s="5"/>
      <c r="D1232" s="5"/>
      <c r="E1232" s="5"/>
    </row>
    <row r="1233" spans="2:5" x14ac:dyDescent="0.3">
      <c r="B1233" s="9" t="s">
        <v>2047</v>
      </c>
      <c r="C1233" s="5">
        <v>2873</v>
      </c>
      <c r="D1233" s="5">
        <v>779</v>
      </c>
      <c r="E1233" s="5">
        <v>16430</v>
      </c>
    </row>
    <row r="1234" spans="2:5" x14ac:dyDescent="0.3">
      <c r="B1234" s="7">
        <v>615</v>
      </c>
      <c r="C1234" s="5"/>
      <c r="D1234" s="5"/>
      <c r="E1234" s="5"/>
    </row>
    <row r="1235" spans="2:5" x14ac:dyDescent="0.3">
      <c r="B1235" s="9" t="s">
        <v>2045</v>
      </c>
      <c r="C1235" s="5">
        <v>68989</v>
      </c>
      <c r="D1235" s="5">
        <v>713</v>
      </c>
      <c r="E1235" s="5">
        <v>44766</v>
      </c>
    </row>
    <row r="1236" spans="2:5" x14ac:dyDescent="0.3">
      <c r="B1236" s="7">
        <v>616</v>
      </c>
      <c r="C1236" s="5"/>
      <c r="D1236" s="5"/>
      <c r="E1236" s="5"/>
    </row>
    <row r="1237" spans="2:5" x14ac:dyDescent="0.3">
      <c r="B1237" s="9" t="s">
        <v>2045</v>
      </c>
      <c r="C1237" s="5">
        <v>63313</v>
      </c>
      <c r="D1237" s="5">
        <v>586</v>
      </c>
      <c r="E1237" s="5">
        <v>34817</v>
      </c>
    </row>
    <row r="1238" spans="2:5" x14ac:dyDescent="0.3">
      <c r="B1238" s="7">
        <v>617</v>
      </c>
      <c r="C1238" s="5"/>
      <c r="D1238" s="5"/>
      <c r="E1238" s="5"/>
    </row>
    <row r="1239" spans="2:5" x14ac:dyDescent="0.3">
      <c r="B1239" s="9" t="s">
        <v>2045</v>
      </c>
      <c r="C1239" s="5">
        <v>133169</v>
      </c>
      <c r="D1239" s="5">
        <v>691</v>
      </c>
      <c r="E1239" s="5">
        <v>58026</v>
      </c>
    </row>
    <row r="1240" spans="2:5" x14ac:dyDescent="0.3">
      <c r="B1240" s="7">
        <v>618</v>
      </c>
      <c r="C1240" s="5"/>
      <c r="D1240" s="5"/>
      <c r="E1240" s="5"/>
    </row>
    <row r="1241" spans="2:5" x14ac:dyDescent="0.3">
      <c r="B1241" s="9" t="s">
        <v>2045</v>
      </c>
      <c r="C1241" s="5">
        <v>72318</v>
      </c>
      <c r="D1241" s="5">
        <v>701</v>
      </c>
      <c r="E1241" s="5">
        <v>27795</v>
      </c>
    </row>
    <row r="1242" spans="2:5" x14ac:dyDescent="0.3">
      <c r="B1242" s="7">
        <v>619</v>
      </c>
      <c r="C1242" s="5"/>
      <c r="D1242" s="5"/>
      <c r="E1242" s="5"/>
    </row>
    <row r="1243" spans="2:5" x14ac:dyDescent="0.3">
      <c r="B1243" s="9" t="s">
        <v>2045</v>
      </c>
      <c r="C1243" s="5">
        <v>58381</v>
      </c>
      <c r="D1243" s="5">
        <v>748</v>
      </c>
      <c r="E1243" s="5">
        <v>53986</v>
      </c>
    </row>
    <row r="1244" spans="2:5" x14ac:dyDescent="0.3">
      <c r="B1244" s="7">
        <v>620</v>
      </c>
      <c r="C1244" s="5"/>
      <c r="D1244" s="5"/>
      <c r="E1244" s="5"/>
    </row>
    <row r="1245" spans="2:5" x14ac:dyDescent="0.3">
      <c r="B1245" s="9" t="s">
        <v>2045</v>
      </c>
      <c r="C1245" s="5">
        <v>56690</v>
      </c>
      <c r="D1245" s="5">
        <v>588</v>
      </c>
      <c r="E1245" s="5">
        <v>33437</v>
      </c>
    </row>
    <row r="1246" spans="2:5" x14ac:dyDescent="0.3">
      <c r="B1246" s="7">
        <v>621</v>
      </c>
      <c r="C1246" s="5"/>
      <c r="D1246" s="5"/>
      <c r="E1246" s="5"/>
    </row>
    <row r="1247" spans="2:5" x14ac:dyDescent="0.3">
      <c r="B1247" s="9" t="s">
        <v>2045</v>
      </c>
      <c r="C1247" s="5">
        <v>54474</v>
      </c>
      <c r="D1247" s="5">
        <v>612</v>
      </c>
      <c r="E1247" s="5">
        <v>27372</v>
      </c>
    </row>
    <row r="1248" spans="2:5" x14ac:dyDescent="0.3">
      <c r="B1248" s="7">
        <v>622</v>
      </c>
      <c r="C1248" s="5"/>
      <c r="D1248" s="5"/>
      <c r="E1248" s="5"/>
    </row>
    <row r="1249" spans="2:5" x14ac:dyDescent="0.3">
      <c r="B1249" s="9" t="s">
        <v>2046</v>
      </c>
      <c r="C1249" s="5">
        <v>0</v>
      </c>
      <c r="D1249" s="5">
        <v>738</v>
      </c>
      <c r="E1249" s="5">
        <v>87437</v>
      </c>
    </row>
    <row r="1250" spans="2:5" x14ac:dyDescent="0.3">
      <c r="B1250" s="7">
        <v>623</v>
      </c>
      <c r="C1250" s="5"/>
      <c r="D1250" s="5"/>
      <c r="E1250" s="5"/>
    </row>
    <row r="1251" spans="2:5" x14ac:dyDescent="0.3">
      <c r="B1251" s="9" t="s">
        <v>2046</v>
      </c>
      <c r="C1251" s="5">
        <v>39811</v>
      </c>
      <c r="D1251" s="5">
        <v>616</v>
      </c>
      <c r="E1251" s="5">
        <v>77961</v>
      </c>
    </row>
    <row r="1252" spans="2:5" x14ac:dyDescent="0.3">
      <c r="B1252" s="7">
        <v>624</v>
      </c>
      <c r="C1252" s="5"/>
      <c r="D1252" s="5"/>
      <c r="E1252" s="5"/>
    </row>
    <row r="1253" spans="2:5" x14ac:dyDescent="0.3">
      <c r="B1253" s="9" t="s">
        <v>2045</v>
      </c>
      <c r="C1253" s="5">
        <v>59201</v>
      </c>
      <c r="D1253" s="5">
        <v>710</v>
      </c>
      <c r="E1253" s="5">
        <v>37579</v>
      </c>
    </row>
    <row r="1254" spans="2:5" x14ac:dyDescent="0.3">
      <c r="B1254" s="7">
        <v>625</v>
      </c>
      <c r="C1254" s="5"/>
      <c r="D1254" s="5"/>
      <c r="E1254" s="5"/>
    </row>
    <row r="1255" spans="2:5" x14ac:dyDescent="0.3">
      <c r="B1255" s="9" t="s">
        <v>2045</v>
      </c>
      <c r="C1255" s="5">
        <v>47026</v>
      </c>
      <c r="D1255" s="5">
        <v>680</v>
      </c>
      <c r="E1255" s="5">
        <v>47350</v>
      </c>
    </row>
    <row r="1256" spans="2:5" x14ac:dyDescent="0.3">
      <c r="B1256" s="7">
        <v>626</v>
      </c>
      <c r="C1256" s="5"/>
      <c r="D1256" s="5"/>
      <c r="E1256" s="5"/>
    </row>
    <row r="1257" spans="2:5" x14ac:dyDescent="0.3">
      <c r="B1257" s="9" t="s">
        <v>2045</v>
      </c>
      <c r="C1257" s="5">
        <v>108684</v>
      </c>
      <c r="D1257" s="5">
        <v>746</v>
      </c>
      <c r="E1257" s="5">
        <v>85954</v>
      </c>
    </row>
    <row r="1258" spans="2:5" x14ac:dyDescent="0.3">
      <c r="B1258" s="7">
        <v>627</v>
      </c>
      <c r="C1258" s="5"/>
      <c r="D1258" s="5"/>
      <c r="E1258" s="5"/>
    </row>
    <row r="1259" spans="2:5" x14ac:dyDescent="0.3">
      <c r="B1259" s="9" t="s">
        <v>2045</v>
      </c>
      <c r="C1259" s="5">
        <v>83331</v>
      </c>
      <c r="D1259" s="5">
        <v>717</v>
      </c>
      <c r="E1259" s="5">
        <v>45674</v>
      </c>
    </row>
    <row r="1260" spans="2:5" x14ac:dyDescent="0.3">
      <c r="B1260" s="7">
        <v>628</v>
      </c>
      <c r="C1260" s="5"/>
      <c r="D1260" s="5"/>
      <c r="E1260" s="5"/>
    </row>
    <row r="1261" spans="2:5" x14ac:dyDescent="0.3">
      <c r="B1261" s="9" t="s">
        <v>2045</v>
      </c>
      <c r="C1261" s="5">
        <v>75999</v>
      </c>
      <c r="D1261" s="5">
        <v>815</v>
      </c>
      <c r="E1261" s="5">
        <v>107075</v>
      </c>
    </row>
    <row r="1262" spans="2:5" x14ac:dyDescent="0.3">
      <c r="B1262" s="7">
        <v>629</v>
      </c>
      <c r="C1262" s="5"/>
      <c r="D1262" s="5"/>
      <c r="E1262" s="5"/>
    </row>
    <row r="1263" spans="2:5" x14ac:dyDescent="0.3">
      <c r="B1263" s="9" t="s">
        <v>2047</v>
      </c>
      <c r="C1263" s="5">
        <v>11755</v>
      </c>
      <c r="D1263" s="5">
        <v>793</v>
      </c>
      <c r="E1263" s="5">
        <v>57513</v>
      </c>
    </row>
    <row r="1264" spans="2:5" x14ac:dyDescent="0.3">
      <c r="B1264" s="7">
        <v>630</v>
      </c>
      <c r="C1264" s="5"/>
      <c r="D1264" s="5"/>
      <c r="E1264" s="5"/>
    </row>
    <row r="1265" spans="2:5" x14ac:dyDescent="0.3">
      <c r="B1265" s="9" t="s">
        <v>2045</v>
      </c>
      <c r="C1265" s="5">
        <v>61861</v>
      </c>
      <c r="D1265" s="5">
        <v>491</v>
      </c>
      <c r="E1265" s="5">
        <v>39521</v>
      </c>
    </row>
    <row r="1266" spans="2:5" x14ac:dyDescent="0.3">
      <c r="B1266" s="7">
        <v>631</v>
      </c>
      <c r="C1266" s="5"/>
      <c r="D1266" s="5"/>
      <c r="E1266" s="5"/>
    </row>
    <row r="1267" spans="2:5" x14ac:dyDescent="0.3">
      <c r="B1267" s="9" t="s">
        <v>2046</v>
      </c>
      <c r="C1267" s="5">
        <v>2206</v>
      </c>
      <c r="D1267" s="5">
        <v>682</v>
      </c>
      <c r="E1267" s="5">
        <v>33811</v>
      </c>
    </row>
    <row r="1268" spans="2:5" x14ac:dyDescent="0.3">
      <c r="B1268" s="7">
        <v>632</v>
      </c>
      <c r="C1268" s="5"/>
      <c r="D1268" s="5"/>
      <c r="E1268" s="5"/>
    </row>
    <row r="1269" spans="2:5" x14ac:dyDescent="0.3">
      <c r="B1269" s="9" t="s">
        <v>2045</v>
      </c>
      <c r="C1269" s="5">
        <v>36331</v>
      </c>
      <c r="D1269" s="5">
        <v>703</v>
      </c>
      <c r="E1269" s="5">
        <v>29040</v>
      </c>
    </row>
    <row r="1270" spans="2:5" x14ac:dyDescent="0.3">
      <c r="B1270" s="7">
        <v>633</v>
      </c>
      <c r="C1270" s="5"/>
      <c r="D1270" s="5"/>
      <c r="E1270" s="5"/>
    </row>
    <row r="1271" spans="2:5" x14ac:dyDescent="0.3">
      <c r="B1271" s="9" t="s">
        <v>2045</v>
      </c>
      <c r="C1271" s="5">
        <v>110515</v>
      </c>
      <c r="D1271" s="5">
        <v>743</v>
      </c>
      <c r="E1271" s="5">
        <v>50179</v>
      </c>
    </row>
    <row r="1272" spans="2:5" x14ac:dyDescent="0.3">
      <c r="B1272" s="7">
        <v>634</v>
      </c>
      <c r="C1272" s="5"/>
      <c r="D1272" s="5"/>
      <c r="E1272" s="5"/>
    </row>
    <row r="1273" spans="2:5" x14ac:dyDescent="0.3">
      <c r="B1273" s="9" t="s">
        <v>2046</v>
      </c>
      <c r="C1273" s="5">
        <v>6494</v>
      </c>
      <c r="D1273" s="5">
        <v>683</v>
      </c>
      <c r="E1273" s="5">
        <v>49079</v>
      </c>
    </row>
    <row r="1274" spans="2:5" x14ac:dyDescent="0.3">
      <c r="B1274" s="7">
        <v>635</v>
      </c>
      <c r="C1274" s="5"/>
      <c r="D1274" s="5"/>
      <c r="E1274" s="5"/>
    </row>
    <row r="1275" spans="2:5" x14ac:dyDescent="0.3">
      <c r="B1275" s="9" t="s">
        <v>2045</v>
      </c>
      <c r="C1275" s="5">
        <v>42895</v>
      </c>
      <c r="D1275" s="5">
        <v>731</v>
      </c>
      <c r="E1275" s="5">
        <v>34201</v>
      </c>
    </row>
    <row r="1276" spans="2:5" x14ac:dyDescent="0.3">
      <c r="B1276" s="7">
        <v>636</v>
      </c>
      <c r="C1276" s="5"/>
      <c r="D1276" s="5"/>
      <c r="E1276" s="5"/>
    </row>
    <row r="1277" spans="2:5" x14ac:dyDescent="0.3">
      <c r="B1277" s="9" t="s">
        <v>2045</v>
      </c>
      <c r="C1277" s="5">
        <v>63295</v>
      </c>
      <c r="D1277" s="5">
        <v>793</v>
      </c>
      <c r="E1277" s="5">
        <v>24372</v>
      </c>
    </row>
    <row r="1278" spans="2:5" x14ac:dyDescent="0.3">
      <c r="B1278" s="7">
        <v>637</v>
      </c>
      <c r="C1278" s="5"/>
      <c r="D1278" s="5"/>
      <c r="E1278" s="5"/>
    </row>
    <row r="1279" spans="2:5" x14ac:dyDescent="0.3">
      <c r="B1279" s="9" t="s">
        <v>2047</v>
      </c>
      <c r="C1279" s="5">
        <v>46160</v>
      </c>
      <c r="D1279" s="5">
        <v>771</v>
      </c>
      <c r="E1279" s="5">
        <v>77288</v>
      </c>
    </row>
    <row r="1280" spans="2:5" x14ac:dyDescent="0.3">
      <c r="B1280" s="7">
        <v>638</v>
      </c>
      <c r="C1280" s="5"/>
      <c r="D1280" s="5"/>
      <c r="E1280" s="5"/>
    </row>
    <row r="1281" spans="2:5" x14ac:dyDescent="0.3">
      <c r="B1281" s="9" t="s">
        <v>2045</v>
      </c>
      <c r="C1281" s="5">
        <v>38489</v>
      </c>
      <c r="D1281" s="5">
        <v>679</v>
      </c>
      <c r="E1281" s="5">
        <v>16889</v>
      </c>
    </row>
    <row r="1282" spans="2:5" x14ac:dyDescent="0.3">
      <c r="B1282" s="7">
        <v>639</v>
      </c>
      <c r="C1282" s="5"/>
      <c r="D1282" s="5"/>
      <c r="E1282" s="5"/>
    </row>
    <row r="1283" spans="2:5" x14ac:dyDescent="0.3">
      <c r="B1283" s="9" t="s">
        <v>2045</v>
      </c>
      <c r="C1283" s="5">
        <v>46298</v>
      </c>
      <c r="D1283" s="5">
        <v>654</v>
      </c>
      <c r="E1283" s="5">
        <v>37645</v>
      </c>
    </row>
    <row r="1284" spans="2:5" x14ac:dyDescent="0.3">
      <c r="B1284" s="7">
        <v>640</v>
      </c>
      <c r="C1284" s="5"/>
      <c r="D1284" s="5"/>
      <c r="E1284" s="5"/>
    </row>
    <row r="1285" spans="2:5" x14ac:dyDescent="0.3">
      <c r="B1285" s="9" t="s">
        <v>2045</v>
      </c>
      <c r="C1285" s="5">
        <v>94016</v>
      </c>
      <c r="D1285" s="5">
        <v>629</v>
      </c>
      <c r="E1285" s="5">
        <v>45727</v>
      </c>
    </row>
    <row r="1286" spans="2:5" x14ac:dyDescent="0.3">
      <c r="B1286" s="7">
        <v>641</v>
      </c>
      <c r="C1286" s="5"/>
      <c r="D1286" s="5"/>
      <c r="E1286" s="5"/>
    </row>
    <row r="1287" spans="2:5" x14ac:dyDescent="0.3">
      <c r="B1287" s="9" t="s">
        <v>2046</v>
      </c>
      <c r="C1287" s="5">
        <v>0</v>
      </c>
      <c r="D1287" s="5">
        <v>735</v>
      </c>
      <c r="E1287" s="5">
        <v>37556</v>
      </c>
    </row>
    <row r="1288" spans="2:5" x14ac:dyDescent="0.3">
      <c r="B1288" s="7">
        <v>642</v>
      </c>
      <c r="C1288" s="5"/>
      <c r="D1288" s="5"/>
      <c r="E1288" s="5"/>
    </row>
    <row r="1289" spans="2:5" x14ac:dyDescent="0.3">
      <c r="B1289" s="9" t="s">
        <v>2045</v>
      </c>
      <c r="C1289" s="5">
        <v>49839</v>
      </c>
      <c r="D1289" s="5">
        <v>648</v>
      </c>
      <c r="E1289" s="5">
        <v>34143</v>
      </c>
    </row>
    <row r="1290" spans="2:5" x14ac:dyDescent="0.3">
      <c r="B1290" s="7">
        <v>643</v>
      </c>
      <c r="C1290" s="5"/>
      <c r="D1290" s="5"/>
      <c r="E1290" s="5"/>
    </row>
    <row r="1291" spans="2:5" x14ac:dyDescent="0.3">
      <c r="B1291" s="9" t="s">
        <v>2045</v>
      </c>
      <c r="C1291" s="5">
        <v>42168</v>
      </c>
      <c r="D1291" s="5">
        <v>697</v>
      </c>
      <c r="E1291" s="5">
        <v>43397</v>
      </c>
    </row>
    <row r="1292" spans="2:5" x14ac:dyDescent="0.3">
      <c r="B1292" s="7">
        <v>644</v>
      </c>
      <c r="C1292" s="5"/>
      <c r="D1292" s="5"/>
      <c r="E1292" s="5"/>
    </row>
    <row r="1293" spans="2:5" x14ac:dyDescent="0.3">
      <c r="B1293" s="9" t="s">
        <v>2045</v>
      </c>
      <c r="C1293" s="5">
        <v>53857</v>
      </c>
      <c r="D1293" s="5">
        <v>741</v>
      </c>
      <c r="E1293" s="5">
        <v>41963</v>
      </c>
    </row>
    <row r="1294" spans="2:5" x14ac:dyDescent="0.3">
      <c r="B1294" s="7">
        <v>645</v>
      </c>
      <c r="C1294" s="5"/>
      <c r="D1294" s="5"/>
      <c r="E1294" s="5"/>
    </row>
    <row r="1295" spans="2:5" x14ac:dyDescent="0.3">
      <c r="B1295" s="9" t="s">
        <v>2045</v>
      </c>
      <c r="C1295" s="5">
        <v>42667</v>
      </c>
      <c r="D1295" s="5">
        <v>750</v>
      </c>
      <c r="E1295" s="5">
        <v>26661</v>
      </c>
    </row>
    <row r="1296" spans="2:5" x14ac:dyDescent="0.3">
      <c r="B1296" s="7">
        <v>646</v>
      </c>
      <c r="C1296" s="5"/>
      <c r="D1296" s="5"/>
      <c r="E1296" s="5"/>
    </row>
    <row r="1297" spans="2:5" x14ac:dyDescent="0.3">
      <c r="B1297" s="9" t="s">
        <v>2045</v>
      </c>
      <c r="C1297" s="5">
        <v>73037</v>
      </c>
      <c r="D1297" s="5">
        <v>786</v>
      </c>
      <c r="E1297" s="5">
        <v>43634</v>
      </c>
    </row>
    <row r="1298" spans="2:5" x14ac:dyDescent="0.3">
      <c r="B1298" s="7">
        <v>647</v>
      </c>
      <c r="C1298" s="5"/>
      <c r="D1298" s="5"/>
      <c r="E1298" s="5"/>
    </row>
    <row r="1299" spans="2:5" x14ac:dyDescent="0.3">
      <c r="B1299" s="9" t="s">
        <v>2045</v>
      </c>
      <c r="C1299" s="5">
        <v>74083</v>
      </c>
      <c r="D1299" s="5">
        <v>758</v>
      </c>
      <c r="E1299" s="5">
        <v>26900</v>
      </c>
    </row>
    <row r="1300" spans="2:5" x14ac:dyDescent="0.3">
      <c r="B1300" s="7">
        <v>648</v>
      </c>
      <c r="C1300" s="5"/>
      <c r="D1300" s="5"/>
      <c r="E1300" s="5"/>
    </row>
    <row r="1301" spans="2:5" x14ac:dyDescent="0.3">
      <c r="B1301" s="9" t="s">
        <v>2045</v>
      </c>
      <c r="C1301" s="5">
        <v>66044</v>
      </c>
      <c r="D1301" s="5">
        <v>674</v>
      </c>
      <c r="E1301" s="5">
        <v>29854</v>
      </c>
    </row>
    <row r="1302" spans="2:5" x14ac:dyDescent="0.3">
      <c r="B1302" s="7">
        <v>649</v>
      </c>
      <c r="C1302" s="5"/>
      <c r="D1302" s="5"/>
      <c r="E1302" s="5"/>
    </row>
    <row r="1303" spans="2:5" x14ac:dyDescent="0.3">
      <c r="B1303" s="9" t="s">
        <v>2047</v>
      </c>
      <c r="C1303" s="5">
        <v>0</v>
      </c>
      <c r="D1303" s="5">
        <v>847</v>
      </c>
      <c r="E1303" s="5">
        <v>46408</v>
      </c>
    </row>
    <row r="1304" spans="2:5" x14ac:dyDescent="0.3">
      <c r="B1304" s="7">
        <v>650</v>
      </c>
      <c r="C1304" s="5"/>
      <c r="D1304" s="5"/>
      <c r="E1304" s="5"/>
    </row>
    <row r="1305" spans="2:5" x14ac:dyDescent="0.3">
      <c r="B1305" s="9" t="s">
        <v>2045</v>
      </c>
      <c r="C1305" s="5">
        <v>28552</v>
      </c>
      <c r="D1305" s="5">
        <v>707</v>
      </c>
      <c r="E1305" s="5">
        <v>24215</v>
      </c>
    </row>
    <row r="1306" spans="2:5" x14ac:dyDescent="0.3">
      <c r="B1306" s="7">
        <v>651</v>
      </c>
      <c r="C1306" s="5"/>
      <c r="D1306" s="5"/>
      <c r="E1306" s="5"/>
    </row>
    <row r="1307" spans="2:5" x14ac:dyDescent="0.3">
      <c r="B1307" s="9" t="s">
        <v>2045</v>
      </c>
      <c r="C1307" s="5">
        <v>41375</v>
      </c>
      <c r="D1307" s="5">
        <v>643</v>
      </c>
      <c r="E1307" s="5">
        <v>34361</v>
      </c>
    </row>
    <row r="1308" spans="2:5" x14ac:dyDescent="0.3">
      <c r="B1308" s="7">
        <v>652</v>
      </c>
      <c r="C1308" s="5"/>
      <c r="D1308" s="5"/>
      <c r="E1308" s="5"/>
    </row>
    <row r="1309" spans="2:5" x14ac:dyDescent="0.3">
      <c r="B1309" s="9" t="s">
        <v>2047</v>
      </c>
      <c r="C1309" s="5">
        <v>1692</v>
      </c>
      <c r="D1309" s="5">
        <v>784</v>
      </c>
      <c r="E1309" s="5">
        <v>22726</v>
      </c>
    </row>
    <row r="1310" spans="2:5" x14ac:dyDescent="0.3">
      <c r="B1310" s="7">
        <v>653</v>
      </c>
      <c r="C1310" s="5"/>
      <c r="D1310" s="5"/>
      <c r="E1310" s="5"/>
    </row>
    <row r="1311" spans="2:5" x14ac:dyDescent="0.3">
      <c r="B1311" s="9" t="s">
        <v>2045</v>
      </c>
      <c r="C1311" s="5">
        <v>79143</v>
      </c>
      <c r="D1311" s="5">
        <v>745</v>
      </c>
      <c r="E1311" s="5">
        <v>51601</v>
      </c>
    </row>
    <row r="1312" spans="2:5" x14ac:dyDescent="0.3">
      <c r="B1312" s="7">
        <v>654</v>
      </c>
      <c r="C1312" s="5"/>
      <c r="D1312" s="5"/>
      <c r="E1312" s="5"/>
    </row>
    <row r="1313" spans="2:5" x14ac:dyDescent="0.3">
      <c r="B1313" s="9" t="s">
        <v>2045</v>
      </c>
      <c r="C1313" s="5">
        <v>50616</v>
      </c>
      <c r="D1313" s="5">
        <v>524</v>
      </c>
      <c r="E1313" s="5">
        <v>33883</v>
      </c>
    </row>
    <row r="1314" spans="2:5" x14ac:dyDescent="0.3">
      <c r="B1314" s="7">
        <v>655</v>
      </c>
      <c r="C1314" s="5"/>
      <c r="D1314" s="5"/>
      <c r="E1314" s="5"/>
    </row>
    <row r="1315" spans="2:5" x14ac:dyDescent="0.3">
      <c r="B1315" s="9" t="s">
        <v>2045</v>
      </c>
      <c r="C1315" s="5">
        <v>64661</v>
      </c>
      <c r="D1315" s="5">
        <v>552</v>
      </c>
      <c r="E1315" s="5">
        <v>30340</v>
      </c>
    </row>
    <row r="1316" spans="2:5" x14ac:dyDescent="0.3">
      <c r="B1316" s="7">
        <v>656</v>
      </c>
      <c r="C1316" s="5"/>
      <c r="D1316" s="5"/>
      <c r="E1316" s="5"/>
    </row>
    <row r="1317" spans="2:5" x14ac:dyDescent="0.3">
      <c r="B1317" s="9" t="s">
        <v>2045</v>
      </c>
      <c r="C1317" s="5">
        <v>137109</v>
      </c>
      <c r="D1317" s="5">
        <v>704</v>
      </c>
      <c r="E1317" s="5">
        <v>52633</v>
      </c>
    </row>
    <row r="1318" spans="2:5" x14ac:dyDescent="0.3">
      <c r="B1318" s="7">
        <v>657</v>
      </c>
      <c r="C1318" s="5"/>
      <c r="D1318" s="5"/>
      <c r="E1318" s="5"/>
    </row>
    <row r="1319" spans="2:5" x14ac:dyDescent="0.3">
      <c r="B1319" s="9" t="s">
        <v>2046</v>
      </c>
      <c r="C1319" s="5">
        <v>533</v>
      </c>
      <c r="D1319" s="5">
        <v>705</v>
      </c>
      <c r="E1319" s="5">
        <v>33897</v>
      </c>
    </row>
    <row r="1320" spans="2:5" x14ac:dyDescent="0.3">
      <c r="B1320" s="7">
        <v>658</v>
      </c>
      <c r="C1320" s="5"/>
      <c r="D1320" s="5"/>
      <c r="E1320" s="5"/>
    </row>
    <row r="1321" spans="2:5" x14ac:dyDescent="0.3">
      <c r="B1321" s="9" t="s">
        <v>2045</v>
      </c>
      <c r="C1321" s="5">
        <v>68559</v>
      </c>
      <c r="D1321" s="5">
        <v>725</v>
      </c>
      <c r="E1321" s="5">
        <v>52630</v>
      </c>
    </row>
    <row r="1322" spans="2:5" x14ac:dyDescent="0.3">
      <c r="B1322" s="7">
        <v>659</v>
      </c>
      <c r="C1322" s="5"/>
      <c r="D1322" s="5"/>
      <c r="E1322" s="5"/>
    </row>
    <row r="1323" spans="2:5" x14ac:dyDescent="0.3">
      <c r="B1323" s="9" t="s">
        <v>2047</v>
      </c>
      <c r="C1323" s="5">
        <v>12501</v>
      </c>
      <c r="D1323" s="5">
        <v>812</v>
      </c>
      <c r="E1323" s="5">
        <v>32583</v>
      </c>
    </row>
    <row r="1324" spans="2:5" x14ac:dyDescent="0.3">
      <c r="B1324" s="7">
        <v>660</v>
      </c>
      <c r="C1324" s="5"/>
      <c r="D1324" s="5"/>
      <c r="E1324" s="5"/>
    </row>
    <row r="1325" spans="2:5" x14ac:dyDescent="0.3">
      <c r="B1325" s="9" t="s">
        <v>2045</v>
      </c>
      <c r="C1325" s="5">
        <v>109159</v>
      </c>
      <c r="D1325" s="5">
        <v>680</v>
      </c>
      <c r="E1325" s="5">
        <v>44041</v>
      </c>
    </row>
    <row r="1326" spans="2:5" x14ac:dyDescent="0.3">
      <c r="B1326" s="7">
        <v>661</v>
      </c>
      <c r="C1326" s="5"/>
      <c r="D1326" s="5"/>
      <c r="E1326" s="5"/>
    </row>
    <row r="1327" spans="2:5" x14ac:dyDescent="0.3">
      <c r="B1327" s="9" t="s">
        <v>2045</v>
      </c>
      <c r="C1327" s="5">
        <v>59948</v>
      </c>
      <c r="D1327" s="5">
        <v>566</v>
      </c>
      <c r="E1327" s="5">
        <v>42831</v>
      </c>
    </row>
    <row r="1328" spans="2:5" x14ac:dyDescent="0.3">
      <c r="B1328" s="7">
        <v>662</v>
      </c>
      <c r="C1328" s="5"/>
      <c r="D1328" s="5"/>
      <c r="E1328" s="5"/>
    </row>
    <row r="1329" spans="2:5" x14ac:dyDescent="0.3">
      <c r="B1329" s="9" t="s">
        <v>2045</v>
      </c>
      <c r="C1329" s="5">
        <v>120733</v>
      </c>
      <c r="D1329" s="5">
        <v>822</v>
      </c>
      <c r="E1329" s="5">
        <v>85694</v>
      </c>
    </row>
    <row r="1330" spans="2:5" x14ac:dyDescent="0.3">
      <c r="B1330" s="7">
        <v>663</v>
      </c>
      <c r="C1330" s="5"/>
      <c r="D1330" s="5"/>
      <c r="E1330" s="5"/>
    </row>
    <row r="1331" spans="2:5" x14ac:dyDescent="0.3">
      <c r="B1331" s="9" t="s">
        <v>2046</v>
      </c>
      <c r="C1331" s="5">
        <v>39078</v>
      </c>
      <c r="D1331" s="5">
        <v>655</v>
      </c>
      <c r="E1331" s="5">
        <v>70554</v>
      </c>
    </row>
    <row r="1332" spans="2:5" x14ac:dyDescent="0.3">
      <c r="B1332" s="7">
        <v>664</v>
      </c>
      <c r="C1332" s="5"/>
      <c r="D1332" s="5"/>
      <c r="E1332" s="5"/>
    </row>
    <row r="1333" spans="2:5" x14ac:dyDescent="0.3">
      <c r="B1333" s="9" t="s">
        <v>2045</v>
      </c>
      <c r="C1333" s="5">
        <v>78326</v>
      </c>
      <c r="D1333" s="5">
        <v>697</v>
      </c>
      <c r="E1333" s="5">
        <v>33681</v>
      </c>
    </row>
    <row r="1334" spans="2:5" x14ac:dyDescent="0.3">
      <c r="B1334" s="7">
        <v>665</v>
      </c>
      <c r="C1334" s="5"/>
      <c r="D1334" s="5"/>
      <c r="E1334" s="5"/>
    </row>
    <row r="1335" spans="2:5" x14ac:dyDescent="0.3">
      <c r="B1335" s="9" t="s">
        <v>2047</v>
      </c>
      <c r="C1335" s="5">
        <v>427</v>
      </c>
      <c r="D1335" s="5">
        <v>790</v>
      </c>
      <c r="E1335" s="5">
        <v>11613</v>
      </c>
    </row>
    <row r="1336" spans="2:5" x14ac:dyDescent="0.3">
      <c r="B1336" s="7">
        <v>666</v>
      </c>
      <c r="C1336" s="5"/>
      <c r="D1336" s="5"/>
      <c r="E1336" s="5"/>
    </row>
    <row r="1337" spans="2:5" x14ac:dyDescent="0.3">
      <c r="B1337" s="9" t="s">
        <v>2046</v>
      </c>
      <c r="C1337" s="5">
        <v>14141</v>
      </c>
      <c r="D1337" s="5">
        <v>725</v>
      </c>
      <c r="E1337" s="5">
        <v>36282</v>
      </c>
    </row>
    <row r="1338" spans="2:5" x14ac:dyDescent="0.3">
      <c r="B1338" s="7">
        <v>667</v>
      </c>
      <c r="C1338" s="5"/>
      <c r="D1338" s="5"/>
      <c r="E1338" s="5"/>
    </row>
    <row r="1339" spans="2:5" x14ac:dyDescent="0.3">
      <c r="B1339" s="9" t="s">
        <v>2046</v>
      </c>
      <c r="C1339" s="5">
        <v>2279</v>
      </c>
      <c r="D1339" s="5">
        <v>714</v>
      </c>
      <c r="E1339" s="5">
        <v>41763</v>
      </c>
    </row>
    <row r="1340" spans="2:5" x14ac:dyDescent="0.3">
      <c r="B1340" s="7">
        <v>668</v>
      </c>
      <c r="C1340" s="5"/>
      <c r="D1340" s="5"/>
      <c r="E1340" s="5"/>
    </row>
    <row r="1341" spans="2:5" x14ac:dyDescent="0.3">
      <c r="B1341" s="9" t="s">
        <v>2046</v>
      </c>
      <c r="C1341" s="5">
        <v>1758</v>
      </c>
      <c r="D1341" s="5">
        <v>747</v>
      </c>
      <c r="E1341" s="5">
        <v>16342</v>
      </c>
    </row>
    <row r="1342" spans="2:5" x14ac:dyDescent="0.3">
      <c r="B1342" s="7">
        <v>669</v>
      </c>
      <c r="C1342" s="5"/>
      <c r="D1342" s="5"/>
      <c r="E1342" s="5"/>
    </row>
    <row r="1343" spans="2:5" x14ac:dyDescent="0.3">
      <c r="B1343" s="9" t="s">
        <v>2045</v>
      </c>
      <c r="C1343" s="5">
        <v>71060</v>
      </c>
      <c r="D1343" s="5">
        <v>683</v>
      </c>
      <c r="E1343" s="5">
        <v>41141</v>
      </c>
    </row>
    <row r="1344" spans="2:5" x14ac:dyDescent="0.3">
      <c r="B1344" s="7">
        <v>670</v>
      </c>
      <c r="C1344" s="5"/>
      <c r="D1344" s="5"/>
      <c r="E1344" s="5"/>
    </row>
    <row r="1345" spans="2:5" x14ac:dyDescent="0.3">
      <c r="B1345" s="9" t="s">
        <v>2045</v>
      </c>
      <c r="C1345" s="5">
        <v>57226</v>
      </c>
      <c r="D1345" s="5">
        <v>801</v>
      </c>
      <c r="E1345" s="5">
        <v>24006</v>
      </c>
    </row>
    <row r="1346" spans="2:5" x14ac:dyDescent="0.3">
      <c r="B1346" s="7">
        <v>671</v>
      </c>
      <c r="C1346" s="5"/>
      <c r="D1346" s="5"/>
      <c r="E1346" s="5"/>
    </row>
    <row r="1347" spans="2:5" x14ac:dyDescent="0.3">
      <c r="B1347" s="9" t="s">
        <v>2045</v>
      </c>
      <c r="C1347" s="5">
        <v>68762</v>
      </c>
      <c r="D1347" s="5">
        <v>769</v>
      </c>
      <c r="E1347" s="5">
        <v>34032</v>
      </c>
    </row>
    <row r="1348" spans="2:5" x14ac:dyDescent="0.3">
      <c r="B1348" s="7">
        <v>672</v>
      </c>
      <c r="C1348" s="5"/>
      <c r="D1348" s="5"/>
      <c r="E1348" s="5"/>
    </row>
    <row r="1349" spans="2:5" x14ac:dyDescent="0.3">
      <c r="B1349" s="9" t="s">
        <v>2046</v>
      </c>
      <c r="C1349" s="5">
        <v>3880</v>
      </c>
      <c r="D1349" s="5">
        <v>722</v>
      </c>
      <c r="E1349" s="5">
        <v>23967</v>
      </c>
    </row>
    <row r="1350" spans="2:5" x14ac:dyDescent="0.3">
      <c r="B1350" s="7">
        <v>673</v>
      </c>
      <c r="C1350" s="5"/>
      <c r="D1350" s="5"/>
      <c r="E1350" s="5"/>
    </row>
    <row r="1351" spans="2:5" x14ac:dyDescent="0.3">
      <c r="B1351" s="9" t="s">
        <v>2045</v>
      </c>
      <c r="C1351" s="5">
        <v>66231</v>
      </c>
      <c r="D1351" s="5">
        <v>722</v>
      </c>
      <c r="E1351" s="5">
        <v>39124</v>
      </c>
    </row>
    <row r="1352" spans="2:5" x14ac:dyDescent="0.3">
      <c r="B1352" s="7">
        <v>674</v>
      </c>
      <c r="C1352" s="5"/>
      <c r="D1352" s="5"/>
      <c r="E1352" s="5"/>
    </row>
    <row r="1353" spans="2:5" x14ac:dyDescent="0.3">
      <c r="B1353" s="9" t="s">
        <v>2045</v>
      </c>
      <c r="C1353" s="5">
        <v>25987</v>
      </c>
      <c r="D1353" s="5">
        <v>756</v>
      </c>
      <c r="E1353" s="5">
        <v>28147</v>
      </c>
    </row>
    <row r="1354" spans="2:5" x14ac:dyDescent="0.3">
      <c r="B1354" s="7">
        <v>675</v>
      </c>
      <c r="C1354" s="5"/>
      <c r="D1354" s="5"/>
      <c r="E1354" s="5"/>
    </row>
    <row r="1355" spans="2:5" x14ac:dyDescent="0.3">
      <c r="B1355" s="9" t="s">
        <v>2045</v>
      </c>
      <c r="C1355" s="5">
        <v>91995</v>
      </c>
      <c r="D1355" s="5">
        <v>724</v>
      </c>
      <c r="E1355" s="5">
        <v>35489</v>
      </c>
    </row>
    <row r="1356" spans="2:5" x14ac:dyDescent="0.3">
      <c r="B1356" s="7">
        <v>676</v>
      </c>
      <c r="C1356" s="5"/>
      <c r="D1356" s="5"/>
      <c r="E1356" s="5"/>
    </row>
    <row r="1357" spans="2:5" x14ac:dyDescent="0.3">
      <c r="B1357" s="9" t="s">
        <v>2045</v>
      </c>
      <c r="C1357" s="5">
        <v>83571</v>
      </c>
      <c r="D1357" s="5">
        <v>775</v>
      </c>
      <c r="E1357" s="5">
        <v>65053</v>
      </c>
    </row>
    <row r="1358" spans="2:5" x14ac:dyDescent="0.3">
      <c r="B1358" s="7">
        <v>677</v>
      </c>
      <c r="C1358" s="5"/>
      <c r="D1358" s="5"/>
      <c r="E1358" s="5"/>
    </row>
    <row r="1359" spans="2:5" x14ac:dyDescent="0.3">
      <c r="B1359" s="9" t="s">
        <v>2045</v>
      </c>
      <c r="C1359" s="5">
        <v>128174</v>
      </c>
      <c r="D1359" s="5">
        <v>729</v>
      </c>
      <c r="E1359" s="5">
        <v>67226</v>
      </c>
    </row>
    <row r="1360" spans="2:5" x14ac:dyDescent="0.3">
      <c r="B1360" s="7">
        <v>678</v>
      </c>
      <c r="C1360" s="5"/>
      <c r="D1360" s="5"/>
      <c r="E1360" s="5"/>
    </row>
    <row r="1361" spans="2:5" x14ac:dyDescent="0.3">
      <c r="B1361" s="9" t="s">
        <v>2045</v>
      </c>
      <c r="C1361" s="5">
        <v>56355</v>
      </c>
      <c r="D1361" s="5">
        <v>850</v>
      </c>
      <c r="E1361" s="5">
        <v>29477</v>
      </c>
    </row>
    <row r="1362" spans="2:5" x14ac:dyDescent="0.3">
      <c r="B1362" s="7">
        <v>679</v>
      </c>
      <c r="C1362" s="5"/>
      <c r="D1362" s="5"/>
      <c r="E1362" s="5"/>
    </row>
    <row r="1363" spans="2:5" x14ac:dyDescent="0.3">
      <c r="B1363" s="9" t="s">
        <v>2045</v>
      </c>
      <c r="C1363" s="5">
        <v>39514</v>
      </c>
      <c r="D1363" s="5">
        <v>765</v>
      </c>
      <c r="E1363" s="5">
        <v>34272</v>
      </c>
    </row>
    <row r="1364" spans="2:5" x14ac:dyDescent="0.3">
      <c r="B1364" s="7">
        <v>680</v>
      </c>
      <c r="C1364" s="5"/>
      <c r="D1364" s="5"/>
      <c r="E1364" s="5"/>
    </row>
    <row r="1365" spans="2:5" x14ac:dyDescent="0.3">
      <c r="B1365" s="9" t="s">
        <v>2045</v>
      </c>
      <c r="C1365" s="5">
        <v>42226</v>
      </c>
      <c r="D1365" s="5">
        <v>799</v>
      </c>
      <c r="E1365" s="5">
        <v>27354</v>
      </c>
    </row>
    <row r="1366" spans="2:5" x14ac:dyDescent="0.3">
      <c r="B1366" s="7">
        <v>681</v>
      </c>
      <c r="C1366" s="5"/>
      <c r="D1366" s="5"/>
      <c r="E1366" s="5"/>
    </row>
    <row r="1367" spans="2:5" x14ac:dyDescent="0.3">
      <c r="B1367" s="9" t="s">
        <v>2045</v>
      </c>
      <c r="C1367" s="5">
        <v>52593</v>
      </c>
      <c r="D1367" s="5">
        <v>654</v>
      </c>
      <c r="E1367" s="5">
        <v>43634</v>
      </c>
    </row>
    <row r="1368" spans="2:5" x14ac:dyDescent="0.3">
      <c r="B1368" s="7">
        <v>682</v>
      </c>
      <c r="C1368" s="5"/>
      <c r="D1368" s="5"/>
      <c r="E1368" s="5"/>
    </row>
    <row r="1369" spans="2:5" x14ac:dyDescent="0.3">
      <c r="B1369" s="9" t="s">
        <v>2045</v>
      </c>
      <c r="C1369" s="5">
        <v>60945</v>
      </c>
      <c r="D1369" s="5">
        <v>724</v>
      </c>
      <c r="E1369" s="5">
        <v>35229</v>
      </c>
    </row>
    <row r="1370" spans="2:5" x14ac:dyDescent="0.3">
      <c r="B1370" s="7">
        <v>683</v>
      </c>
      <c r="C1370" s="5"/>
      <c r="D1370" s="5"/>
      <c r="E1370" s="5"/>
    </row>
    <row r="1371" spans="2:5" x14ac:dyDescent="0.3">
      <c r="B1371" s="9" t="s">
        <v>2046</v>
      </c>
      <c r="C1371" s="5">
        <v>0</v>
      </c>
      <c r="D1371" s="5">
        <v>704</v>
      </c>
      <c r="E1371" s="5">
        <v>51039</v>
      </c>
    </row>
    <row r="1372" spans="2:5" x14ac:dyDescent="0.3">
      <c r="B1372" s="7">
        <v>684</v>
      </c>
      <c r="C1372" s="5"/>
      <c r="D1372" s="5"/>
      <c r="E1372" s="5"/>
    </row>
    <row r="1373" spans="2:5" x14ac:dyDescent="0.3">
      <c r="B1373" s="9" t="s">
        <v>2045</v>
      </c>
      <c r="C1373" s="5">
        <v>90049</v>
      </c>
      <c r="D1373" s="5">
        <v>661</v>
      </c>
      <c r="E1373" s="5">
        <v>44170</v>
      </c>
    </row>
    <row r="1374" spans="2:5" x14ac:dyDescent="0.3">
      <c r="B1374" s="7">
        <v>685</v>
      </c>
      <c r="C1374" s="5"/>
      <c r="D1374" s="5"/>
      <c r="E1374" s="5"/>
    </row>
    <row r="1375" spans="2:5" x14ac:dyDescent="0.3">
      <c r="B1375" s="9" t="s">
        <v>2045</v>
      </c>
      <c r="C1375" s="5">
        <v>105303</v>
      </c>
      <c r="D1375" s="5">
        <v>778</v>
      </c>
      <c r="E1375" s="5">
        <v>44513</v>
      </c>
    </row>
    <row r="1376" spans="2:5" x14ac:dyDescent="0.3">
      <c r="B1376" s="7">
        <v>686</v>
      </c>
      <c r="C1376" s="5"/>
      <c r="D1376" s="5"/>
      <c r="E1376" s="5"/>
    </row>
    <row r="1377" spans="2:5" x14ac:dyDescent="0.3">
      <c r="B1377" s="9" t="s">
        <v>2045</v>
      </c>
      <c r="C1377" s="5">
        <v>81087</v>
      </c>
      <c r="D1377" s="5">
        <v>683</v>
      </c>
      <c r="E1377" s="5">
        <v>34576</v>
      </c>
    </row>
    <row r="1378" spans="2:5" x14ac:dyDescent="0.3">
      <c r="B1378" s="7">
        <v>687</v>
      </c>
      <c r="C1378" s="5"/>
      <c r="D1378" s="5"/>
      <c r="E1378" s="5"/>
    </row>
    <row r="1379" spans="2:5" x14ac:dyDescent="0.3">
      <c r="B1379" s="9" t="s">
        <v>2045</v>
      </c>
      <c r="C1379" s="5">
        <v>99582</v>
      </c>
      <c r="D1379" s="5">
        <v>725</v>
      </c>
      <c r="E1379" s="5">
        <v>36264</v>
      </c>
    </row>
    <row r="1380" spans="2:5" x14ac:dyDescent="0.3">
      <c r="B1380" s="7">
        <v>688</v>
      </c>
      <c r="C1380" s="5"/>
      <c r="D1380" s="5"/>
      <c r="E1380" s="5"/>
    </row>
    <row r="1381" spans="2:5" x14ac:dyDescent="0.3">
      <c r="B1381" s="9" t="s">
        <v>2045</v>
      </c>
      <c r="C1381" s="5">
        <v>151030</v>
      </c>
      <c r="D1381" s="5">
        <v>760</v>
      </c>
      <c r="E1381" s="5">
        <v>47227</v>
      </c>
    </row>
    <row r="1382" spans="2:5" x14ac:dyDescent="0.3">
      <c r="B1382" s="7">
        <v>689</v>
      </c>
      <c r="C1382" s="5"/>
      <c r="D1382" s="5"/>
      <c r="E1382" s="5"/>
    </row>
    <row r="1383" spans="2:5" x14ac:dyDescent="0.3">
      <c r="B1383" s="9" t="s">
        <v>2046</v>
      </c>
      <c r="C1383" s="5">
        <v>14019</v>
      </c>
      <c r="D1383" s="5">
        <v>709</v>
      </c>
      <c r="E1383" s="5">
        <v>39077</v>
      </c>
    </row>
    <row r="1384" spans="2:5" x14ac:dyDescent="0.3">
      <c r="B1384" s="7">
        <v>690</v>
      </c>
      <c r="C1384" s="5"/>
      <c r="D1384" s="5"/>
      <c r="E1384" s="5"/>
    </row>
    <row r="1385" spans="2:5" x14ac:dyDescent="0.3">
      <c r="B1385" s="9" t="s">
        <v>2046</v>
      </c>
      <c r="C1385" s="5">
        <v>29682</v>
      </c>
      <c r="D1385" s="5">
        <v>692</v>
      </c>
      <c r="E1385" s="5">
        <v>67186</v>
      </c>
    </row>
    <row r="1386" spans="2:5" x14ac:dyDescent="0.3">
      <c r="B1386" s="7">
        <v>691</v>
      </c>
      <c r="C1386" s="5"/>
      <c r="D1386" s="5"/>
      <c r="E1386" s="5"/>
    </row>
    <row r="1387" spans="2:5" x14ac:dyDescent="0.3">
      <c r="B1387" s="9" t="s">
        <v>2045</v>
      </c>
      <c r="C1387" s="5">
        <v>109951</v>
      </c>
      <c r="D1387" s="5">
        <v>561</v>
      </c>
      <c r="E1387" s="5">
        <v>44838</v>
      </c>
    </row>
    <row r="1388" spans="2:5" x14ac:dyDescent="0.3">
      <c r="B1388" s="7">
        <v>692</v>
      </c>
      <c r="C1388" s="5"/>
      <c r="D1388" s="5"/>
      <c r="E1388" s="5"/>
    </row>
    <row r="1389" spans="2:5" x14ac:dyDescent="0.3">
      <c r="B1389" s="9" t="s">
        <v>2045</v>
      </c>
      <c r="C1389" s="5">
        <v>53696</v>
      </c>
      <c r="D1389" s="5">
        <v>701</v>
      </c>
      <c r="E1389" s="5">
        <v>42701</v>
      </c>
    </row>
    <row r="1390" spans="2:5" x14ac:dyDescent="0.3">
      <c r="B1390" s="7">
        <v>693</v>
      </c>
      <c r="C1390" s="5"/>
      <c r="D1390" s="5"/>
      <c r="E1390" s="5"/>
    </row>
    <row r="1391" spans="2:5" x14ac:dyDescent="0.3">
      <c r="B1391" s="9" t="s">
        <v>2045</v>
      </c>
      <c r="C1391" s="5">
        <v>220951</v>
      </c>
      <c r="D1391" s="5">
        <v>703</v>
      </c>
      <c r="E1391" s="5">
        <v>65051</v>
      </c>
    </row>
    <row r="1392" spans="2:5" x14ac:dyDescent="0.3">
      <c r="B1392" s="7">
        <v>694</v>
      </c>
      <c r="C1392" s="5"/>
      <c r="D1392" s="5"/>
      <c r="E1392" s="5"/>
    </row>
    <row r="1393" spans="2:5" x14ac:dyDescent="0.3">
      <c r="B1393" s="9" t="s">
        <v>2045</v>
      </c>
      <c r="C1393" s="5">
        <v>60302</v>
      </c>
      <c r="D1393" s="5">
        <v>615</v>
      </c>
      <c r="E1393" s="5">
        <v>41836</v>
      </c>
    </row>
    <row r="1394" spans="2:5" x14ac:dyDescent="0.3">
      <c r="B1394" s="7">
        <v>695</v>
      </c>
      <c r="C1394" s="5"/>
      <c r="D1394" s="5"/>
      <c r="E1394" s="5"/>
    </row>
    <row r="1395" spans="2:5" x14ac:dyDescent="0.3">
      <c r="B1395" s="9" t="s">
        <v>2045</v>
      </c>
      <c r="C1395" s="5">
        <v>132580</v>
      </c>
      <c r="D1395" s="5">
        <v>662</v>
      </c>
      <c r="E1395" s="5">
        <v>71866</v>
      </c>
    </row>
    <row r="1396" spans="2:5" x14ac:dyDescent="0.3">
      <c r="B1396" s="7">
        <v>696</v>
      </c>
      <c r="C1396" s="5"/>
      <c r="D1396" s="5"/>
      <c r="E1396" s="5"/>
    </row>
    <row r="1397" spans="2:5" x14ac:dyDescent="0.3">
      <c r="B1397" s="9" t="s">
        <v>2047</v>
      </c>
      <c r="C1397" s="5">
        <v>5700</v>
      </c>
      <c r="D1397" s="5">
        <v>766</v>
      </c>
      <c r="E1397" s="5">
        <v>110570</v>
      </c>
    </row>
    <row r="1398" spans="2:5" x14ac:dyDescent="0.3">
      <c r="B1398" s="7">
        <v>697</v>
      </c>
      <c r="C1398" s="5"/>
      <c r="D1398" s="5"/>
      <c r="E1398" s="5"/>
    </row>
    <row r="1399" spans="2:5" x14ac:dyDescent="0.3">
      <c r="B1399" s="9" t="s">
        <v>2045</v>
      </c>
      <c r="C1399" s="5">
        <v>90248</v>
      </c>
      <c r="D1399" s="5">
        <v>742</v>
      </c>
      <c r="E1399" s="5">
        <v>66230</v>
      </c>
    </row>
    <row r="1400" spans="2:5" x14ac:dyDescent="0.3">
      <c r="B1400" s="7">
        <v>698</v>
      </c>
      <c r="C1400" s="5"/>
      <c r="D1400" s="5"/>
      <c r="E1400" s="5"/>
    </row>
    <row r="1401" spans="2:5" x14ac:dyDescent="0.3">
      <c r="B1401" s="9" t="s">
        <v>2046</v>
      </c>
      <c r="C1401" s="5">
        <v>23909</v>
      </c>
      <c r="D1401" s="5">
        <v>699</v>
      </c>
      <c r="E1401" s="5">
        <v>65094</v>
      </c>
    </row>
    <row r="1402" spans="2:5" x14ac:dyDescent="0.3">
      <c r="B1402" s="7">
        <v>699</v>
      </c>
      <c r="C1402" s="5"/>
      <c r="D1402" s="5"/>
      <c r="E1402" s="5"/>
    </row>
    <row r="1403" spans="2:5" x14ac:dyDescent="0.3">
      <c r="B1403" s="9" t="s">
        <v>2045</v>
      </c>
      <c r="C1403" s="5">
        <v>68358</v>
      </c>
      <c r="D1403" s="5">
        <v>698</v>
      </c>
      <c r="E1403" s="5">
        <v>45475</v>
      </c>
    </row>
    <row r="1404" spans="2:5" x14ac:dyDescent="0.3">
      <c r="B1404" s="7">
        <v>700</v>
      </c>
      <c r="C1404" s="5"/>
      <c r="D1404" s="5"/>
      <c r="E1404" s="5"/>
    </row>
    <row r="1405" spans="2:5" x14ac:dyDescent="0.3">
      <c r="B1405" s="9" t="s">
        <v>2045</v>
      </c>
      <c r="C1405" s="5">
        <v>233746</v>
      </c>
      <c r="D1405" s="5">
        <v>590</v>
      </c>
      <c r="E1405" s="5">
        <v>186534</v>
      </c>
    </row>
    <row r="1406" spans="2:5" x14ac:dyDescent="0.3">
      <c r="B1406" s="7">
        <v>701</v>
      </c>
      <c r="C1406" s="5"/>
      <c r="D1406" s="5"/>
      <c r="E1406" s="5"/>
    </row>
    <row r="1407" spans="2:5" x14ac:dyDescent="0.3">
      <c r="B1407" s="9" t="s">
        <v>2045</v>
      </c>
      <c r="C1407" s="5">
        <v>76118</v>
      </c>
      <c r="D1407" s="5">
        <v>701</v>
      </c>
      <c r="E1407" s="5">
        <v>53984</v>
      </c>
    </row>
    <row r="1408" spans="2:5" x14ac:dyDescent="0.3">
      <c r="B1408" s="7">
        <v>702</v>
      </c>
      <c r="C1408" s="5"/>
      <c r="D1408" s="5"/>
      <c r="E1408" s="5"/>
    </row>
    <row r="1409" spans="2:5" x14ac:dyDescent="0.3">
      <c r="B1409" s="9" t="s">
        <v>2045</v>
      </c>
      <c r="C1409" s="5">
        <v>136853</v>
      </c>
      <c r="D1409" s="5">
        <v>721</v>
      </c>
      <c r="E1409" s="5">
        <v>71103</v>
      </c>
    </row>
    <row r="1410" spans="2:5" x14ac:dyDescent="0.3">
      <c r="B1410" s="7">
        <v>703</v>
      </c>
      <c r="C1410" s="5"/>
      <c r="D1410" s="5"/>
      <c r="E1410" s="5"/>
    </row>
    <row r="1411" spans="2:5" x14ac:dyDescent="0.3">
      <c r="B1411" s="9" t="s">
        <v>2045</v>
      </c>
      <c r="C1411" s="5">
        <v>111112</v>
      </c>
      <c r="D1411" s="5">
        <v>711</v>
      </c>
      <c r="E1411" s="5">
        <v>40363</v>
      </c>
    </row>
    <row r="1412" spans="2:5" x14ac:dyDescent="0.3">
      <c r="B1412" s="7">
        <v>704</v>
      </c>
      <c r="C1412" s="5"/>
      <c r="D1412" s="5"/>
      <c r="E1412" s="5"/>
    </row>
    <row r="1413" spans="2:5" x14ac:dyDescent="0.3">
      <c r="B1413" s="9" t="s">
        <v>2047</v>
      </c>
      <c r="C1413" s="5">
        <v>35135</v>
      </c>
      <c r="D1413" s="5">
        <v>840</v>
      </c>
      <c r="E1413" s="5">
        <v>112695</v>
      </c>
    </row>
    <row r="1414" spans="2:5" x14ac:dyDescent="0.3">
      <c r="B1414" s="7">
        <v>705</v>
      </c>
      <c r="C1414" s="5"/>
      <c r="D1414" s="5"/>
      <c r="E1414" s="5"/>
    </row>
    <row r="1415" spans="2:5" x14ac:dyDescent="0.3">
      <c r="B1415" s="9" t="s">
        <v>2046</v>
      </c>
      <c r="C1415" s="5">
        <v>4031</v>
      </c>
      <c r="D1415" s="5">
        <v>609</v>
      </c>
      <c r="E1415" s="5">
        <v>79870</v>
      </c>
    </row>
    <row r="1416" spans="2:5" x14ac:dyDescent="0.3">
      <c r="B1416" s="7">
        <v>706</v>
      </c>
      <c r="C1416" s="5"/>
      <c r="D1416" s="5"/>
      <c r="E1416" s="5"/>
    </row>
    <row r="1417" spans="2:5" x14ac:dyDescent="0.3">
      <c r="B1417" s="9" t="s">
        <v>2045</v>
      </c>
      <c r="C1417" s="5">
        <v>106072</v>
      </c>
      <c r="D1417" s="5">
        <v>602</v>
      </c>
      <c r="E1417" s="5">
        <v>67589</v>
      </c>
    </row>
    <row r="1418" spans="2:5" x14ac:dyDescent="0.3">
      <c r="B1418" s="7">
        <v>707</v>
      </c>
      <c r="C1418" s="5"/>
      <c r="D1418" s="5"/>
      <c r="E1418" s="5"/>
    </row>
    <row r="1419" spans="2:5" x14ac:dyDescent="0.3">
      <c r="B1419" s="9" t="s">
        <v>2045</v>
      </c>
      <c r="C1419" s="5">
        <v>63522</v>
      </c>
      <c r="D1419" s="5">
        <v>576</v>
      </c>
      <c r="E1419" s="5">
        <v>37253</v>
      </c>
    </row>
    <row r="1420" spans="2:5" x14ac:dyDescent="0.3">
      <c r="B1420" s="7">
        <v>708</v>
      </c>
      <c r="C1420" s="5"/>
      <c r="D1420" s="5"/>
      <c r="E1420" s="5"/>
    </row>
    <row r="1421" spans="2:5" x14ac:dyDescent="0.3">
      <c r="B1421" s="9" t="s">
        <v>2045</v>
      </c>
      <c r="C1421" s="5">
        <v>202328</v>
      </c>
      <c r="D1421" s="5">
        <v>722</v>
      </c>
      <c r="E1421" s="5">
        <v>249925</v>
      </c>
    </row>
    <row r="1422" spans="2:5" x14ac:dyDescent="0.3">
      <c r="B1422" s="7">
        <v>709</v>
      </c>
      <c r="C1422" s="5"/>
      <c r="D1422" s="5"/>
      <c r="E1422" s="5"/>
    </row>
    <row r="1423" spans="2:5" x14ac:dyDescent="0.3">
      <c r="B1423" s="9" t="s">
        <v>2045</v>
      </c>
      <c r="C1423" s="5">
        <v>48783</v>
      </c>
      <c r="D1423" s="5">
        <v>742</v>
      </c>
      <c r="E1423" s="5">
        <v>42931</v>
      </c>
    </row>
    <row r="1424" spans="2:5" x14ac:dyDescent="0.3">
      <c r="B1424" s="7">
        <v>710</v>
      </c>
      <c r="C1424" s="5"/>
      <c r="D1424" s="5"/>
      <c r="E1424" s="5"/>
    </row>
    <row r="1425" spans="2:5" x14ac:dyDescent="0.3">
      <c r="B1425" s="9" t="s">
        <v>2045</v>
      </c>
      <c r="C1425" s="5">
        <v>72810</v>
      </c>
      <c r="D1425" s="5">
        <v>729</v>
      </c>
      <c r="E1425" s="5">
        <v>52397</v>
      </c>
    </row>
    <row r="1426" spans="2:5" x14ac:dyDescent="0.3">
      <c r="B1426" s="7">
        <v>711</v>
      </c>
      <c r="C1426" s="5"/>
      <c r="D1426" s="5"/>
      <c r="E1426" s="5"/>
    </row>
    <row r="1427" spans="2:5" x14ac:dyDescent="0.3">
      <c r="B1427" s="9" t="s">
        <v>2045</v>
      </c>
      <c r="C1427" s="5">
        <v>51844</v>
      </c>
      <c r="D1427" s="5">
        <v>657</v>
      </c>
      <c r="E1427" s="5">
        <v>40894</v>
      </c>
    </row>
    <row r="1428" spans="2:5" x14ac:dyDescent="0.3">
      <c r="B1428" s="7">
        <v>712</v>
      </c>
      <c r="C1428" s="5"/>
      <c r="D1428" s="5"/>
      <c r="E1428" s="5"/>
    </row>
    <row r="1429" spans="2:5" x14ac:dyDescent="0.3">
      <c r="B1429" s="9" t="s">
        <v>2046</v>
      </c>
      <c r="C1429" s="5">
        <v>8746</v>
      </c>
      <c r="D1429" s="5">
        <v>720</v>
      </c>
      <c r="E1429" s="5">
        <v>29130</v>
      </c>
    </row>
    <row r="1430" spans="2:5" x14ac:dyDescent="0.3">
      <c r="B1430" s="7">
        <v>713</v>
      </c>
      <c r="C1430" s="5"/>
      <c r="D1430" s="5"/>
      <c r="E1430" s="5"/>
    </row>
    <row r="1431" spans="2:5" x14ac:dyDescent="0.3">
      <c r="B1431" s="9" t="s">
        <v>2045</v>
      </c>
      <c r="C1431" s="5">
        <v>26503</v>
      </c>
      <c r="D1431" s="5">
        <v>691</v>
      </c>
      <c r="E1431" s="5">
        <v>34745</v>
      </c>
    </row>
    <row r="1432" spans="2:5" x14ac:dyDescent="0.3">
      <c r="B1432" s="7">
        <v>714</v>
      </c>
      <c r="C1432" s="5"/>
      <c r="D1432" s="5"/>
      <c r="E1432" s="5"/>
    </row>
    <row r="1433" spans="2:5" x14ac:dyDescent="0.3">
      <c r="B1433" s="9" t="s">
        <v>2045</v>
      </c>
      <c r="C1433" s="5">
        <v>155191</v>
      </c>
      <c r="D1433" s="5">
        <v>760</v>
      </c>
      <c r="E1433" s="5">
        <v>73383</v>
      </c>
    </row>
    <row r="1434" spans="2:5" x14ac:dyDescent="0.3">
      <c r="B1434" s="7">
        <v>715</v>
      </c>
      <c r="C1434" s="5"/>
      <c r="D1434" s="5"/>
      <c r="E1434" s="5"/>
    </row>
    <row r="1435" spans="2:5" x14ac:dyDescent="0.3">
      <c r="B1435" s="9" t="s">
        <v>2047</v>
      </c>
      <c r="C1435" s="5">
        <v>53919</v>
      </c>
      <c r="D1435" s="5">
        <v>821</v>
      </c>
      <c r="E1435" s="5">
        <v>100303</v>
      </c>
    </row>
    <row r="1436" spans="2:5" x14ac:dyDescent="0.3">
      <c r="B1436" s="7">
        <v>716</v>
      </c>
      <c r="C1436" s="5"/>
      <c r="D1436" s="5"/>
      <c r="E1436" s="5"/>
    </row>
    <row r="1437" spans="2:5" x14ac:dyDescent="0.3">
      <c r="B1437" s="9" t="s">
        <v>2045</v>
      </c>
      <c r="C1437" s="5">
        <v>21869</v>
      </c>
      <c r="D1437" s="5">
        <v>769</v>
      </c>
      <c r="E1437" s="5">
        <v>26511</v>
      </c>
    </row>
    <row r="1438" spans="2:5" x14ac:dyDescent="0.3">
      <c r="B1438" s="7">
        <v>717</v>
      </c>
      <c r="C1438" s="5"/>
      <c r="D1438" s="5"/>
      <c r="E1438" s="5"/>
    </row>
    <row r="1439" spans="2:5" x14ac:dyDescent="0.3">
      <c r="B1439" s="9" t="s">
        <v>2045</v>
      </c>
      <c r="C1439" s="5">
        <v>82373</v>
      </c>
      <c r="D1439" s="5">
        <v>659</v>
      </c>
      <c r="E1439" s="5">
        <v>53675</v>
      </c>
    </row>
    <row r="1440" spans="2:5" x14ac:dyDescent="0.3">
      <c r="B1440" s="7">
        <v>718</v>
      </c>
      <c r="C1440" s="5"/>
      <c r="D1440" s="5"/>
      <c r="E1440" s="5"/>
    </row>
    <row r="1441" spans="2:5" x14ac:dyDescent="0.3">
      <c r="B1441" s="9" t="s">
        <v>2045</v>
      </c>
      <c r="C1441" s="5">
        <v>56301</v>
      </c>
      <c r="D1441" s="5">
        <v>655</v>
      </c>
      <c r="E1441" s="5">
        <v>29081</v>
      </c>
    </row>
    <row r="1442" spans="2:5" x14ac:dyDescent="0.3">
      <c r="B1442" s="7">
        <v>719</v>
      </c>
      <c r="C1442" s="5"/>
      <c r="D1442" s="5"/>
      <c r="E1442" s="5"/>
    </row>
    <row r="1443" spans="2:5" x14ac:dyDescent="0.3">
      <c r="B1443" s="9" t="s">
        <v>2045</v>
      </c>
      <c r="C1443" s="5">
        <v>109623</v>
      </c>
      <c r="D1443" s="5">
        <v>767</v>
      </c>
      <c r="E1443" s="5">
        <v>50139</v>
      </c>
    </row>
    <row r="1444" spans="2:5" x14ac:dyDescent="0.3">
      <c r="B1444" s="7">
        <v>720</v>
      </c>
      <c r="C1444" s="5"/>
      <c r="D1444" s="5"/>
      <c r="E1444" s="5"/>
    </row>
    <row r="1445" spans="2:5" x14ac:dyDescent="0.3">
      <c r="B1445" s="9" t="s">
        <v>2045</v>
      </c>
      <c r="C1445" s="5">
        <v>40038</v>
      </c>
      <c r="D1445" s="5">
        <v>682</v>
      </c>
      <c r="E1445" s="5">
        <v>19800</v>
      </c>
    </row>
    <row r="1446" spans="2:5" x14ac:dyDescent="0.3">
      <c r="B1446" s="7">
        <v>721</v>
      </c>
      <c r="C1446" s="5"/>
      <c r="D1446" s="5"/>
      <c r="E1446" s="5"/>
    </row>
    <row r="1447" spans="2:5" x14ac:dyDescent="0.3">
      <c r="B1447" s="9" t="s">
        <v>2045</v>
      </c>
      <c r="C1447" s="5">
        <v>74820</v>
      </c>
      <c r="D1447" s="5">
        <v>850</v>
      </c>
      <c r="E1447" s="5">
        <v>38386</v>
      </c>
    </row>
    <row r="1448" spans="2:5" x14ac:dyDescent="0.3">
      <c r="B1448" s="7">
        <v>722</v>
      </c>
      <c r="C1448" s="5"/>
      <c r="D1448" s="5"/>
      <c r="E1448" s="5"/>
    </row>
    <row r="1449" spans="2:5" x14ac:dyDescent="0.3">
      <c r="B1449" s="9" t="s">
        <v>2045</v>
      </c>
      <c r="C1449" s="5">
        <v>73741</v>
      </c>
      <c r="D1449" s="5">
        <v>707</v>
      </c>
      <c r="E1449" s="5">
        <v>32966</v>
      </c>
    </row>
    <row r="1450" spans="2:5" x14ac:dyDescent="0.3">
      <c r="B1450" s="7">
        <v>723</v>
      </c>
      <c r="C1450" s="5"/>
      <c r="D1450" s="5"/>
      <c r="E1450" s="5"/>
    </row>
    <row r="1451" spans="2:5" x14ac:dyDescent="0.3">
      <c r="B1451" s="9" t="s">
        <v>2045</v>
      </c>
      <c r="C1451" s="5">
        <v>55112</v>
      </c>
      <c r="D1451" s="5">
        <v>828</v>
      </c>
      <c r="E1451" s="5">
        <v>35397</v>
      </c>
    </row>
    <row r="1452" spans="2:5" x14ac:dyDescent="0.3">
      <c r="B1452" s="7">
        <v>724</v>
      </c>
      <c r="C1452" s="5"/>
      <c r="D1452" s="5"/>
      <c r="E1452" s="5"/>
    </row>
    <row r="1453" spans="2:5" x14ac:dyDescent="0.3">
      <c r="B1453" s="9" t="s">
        <v>2045</v>
      </c>
      <c r="C1453" s="5">
        <v>107898</v>
      </c>
      <c r="D1453" s="5">
        <v>731</v>
      </c>
      <c r="E1453" s="5">
        <v>35142</v>
      </c>
    </row>
    <row r="1454" spans="2:5" x14ac:dyDescent="0.3">
      <c r="B1454" s="7">
        <v>725</v>
      </c>
      <c r="C1454" s="5"/>
      <c r="D1454" s="5"/>
      <c r="E1454" s="5"/>
    </row>
    <row r="1455" spans="2:5" x14ac:dyDescent="0.3">
      <c r="B1455" s="9" t="s">
        <v>2046</v>
      </c>
      <c r="C1455" s="5">
        <v>3096</v>
      </c>
      <c r="D1455" s="5">
        <v>709</v>
      </c>
      <c r="E1455" s="5">
        <v>44466</v>
      </c>
    </row>
    <row r="1456" spans="2:5" x14ac:dyDescent="0.3">
      <c r="B1456" s="7">
        <v>726</v>
      </c>
      <c r="C1456" s="5"/>
      <c r="D1456" s="5"/>
      <c r="E1456" s="5"/>
    </row>
    <row r="1457" spans="2:5" x14ac:dyDescent="0.3">
      <c r="B1457" s="9" t="s">
        <v>2046</v>
      </c>
      <c r="C1457" s="5">
        <v>27297</v>
      </c>
      <c r="D1457" s="5">
        <v>717</v>
      </c>
      <c r="E1457" s="5">
        <v>44924</v>
      </c>
    </row>
    <row r="1458" spans="2:5" x14ac:dyDescent="0.3">
      <c r="B1458" s="7">
        <v>727</v>
      </c>
      <c r="C1458" s="5"/>
      <c r="D1458" s="5"/>
      <c r="E1458" s="5"/>
    </row>
    <row r="1459" spans="2:5" x14ac:dyDescent="0.3">
      <c r="B1459" s="9" t="s">
        <v>2045</v>
      </c>
      <c r="C1459" s="5">
        <v>81572</v>
      </c>
      <c r="D1459" s="5">
        <v>801</v>
      </c>
      <c r="E1459" s="5">
        <v>40522</v>
      </c>
    </row>
    <row r="1460" spans="2:5" x14ac:dyDescent="0.3">
      <c r="B1460" s="7">
        <v>728</v>
      </c>
      <c r="C1460" s="5"/>
      <c r="D1460" s="5"/>
      <c r="E1460" s="5"/>
    </row>
    <row r="1461" spans="2:5" x14ac:dyDescent="0.3">
      <c r="B1461" s="9" t="s">
        <v>2045</v>
      </c>
      <c r="C1461" s="5">
        <v>50117</v>
      </c>
      <c r="D1461" s="5">
        <v>721</v>
      </c>
      <c r="E1461" s="5">
        <v>33076</v>
      </c>
    </row>
    <row r="1462" spans="2:5" x14ac:dyDescent="0.3">
      <c r="B1462" s="7">
        <v>729</v>
      </c>
      <c r="C1462" s="5"/>
      <c r="D1462" s="5"/>
      <c r="E1462" s="5"/>
    </row>
    <row r="1463" spans="2:5" x14ac:dyDescent="0.3">
      <c r="B1463" s="9" t="s">
        <v>2047</v>
      </c>
      <c r="C1463" s="5">
        <v>1828</v>
      </c>
      <c r="D1463" s="5">
        <v>850</v>
      </c>
      <c r="E1463" s="5">
        <v>24884</v>
      </c>
    </row>
    <row r="1464" spans="2:5" x14ac:dyDescent="0.3">
      <c r="B1464" s="7">
        <v>730</v>
      </c>
      <c r="C1464" s="5"/>
      <c r="D1464" s="5"/>
      <c r="E1464" s="5"/>
    </row>
    <row r="1465" spans="2:5" x14ac:dyDescent="0.3">
      <c r="B1465" s="9" t="s">
        <v>2046</v>
      </c>
      <c r="C1465" s="5">
        <v>57746</v>
      </c>
      <c r="D1465" s="5">
        <v>713</v>
      </c>
      <c r="E1465" s="5">
        <v>84944</v>
      </c>
    </row>
    <row r="1466" spans="2:5" x14ac:dyDescent="0.3">
      <c r="B1466" s="7">
        <v>731</v>
      </c>
      <c r="C1466" s="5"/>
      <c r="D1466" s="5"/>
      <c r="E1466" s="5"/>
    </row>
    <row r="1467" spans="2:5" x14ac:dyDescent="0.3">
      <c r="B1467" s="9" t="s">
        <v>2045</v>
      </c>
      <c r="C1467" s="5">
        <v>39874</v>
      </c>
      <c r="D1467" s="5">
        <v>703</v>
      </c>
      <c r="E1467" s="5">
        <v>38193</v>
      </c>
    </row>
    <row r="1468" spans="2:5" x14ac:dyDescent="0.3">
      <c r="B1468" s="7">
        <v>732</v>
      </c>
      <c r="C1468" s="5"/>
      <c r="D1468" s="5"/>
      <c r="E1468" s="5"/>
    </row>
    <row r="1469" spans="2:5" x14ac:dyDescent="0.3">
      <c r="B1469" s="9" t="s">
        <v>2045</v>
      </c>
      <c r="C1469" s="5">
        <v>43396</v>
      </c>
      <c r="D1469" s="5">
        <v>756</v>
      </c>
      <c r="E1469" s="5">
        <v>39191</v>
      </c>
    </row>
    <row r="1470" spans="2:5" x14ac:dyDescent="0.3">
      <c r="B1470" s="7">
        <v>733</v>
      </c>
      <c r="C1470" s="5"/>
      <c r="D1470" s="5"/>
      <c r="E1470" s="5"/>
    </row>
    <row r="1471" spans="2:5" x14ac:dyDescent="0.3">
      <c r="B1471" s="9" t="s">
        <v>2045</v>
      </c>
      <c r="C1471" s="5">
        <v>153374</v>
      </c>
      <c r="D1471" s="5">
        <v>606</v>
      </c>
      <c r="E1471" s="5">
        <v>53138</v>
      </c>
    </row>
    <row r="1472" spans="2:5" x14ac:dyDescent="0.3">
      <c r="B1472" s="7">
        <v>734</v>
      </c>
      <c r="C1472" s="5"/>
      <c r="D1472" s="5"/>
      <c r="E1472" s="5"/>
    </row>
    <row r="1473" spans="2:5" x14ac:dyDescent="0.3">
      <c r="B1473" s="9" t="s">
        <v>2045</v>
      </c>
      <c r="C1473" s="5">
        <v>36101</v>
      </c>
      <c r="D1473" s="5">
        <v>693</v>
      </c>
      <c r="E1473" s="5">
        <v>24917</v>
      </c>
    </row>
    <row r="1474" spans="2:5" x14ac:dyDescent="0.3">
      <c r="B1474" s="7">
        <v>735</v>
      </c>
      <c r="C1474" s="5"/>
      <c r="D1474" s="5"/>
      <c r="E1474" s="5"/>
    </row>
    <row r="1475" spans="2:5" x14ac:dyDescent="0.3">
      <c r="B1475" s="9" t="s">
        <v>2045</v>
      </c>
      <c r="C1475" s="5">
        <v>67132</v>
      </c>
      <c r="D1475" s="5">
        <v>752</v>
      </c>
      <c r="E1475" s="5">
        <v>67743</v>
      </c>
    </row>
    <row r="1476" spans="2:5" x14ac:dyDescent="0.3">
      <c r="B1476" s="7">
        <v>736</v>
      </c>
      <c r="C1476" s="5"/>
      <c r="D1476" s="5"/>
      <c r="E1476" s="5"/>
    </row>
    <row r="1477" spans="2:5" x14ac:dyDescent="0.3">
      <c r="B1477" s="9" t="s">
        <v>2046</v>
      </c>
      <c r="C1477" s="5">
        <v>0</v>
      </c>
      <c r="D1477" s="5">
        <v>741</v>
      </c>
      <c r="E1477" s="5">
        <v>61317</v>
      </c>
    </row>
    <row r="1478" spans="2:5" x14ac:dyDescent="0.3">
      <c r="B1478" s="7">
        <v>737</v>
      </c>
      <c r="C1478" s="5"/>
      <c r="D1478" s="5"/>
      <c r="E1478" s="5"/>
    </row>
    <row r="1479" spans="2:5" x14ac:dyDescent="0.3">
      <c r="B1479" s="9" t="s">
        <v>2047</v>
      </c>
      <c r="C1479" s="5">
        <v>16552</v>
      </c>
      <c r="D1479" s="5">
        <v>758</v>
      </c>
      <c r="E1479" s="5">
        <v>30359</v>
      </c>
    </row>
    <row r="1480" spans="2:5" x14ac:dyDescent="0.3">
      <c r="B1480" s="7">
        <v>738</v>
      </c>
      <c r="C1480" s="5"/>
      <c r="D1480" s="5"/>
      <c r="E1480" s="5"/>
    </row>
    <row r="1481" spans="2:5" x14ac:dyDescent="0.3">
      <c r="B1481" s="9" t="s">
        <v>2045</v>
      </c>
      <c r="C1481" s="5">
        <v>131731</v>
      </c>
      <c r="D1481" s="5">
        <v>707</v>
      </c>
      <c r="E1481" s="5">
        <v>63974</v>
      </c>
    </row>
    <row r="1482" spans="2:5" x14ac:dyDescent="0.3">
      <c r="B1482" s="7">
        <v>739</v>
      </c>
      <c r="C1482" s="5"/>
      <c r="D1482" s="5"/>
      <c r="E1482" s="5"/>
    </row>
    <row r="1483" spans="2:5" x14ac:dyDescent="0.3">
      <c r="B1483" s="9" t="s">
        <v>2045</v>
      </c>
      <c r="C1483" s="5">
        <v>102537</v>
      </c>
      <c r="D1483" s="5">
        <v>622</v>
      </c>
      <c r="E1483" s="5">
        <v>69171</v>
      </c>
    </row>
    <row r="1484" spans="2:5" x14ac:dyDescent="0.3">
      <c r="B1484" s="7">
        <v>740</v>
      </c>
      <c r="C1484" s="5"/>
      <c r="D1484" s="5"/>
      <c r="E1484" s="5"/>
    </row>
    <row r="1485" spans="2:5" x14ac:dyDescent="0.3">
      <c r="B1485" s="9" t="s">
        <v>2045</v>
      </c>
      <c r="C1485" s="5">
        <v>39656</v>
      </c>
      <c r="D1485" s="5">
        <v>683</v>
      </c>
      <c r="E1485" s="5">
        <v>32343</v>
      </c>
    </row>
    <row r="1486" spans="2:5" x14ac:dyDescent="0.3">
      <c r="B1486" s="7">
        <v>741</v>
      </c>
      <c r="C1486" s="5"/>
      <c r="D1486" s="5"/>
      <c r="E1486" s="5"/>
    </row>
    <row r="1487" spans="2:5" x14ac:dyDescent="0.3">
      <c r="B1487" s="9" t="s">
        <v>2047</v>
      </c>
      <c r="C1487" s="5">
        <v>22629</v>
      </c>
      <c r="D1487" s="5">
        <v>826</v>
      </c>
      <c r="E1487" s="5">
        <v>41316</v>
      </c>
    </row>
    <row r="1488" spans="2:5" x14ac:dyDescent="0.3">
      <c r="B1488" s="7">
        <v>742</v>
      </c>
      <c r="C1488" s="5"/>
      <c r="D1488" s="5"/>
      <c r="E1488" s="5"/>
    </row>
    <row r="1489" spans="2:5" x14ac:dyDescent="0.3">
      <c r="B1489" s="9" t="s">
        <v>2046</v>
      </c>
      <c r="C1489" s="5">
        <v>20226</v>
      </c>
      <c r="D1489" s="5">
        <v>698</v>
      </c>
      <c r="E1489" s="5">
        <v>50753</v>
      </c>
    </row>
    <row r="1490" spans="2:5" x14ac:dyDescent="0.3">
      <c r="B1490" s="7">
        <v>743</v>
      </c>
      <c r="C1490" s="5"/>
      <c r="D1490" s="5"/>
      <c r="E1490" s="5"/>
    </row>
    <row r="1491" spans="2:5" x14ac:dyDescent="0.3">
      <c r="B1491" s="9" t="s">
        <v>2045</v>
      </c>
      <c r="C1491" s="5">
        <v>24515</v>
      </c>
      <c r="D1491" s="5">
        <v>682</v>
      </c>
      <c r="E1491" s="5">
        <v>32491</v>
      </c>
    </row>
    <row r="1492" spans="2:5" x14ac:dyDescent="0.3">
      <c r="B1492" s="7">
        <v>744</v>
      </c>
      <c r="C1492" s="5"/>
      <c r="D1492" s="5"/>
      <c r="E1492" s="5"/>
    </row>
    <row r="1493" spans="2:5" x14ac:dyDescent="0.3">
      <c r="B1493" s="9" t="s">
        <v>2047</v>
      </c>
      <c r="C1493" s="5">
        <v>21685</v>
      </c>
      <c r="D1493" s="5">
        <v>842</v>
      </c>
      <c r="E1493" s="5">
        <v>44699</v>
      </c>
    </row>
    <row r="1494" spans="2:5" x14ac:dyDescent="0.3">
      <c r="B1494" s="7">
        <v>745</v>
      </c>
      <c r="C1494" s="5"/>
      <c r="D1494" s="5"/>
      <c r="E1494" s="5"/>
    </row>
    <row r="1495" spans="2:5" x14ac:dyDescent="0.3">
      <c r="B1495" s="9" t="s">
        <v>2047</v>
      </c>
      <c r="C1495" s="5">
        <v>0</v>
      </c>
      <c r="D1495" s="5">
        <v>752</v>
      </c>
      <c r="E1495" s="5">
        <v>48561</v>
      </c>
    </row>
    <row r="1496" spans="2:5" x14ac:dyDescent="0.3">
      <c r="B1496" s="7">
        <v>746</v>
      </c>
      <c r="C1496" s="5"/>
      <c r="D1496" s="5"/>
      <c r="E1496" s="5"/>
    </row>
    <row r="1497" spans="2:5" x14ac:dyDescent="0.3">
      <c r="B1497" s="9" t="s">
        <v>2045</v>
      </c>
      <c r="C1497" s="5">
        <v>42745</v>
      </c>
      <c r="D1497" s="5">
        <v>689</v>
      </c>
      <c r="E1497" s="5">
        <v>30288</v>
      </c>
    </row>
    <row r="1498" spans="2:5" x14ac:dyDescent="0.3">
      <c r="B1498" s="7">
        <v>747</v>
      </c>
      <c r="C1498" s="5"/>
      <c r="D1498" s="5"/>
      <c r="E1498" s="5"/>
    </row>
    <row r="1499" spans="2:5" x14ac:dyDescent="0.3">
      <c r="B1499" s="9" t="s">
        <v>2045</v>
      </c>
      <c r="C1499" s="5">
        <v>49793</v>
      </c>
      <c r="D1499" s="5">
        <v>687</v>
      </c>
      <c r="E1499" s="5">
        <v>28828</v>
      </c>
    </row>
    <row r="1500" spans="2:5" x14ac:dyDescent="0.3">
      <c r="B1500" s="7">
        <v>748</v>
      </c>
      <c r="C1500" s="5"/>
      <c r="D1500" s="5"/>
      <c r="E1500" s="5"/>
    </row>
    <row r="1501" spans="2:5" x14ac:dyDescent="0.3">
      <c r="B1501" s="9" t="s">
        <v>2045</v>
      </c>
      <c r="C1501" s="5">
        <v>99840</v>
      </c>
      <c r="D1501" s="5">
        <v>706</v>
      </c>
      <c r="E1501" s="5">
        <v>37534</v>
      </c>
    </row>
    <row r="1502" spans="2:5" x14ac:dyDescent="0.3">
      <c r="B1502" s="7">
        <v>749</v>
      </c>
      <c r="C1502" s="5"/>
      <c r="D1502" s="5"/>
      <c r="E1502" s="5"/>
    </row>
    <row r="1503" spans="2:5" x14ac:dyDescent="0.3">
      <c r="B1503" s="9" t="s">
        <v>2045</v>
      </c>
      <c r="C1503" s="5">
        <v>80667</v>
      </c>
      <c r="D1503" s="5">
        <v>674</v>
      </c>
      <c r="E1503" s="5">
        <v>24574</v>
      </c>
    </row>
    <row r="1504" spans="2:5" x14ac:dyDescent="0.3">
      <c r="B1504" s="7">
        <v>750</v>
      </c>
      <c r="C1504" s="5"/>
      <c r="D1504" s="5"/>
      <c r="E1504" s="5"/>
    </row>
    <row r="1505" spans="2:5" x14ac:dyDescent="0.3">
      <c r="B1505" s="9" t="s">
        <v>2045</v>
      </c>
      <c r="C1505" s="5">
        <v>36972</v>
      </c>
      <c r="D1505" s="5">
        <v>694</v>
      </c>
      <c r="E1505" s="5">
        <v>30165</v>
      </c>
    </row>
    <row r="1506" spans="2:5" x14ac:dyDescent="0.3">
      <c r="B1506" s="7">
        <v>751</v>
      </c>
      <c r="C1506" s="5"/>
      <c r="D1506" s="5"/>
      <c r="E1506" s="5"/>
    </row>
    <row r="1507" spans="2:5" x14ac:dyDescent="0.3">
      <c r="B1507" s="9" t="s">
        <v>2045</v>
      </c>
      <c r="C1507" s="5">
        <v>108399</v>
      </c>
      <c r="D1507" s="5">
        <v>593</v>
      </c>
      <c r="E1507" s="5">
        <v>49677</v>
      </c>
    </row>
    <row r="1508" spans="2:5" x14ac:dyDescent="0.3">
      <c r="B1508" s="7">
        <v>752</v>
      </c>
      <c r="C1508" s="5"/>
      <c r="D1508" s="5"/>
      <c r="E1508" s="5"/>
    </row>
    <row r="1509" spans="2:5" x14ac:dyDescent="0.3">
      <c r="B1509" s="9" t="s">
        <v>2046</v>
      </c>
      <c r="C1509" s="5">
        <v>15537</v>
      </c>
      <c r="D1509" s="5">
        <v>664</v>
      </c>
      <c r="E1509" s="5">
        <v>64829</v>
      </c>
    </row>
    <row r="1510" spans="2:5" x14ac:dyDescent="0.3">
      <c r="B1510" s="7">
        <v>753</v>
      </c>
      <c r="C1510" s="5"/>
      <c r="D1510" s="5"/>
      <c r="E1510" s="5"/>
    </row>
    <row r="1511" spans="2:5" x14ac:dyDescent="0.3">
      <c r="B1511" s="9" t="s">
        <v>2045</v>
      </c>
      <c r="C1511" s="5">
        <v>66776</v>
      </c>
      <c r="D1511" s="5">
        <v>605</v>
      </c>
      <c r="E1511" s="5">
        <v>31688</v>
      </c>
    </row>
    <row r="1512" spans="2:5" x14ac:dyDescent="0.3">
      <c r="B1512" s="7">
        <v>754</v>
      </c>
      <c r="C1512" s="5"/>
      <c r="D1512" s="5"/>
      <c r="E1512" s="5"/>
    </row>
    <row r="1513" spans="2:5" x14ac:dyDescent="0.3">
      <c r="B1513" s="9" t="s">
        <v>2045</v>
      </c>
      <c r="C1513" s="5">
        <v>27209</v>
      </c>
      <c r="D1513" s="5">
        <v>705</v>
      </c>
      <c r="E1513" s="5">
        <v>32817</v>
      </c>
    </row>
    <row r="1514" spans="2:5" x14ac:dyDescent="0.3">
      <c r="B1514" s="7">
        <v>755</v>
      </c>
      <c r="C1514" s="5"/>
      <c r="D1514" s="5"/>
      <c r="E1514" s="5"/>
    </row>
    <row r="1515" spans="2:5" x14ac:dyDescent="0.3">
      <c r="B1515" s="9" t="s">
        <v>2046</v>
      </c>
      <c r="C1515" s="5">
        <v>4871</v>
      </c>
      <c r="D1515" s="5">
        <v>642</v>
      </c>
      <c r="E1515" s="5">
        <v>23137</v>
      </c>
    </row>
    <row r="1516" spans="2:5" x14ac:dyDescent="0.3">
      <c r="B1516" s="7">
        <v>756</v>
      </c>
      <c r="C1516" s="5"/>
      <c r="D1516" s="5"/>
      <c r="E1516" s="5"/>
    </row>
    <row r="1517" spans="2:5" x14ac:dyDescent="0.3">
      <c r="B1517" s="9" t="s">
        <v>2046</v>
      </c>
      <c r="C1517" s="5">
        <v>29300</v>
      </c>
      <c r="D1517" s="5">
        <v>679</v>
      </c>
      <c r="E1517" s="5">
        <v>59251</v>
      </c>
    </row>
    <row r="1518" spans="2:5" x14ac:dyDescent="0.3">
      <c r="B1518" s="7">
        <v>757</v>
      </c>
      <c r="C1518" s="5"/>
      <c r="D1518" s="5"/>
      <c r="E1518" s="5"/>
    </row>
    <row r="1519" spans="2:5" x14ac:dyDescent="0.3">
      <c r="B1519" s="9" t="s">
        <v>2045</v>
      </c>
      <c r="C1519" s="5">
        <v>68957</v>
      </c>
      <c r="D1519" s="5">
        <v>691</v>
      </c>
      <c r="E1519" s="5">
        <v>46232</v>
      </c>
    </row>
    <row r="1520" spans="2:5" x14ac:dyDescent="0.3">
      <c r="B1520" s="7">
        <v>758</v>
      </c>
      <c r="C1520" s="5"/>
      <c r="D1520" s="5"/>
      <c r="E1520" s="5"/>
    </row>
    <row r="1521" spans="2:5" x14ac:dyDescent="0.3">
      <c r="B1521" s="9" t="s">
        <v>2045</v>
      </c>
      <c r="C1521" s="5">
        <v>36832</v>
      </c>
      <c r="D1521" s="5">
        <v>764</v>
      </c>
      <c r="E1521" s="5">
        <v>43180</v>
      </c>
    </row>
    <row r="1522" spans="2:5" x14ac:dyDescent="0.3">
      <c r="B1522" s="7">
        <v>759</v>
      </c>
      <c r="C1522" s="5"/>
      <c r="D1522" s="5"/>
      <c r="E1522" s="5"/>
    </row>
    <row r="1523" spans="2:5" x14ac:dyDescent="0.3">
      <c r="B1523" s="9" t="s">
        <v>2046</v>
      </c>
      <c r="C1523" s="5">
        <v>37427</v>
      </c>
      <c r="D1523" s="5">
        <v>687</v>
      </c>
      <c r="E1523" s="5">
        <v>74550</v>
      </c>
    </row>
    <row r="1524" spans="2:5" x14ac:dyDescent="0.3">
      <c r="B1524" s="7">
        <v>760</v>
      </c>
      <c r="C1524" s="5"/>
      <c r="D1524" s="5"/>
      <c r="E1524" s="5"/>
    </row>
    <row r="1525" spans="2:5" x14ac:dyDescent="0.3">
      <c r="B1525" s="9" t="s">
        <v>2045</v>
      </c>
      <c r="C1525" s="5">
        <v>72514</v>
      </c>
      <c r="D1525" s="5">
        <v>778</v>
      </c>
      <c r="E1525" s="5">
        <v>37558</v>
      </c>
    </row>
    <row r="1526" spans="2:5" x14ac:dyDescent="0.3">
      <c r="B1526" s="7">
        <v>761</v>
      </c>
      <c r="C1526" s="5"/>
      <c r="D1526" s="5"/>
      <c r="E1526" s="5"/>
    </row>
    <row r="1527" spans="2:5" x14ac:dyDescent="0.3">
      <c r="B1527" s="9" t="s">
        <v>2045</v>
      </c>
      <c r="C1527" s="5">
        <v>63846</v>
      </c>
      <c r="D1527" s="5">
        <v>726</v>
      </c>
      <c r="E1527" s="5">
        <v>56222</v>
      </c>
    </row>
    <row r="1528" spans="2:5" x14ac:dyDescent="0.3">
      <c r="B1528" s="7">
        <v>762</v>
      </c>
      <c r="C1528" s="5"/>
      <c r="D1528" s="5"/>
      <c r="E1528" s="5"/>
    </row>
    <row r="1529" spans="2:5" x14ac:dyDescent="0.3">
      <c r="B1529" s="9" t="s">
        <v>2045</v>
      </c>
      <c r="C1529" s="5">
        <v>52134</v>
      </c>
      <c r="D1529" s="5">
        <v>683</v>
      </c>
      <c r="E1529" s="5">
        <v>37298</v>
      </c>
    </row>
    <row r="1530" spans="2:5" x14ac:dyDescent="0.3">
      <c r="B1530" s="7">
        <v>763</v>
      </c>
      <c r="C1530" s="5"/>
      <c r="D1530" s="5"/>
      <c r="E1530" s="5"/>
    </row>
    <row r="1531" spans="2:5" x14ac:dyDescent="0.3">
      <c r="B1531" s="9" t="s">
        <v>2045</v>
      </c>
      <c r="C1531" s="5">
        <v>130160</v>
      </c>
      <c r="D1531" s="5">
        <v>642</v>
      </c>
      <c r="E1531" s="5">
        <v>103126</v>
      </c>
    </row>
    <row r="1532" spans="2:5" x14ac:dyDescent="0.3">
      <c r="B1532" s="7">
        <v>764</v>
      </c>
      <c r="C1532" s="5"/>
      <c r="D1532" s="5"/>
      <c r="E1532" s="5"/>
    </row>
    <row r="1533" spans="2:5" x14ac:dyDescent="0.3">
      <c r="B1533" s="9" t="s">
        <v>2046</v>
      </c>
      <c r="C1533" s="5">
        <v>20902</v>
      </c>
      <c r="D1533" s="5">
        <v>712</v>
      </c>
      <c r="E1533" s="5">
        <v>31066</v>
      </c>
    </row>
    <row r="1534" spans="2:5" x14ac:dyDescent="0.3">
      <c r="B1534" s="7">
        <v>765</v>
      </c>
      <c r="C1534" s="5"/>
      <c r="D1534" s="5"/>
      <c r="E1534" s="5"/>
    </row>
    <row r="1535" spans="2:5" x14ac:dyDescent="0.3">
      <c r="B1535" s="9" t="s">
        <v>2045</v>
      </c>
      <c r="C1535" s="5">
        <v>46425</v>
      </c>
      <c r="D1535" s="5">
        <v>778</v>
      </c>
      <c r="E1535" s="5">
        <v>36101</v>
      </c>
    </row>
    <row r="1536" spans="2:5" x14ac:dyDescent="0.3">
      <c r="B1536" s="7">
        <v>766</v>
      </c>
      <c r="C1536" s="5"/>
      <c r="D1536" s="5"/>
      <c r="E1536" s="5"/>
    </row>
    <row r="1537" spans="2:5" x14ac:dyDescent="0.3">
      <c r="B1537" s="9" t="s">
        <v>2045</v>
      </c>
      <c r="C1537" s="5">
        <v>61201</v>
      </c>
      <c r="D1537" s="5">
        <v>685</v>
      </c>
      <c r="E1537" s="5">
        <v>30967</v>
      </c>
    </row>
    <row r="1538" spans="2:5" x14ac:dyDescent="0.3">
      <c r="B1538" s="7">
        <v>767</v>
      </c>
      <c r="C1538" s="5"/>
      <c r="D1538" s="5"/>
      <c r="E1538" s="5"/>
    </row>
    <row r="1539" spans="2:5" x14ac:dyDescent="0.3">
      <c r="B1539" s="9" t="s">
        <v>2045</v>
      </c>
      <c r="C1539" s="5">
        <v>48624</v>
      </c>
      <c r="D1539" s="5">
        <v>686</v>
      </c>
      <c r="E1539" s="5">
        <v>36729</v>
      </c>
    </row>
    <row r="1540" spans="2:5" x14ac:dyDescent="0.3">
      <c r="B1540" s="7">
        <v>768</v>
      </c>
      <c r="C1540" s="5"/>
      <c r="D1540" s="5"/>
      <c r="E1540" s="5"/>
    </row>
    <row r="1541" spans="2:5" x14ac:dyDescent="0.3">
      <c r="B1541" s="9" t="s">
        <v>2045</v>
      </c>
      <c r="C1541" s="5">
        <v>177225</v>
      </c>
      <c r="D1541" s="5">
        <v>620</v>
      </c>
      <c r="E1541" s="5">
        <v>69412</v>
      </c>
    </row>
    <row r="1542" spans="2:5" x14ac:dyDescent="0.3">
      <c r="B1542" s="7">
        <v>769</v>
      </c>
      <c r="C1542" s="5"/>
      <c r="D1542" s="5"/>
      <c r="E1542" s="5"/>
    </row>
    <row r="1543" spans="2:5" x14ac:dyDescent="0.3">
      <c r="B1543" s="9" t="s">
        <v>2045</v>
      </c>
      <c r="C1543" s="5">
        <v>77967</v>
      </c>
      <c r="D1543" s="5">
        <v>644</v>
      </c>
      <c r="E1543" s="5">
        <v>39974</v>
      </c>
    </row>
    <row r="1544" spans="2:5" x14ac:dyDescent="0.3">
      <c r="B1544" s="7">
        <v>770</v>
      </c>
      <c r="C1544" s="5"/>
      <c r="D1544" s="5"/>
      <c r="E1544" s="5"/>
    </row>
    <row r="1545" spans="2:5" x14ac:dyDescent="0.3">
      <c r="B1545" s="9" t="s">
        <v>2045</v>
      </c>
      <c r="C1545" s="5">
        <v>88165</v>
      </c>
      <c r="D1545" s="5">
        <v>706</v>
      </c>
      <c r="E1545" s="5">
        <v>60746</v>
      </c>
    </row>
    <row r="1546" spans="2:5" x14ac:dyDescent="0.3">
      <c r="B1546" s="7">
        <v>771</v>
      </c>
      <c r="C1546" s="5"/>
      <c r="D1546" s="5"/>
      <c r="E1546" s="5"/>
    </row>
    <row r="1547" spans="2:5" x14ac:dyDescent="0.3">
      <c r="B1547" s="9" t="s">
        <v>2045</v>
      </c>
      <c r="C1547" s="5">
        <v>88636</v>
      </c>
      <c r="D1547" s="5">
        <v>765</v>
      </c>
      <c r="E1547" s="5">
        <v>38661</v>
      </c>
    </row>
    <row r="1548" spans="2:5" x14ac:dyDescent="0.3">
      <c r="B1548" s="7">
        <v>772</v>
      </c>
      <c r="C1548" s="5"/>
      <c r="D1548" s="5"/>
      <c r="E1548" s="5"/>
    </row>
    <row r="1549" spans="2:5" x14ac:dyDescent="0.3">
      <c r="B1549" s="9" t="s">
        <v>2045</v>
      </c>
      <c r="C1549" s="5">
        <v>139335</v>
      </c>
      <c r="D1549" s="5">
        <v>741</v>
      </c>
      <c r="E1549" s="5">
        <v>46075</v>
      </c>
    </row>
    <row r="1550" spans="2:5" x14ac:dyDescent="0.3">
      <c r="B1550" s="7">
        <v>773</v>
      </c>
      <c r="C1550" s="5"/>
      <c r="D1550" s="5"/>
      <c r="E1550" s="5"/>
    </row>
    <row r="1551" spans="2:5" x14ac:dyDescent="0.3">
      <c r="B1551" s="9" t="s">
        <v>2047</v>
      </c>
      <c r="C1551" s="5">
        <v>3225</v>
      </c>
      <c r="D1551" s="5">
        <v>786</v>
      </c>
      <c r="E1551" s="5">
        <v>11029</v>
      </c>
    </row>
    <row r="1552" spans="2:5" x14ac:dyDescent="0.3">
      <c r="B1552" s="7">
        <v>774</v>
      </c>
      <c r="C1552" s="5"/>
      <c r="D1552" s="5"/>
      <c r="E1552" s="5"/>
    </row>
    <row r="1553" spans="2:5" x14ac:dyDescent="0.3">
      <c r="B1553" s="9" t="s">
        <v>2045</v>
      </c>
      <c r="C1553" s="5">
        <v>57774</v>
      </c>
      <c r="D1553" s="5">
        <v>588</v>
      </c>
      <c r="E1553" s="5">
        <v>33395</v>
      </c>
    </row>
    <row r="1554" spans="2:5" x14ac:dyDescent="0.3">
      <c r="B1554" s="7">
        <v>775</v>
      </c>
      <c r="C1554" s="5"/>
      <c r="D1554" s="5"/>
      <c r="E1554" s="5"/>
    </row>
    <row r="1555" spans="2:5" x14ac:dyDescent="0.3">
      <c r="B1555" s="9" t="s">
        <v>2045</v>
      </c>
      <c r="C1555" s="5">
        <v>104052</v>
      </c>
      <c r="D1555" s="5">
        <v>627</v>
      </c>
      <c r="E1555" s="5">
        <v>43638</v>
      </c>
    </row>
    <row r="1556" spans="2:5" x14ac:dyDescent="0.3">
      <c r="B1556" s="7">
        <v>776</v>
      </c>
      <c r="C1556" s="5"/>
      <c r="D1556" s="5"/>
      <c r="E1556" s="5"/>
    </row>
    <row r="1557" spans="2:5" x14ac:dyDescent="0.3">
      <c r="B1557" s="9" t="s">
        <v>2045</v>
      </c>
      <c r="C1557" s="5">
        <v>219213</v>
      </c>
      <c r="D1557" s="5">
        <v>616</v>
      </c>
      <c r="E1557" s="5">
        <v>97455</v>
      </c>
    </row>
    <row r="1558" spans="2:5" x14ac:dyDescent="0.3">
      <c r="B1558" s="7">
        <v>777</v>
      </c>
      <c r="C1558" s="5"/>
      <c r="D1558" s="5"/>
      <c r="E1558" s="5"/>
    </row>
    <row r="1559" spans="2:5" x14ac:dyDescent="0.3">
      <c r="B1559" s="9" t="s">
        <v>2046</v>
      </c>
      <c r="C1559" s="5">
        <v>0</v>
      </c>
      <c r="D1559" s="5">
        <v>700</v>
      </c>
      <c r="E1559" s="5">
        <v>216740</v>
      </c>
    </row>
    <row r="1560" spans="2:5" x14ac:dyDescent="0.3">
      <c r="B1560" s="7">
        <v>778</v>
      </c>
      <c r="C1560" s="5"/>
      <c r="D1560" s="5"/>
      <c r="E1560" s="5"/>
    </row>
    <row r="1561" spans="2:5" x14ac:dyDescent="0.3">
      <c r="B1561" s="9" t="s">
        <v>2045</v>
      </c>
      <c r="C1561" s="5">
        <v>23000</v>
      </c>
      <c r="D1561" s="5">
        <v>699</v>
      </c>
      <c r="E1561" s="5">
        <v>31003</v>
      </c>
    </row>
    <row r="1562" spans="2:5" x14ac:dyDescent="0.3">
      <c r="B1562" s="7">
        <v>779</v>
      </c>
      <c r="C1562" s="5"/>
      <c r="D1562" s="5"/>
      <c r="E1562" s="5"/>
    </row>
    <row r="1563" spans="2:5" x14ac:dyDescent="0.3">
      <c r="B1563" s="9" t="s">
        <v>2047</v>
      </c>
      <c r="C1563" s="5">
        <v>1433</v>
      </c>
      <c r="D1563" s="5">
        <v>755</v>
      </c>
      <c r="E1563" s="5">
        <v>32669</v>
      </c>
    </row>
    <row r="1564" spans="2:5" x14ac:dyDescent="0.3">
      <c r="B1564" s="7">
        <v>780</v>
      </c>
      <c r="C1564" s="5"/>
      <c r="D1564" s="5"/>
      <c r="E1564" s="5"/>
    </row>
    <row r="1565" spans="2:5" x14ac:dyDescent="0.3">
      <c r="B1565" s="9" t="s">
        <v>2045</v>
      </c>
      <c r="C1565" s="5">
        <v>73124</v>
      </c>
      <c r="D1565" s="5">
        <v>652</v>
      </c>
      <c r="E1565" s="5">
        <v>58378</v>
      </c>
    </row>
    <row r="1566" spans="2:5" x14ac:dyDescent="0.3">
      <c r="B1566" s="7">
        <v>781</v>
      </c>
      <c r="C1566" s="5"/>
      <c r="D1566" s="5"/>
      <c r="E1566" s="5"/>
    </row>
    <row r="1567" spans="2:5" x14ac:dyDescent="0.3">
      <c r="B1567" s="9" t="s">
        <v>2045</v>
      </c>
      <c r="C1567" s="5">
        <v>45149</v>
      </c>
      <c r="D1567" s="5">
        <v>602</v>
      </c>
      <c r="E1567" s="5">
        <v>33993</v>
      </c>
    </row>
    <row r="1568" spans="2:5" x14ac:dyDescent="0.3">
      <c r="B1568" s="7">
        <v>782</v>
      </c>
      <c r="C1568" s="5"/>
      <c r="D1568" s="5"/>
      <c r="E1568" s="5"/>
    </row>
    <row r="1569" spans="2:5" x14ac:dyDescent="0.3">
      <c r="B1569" s="9" t="s">
        <v>2045</v>
      </c>
      <c r="C1569" s="5">
        <v>93844</v>
      </c>
      <c r="D1569" s="5">
        <v>722</v>
      </c>
      <c r="E1569" s="5">
        <v>37169</v>
      </c>
    </row>
    <row r="1570" spans="2:5" x14ac:dyDescent="0.3">
      <c r="B1570" s="7">
        <v>783</v>
      </c>
      <c r="C1570" s="5"/>
      <c r="D1570" s="5"/>
      <c r="E1570" s="5"/>
    </row>
    <row r="1571" spans="2:5" x14ac:dyDescent="0.3">
      <c r="B1571" s="9" t="s">
        <v>2046</v>
      </c>
      <c r="C1571" s="5">
        <v>14542</v>
      </c>
      <c r="D1571" s="5">
        <v>693</v>
      </c>
      <c r="E1571" s="5">
        <v>29769</v>
      </c>
    </row>
    <row r="1572" spans="2:5" x14ac:dyDescent="0.3">
      <c r="B1572" s="7">
        <v>784</v>
      </c>
      <c r="C1572" s="5"/>
      <c r="D1572" s="5"/>
      <c r="E1572" s="5"/>
    </row>
    <row r="1573" spans="2:5" x14ac:dyDescent="0.3">
      <c r="B1573" s="9" t="s">
        <v>2045</v>
      </c>
      <c r="C1573" s="5">
        <v>89129</v>
      </c>
      <c r="D1573" s="5">
        <v>688</v>
      </c>
      <c r="E1573" s="5">
        <v>49523</v>
      </c>
    </row>
    <row r="1574" spans="2:5" x14ac:dyDescent="0.3">
      <c r="B1574" s="7">
        <v>785</v>
      </c>
      <c r="C1574" s="5"/>
      <c r="D1574" s="5"/>
      <c r="E1574" s="5"/>
    </row>
    <row r="1575" spans="2:5" x14ac:dyDescent="0.3">
      <c r="B1575" s="9" t="s">
        <v>2045</v>
      </c>
      <c r="C1575" s="5">
        <v>71310</v>
      </c>
      <c r="D1575" s="5">
        <v>740</v>
      </c>
      <c r="E1575" s="5">
        <v>48909</v>
      </c>
    </row>
    <row r="1576" spans="2:5" x14ac:dyDescent="0.3">
      <c r="B1576" s="7">
        <v>786</v>
      </c>
      <c r="C1576" s="5"/>
      <c r="D1576" s="5"/>
      <c r="E1576" s="5"/>
    </row>
    <row r="1577" spans="2:5" x14ac:dyDescent="0.3">
      <c r="B1577" s="9" t="s">
        <v>2045</v>
      </c>
      <c r="C1577" s="5">
        <v>40701</v>
      </c>
      <c r="D1577" s="5">
        <v>798</v>
      </c>
      <c r="E1577" s="5">
        <v>31259</v>
      </c>
    </row>
    <row r="1578" spans="2:5" x14ac:dyDescent="0.3">
      <c r="B1578" s="7">
        <v>787</v>
      </c>
      <c r="C1578" s="5"/>
      <c r="D1578" s="5"/>
      <c r="E1578" s="5"/>
    </row>
    <row r="1579" spans="2:5" x14ac:dyDescent="0.3">
      <c r="B1579" s="9" t="s">
        <v>2047</v>
      </c>
      <c r="C1579" s="5">
        <v>38238</v>
      </c>
      <c r="D1579" s="5">
        <v>767</v>
      </c>
      <c r="E1579" s="5">
        <v>71740</v>
      </c>
    </row>
    <row r="1580" spans="2:5" x14ac:dyDescent="0.3">
      <c r="B1580" s="7">
        <v>788</v>
      </c>
      <c r="C1580" s="5"/>
      <c r="D1580" s="5"/>
      <c r="E1580" s="5"/>
    </row>
    <row r="1581" spans="2:5" x14ac:dyDescent="0.3">
      <c r="B1581" s="9" t="s">
        <v>2045</v>
      </c>
      <c r="C1581" s="5">
        <v>72241</v>
      </c>
      <c r="D1581" s="5">
        <v>802</v>
      </c>
      <c r="E1581" s="5">
        <v>54477</v>
      </c>
    </row>
    <row r="1582" spans="2:5" x14ac:dyDescent="0.3">
      <c r="B1582" s="7">
        <v>789</v>
      </c>
      <c r="C1582" s="5"/>
      <c r="D1582" s="5"/>
      <c r="E1582" s="5"/>
    </row>
    <row r="1583" spans="2:5" x14ac:dyDescent="0.3">
      <c r="B1583" s="9" t="s">
        <v>2045</v>
      </c>
      <c r="C1583" s="5">
        <v>83932</v>
      </c>
      <c r="D1583" s="5">
        <v>690</v>
      </c>
      <c r="E1583" s="5">
        <v>49788</v>
      </c>
    </row>
    <row r="1584" spans="2:5" x14ac:dyDescent="0.3">
      <c r="B1584" s="7">
        <v>790</v>
      </c>
      <c r="C1584" s="5"/>
      <c r="D1584" s="5"/>
      <c r="E1584" s="5"/>
    </row>
    <row r="1585" spans="2:5" x14ac:dyDescent="0.3">
      <c r="B1585" s="9" t="s">
        <v>2045</v>
      </c>
      <c r="C1585" s="5">
        <v>69620</v>
      </c>
      <c r="D1585" s="5">
        <v>743</v>
      </c>
      <c r="E1585" s="5">
        <v>46361</v>
      </c>
    </row>
    <row r="1586" spans="2:5" x14ac:dyDescent="0.3">
      <c r="B1586" s="7">
        <v>791</v>
      </c>
      <c r="C1586" s="5"/>
      <c r="D1586" s="5"/>
      <c r="E1586" s="5"/>
    </row>
    <row r="1587" spans="2:5" x14ac:dyDescent="0.3">
      <c r="B1587" s="9" t="s">
        <v>2046</v>
      </c>
      <c r="C1587" s="5">
        <v>24246</v>
      </c>
      <c r="D1587" s="5">
        <v>645</v>
      </c>
      <c r="E1587" s="5">
        <v>39263</v>
      </c>
    </row>
    <row r="1588" spans="2:5" x14ac:dyDescent="0.3">
      <c r="B1588" s="7">
        <v>792</v>
      </c>
      <c r="C1588" s="5"/>
      <c r="D1588" s="5"/>
      <c r="E1588" s="5"/>
    </row>
    <row r="1589" spans="2:5" x14ac:dyDescent="0.3">
      <c r="B1589" s="9" t="s">
        <v>2046</v>
      </c>
      <c r="C1589" s="5">
        <v>13168</v>
      </c>
      <c r="D1589" s="5">
        <v>698</v>
      </c>
      <c r="E1589" s="5">
        <v>45180</v>
      </c>
    </row>
    <row r="1590" spans="2:5" x14ac:dyDescent="0.3">
      <c r="B1590" s="7">
        <v>793</v>
      </c>
      <c r="C1590" s="5"/>
      <c r="D1590" s="5"/>
      <c r="E1590" s="5"/>
    </row>
    <row r="1591" spans="2:5" x14ac:dyDescent="0.3">
      <c r="B1591" s="9" t="s">
        <v>2046</v>
      </c>
      <c r="C1591" s="5">
        <v>16083</v>
      </c>
      <c r="D1591" s="5">
        <v>703</v>
      </c>
      <c r="E1591" s="5">
        <v>42593</v>
      </c>
    </row>
    <row r="1592" spans="2:5" x14ac:dyDescent="0.3">
      <c r="B1592" s="7">
        <v>794</v>
      </c>
      <c r="C1592" s="5"/>
      <c r="D1592" s="5"/>
      <c r="E1592" s="5"/>
    </row>
    <row r="1593" spans="2:5" x14ac:dyDescent="0.3">
      <c r="B1593" s="9" t="s">
        <v>2046</v>
      </c>
      <c r="C1593" s="5">
        <v>0</v>
      </c>
      <c r="D1593" s="5">
        <v>730</v>
      </c>
      <c r="E1593" s="5">
        <v>29621</v>
      </c>
    </row>
    <row r="1594" spans="2:5" x14ac:dyDescent="0.3">
      <c r="B1594" s="7">
        <v>795</v>
      </c>
      <c r="C1594" s="5"/>
      <c r="D1594" s="5"/>
      <c r="E1594" s="5"/>
    </row>
    <row r="1595" spans="2:5" x14ac:dyDescent="0.3">
      <c r="B1595" s="9" t="s">
        <v>2045</v>
      </c>
      <c r="C1595" s="5">
        <v>94579</v>
      </c>
      <c r="D1595" s="5">
        <v>759</v>
      </c>
      <c r="E1595" s="5">
        <v>75918</v>
      </c>
    </row>
    <row r="1596" spans="2:5" x14ac:dyDescent="0.3">
      <c r="B1596" s="7">
        <v>796</v>
      </c>
      <c r="C1596" s="5"/>
      <c r="D1596" s="5"/>
      <c r="E1596" s="5"/>
    </row>
    <row r="1597" spans="2:5" x14ac:dyDescent="0.3">
      <c r="B1597" s="9" t="s">
        <v>2045</v>
      </c>
      <c r="C1597" s="5">
        <v>74257</v>
      </c>
      <c r="D1597" s="5">
        <v>746</v>
      </c>
      <c r="E1597" s="5">
        <v>43178</v>
      </c>
    </row>
    <row r="1598" spans="2:5" x14ac:dyDescent="0.3">
      <c r="B1598" s="7">
        <v>797</v>
      </c>
      <c r="C1598" s="5"/>
      <c r="D1598" s="5"/>
      <c r="E1598" s="5"/>
    </row>
    <row r="1599" spans="2:5" x14ac:dyDescent="0.3">
      <c r="B1599" s="9" t="s">
        <v>2045</v>
      </c>
      <c r="C1599" s="5">
        <v>149968</v>
      </c>
      <c r="D1599" s="5">
        <v>651</v>
      </c>
      <c r="E1599" s="5">
        <v>62005</v>
      </c>
    </row>
    <row r="1600" spans="2:5" x14ac:dyDescent="0.3">
      <c r="B1600" s="7">
        <v>798</v>
      </c>
      <c r="C1600" s="5"/>
      <c r="D1600" s="5"/>
      <c r="E1600" s="5"/>
    </row>
    <row r="1601" spans="2:5" x14ac:dyDescent="0.3">
      <c r="B1601" s="9" t="s">
        <v>2045</v>
      </c>
      <c r="C1601" s="5">
        <v>56547</v>
      </c>
      <c r="D1601" s="5">
        <v>715</v>
      </c>
      <c r="E1601" s="5">
        <v>49076</v>
      </c>
    </row>
    <row r="1602" spans="2:5" x14ac:dyDescent="0.3">
      <c r="B1602" s="7">
        <v>799</v>
      </c>
      <c r="C1602" s="5"/>
      <c r="D1602" s="5"/>
      <c r="E1602" s="5"/>
    </row>
    <row r="1603" spans="2:5" x14ac:dyDescent="0.3">
      <c r="B1603" s="9" t="s">
        <v>2045</v>
      </c>
      <c r="C1603" s="5">
        <v>57818</v>
      </c>
      <c r="D1603" s="5">
        <v>686</v>
      </c>
      <c r="E1603" s="5">
        <v>31525</v>
      </c>
    </row>
    <row r="1604" spans="2:5" x14ac:dyDescent="0.3">
      <c r="B1604" s="7">
        <v>800</v>
      </c>
      <c r="C1604" s="5"/>
      <c r="D1604" s="5"/>
      <c r="E1604" s="5"/>
    </row>
    <row r="1605" spans="2:5" x14ac:dyDescent="0.3">
      <c r="B1605" s="9" t="s">
        <v>2045</v>
      </c>
      <c r="C1605" s="5">
        <v>23971</v>
      </c>
      <c r="D1605" s="5">
        <v>723</v>
      </c>
      <c r="E1605" s="5">
        <v>26025</v>
      </c>
    </row>
    <row r="1606" spans="2:5" x14ac:dyDescent="0.3">
      <c r="B1606" s="7">
        <v>801</v>
      </c>
      <c r="C1606" s="5"/>
      <c r="D1606" s="5"/>
      <c r="E1606" s="5"/>
    </row>
    <row r="1607" spans="2:5" x14ac:dyDescent="0.3">
      <c r="B1607" s="9" t="s">
        <v>2046</v>
      </c>
      <c r="C1607" s="5">
        <v>1626</v>
      </c>
      <c r="D1607" s="5">
        <v>723</v>
      </c>
      <c r="E1607" s="5">
        <v>23175</v>
      </c>
    </row>
    <row r="1608" spans="2:5" x14ac:dyDescent="0.3">
      <c r="B1608" s="7">
        <v>802</v>
      </c>
      <c r="C1608" s="5"/>
      <c r="D1608" s="5"/>
      <c r="E1608" s="5"/>
    </row>
    <row r="1609" spans="2:5" x14ac:dyDescent="0.3">
      <c r="B1609" s="9" t="s">
        <v>2045</v>
      </c>
      <c r="C1609" s="5">
        <v>95927</v>
      </c>
      <c r="D1609" s="5">
        <v>752</v>
      </c>
      <c r="E1609" s="5">
        <v>59872</v>
      </c>
    </row>
    <row r="1610" spans="2:5" x14ac:dyDescent="0.3">
      <c r="B1610" s="7">
        <v>803</v>
      </c>
      <c r="C1610" s="5"/>
      <c r="D1610" s="5"/>
      <c r="E1610" s="5"/>
    </row>
    <row r="1611" spans="2:5" x14ac:dyDescent="0.3">
      <c r="B1611" s="9" t="s">
        <v>2045</v>
      </c>
      <c r="C1611" s="5">
        <v>57336</v>
      </c>
      <c r="D1611" s="5">
        <v>635</v>
      </c>
      <c r="E1611" s="5">
        <v>46487</v>
      </c>
    </row>
    <row r="1612" spans="2:5" x14ac:dyDescent="0.3">
      <c r="B1612" s="7">
        <v>804</v>
      </c>
      <c r="C1612" s="5"/>
      <c r="D1612" s="5"/>
      <c r="E1612" s="5"/>
    </row>
    <row r="1613" spans="2:5" x14ac:dyDescent="0.3">
      <c r="B1613" s="9" t="s">
        <v>2045</v>
      </c>
      <c r="C1613" s="5">
        <v>24172</v>
      </c>
      <c r="D1613" s="5">
        <v>812</v>
      </c>
      <c r="E1613" s="5">
        <v>30252</v>
      </c>
    </row>
    <row r="1614" spans="2:5" x14ac:dyDescent="0.3">
      <c r="B1614" s="7">
        <v>805</v>
      </c>
      <c r="C1614" s="5"/>
      <c r="D1614" s="5"/>
      <c r="E1614" s="5"/>
    </row>
    <row r="1615" spans="2:5" x14ac:dyDescent="0.3">
      <c r="B1615" s="9" t="s">
        <v>2045</v>
      </c>
      <c r="C1615" s="5">
        <v>24074</v>
      </c>
      <c r="D1615" s="5">
        <v>686</v>
      </c>
      <c r="E1615" s="5">
        <v>32192</v>
      </c>
    </row>
    <row r="1616" spans="2:5" x14ac:dyDescent="0.3">
      <c r="B1616" s="7">
        <v>806</v>
      </c>
      <c r="C1616" s="5"/>
      <c r="D1616" s="5"/>
      <c r="E1616" s="5"/>
    </row>
    <row r="1617" spans="2:5" x14ac:dyDescent="0.3">
      <c r="B1617" s="9" t="s">
        <v>2046</v>
      </c>
      <c r="C1617" s="5">
        <v>6128</v>
      </c>
      <c r="D1617" s="5">
        <v>686</v>
      </c>
      <c r="E1617" s="5">
        <v>77972</v>
      </c>
    </row>
    <row r="1618" spans="2:5" x14ac:dyDescent="0.3">
      <c r="B1618" s="7">
        <v>807</v>
      </c>
      <c r="C1618" s="5"/>
      <c r="D1618" s="5"/>
      <c r="E1618" s="5"/>
    </row>
    <row r="1619" spans="2:5" x14ac:dyDescent="0.3">
      <c r="B1619" s="9" t="s">
        <v>2045</v>
      </c>
      <c r="C1619" s="5">
        <v>49725</v>
      </c>
      <c r="D1619" s="5">
        <v>691</v>
      </c>
      <c r="E1619" s="5">
        <v>38487</v>
      </c>
    </row>
    <row r="1620" spans="2:5" x14ac:dyDescent="0.3">
      <c r="B1620" s="7">
        <v>808</v>
      </c>
      <c r="C1620" s="5"/>
      <c r="D1620" s="5"/>
      <c r="E1620" s="5"/>
    </row>
    <row r="1621" spans="2:5" x14ac:dyDescent="0.3">
      <c r="B1621" s="9" t="s">
        <v>2046</v>
      </c>
      <c r="C1621" s="5">
        <v>0</v>
      </c>
      <c r="D1621" s="5">
        <v>683</v>
      </c>
      <c r="E1621" s="5">
        <v>36045</v>
      </c>
    </row>
    <row r="1622" spans="2:5" x14ac:dyDescent="0.3">
      <c r="B1622" s="7">
        <v>809</v>
      </c>
      <c r="C1622" s="5"/>
      <c r="D1622" s="5"/>
      <c r="E1622" s="5"/>
    </row>
    <row r="1623" spans="2:5" x14ac:dyDescent="0.3">
      <c r="B1623" s="9" t="s">
        <v>2045</v>
      </c>
      <c r="C1623" s="5">
        <v>159101</v>
      </c>
      <c r="D1623" s="5">
        <v>618</v>
      </c>
      <c r="E1623" s="5">
        <v>85596</v>
      </c>
    </row>
    <row r="1624" spans="2:5" x14ac:dyDescent="0.3">
      <c r="B1624" s="7">
        <v>810</v>
      </c>
      <c r="C1624" s="5"/>
      <c r="D1624" s="5"/>
      <c r="E1624" s="5"/>
    </row>
    <row r="1625" spans="2:5" x14ac:dyDescent="0.3">
      <c r="B1625" s="9" t="s">
        <v>2045</v>
      </c>
      <c r="C1625" s="5">
        <v>16946</v>
      </c>
      <c r="D1625" s="5">
        <v>705</v>
      </c>
      <c r="E1625" s="5">
        <v>22540</v>
      </c>
    </row>
    <row r="1626" spans="2:5" x14ac:dyDescent="0.3">
      <c r="B1626" s="7">
        <v>811</v>
      </c>
      <c r="C1626" s="5"/>
      <c r="D1626" s="5"/>
      <c r="E1626" s="5"/>
    </row>
    <row r="1627" spans="2:5" x14ac:dyDescent="0.3">
      <c r="B1627" s="9" t="s">
        <v>2046</v>
      </c>
      <c r="C1627" s="5">
        <v>2149</v>
      </c>
      <c r="D1627" s="5">
        <v>741</v>
      </c>
      <c r="E1627" s="5">
        <v>84694</v>
      </c>
    </row>
    <row r="1628" spans="2:5" x14ac:dyDescent="0.3">
      <c r="B1628" s="7">
        <v>812</v>
      </c>
      <c r="C1628" s="5"/>
      <c r="D1628" s="5"/>
      <c r="E1628" s="5"/>
    </row>
    <row r="1629" spans="2:5" x14ac:dyDescent="0.3">
      <c r="B1629" s="9" t="s">
        <v>2045</v>
      </c>
      <c r="C1629" s="5">
        <v>119423</v>
      </c>
      <c r="D1629" s="5">
        <v>659</v>
      </c>
      <c r="E1629" s="5">
        <v>41469</v>
      </c>
    </row>
    <row r="1630" spans="2:5" x14ac:dyDescent="0.3">
      <c r="B1630" s="7">
        <v>813</v>
      </c>
      <c r="C1630" s="5"/>
      <c r="D1630" s="5"/>
      <c r="E1630" s="5"/>
    </row>
    <row r="1631" spans="2:5" x14ac:dyDescent="0.3">
      <c r="B1631" s="9" t="s">
        <v>2045</v>
      </c>
      <c r="C1631" s="5">
        <v>86648</v>
      </c>
      <c r="D1631" s="5">
        <v>585</v>
      </c>
      <c r="E1631" s="5">
        <v>38872</v>
      </c>
    </row>
    <row r="1632" spans="2:5" x14ac:dyDescent="0.3">
      <c r="B1632" s="7">
        <v>814</v>
      </c>
      <c r="C1632" s="5"/>
      <c r="D1632" s="5"/>
      <c r="E1632" s="5"/>
    </row>
    <row r="1633" spans="2:5" x14ac:dyDescent="0.3">
      <c r="B1633" s="9" t="s">
        <v>2045</v>
      </c>
      <c r="C1633" s="5">
        <v>14408</v>
      </c>
      <c r="D1633" s="5">
        <v>748</v>
      </c>
      <c r="E1633" s="5">
        <v>16302</v>
      </c>
    </row>
    <row r="1634" spans="2:5" x14ac:dyDescent="0.3">
      <c r="B1634" s="7">
        <v>815</v>
      </c>
      <c r="C1634" s="5"/>
      <c r="D1634" s="5"/>
      <c r="E1634" s="5"/>
    </row>
    <row r="1635" spans="2:5" x14ac:dyDescent="0.3">
      <c r="B1635" s="9" t="s">
        <v>2045</v>
      </c>
      <c r="C1635" s="5">
        <v>73106</v>
      </c>
      <c r="D1635" s="5">
        <v>756</v>
      </c>
      <c r="E1635" s="5">
        <v>48418</v>
      </c>
    </row>
    <row r="1636" spans="2:5" x14ac:dyDescent="0.3">
      <c r="B1636" s="7">
        <v>816</v>
      </c>
      <c r="C1636" s="5"/>
      <c r="D1636" s="5"/>
      <c r="E1636" s="5"/>
    </row>
    <row r="1637" spans="2:5" x14ac:dyDescent="0.3">
      <c r="B1637" s="9" t="s">
        <v>2045</v>
      </c>
      <c r="C1637" s="5">
        <v>67244</v>
      </c>
      <c r="D1637" s="5">
        <v>759</v>
      </c>
      <c r="E1637" s="5">
        <v>36285</v>
      </c>
    </row>
    <row r="1638" spans="2:5" x14ac:dyDescent="0.3">
      <c r="B1638" s="7">
        <v>817</v>
      </c>
      <c r="C1638" s="5"/>
      <c r="D1638" s="5"/>
      <c r="E1638" s="5"/>
    </row>
    <row r="1639" spans="2:5" x14ac:dyDescent="0.3">
      <c r="B1639" s="9" t="s">
        <v>2045</v>
      </c>
      <c r="C1639" s="5">
        <v>162364</v>
      </c>
      <c r="D1639" s="5">
        <v>803</v>
      </c>
      <c r="E1639" s="5">
        <v>65888</v>
      </c>
    </row>
    <row r="1640" spans="2:5" x14ac:dyDescent="0.3">
      <c r="B1640" s="7">
        <v>818</v>
      </c>
      <c r="C1640" s="5"/>
      <c r="D1640" s="5"/>
      <c r="E1640" s="5"/>
    </row>
    <row r="1641" spans="2:5" x14ac:dyDescent="0.3">
      <c r="B1641" s="9" t="s">
        <v>2045</v>
      </c>
      <c r="C1641" s="5">
        <v>26005</v>
      </c>
      <c r="D1641" s="5">
        <v>770</v>
      </c>
      <c r="E1641" s="5">
        <v>31240</v>
      </c>
    </row>
    <row r="1642" spans="2:5" x14ac:dyDescent="0.3">
      <c r="B1642" s="7">
        <v>819</v>
      </c>
      <c r="C1642" s="5"/>
      <c r="D1642" s="5"/>
      <c r="E1642" s="5"/>
    </row>
    <row r="1643" spans="2:5" x14ac:dyDescent="0.3">
      <c r="B1643" s="9" t="s">
        <v>2045</v>
      </c>
      <c r="C1643" s="5">
        <v>28449</v>
      </c>
      <c r="D1643" s="5">
        <v>687</v>
      </c>
      <c r="E1643" s="5">
        <v>37495</v>
      </c>
    </row>
    <row r="1644" spans="2:5" x14ac:dyDescent="0.3">
      <c r="B1644" s="7">
        <v>820</v>
      </c>
      <c r="C1644" s="5"/>
      <c r="D1644" s="5"/>
      <c r="E1644" s="5"/>
    </row>
    <row r="1645" spans="2:5" x14ac:dyDescent="0.3">
      <c r="B1645" s="9" t="s">
        <v>2045</v>
      </c>
      <c r="C1645" s="5">
        <v>29713</v>
      </c>
      <c r="D1645" s="5">
        <v>633</v>
      </c>
      <c r="E1645" s="5">
        <v>41902</v>
      </c>
    </row>
    <row r="1646" spans="2:5" x14ac:dyDescent="0.3">
      <c r="B1646" s="7">
        <v>821</v>
      </c>
      <c r="C1646" s="5"/>
      <c r="D1646" s="5"/>
      <c r="E1646" s="5"/>
    </row>
    <row r="1647" spans="2:5" x14ac:dyDescent="0.3">
      <c r="B1647" s="9" t="s">
        <v>2046</v>
      </c>
      <c r="C1647" s="5">
        <v>10463</v>
      </c>
      <c r="D1647" s="5">
        <v>645</v>
      </c>
      <c r="E1647" s="5">
        <v>18015</v>
      </c>
    </row>
    <row r="1648" spans="2:5" x14ac:dyDescent="0.3">
      <c r="B1648" s="7">
        <v>822</v>
      </c>
      <c r="C1648" s="5"/>
      <c r="D1648" s="5"/>
      <c r="E1648" s="5"/>
    </row>
    <row r="1649" spans="2:5" x14ac:dyDescent="0.3">
      <c r="B1649" s="9" t="s">
        <v>2047</v>
      </c>
      <c r="C1649" s="5">
        <v>22641</v>
      </c>
      <c r="D1649" s="5">
        <v>793</v>
      </c>
      <c r="E1649" s="5">
        <v>34540</v>
      </c>
    </row>
    <row r="1650" spans="2:5" x14ac:dyDescent="0.3">
      <c r="B1650" s="7">
        <v>823</v>
      </c>
      <c r="C1650" s="5"/>
      <c r="D1650" s="5"/>
      <c r="E1650" s="5"/>
    </row>
    <row r="1651" spans="2:5" x14ac:dyDescent="0.3">
      <c r="B1651" s="9" t="s">
        <v>2047</v>
      </c>
      <c r="C1651" s="5">
        <v>9222</v>
      </c>
      <c r="D1651" s="5">
        <v>807</v>
      </c>
      <c r="E1651" s="5">
        <v>41496</v>
      </c>
    </row>
    <row r="1652" spans="2:5" x14ac:dyDescent="0.3">
      <c r="B1652" s="7">
        <v>824</v>
      </c>
      <c r="C1652" s="5"/>
      <c r="D1652" s="5"/>
      <c r="E1652" s="5"/>
    </row>
    <row r="1653" spans="2:5" x14ac:dyDescent="0.3">
      <c r="B1653" s="9" t="s">
        <v>2046</v>
      </c>
      <c r="C1653" s="5">
        <v>23293</v>
      </c>
      <c r="D1653" s="5">
        <v>695</v>
      </c>
      <c r="E1653" s="5">
        <v>36901</v>
      </c>
    </row>
    <row r="1654" spans="2:5" x14ac:dyDescent="0.3">
      <c r="B1654" s="7">
        <v>825</v>
      </c>
      <c r="C1654" s="5"/>
      <c r="D1654" s="5"/>
      <c r="E1654" s="5"/>
    </row>
    <row r="1655" spans="2:5" x14ac:dyDescent="0.3">
      <c r="B1655" s="9" t="s">
        <v>2045</v>
      </c>
      <c r="C1655" s="5">
        <v>127613</v>
      </c>
      <c r="D1655" s="5">
        <v>787</v>
      </c>
      <c r="E1655" s="5">
        <v>59696</v>
      </c>
    </row>
    <row r="1656" spans="2:5" x14ac:dyDescent="0.3">
      <c r="B1656" s="7">
        <v>826</v>
      </c>
      <c r="C1656" s="5"/>
      <c r="D1656" s="5"/>
      <c r="E1656" s="5"/>
    </row>
    <row r="1657" spans="2:5" x14ac:dyDescent="0.3">
      <c r="B1657" s="9" t="s">
        <v>2046</v>
      </c>
      <c r="C1657" s="5">
        <v>22475</v>
      </c>
      <c r="D1657" s="5">
        <v>684</v>
      </c>
      <c r="E1657" s="5">
        <v>57705</v>
      </c>
    </row>
    <row r="1658" spans="2:5" x14ac:dyDescent="0.3">
      <c r="B1658" s="7">
        <v>827</v>
      </c>
      <c r="C1658" s="5"/>
      <c r="D1658" s="5"/>
      <c r="E1658" s="5"/>
    </row>
    <row r="1659" spans="2:5" x14ac:dyDescent="0.3">
      <c r="B1659" s="9" t="s">
        <v>2045</v>
      </c>
      <c r="C1659" s="5">
        <v>39222</v>
      </c>
      <c r="D1659" s="5">
        <v>616</v>
      </c>
      <c r="E1659" s="5">
        <v>30984</v>
      </c>
    </row>
    <row r="1660" spans="2:5" x14ac:dyDescent="0.3">
      <c r="B1660" s="7">
        <v>828</v>
      </c>
      <c r="C1660" s="5"/>
      <c r="D1660" s="5"/>
      <c r="E1660" s="5"/>
    </row>
    <row r="1661" spans="2:5" x14ac:dyDescent="0.3">
      <c r="B1661" s="9" t="s">
        <v>2045</v>
      </c>
      <c r="C1661" s="5">
        <v>69819</v>
      </c>
      <c r="D1661" s="5">
        <v>659</v>
      </c>
      <c r="E1661" s="5">
        <v>35906</v>
      </c>
    </row>
    <row r="1662" spans="2:5" x14ac:dyDescent="0.3">
      <c r="B1662" s="7">
        <v>829</v>
      </c>
      <c r="C1662" s="5"/>
      <c r="D1662" s="5"/>
      <c r="E1662" s="5"/>
    </row>
    <row r="1663" spans="2:5" x14ac:dyDescent="0.3">
      <c r="B1663" s="9" t="s">
        <v>2046</v>
      </c>
      <c r="C1663" s="5">
        <v>11745</v>
      </c>
      <c r="D1663" s="5">
        <v>726</v>
      </c>
      <c r="E1663" s="5">
        <v>36404</v>
      </c>
    </row>
    <row r="1664" spans="2:5" x14ac:dyDescent="0.3">
      <c r="B1664" s="7">
        <v>830</v>
      </c>
      <c r="C1664" s="5"/>
      <c r="D1664" s="5"/>
      <c r="E1664" s="5"/>
    </row>
    <row r="1665" spans="2:5" x14ac:dyDescent="0.3">
      <c r="B1665" s="9" t="s">
        <v>2045</v>
      </c>
      <c r="C1665" s="5">
        <v>123932</v>
      </c>
      <c r="D1665" s="5">
        <v>688</v>
      </c>
      <c r="E1665" s="5">
        <v>67166</v>
      </c>
    </row>
    <row r="1666" spans="2:5" x14ac:dyDescent="0.3">
      <c r="B1666" s="7">
        <v>831</v>
      </c>
      <c r="C1666" s="5"/>
      <c r="D1666" s="5"/>
      <c r="E1666" s="5"/>
    </row>
    <row r="1667" spans="2:5" x14ac:dyDescent="0.3">
      <c r="B1667" s="9" t="s">
        <v>2045</v>
      </c>
      <c r="C1667" s="5">
        <v>37515</v>
      </c>
      <c r="D1667" s="5">
        <v>726</v>
      </c>
      <c r="E1667" s="5">
        <v>37316</v>
      </c>
    </row>
    <row r="1668" spans="2:5" x14ac:dyDescent="0.3">
      <c r="B1668" s="7">
        <v>832</v>
      </c>
      <c r="C1668" s="5"/>
      <c r="D1668" s="5"/>
      <c r="E1668" s="5"/>
    </row>
    <row r="1669" spans="2:5" x14ac:dyDescent="0.3">
      <c r="B1669" s="9" t="s">
        <v>2045</v>
      </c>
      <c r="C1669" s="5">
        <v>76759</v>
      </c>
      <c r="D1669" s="5">
        <v>625</v>
      </c>
      <c r="E1669" s="5">
        <v>50329</v>
      </c>
    </row>
    <row r="1670" spans="2:5" x14ac:dyDescent="0.3">
      <c r="B1670" s="7">
        <v>833</v>
      </c>
      <c r="C1670" s="5"/>
      <c r="D1670" s="5"/>
      <c r="E1670" s="5"/>
    </row>
    <row r="1671" spans="2:5" x14ac:dyDescent="0.3">
      <c r="B1671" s="9" t="s">
        <v>2045</v>
      </c>
      <c r="C1671" s="5">
        <v>37251</v>
      </c>
      <c r="D1671" s="5">
        <v>683</v>
      </c>
      <c r="E1671" s="5">
        <v>44501</v>
      </c>
    </row>
    <row r="1672" spans="2:5" x14ac:dyDescent="0.3">
      <c r="B1672" s="7">
        <v>834</v>
      </c>
      <c r="C1672" s="5"/>
      <c r="D1672" s="5"/>
      <c r="E1672" s="5"/>
    </row>
    <row r="1673" spans="2:5" x14ac:dyDescent="0.3">
      <c r="B1673" s="9" t="s">
        <v>2045</v>
      </c>
      <c r="C1673" s="5">
        <v>82878</v>
      </c>
      <c r="D1673" s="5">
        <v>746</v>
      </c>
      <c r="E1673" s="5">
        <v>32550</v>
      </c>
    </row>
    <row r="1674" spans="2:5" x14ac:dyDescent="0.3">
      <c r="B1674" s="7">
        <v>835</v>
      </c>
      <c r="C1674" s="5"/>
      <c r="D1674" s="5"/>
      <c r="E1674" s="5"/>
    </row>
    <row r="1675" spans="2:5" x14ac:dyDescent="0.3">
      <c r="B1675" s="9" t="s">
        <v>2046</v>
      </c>
      <c r="C1675" s="5">
        <v>11788</v>
      </c>
      <c r="D1675" s="5">
        <v>681</v>
      </c>
      <c r="E1675" s="5">
        <v>45312</v>
      </c>
    </row>
    <row r="1676" spans="2:5" x14ac:dyDescent="0.3">
      <c r="B1676" s="7">
        <v>836</v>
      </c>
      <c r="C1676" s="5"/>
      <c r="D1676" s="5"/>
      <c r="E1676" s="5"/>
    </row>
    <row r="1677" spans="2:5" x14ac:dyDescent="0.3">
      <c r="B1677" s="9" t="s">
        <v>2045</v>
      </c>
      <c r="C1677" s="5">
        <v>25778</v>
      </c>
      <c r="D1677" s="5">
        <v>689</v>
      </c>
      <c r="E1677" s="5">
        <v>32165</v>
      </c>
    </row>
    <row r="1678" spans="2:5" x14ac:dyDescent="0.3">
      <c r="B1678" s="7">
        <v>837</v>
      </c>
      <c r="C1678" s="5"/>
      <c r="D1678" s="5"/>
      <c r="E1678" s="5"/>
    </row>
    <row r="1679" spans="2:5" x14ac:dyDescent="0.3">
      <c r="B1679" s="9" t="s">
        <v>2045</v>
      </c>
      <c r="C1679" s="5">
        <v>63276</v>
      </c>
      <c r="D1679" s="5">
        <v>679</v>
      </c>
      <c r="E1679" s="5">
        <v>36092</v>
      </c>
    </row>
    <row r="1680" spans="2:5" x14ac:dyDescent="0.3">
      <c r="B1680" s="7">
        <v>838</v>
      </c>
      <c r="C1680" s="5"/>
      <c r="D1680" s="5"/>
      <c r="E1680" s="5"/>
    </row>
    <row r="1681" spans="2:5" x14ac:dyDescent="0.3">
      <c r="B1681" s="9" t="s">
        <v>2045</v>
      </c>
      <c r="C1681" s="5">
        <v>91776</v>
      </c>
      <c r="D1681" s="5">
        <v>763</v>
      </c>
      <c r="E1681" s="5">
        <v>49713</v>
      </c>
    </row>
    <row r="1682" spans="2:5" x14ac:dyDescent="0.3">
      <c r="B1682" s="7">
        <v>839</v>
      </c>
      <c r="C1682" s="5"/>
      <c r="D1682" s="5"/>
      <c r="E1682" s="5"/>
    </row>
    <row r="1683" spans="2:5" x14ac:dyDescent="0.3">
      <c r="B1683" s="9" t="s">
        <v>2045</v>
      </c>
      <c r="C1683" s="5">
        <v>69717</v>
      </c>
      <c r="D1683" s="5">
        <v>622</v>
      </c>
      <c r="E1683" s="5">
        <v>54384</v>
      </c>
    </row>
    <row r="1684" spans="2:5" x14ac:dyDescent="0.3">
      <c r="B1684" s="7">
        <v>840</v>
      </c>
      <c r="C1684" s="5"/>
      <c r="D1684" s="5"/>
      <c r="E1684" s="5"/>
    </row>
    <row r="1685" spans="2:5" x14ac:dyDescent="0.3">
      <c r="B1685" s="9" t="s">
        <v>2045</v>
      </c>
      <c r="C1685" s="5">
        <v>63075</v>
      </c>
      <c r="D1685" s="5">
        <v>694</v>
      </c>
      <c r="E1685" s="5">
        <v>88432</v>
      </c>
    </row>
    <row r="1686" spans="2:5" x14ac:dyDescent="0.3">
      <c r="B1686" s="7">
        <v>841</v>
      </c>
      <c r="C1686" s="5"/>
      <c r="D1686" s="5"/>
      <c r="E1686" s="5"/>
    </row>
    <row r="1687" spans="2:5" x14ac:dyDescent="0.3">
      <c r="B1687" s="9" t="s">
        <v>2045</v>
      </c>
      <c r="C1687" s="5">
        <v>65841</v>
      </c>
      <c r="D1687" s="5">
        <v>753</v>
      </c>
      <c r="E1687" s="5">
        <v>35800</v>
      </c>
    </row>
    <row r="1688" spans="2:5" x14ac:dyDescent="0.3">
      <c r="B1688" s="7">
        <v>842</v>
      </c>
      <c r="C1688" s="5"/>
      <c r="D1688" s="5"/>
      <c r="E1688" s="5"/>
    </row>
    <row r="1689" spans="2:5" x14ac:dyDescent="0.3">
      <c r="B1689" s="9" t="s">
        <v>2045</v>
      </c>
      <c r="C1689" s="5">
        <v>206422</v>
      </c>
      <c r="D1689" s="5">
        <v>564</v>
      </c>
      <c r="E1689" s="5">
        <v>103185</v>
      </c>
    </row>
    <row r="1690" spans="2:5" x14ac:dyDescent="0.3">
      <c r="B1690" s="7">
        <v>843</v>
      </c>
      <c r="C1690" s="5"/>
      <c r="D1690" s="5"/>
      <c r="E1690" s="5"/>
    </row>
    <row r="1691" spans="2:5" x14ac:dyDescent="0.3">
      <c r="B1691" s="9" t="s">
        <v>2045</v>
      </c>
      <c r="C1691" s="5">
        <v>38658</v>
      </c>
      <c r="D1691" s="5">
        <v>822</v>
      </c>
      <c r="E1691" s="5">
        <v>28325</v>
      </c>
    </row>
    <row r="1692" spans="2:5" x14ac:dyDescent="0.3">
      <c r="B1692" s="7">
        <v>844</v>
      </c>
      <c r="C1692" s="5"/>
      <c r="D1692" s="5"/>
      <c r="E1692" s="5"/>
    </row>
    <row r="1693" spans="2:5" x14ac:dyDescent="0.3">
      <c r="B1693" s="9" t="s">
        <v>2045</v>
      </c>
      <c r="C1693" s="5">
        <v>26672</v>
      </c>
      <c r="D1693" s="5">
        <v>738</v>
      </c>
      <c r="E1693" s="5">
        <v>18149</v>
      </c>
    </row>
    <row r="1694" spans="2:5" x14ac:dyDescent="0.3">
      <c r="B1694" s="7">
        <v>845</v>
      </c>
      <c r="C1694" s="5"/>
      <c r="D1694" s="5"/>
      <c r="E1694" s="5"/>
    </row>
    <row r="1695" spans="2:5" x14ac:dyDescent="0.3">
      <c r="B1695" s="9" t="s">
        <v>2045</v>
      </c>
      <c r="C1695" s="5">
        <v>116794</v>
      </c>
      <c r="D1695" s="5">
        <v>786</v>
      </c>
      <c r="E1695" s="5">
        <v>36710</v>
      </c>
    </row>
    <row r="1696" spans="2:5" x14ac:dyDescent="0.3">
      <c r="B1696" s="7">
        <v>846</v>
      </c>
      <c r="C1696" s="5"/>
      <c r="D1696" s="5"/>
      <c r="E1696" s="5"/>
    </row>
    <row r="1697" spans="2:5" x14ac:dyDescent="0.3">
      <c r="B1697" s="9" t="s">
        <v>2046</v>
      </c>
      <c r="C1697" s="5">
        <v>0</v>
      </c>
      <c r="D1697" s="5">
        <v>745</v>
      </c>
      <c r="E1697" s="5">
        <v>67761</v>
      </c>
    </row>
    <row r="1698" spans="2:5" x14ac:dyDescent="0.3">
      <c r="B1698" s="7">
        <v>847</v>
      </c>
      <c r="C1698" s="5"/>
      <c r="D1698" s="5"/>
      <c r="E1698" s="5"/>
    </row>
    <row r="1699" spans="2:5" x14ac:dyDescent="0.3">
      <c r="B1699" s="9" t="s">
        <v>2045</v>
      </c>
      <c r="C1699" s="5">
        <v>1371</v>
      </c>
      <c r="D1699" s="5">
        <v>591</v>
      </c>
      <c r="E1699" s="5">
        <v>27864</v>
      </c>
    </row>
    <row r="1700" spans="2:5" x14ac:dyDescent="0.3">
      <c r="B1700" s="7">
        <v>848</v>
      </c>
      <c r="C1700" s="5"/>
      <c r="D1700" s="5"/>
      <c r="E1700" s="5"/>
    </row>
    <row r="1701" spans="2:5" x14ac:dyDescent="0.3">
      <c r="B1701" s="9" t="s">
        <v>2045</v>
      </c>
      <c r="C1701" s="5">
        <v>96182</v>
      </c>
      <c r="D1701" s="5">
        <v>711</v>
      </c>
      <c r="E1701" s="5">
        <v>68362</v>
      </c>
    </row>
    <row r="1702" spans="2:5" x14ac:dyDescent="0.3">
      <c r="B1702" s="7">
        <v>849</v>
      </c>
      <c r="C1702" s="5"/>
      <c r="D1702" s="5"/>
      <c r="E1702" s="5"/>
    </row>
    <row r="1703" spans="2:5" x14ac:dyDescent="0.3">
      <c r="B1703" s="9" t="s">
        <v>2045</v>
      </c>
      <c r="C1703" s="5">
        <v>60231</v>
      </c>
      <c r="D1703" s="5">
        <v>711</v>
      </c>
      <c r="E1703" s="5">
        <v>43828</v>
      </c>
    </row>
    <row r="1704" spans="2:5" x14ac:dyDescent="0.3">
      <c r="B1704" s="7">
        <v>850</v>
      </c>
      <c r="C1704" s="5"/>
      <c r="D1704" s="5"/>
      <c r="E1704" s="5"/>
    </row>
    <row r="1705" spans="2:5" x14ac:dyDescent="0.3">
      <c r="B1705" s="9" t="s">
        <v>2046</v>
      </c>
      <c r="C1705" s="5">
        <v>17392</v>
      </c>
      <c r="D1705" s="5">
        <v>712</v>
      </c>
      <c r="E1705" s="5">
        <v>40087</v>
      </c>
    </row>
    <row r="1706" spans="2:5" x14ac:dyDescent="0.3">
      <c r="B1706" s="7">
        <v>851</v>
      </c>
      <c r="C1706" s="5"/>
      <c r="D1706" s="5"/>
      <c r="E1706" s="5"/>
    </row>
    <row r="1707" spans="2:5" x14ac:dyDescent="0.3">
      <c r="B1707" s="9" t="s">
        <v>2047</v>
      </c>
      <c r="C1707" s="5">
        <v>2528</v>
      </c>
      <c r="D1707" s="5">
        <v>757</v>
      </c>
      <c r="E1707" s="5">
        <v>31399</v>
      </c>
    </row>
    <row r="1708" spans="2:5" x14ac:dyDescent="0.3">
      <c r="B1708" s="7">
        <v>852</v>
      </c>
      <c r="C1708" s="5"/>
      <c r="D1708" s="5"/>
      <c r="E1708" s="5"/>
    </row>
    <row r="1709" spans="2:5" x14ac:dyDescent="0.3">
      <c r="B1709" s="9" t="s">
        <v>2045</v>
      </c>
      <c r="C1709" s="5">
        <v>70128</v>
      </c>
      <c r="D1709" s="5">
        <v>738</v>
      </c>
      <c r="E1709" s="5">
        <v>40156</v>
      </c>
    </row>
    <row r="1710" spans="2:5" x14ac:dyDescent="0.3">
      <c r="B1710" s="7">
        <v>853</v>
      </c>
      <c r="C1710" s="5"/>
      <c r="D1710" s="5"/>
      <c r="E1710" s="5"/>
    </row>
    <row r="1711" spans="2:5" x14ac:dyDescent="0.3">
      <c r="B1711" s="9" t="s">
        <v>2045</v>
      </c>
      <c r="C1711" s="5">
        <v>161525</v>
      </c>
      <c r="D1711" s="5">
        <v>723</v>
      </c>
      <c r="E1711" s="5">
        <v>75070</v>
      </c>
    </row>
    <row r="1712" spans="2:5" x14ac:dyDescent="0.3">
      <c r="B1712" s="7">
        <v>854</v>
      </c>
      <c r="C1712" s="5"/>
      <c r="D1712" s="5"/>
      <c r="E1712" s="5"/>
    </row>
    <row r="1713" spans="2:5" x14ac:dyDescent="0.3">
      <c r="B1713" s="9" t="s">
        <v>2045</v>
      </c>
      <c r="C1713" s="5">
        <v>71110</v>
      </c>
      <c r="D1713" s="5">
        <v>688</v>
      </c>
      <c r="E1713" s="5">
        <v>59699</v>
      </c>
    </row>
    <row r="1714" spans="2:5" x14ac:dyDescent="0.3">
      <c r="B1714" s="7">
        <v>855</v>
      </c>
      <c r="C1714" s="5"/>
      <c r="D1714" s="5"/>
      <c r="E1714" s="5"/>
    </row>
    <row r="1715" spans="2:5" x14ac:dyDescent="0.3">
      <c r="B1715" s="9" t="s">
        <v>2045</v>
      </c>
      <c r="C1715" s="5">
        <v>63019</v>
      </c>
      <c r="D1715" s="5">
        <v>699</v>
      </c>
      <c r="E1715" s="5">
        <v>22557</v>
      </c>
    </row>
    <row r="1716" spans="2:5" x14ac:dyDescent="0.3">
      <c r="B1716" s="7">
        <v>856</v>
      </c>
      <c r="C1716" s="5"/>
      <c r="D1716" s="5"/>
      <c r="E1716" s="5"/>
    </row>
    <row r="1717" spans="2:5" x14ac:dyDescent="0.3">
      <c r="B1717" s="9" t="s">
        <v>2045</v>
      </c>
      <c r="C1717" s="5">
        <v>328089</v>
      </c>
      <c r="D1717" s="5">
        <v>748</v>
      </c>
      <c r="E1717" s="5">
        <v>114318</v>
      </c>
    </row>
    <row r="1718" spans="2:5" x14ac:dyDescent="0.3">
      <c r="B1718" s="7">
        <v>857</v>
      </c>
      <c r="C1718" s="5"/>
      <c r="D1718" s="5"/>
      <c r="E1718" s="5"/>
    </row>
    <row r="1719" spans="2:5" x14ac:dyDescent="0.3">
      <c r="B1719" s="9" t="s">
        <v>2046</v>
      </c>
      <c r="C1719" s="5">
        <v>1100</v>
      </c>
      <c r="D1719" s="5">
        <v>615</v>
      </c>
      <c r="E1719" s="5">
        <v>41831</v>
      </c>
    </row>
    <row r="1720" spans="2:5" x14ac:dyDescent="0.3">
      <c r="B1720" s="7">
        <v>858</v>
      </c>
      <c r="C1720" s="5"/>
      <c r="D1720" s="5"/>
      <c r="E1720" s="5"/>
    </row>
    <row r="1721" spans="2:5" x14ac:dyDescent="0.3">
      <c r="B1721" s="9" t="s">
        <v>2045</v>
      </c>
      <c r="C1721" s="5">
        <v>51428</v>
      </c>
      <c r="D1721" s="5">
        <v>700</v>
      </c>
      <c r="E1721" s="5">
        <v>30774</v>
      </c>
    </row>
    <row r="1722" spans="2:5" x14ac:dyDescent="0.3">
      <c r="B1722" s="7">
        <v>859</v>
      </c>
      <c r="C1722" s="5"/>
      <c r="D1722" s="5"/>
      <c r="E1722" s="5"/>
    </row>
    <row r="1723" spans="2:5" x14ac:dyDescent="0.3">
      <c r="B1723" s="9" t="s">
        <v>2045</v>
      </c>
      <c r="C1723" s="5">
        <v>78193</v>
      </c>
      <c r="D1723" s="5">
        <v>631</v>
      </c>
      <c r="E1723" s="5">
        <v>32531</v>
      </c>
    </row>
    <row r="1724" spans="2:5" x14ac:dyDescent="0.3">
      <c r="B1724" s="7">
        <v>860</v>
      </c>
      <c r="C1724" s="5"/>
      <c r="D1724" s="5"/>
      <c r="E1724" s="5"/>
    </row>
    <row r="1725" spans="2:5" x14ac:dyDescent="0.3">
      <c r="B1725" s="9" t="s">
        <v>2045</v>
      </c>
      <c r="C1725" s="5">
        <v>193215</v>
      </c>
      <c r="D1725" s="5">
        <v>692</v>
      </c>
      <c r="E1725" s="5">
        <v>62791</v>
      </c>
    </row>
    <row r="1726" spans="2:5" x14ac:dyDescent="0.3">
      <c r="B1726" s="7">
        <v>861</v>
      </c>
      <c r="C1726" s="5"/>
      <c r="D1726" s="5"/>
      <c r="E1726" s="5"/>
    </row>
    <row r="1727" spans="2:5" x14ac:dyDescent="0.3">
      <c r="B1727" s="9" t="s">
        <v>2045</v>
      </c>
      <c r="C1727" s="5">
        <v>106545</v>
      </c>
      <c r="D1727" s="5">
        <v>793</v>
      </c>
      <c r="E1727" s="5">
        <v>41080</v>
      </c>
    </row>
    <row r="1728" spans="2:5" x14ac:dyDescent="0.3">
      <c r="B1728" s="7">
        <v>862</v>
      </c>
      <c r="C1728" s="5"/>
      <c r="D1728" s="5"/>
      <c r="E1728" s="5"/>
    </row>
    <row r="1729" spans="2:5" x14ac:dyDescent="0.3">
      <c r="B1729" s="9" t="s">
        <v>2045</v>
      </c>
      <c r="C1729" s="5">
        <v>65917</v>
      </c>
      <c r="D1729" s="5">
        <v>807</v>
      </c>
      <c r="E1729" s="5">
        <v>42883</v>
      </c>
    </row>
    <row r="1730" spans="2:5" x14ac:dyDescent="0.3">
      <c r="B1730" s="7">
        <v>863</v>
      </c>
      <c r="C1730" s="5"/>
      <c r="D1730" s="5"/>
      <c r="E1730" s="5"/>
    </row>
    <row r="1731" spans="2:5" x14ac:dyDescent="0.3">
      <c r="B1731" s="9" t="s">
        <v>2047</v>
      </c>
      <c r="C1731" s="5">
        <v>1636</v>
      </c>
      <c r="D1731" s="5">
        <v>774</v>
      </c>
      <c r="E1731" s="5">
        <v>34406</v>
      </c>
    </row>
    <row r="1732" spans="2:5" x14ac:dyDescent="0.3">
      <c r="B1732" s="7">
        <v>864</v>
      </c>
      <c r="C1732" s="5"/>
      <c r="D1732" s="5"/>
      <c r="E1732" s="5"/>
    </row>
    <row r="1733" spans="2:5" x14ac:dyDescent="0.3">
      <c r="B1733" s="9" t="s">
        <v>2045</v>
      </c>
      <c r="C1733" s="5">
        <v>72957</v>
      </c>
      <c r="D1733" s="5">
        <v>766</v>
      </c>
      <c r="E1733" s="5">
        <v>39146</v>
      </c>
    </row>
    <row r="1734" spans="2:5" x14ac:dyDescent="0.3">
      <c r="B1734" s="7">
        <v>865</v>
      </c>
      <c r="C1734" s="5"/>
      <c r="D1734" s="5"/>
      <c r="E1734" s="5"/>
    </row>
    <row r="1735" spans="2:5" x14ac:dyDescent="0.3">
      <c r="B1735" s="9" t="s">
        <v>2045</v>
      </c>
      <c r="C1735" s="5">
        <v>107692</v>
      </c>
      <c r="D1735" s="5">
        <v>693</v>
      </c>
      <c r="E1735" s="5">
        <v>37786</v>
      </c>
    </row>
    <row r="1736" spans="2:5" x14ac:dyDescent="0.3">
      <c r="B1736" s="7">
        <v>866</v>
      </c>
      <c r="C1736" s="5"/>
      <c r="D1736" s="5"/>
      <c r="E1736" s="5"/>
    </row>
    <row r="1737" spans="2:5" x14ac:dyDescent="0.3">
      <c r="B1737" s="9" t="s">
        <v>2045</v>
      </c>
      <c r="C1737" s="5">
        <v>125358</v>
      </c>
      <c r="D1737" s="5">
        <v>639</v>
      </c>
      <c r="E1737" s="5">
        <v>61904</v>
      </c>
    </row>
    <row r="1738" spans="2:5" x14ac:dyDescent="0.3">
      <c r="B1738" s="7">
        <v>867</v>
      </c>
      <c r="C1738" s="5"/>
      <c r="D1738" s="5"/>
      <c r="E1738" s="5"/>
    </row>
    <row r="1739" spans="2:5" x14ac:dyDescent="0.3">
      <c r="B1739" s="9" t="s">
        <v>2045</v>
      </c>
      <c r="C1739" s="5">
        <v>54466</v>
      </c>
      <c r="D1739" s="5">
        <v>614</v>
      </c>
      <c r="E1739" s="5">
        <v>38805</v>
      </c>
    </row>
    <row r="1740" spans="2:5" x14ac:dyDescent="0.3">
      <c r="B1740" s="7">
        <v>868</v>
      </c>
      <c r="C1740" s="5"/>
      <c r="D1740" s="5"/>
      <c r="E1740" s="5"/>
    </row>
    <row r="1741" spans="2:5" x14ac:dyDescent="0.3">
      <c r="B1741" s="9" t="s">
        <v>2046</v>
      </c>
      <c r="C1741" s="5">
        <v>11436</v>
      </c>
      <c r="D1741" s="5">
        <v>706</v>
      </c>
      <c r="E1741" s="5">
        <v>31046</v>
      </c>
    </row>
    <row r="1742" spans="2:5" x14ac:dyDescent="0.3">
      <c r="B1742" s="7">
        <v>869</v>
      </c>
      <c r="C1742" s="5"/>
      <c r="D1742" s="5"/>
      <c r="E1742" s="5"/>
    </row>
    <row r="1743" spans="2:5" x14ac:dyDescent="0.3">
      <c r="B1743" s="9" t="s">
        <v>2046</v>
      </c>
      <c r="C1743" s="5">
        <v>0</v>
      </c>
      <c r="D1743" s="5">
        <v>745</v>
      </c>
      <c r="E1743" s="5">
        <v>34220</v>
      </c>
    </row>
    <row r="1744" spans="2:5" x14ac:dyDescent="0.3">
      <c r="B1744" s="7">
        <v>870</v>
      </c>
      <c r="C1744" s="5"/>
      <c r="D1744" s="5"/>
      <c r="E1744" s="5"/>
    </row>
    <row r="1745" spans="2:5" x14ac:dyDescent="0.3">
      <c r="B1745" s="9" t="s">
        <v>2045</v>
      </c>
      <c r="C1745" s="5">
        <v>132181</v>
      </c>
      <c r="D1745" s="5">
        <v>821</v>
      </c>
      <c r="E1745" s="5">
        <v>71593</v>
      </c>
    </row>
    <row r="1746" spans="2:5" x14ac:dyDescent="0.3">
      <c r="B1746" s="7">
        <v>871</v>
      </c>
      <c r="C1746" s="5"/>
      <c r="D1746" s="5"/>
      <c r="E1746" s="5"/>
    </row>
    <row r="1747" spans="2:5" x14ac:dyDescent="0.3">
      <c r="B1747" s="9" t="s">
        <v>2046</v>
      </c>
      <c r="C1747" s="5">
        <v>0</v>
      </c>
      <c r="D1747" s="5">
        <v>690</v>
      </c>
      <c r="E1747" s="5">
        <v>22650</v>
      </c>
    </row>
    <row r="1748" spans="2:5" x14ac:dyDescent="0.3">
      <c r="B1748" s="7">
        <v>872</v>
      </c>
      <c r="C1748" s="5"/>
      <c r="D1748" s="5"/>
      <c r="E1748" s="5"/>
    </row>
    <row r="1749" spans="2:5" x14ac:dyDescent="0.3">
      <c r="B1749" s="9" t="s">
        <v>2045</v>
      </c>
      <c r="C1749" s="5">
        <v>59730</v>
      </c>
      <c r="D1749" s="5">
        <v>655</v>
      </c>
      <c r="E1749" s="5">
        <v>31505</v>
      </c>
    </row>
    <row r="1750" spans="2:5" x14ac:dyDescent="0.3">
      <c r="B1750" s="7">
        <v>873</v>
      </c>
      <c r="C1750" s="5"/>
      <c r="D1750" s="5"/>
      <c r="E1750" s="5"/>
    </row>
    <row r="1751" spans="2:5" x14ac:dyDescent="0.3">
      <c r="B1751" s="9" t="s">
        <v>2045</v>
      </c>
      <c r="C1751" s="5">
        <v>31792</v>
      </c>
      <c r="D1751" s="5">
        <v>710</v>
      </c>
      <c r="E1751" s="5">
        <v>45037</v>
      </c>
    </row>
    <row r="1752" spans="2:5" x14ac:dyDescent="0.3">
      <c r="B1752" s="7">
        <v>874</v>
      </c>
      <c r="C1752" s="5"/>
      <c r="D1752" s="5"/>
      <c r="E1752" s="5"/>
    </row>
    <row r="1753" spans="2:5" x14ac:dyDescent="0.3">
      <c r="B1753" s="9" t="s">
        <v>2045</v>
      </c>
      <c r="C1753" s="5">
        <v>68777</v>
      </c>
      <c r="D1753" s="5">
        <v>798</v>
      </c>
      <c r="E1753" s="5">
        <v>62711</v>
      </c>
    </row>
    <row r="1754" spans="2:5" x14ac:dyDescent="0.3">
      <c r="B1754" s="7">
        <v>875</v>
      </c>
      <c r="C1754" s="5"/>
      <c r="D1754" s="5"/>
      <c r="E1754" s="5"/>
    </row>
    <row r="1755" spans="2:5" x14ac:dyDescent="0.3">
      <c r="B1755" s="9" t="s">
        <v>2045</v>
      </c>
      <c r="C1755" s="5">
        <v>87163</v>
      </c>
      <c r="D1755" s="5">
        <v>728</v>
      </c>
      <c r="E1755" s="5">
        <v>41907</v>
      </c>
    </row>
    <row r="1756" spans="2:5" x14ac:dyDescent="0.3">
      <c r="B1756" s="7">
        <v>876</v>
      </c>
      <c r="C1756" s="5"/>
      <c r="D1756" s="5"/>
      <c r="E1756" s="5"/>
    </row>
    <row r="1757" spans="2:5" x14ac:dyDescent="0.3">
      <c r="B1757" s="9" t="s">
        <v>2046</v>
      </c>
      <c r="C1757" s="5">
        <v>26928</v>
      </c>
      <c r="D1757" s="5">
        <v>600</v>
      </c>
      <c r="E1757" s="5">
        <v>49817</v>
      </c>
    </row>
    <row r="1758" spans="2:5" x14ac:dyDescent="0.3">
      <c r="B1758" s="7">
        <v>877</v>
      </c>
      <c r="C1758" s="5"/>
      <c r="D1758" s="5"/>
      <c r="E1758" s="5"/>
    </row>
    <row r="1759" spans="2:5" x14ac:dyDescent="0.3">
      <c r="B1759" s="9" t="s">
        <v>2045</v>
      </c>
      <c r="C1759" s="5">
        <v>61826</v>
      </c>
      <c r="D1759" s="5">
        <v>610</v>
      </c>
      <c r="E1759" s="5">
        <v>34317</v>
      </c>
    </row>
    <row r="1760" spans="2:5" x14ac:dyDescent="0.3">
      <c r="B1760" s="7">
        <v>878</v>
      </c>
      <c r="C1760" s="5"/>
      <c r="D1760" s="5"/>
      <c r="E1760" s="5"/>
    </row>
    <row r="1761" spans="2:5" x14ac:dyDescent="0.3">
      <c r="B1761" s="9" t="s">
        <v>2045</v>
      </c>
      <c r="C1761" s="5">
        <v>81752</v>
      </c>
      <c r="D1761" s="5">
        <v>615</v>
      </c>
      <c r="E1761" s="5">
        <v>40093</v>
      </c>
    </row>
    <row r="1762" spans="2:5" x14ac:dyDescent="0.3">
      <c r="B1762" s="7">
        <v>879</v>
      </c>
      <c r="C1762" s="5"/>
      <c r="D1762" s="5"/>
      <c r="E1762" s="5"/>
    </row>
    <row r="1763" spans="2:5" x14ac:dyDescent="0.3">
      <c r="B1763" s="9" t="s">
        <v>2045</v>
      </c>
      <c r="C1763" s="5">
        <v>27227</v>
      </c>
      <c r="D1763" s="5">
        <v>702</v>
      </c>
      <c r="E1763" s="5">
        <v>22714</v>
      </c>
    </row>
    <row r="1764" spans="2:5" x14ac:dyDescent="0.3">
      <c r="B1764" s="7">
        <v>880</v>
      </c>
      <c r="C1764" s="5"/>
      <c r="D1764" s="5"/>
      <c r="E1764" s="5"/>
    </row>
    <row r="1765" spans="2:5" x14ac:dyDescent="0.3">
      <c r="B1765" s="9" t="s">
        <v>2046</v>
      </c>
      <c r="C1765" s="5">
        <v>26700</v>
      </c>
      <c r="D1765" s="5">
        <v>685</v>
      </c>
      <c r="E1765" s="5">
        <v>39354</v>
      </c>
    </row>
    <row r="1766" spans="2:5" x14ac:dyDescent="0.3">
      <c r="B1766" s="7">
        <v>881</v>
      </c>
      <c r="C1766" s="5"/>
      <c r="D1766" s="5"/>
      <c r="E1766" s="5"/>
    </row>
    <row r="1767" spans="2:5" x14ac:dyDescent="0.3">
      <c r="B1767" s="9" t="s">
        <v>2045</v>
      </c>
      <c r="C1767" s="5">
        <v>48231</v>
      </c>
      <c r="D1767" s="5">
        <v>696</v>
      </c>
      <c r="E1767" s="5">
        <v>58433</v>
      </c>
    </row>
    <row r="1768" spans="2:5" x14ac:dyDescent="0.3">
      <c r="B1768" s="7">
        <v>882</v>
      </c>
      <c r="C1768" s="5"/>
      <c r="D1768" s="5"/>
      <c r="E1768" s="5"/>
    </row>
    <row r="1769" spans="2:5" x14ac:dyDescent="0.3">
      <c r="B1769" s="9" t="s">
        <v>2045</v>
      </c>
      <c r="C1769" s="5">
        <v>71719</v>
      </c>
      <c r="D1769" s="5">
        <v>612</v>
      </c>
      <c r="E1769" s="5">
        <v>36743</v>
      </c>
    </row>
    <row r="1770" spans="2:5" x14ac:dyDescent="0.3">
      <c r="B1770" s="7">
        <v>883</v>
      </c>
      <c r="C1770" s="5"/>
      <c r="D1770" s="5"/>
      <c r="E1770" s="5"/>
    </row>
    <row r="1771" spans="2:5" x14ac:dyDescent="0.3">
      <c r="B1771" s="9" t="s">
        <v>2045</v>
      </c>
      <c r="C1771" s="5">
        <v>103224</v>
      </c>
      <c r="D1771" s="5">
        <v>584</v>
      </c>
      <c r="E1771" s="5">
        <v>54333</v>
      </c>
    </row>
    <row r="1772" spans="2:5" x14ac:dyDescent="0.3">
      <c r="B1772" s="7">
        <v>884</v>
      </c>
      <c r="C1772" s="5"/>
      <c r="D1772" s="5"/>
      <c r="E1772" s="5"/>
    </row>
    <row r="1773" spans="2:5" x14ac:dyDescent="0.3">
      <c r="B1773" s="9" t="s">
        <v>2046</v>
      </c>
      <c r="C1773" s="5">
        <v>22171</v>
      </c>
      <c r="D1773" s="5">
        <v>631</v>
      </c>
      <c r="E1773" s="5">
        <v>42812</v>
      </c>
    </row>
    <row r="1774" spans="2:5" x14ac:dyDescent="0.3">
      <c r="B1774" s="7">
        <v>885</v>
      </c>
      <c r="C1774" s="5"/>
      <c r="D1774" s="5"/>
      <c r="E1774" s="5"/>
    </row>
    <row r="1775" spans="2:5" x14ac:dyDescent="0.3">
      <c r="B1775" s="9" t="s">
        <v>2046</v>
      </c>
      <c r="C1775" s="5">
        <v>0</v>
      </c>
      <c r="D1775" s="5">
        <v>700</v>
      </c>
      <c r="E1775" s="5">
        <v>28334</v>
      </c>
    </row>
    <row r="1776" spans="2:5" x14ac:dyDescent="0.3">
      <c r="B1776" s="7">
        <v>886</v>
      </c>
      <c r="C1776" s="5"/>
      <c r="D1776" s="5"/>
      <c r="E1776" s="5"/>
    </row>
    <row r="1777" spans="2:5" x14ac:dyDescent="0.3">
      <c r="B1777" s="9" t="s">
        <v>2046</v>
      </c>
      <c r="C1777" s="5">
        <v>14864</v>
      </c>
      <c r="D1777" s="5">
        <v>726</v>
      </c>
      <c r="E1777" s="5">
        <v>64548</v>
      </c>
    </row>
    <row r="1778" spans="2:5" x14ac:dyDescent="0.3">
      <c r="B1778" s="7">
        <v>887</v>
      </c>
      <c r="C1778" s="5"/>
      <c r="D1778" s="5"/>
      <c r="E1778" s="5"/>
    </row>
    <row r="1779" spans="2:5" x14ac:dyDescent="0.3">
      <c r="B1779" s="9" t="s">
        <v>2045</v>
      </c>
      <c r="C1779" s="5">
        <v>51026</v>
      </c>
      <c r="D1779" s="5">
        <v>816</v>
      </c>
      <c r="E1779" s="5">
        <v>53287</v>
      </c>
    </row>
    <row r="1780" spans="2:5" x14ac:dyDescent="0.3">
      <c r="B1780" s="7">
        <v>888</v>
      </c>
      <c r="C1780" s="5"/>
      <c r="D1780" s="5"/>
      <c r="E1780" s="5"/>
    </row>
    <row r="1781" spans="2:5" x14ac:dyDescent="0.3">
      <c r="B1781" s="9" t="s">
        <v>2045</v>
      </c>
      <c r="C1781" s="5">
        <v>96597</v>
      </c>
      <c r="D1781" s="5">
        <v>698</v>
      </c>
      <c r="E1781" s="5">
        <v>33566</v>
      </c>
    </row>
    <row r="1782" spans="2:5" x14ac:dyDescent="0.3">
      <c r="B1782" s="7">
        <v>889</v>
      </c>
      <c r="C1782" s="5"/>
      <c r="D1782" s="5"/>
      <c r="E1782" s="5"/>
    </row>
    <row r="1783" spans="2:5" x14ac:dyDescent="0.3">
      <c r="B1783" s="9" t="s">
        <v>2045</v>
      </c>
      <c r="C1783" s="5">
        <v>140825</v>
      </c>
      <c r="D1783" s="5">
        <v>710</v>
      </c>
      <c r="E1783" s="5">
        <v>52550</v>
      </c>
    </row>
    <row r="1784" spans="2:5" x14ac:dyDescent="0.3">
      <c r="B1784" s="7">
        <v>890</v>
      </c>
      <c r="C1784" s="5"/>
      <c r="D1784" s="5"/>
      <c r="E1784" s="5"/>
    </row>
    <row r="1785" spans="2:5" x14ac:dyDescent="0.3">
      <c r="B1785" s="9" t="s">
        <v>2046</v>
      </c>
      <c r="C1785" s="5">
        <v>26792</v>
      </c>
      <c r="D1785" s="5">
        <v>727</v>
      </c>
      <c r="E1785" s="5">
        <v>52181</v>
      </c>
    </row>
    <row r="1786" spans="2:5" x14ac:dyDescent="0.3">
      <c r="B1786" s="7">
        <v>891</v>
      </c>
      <c r="C1786" s="5"/>
      <c r="D1786" s="5"/>
      <c r="E1786" s="5"/>
    </row>
    <row r="1787" spans="2:5" x14ac:dyDescent="0.3">
      <c r="B1787" s="9" t="s">
        <v>2045</v>
      </c>
      <c r="C1787" s="5">
        <v>40722</v>
      </c>
      <c r="D1787" s="5">
        <v>746</v>
      </c>
      <c r="E1787" s="5">
        <v>34854</v>
      </c>
    </row>
    <row r="1788" spans="2:5" x14ac:dyDescent="0.3">
      <c r="B1788" s="7">
        <v>892</v>
      </c>
      <c r="C1788" s="5"/>
      <c r="D1788" s="5"/>
      <c r="E1788" s="5"/>
    </row>
    <row r="1789" spans="2:5" x14ac:dyDescent="0.3">
      <c r="B1789" s="9" t="s">
        <v>2045</v>
      </c>
      <c r="C1789" s="5">
        <v>94145</v>
      </c>
      <c r="D1789" s="5">
        <v>656</v>
      </c>
      <c r="E1789" s="5">
        <v>51391</v>
      </c>
    </row>
    <row r="1790" spans="2:5" x14ac:dyDescent="0.3">
      <c r="B1790" s="7">
        <v>893</v>
      </c>
      <c r="C1790" s="5"/>
      <c r="D1790" s="5"/>
      <c r="E1790" s="5"/>
    </row>
    <row r="1791" spans="2:5" x14ac:dyDescent="0.3">
      <c r="B1791" s="9" t="s">
        <v>2047</v>
      </c>
      <c r="C1791" s="5">
        <v>18962</v>
      </c>
      <c r="D1791" s="5">
        <v>850</v>
      </c>
      <c r="E1791" s="5">
        <v>34716</v>
      </c>
    </row>
    <row r="1792" spans="2:5" x14ac:dyDescent="0.3">
      <c r="B1792" s="7">
        <v>894</v>
      </c>
      <c r="C1792" s="5"/>
      <c r="D1792" s="5"/>
      <c r="E1792" s="5"/>
    </row>
    <row r="1793" spans="2:5" x14ac:dyDescent="0.3">
      <c r="B1793" s="9" t="s">
        <v>2045</v>
      </c>
      <c r="C1793" s="5">
        <v>65793</v>
      </c>
      <c r="D1793" s="5">
        <v>597</v>
      </c>
      <c r="E1793" s="5">
        <v>40334</v>
      </c>
    </row>
    <row r="1794" spans="2:5" x14ac:dyDescent="0.3">
      <c r="B1794" s="7">
        <v>895</v>
      </c>
      <c r="C1794" s="5"/>
      <c r="D1794" s="5"/>
      <c r="E1794" s="5"/>
    </row>
    <row r="1795" spans="2:5" x14ac:dyDescent="0.3">
      <c r="B1795" s="9" t="s">
        <v>2045</v>
      </c>
      <c r="C1795" s="5">
        <v>76538</v>
      </c>
      <c r="D1795" s="5">
        <v>832</v>
      </c>
      <c r="E1795" s="5">
        <v>31632</v>
      </c>
    </row>
    <row r="1796" spans="2:5" x14ac:dyDescent="0.3">
      <c r="B1796" s="7">
        <v>896</v>
      </c>
      <c r="C1796" s="5"/>
      <c r="D1796" s="5"/>
      <c r="E1796" s="5"/>
    </row>
    <row r="1797" spans="2:5" x14ac:dyDescent="0.3">
      <c r="B1797" s="9" t="s">
        <v>2045</v>
      </c>
      <c r="C1797" s="5">
        <v>50388</v>
      </c>
      <c r="D1797" s="5">
        <v>626</v>
      </c>
      <c r="E1797" s="5">
        <v>37268</v>
      </c>
    </row>
    <row r="1798" spans="2:5" x14ac:dyDescent="0.3">
      <c r="B1798" s="7">
        <v>897</v>
      </c>
      <c r="C1798" s="5"/>
      <c r="D1798" s="5"/>
      <c r="E1798" s="5"/>
    </row>
    <row r="1799" spans="2:5" x14ac:dyDescent="0.3">
      <c r="B1799" s="9" t="s">
        <v>2045</v>
      </c>
      <c r="C1799" s="5">
        <v>33332</v>
      </c>
      <c r="D1799" s="5">
        <v>501</v>
      </c>
      <c r="E1799" s="5">
        <v>26996</v>
      </c>
    </row>
    <row r="1800" spans="2:5" x14ac:dyDescent="0.3">
      <c r="B1800" s="7">
        <v>898</v>
      </c>
      <c r="C1800" s="5"/>
      <c r="D1800" s="5"/>
      <c r="E1800" s="5"/>
    </row>
    <row r="1801" spans="2:5" x14ac:dyDescent="0.3">
      <c r="B1801" s="9" t="s">
        <v>2045</v>
      </c>
      <c r="C1801" s="5">
        <v>1712</v>
      </c>
      <c r="D1801" s="5">
        <v>566</v>
      </c>
      <c r="E1801" s="5">
        <v>19893</v>
      </c>
    </row>
    <row r="1802" spans="2:5" x14ac:dyDescent="0.3">
      <c r="B1802" s="7">
        <v>899</v>
      </c>
      <c r="C1802" s="5"/>
      <c r="D1802" s="5"/>
      <c r="E1802" s="5"/>
    </row>
    <row r="1803" spans="2:5" x14ac:dyDescent="0.3">
      <c r="B1803" s="9" t="s">
        <v>2045</v>
      </c>
      <c r="C1803" s="5">
        <v>114299</v>
      </c>
      <c r="D1803" s="5">
        <v>629</v>
      </c>
      <c r="E1803" s="5">
        <v>47891</v>
      </c>
    </row>
    <row r="1804" spans="2:5" x14ac:dyDescent="0.3">
      <c r="B1804" s="7">
        <v>900</v>
      </c>
      <c r="C1804" s="5"/>
      <c r="D1804" s="5"/>
      <c r="E1804" s="5"/>
    </row>
    <row r="1805" spans="2:5" x14ac:dyDescent="0.3">
      <c r="B1805" s="9" t="s">
        <v>2045</v>
      </c>
      <c r="C1805" s="5">
        <v>69800</v>
      </c>
      <c r="D1805" s="5">
        <v>735</v>
      </c>
      <c r="E1805" s="5">
        <v>32896</v>
      </c>
    </row>
    <row r="1806" spans="2:5" x14ac:dyDescent="0.3">
      <c r="B1806" s="7">
        <v>901</v>
      </c>
      <c r="C1806" s="5"/>
      <c r="D1806" s="5"/>
      <c r="E1806" s="5"/>
    </row>
    <row r="1807" spans="2:5" x14ac:dyDescent="0.3">
      <c r="B1807" s="9" t="s">
        <v>2045</v>
      </c>
      <c r="C1807" s="5">
        <v>39882</v>
      </c>
      <c r="D1807" s="5">
        <v>850</v>
      </c>
      <c r="E1807" s="5">
        <v>36671</v>
      </c>
    </row>
    <row r="1808" spans="2:5" x14ac:dyDescent="0.3">
      <c r="B1808" s="7">
        <v>902</v>
      </c>
      <c r="C1808" s="5"/>
      <c r="D1808" s="5"/>
      <c r="E1808" s="5"/>
    </row>
    <row r="1809" spans="2:5" x14ac:dyDescent="0.3">
      <c r="B1809" s="9" t="s">
        <v>2045</v>
      </c>
      <c r="C1809" s="5">
        <v>62719</v>
      </c>
      <c r="D1809" s="5">
        <v>635</v>
      </c>
      <c r="E1809" s="5">
        <v>45025</v>
      </c>
    </row>
    <row r="1810" spans="2:5" x14ac:dyDescent="0.3">
      <c r="B1810" s="7">
        <v>903</v>
      </c>
      <c r="C1810" s="5"/>
      <c r="D1810" s="5"/>
      <c r="E1810" s="5"/>
    </row>
    <row r="1811" spans="2:5" x14ac:dyDescent="0.3">
      <c r="B1811" s="9" t="s">
        <v>2045</v>
      </c>
      <c r="C1811" s="5">
        <v>79126</v>
      </c>
      <c r="D1811" s="5">
        <v>717</v>
      </c>
      <c r="E1811" s="5">
        <v>59599</v>
      </c>
    </row>
    <row r="1812" spans="2:5" x14ac:dyDescent="0.3">
      <c r="B1812" s="7">
        <v>904</v>
      </c>
      <c r="C1812" s="5"/>
      <c r="D1812" s="5"/>
      <c r="E1812" s="5"/>
    </row>
    <row r="1813" spans="2:5" x14ac:dyDescent="0.3">
      <c r="B1813" s="9" t="s">
        <v>2045</v>
      </c>
      <c r="C1813" s="5">
        <v>52405</v>
      </c>
      <c r="D1813" s="5">
        <v>759</v>
      </c>
      <c r="E1813" s="5">
        <v>24505</v>
      </c>
    </row>
    <row r="1814" spans="2:5" x14ac:dyDescent="0.3">
      <c r="B1814" s="7">
        <v>905</v>
      </c>
      <c r="C1814" s="5"/>
      <c r="D1814" s="5"/>
      <c r="E1814" s="5"/>
    </row>
    <row r="1815" spans="2:5" x14ac:dyDescent="0.3">
      <c r="B1815" s="9" t="s">
        <v>2045</v>
      </c>
      <c r="C1815" s="5">
        <v>182809</v>
      </c>
      <c r="D1815" s="5">
        <v>701</v>
      </c>
      <c r="E1815" s="5">
        <v>96901</v>
      </c>
    </row>
    <row r="1816" spans="2:5" x14ac:dyDescent="0.3">
      <c r="B1816" s="7">
        <v>906</v>
      </c>
      <c r="C1816" s="5"/>
      <c r="D1816" s="5"/>
      <c r="E1816" s="5"/>
    </row>
    <row r="1817" spans="2:5" x14ac:dyDescent="0.3">
      <c r="B1817" s="9" t="s">
        <v>2046</v>
      </c>
      <c r="C1817" s="5">
        <v>5764</v>
      </c>
      <c r="D1817" s="5">
        <v>705</v>
      </c>
      <c r="E1817" s="5">
        <v>21154</v>
      </c>
    </row>
    <row r="1818" spans="2:5" x14ac:dyDescent="0.3">
      <c r="B1818" s="7">
        <v>907</v>
      </c>
      <c r="C1818" s="5"/>
      <c r="D1818" s="5"/>
      <c r="E1818" s="5"/>
    </row>
    <row r="1819" spans="2:5" x14ac:dyDescent="0.3">
      <c r="B1819" s="9" t="s">
        <v>2046</v>
      </c>
      <c r="C1819" s="5">
        <v>18680</v>
      </c>
      <c r="D1819" s="5">
        <v>686</v>
      </c>
      <c r="E1819" s="5">
        <v>62492</v>
      </c>
    </row>
    <row r="1820" spans="2:5" x14ac:dyDescent="0.3">
      <c r="B1820" s="7">
        <v>908</v>
      </c>
      <c r="C1820" s="5"/>
      <c r="D1820" s="5"/>
      <c r="E1820" s="5"/>
    </row>
    <row r="1821" spans="2:5" x14ac:dyDescent="0.3">
      <c r="B1821" s="9" t="s">
        <v>2045</v>
      </c>
      <c r="C1821" s="5">
        <v>106753</v>
      </c>
      <c r="D1821" s="5">
        <v>650</v>
      </c>
      <c r="E1821" s="5">
        <v>46256</v>
      </c>
    </row>
    <row r="1822" spans="2:5" x14ac:dyDescent="0.3">
      <c r="B1822" s="7">
        <v>909</v>
      </c>
      <c r="C1822" s="5"/>
      <c r="D1822" s="5"/>
      <c r="E1822" s="5"/>
    </row>
    <row r="1823" spans="2:5" x14ac:dyDescent="0.3">
      <c r="B1823" s="9" t="s">
        <v>2045</v>
      </c>
      <c r="C1823" s="5">
        <v>66148</v>
      </c>
      <c r="D1823" s="5">
        <v>583</v>
      </c>
      <c r="E1823" s="5">
        <v>49023</v>
      </c>
    </row>
    <row r="1824" spans="2:5" x14ac:dyDescent="0.3">
      <c r="B1824" s="7">
        <v>910</v>
      </c>
      <c r="C1824" s="5"/>
      <c r="D1824" s="5"/>
      <c r="E1824" s="5"/>
    </row>
    <row r="1825" spans="2:5" x14ac:dyDescent="0.3">
      <c r="B1825" s="9" t="s">
        <v>2045</v>
      </c>
      <c r="C1825" s="5">
        <v>159137</v>
      </c>
      <c r="D1825" s="5">
        <v>819</v>
      </c>
      <c r="E1825" s="5">
        <v>76820</v>
      </c>
    </row>
    <row r="1826" spans="2:5" x14ac:dyDescent="0.3">
      <c r="B1826" s="7">
        <v>911</v>
      </c>
      <c r="C1826" s="5"/>
      <c r="D1826" s="5"/>
      <c r="E1826" s="5"/>
    </row>
    <row r="1827" spans="2:5" x14ac:dyDescent="0.3">
      <c r="B1827" s="9" t="s">
        <v>2045</v>
      </c>
      <c r="C1827" s="5">
        <v>31509</v>
      </c>
      <c r="D1827" s="5">
        <v>757</v>
      </c>
      <c r="E1827" s="5">
        <v>29562</v>
      </c>
    </row>
    <row r="1828" spans="2:5" x14ac:dyDescent="0.3">
      <c r="B1828" s="7">
        <v>912</v>
      </c>
      <c r="C1828" s="5"/>
      <c r="D1828" s="5"/>
      <c r="E1828" s="5"/>
    </row>
    <row r="1829" spans="2:5" x14ac:dyDescent="0.3">
      <c r="B1829" s="9" t="s">
        <v>2045</v>
      </c>
      <c r="C1829" s="5">
        <v>41381</v>
      </c>
      <c r="D1829" s="5">
        <v>755</v>
      </c>
      <c r="E1829" s="5">
        <v>47395</v>
      </c>
    </row>
    <row r="1830" spans="2:5" x14ac:dyDescent="0.3">
      <c r="B1830" s="7">
        <v>913</v>
      </c>
      <c r="C1830" s="5"/>
      <c r="D1830" s="5"/>
      <c r="E1830" s="5"/>
    </row>
    <row r="1831" spans="2:5" x14ac:dyDescent="0.3">
      <c r="B1831" s="9" t="s">
        <v>2046</v>
      </c>
      <c r="C1831" s="5">
        <v>0</v>
      </c>
      <c r="D1831" s="5">
        <v>693</v>
      </c>
      <c r="E1831" s="5">
        <v>28476</v>
      </c>
    </row>
    <row r="1832" spans="2:5" x14ac:dyDescent="0.3">
      <c r="B1832" s="7">
        <v>914</v>
      </c>
      <c r="C1832" s="5"/>
      <c r="D1832" s="5"/>
      <c r="E1832" s="5"/>
    </row>
    <row r="1833" spans="2:5" x14ac:dyDescent="0.3">
      <c r="B1833" s="9" t="s">
        <v>2045</v>
      </c>
      <c r="C1833" s="5">
        <v>87459</v>
      </c>
      <c r="D1833" s="5">
        <v>763</v>
      </c>
      <c r="E1833" s="5">
        <v>46160</v>
      </c>
    </row>
    <row r="1834" spans="2:5" x14ac:dyDescent="0.3">
      <c r="B1834" s="7">
        <v>915</v>
      </c>
      <c r="C1834" s="5"/>
      <c r="D1834" s="5"/>
      <c r="E1834" s="5"/>
    </row>
    <row r="1835" spans="2:5" x14ac:dyDescent="0.3">
      <c r="B1835" s="9" t="s">
        <v>2045</v>
      </c>
      <c r="C1835" s="5">
        <v>97076</v>
      </c>
      <c r="D1835" s="5">
        <v>728</v>
      </c>
      <c r="E1835" s="5">
        <v>44953</v>
      </c>
    </row>
    <row r="1836" spans="2:5" x14ac:dyDescent="0.3">
      <c r="B1836" s="7">
        <v>916</v>
      </c>
      <c r="C1836" s="5"/>
      <c r="D1836" s="5"/>
      <c r="E1836" s="5"/>
    </row>
    <row r="1837" spans="2:5" x14ac:dyDescent="0.3">
      <c r="B1837" s="9" t="s">
        <v>2045</v>
      </c>
      <c r="C1837" s="5">
        <v>80574</v>
      </c>
      <c r="D1837" s="5">
        <v>682</v>
      </c>
      <c r="E1837" s="5">
        <v>41260</v>
      </c>
    </row>
    <row r="1838" spans="2:5" x14ac:dyDescent="0.3">
      <c r="B1838" s="7">
        <v>917</v>
      </c>
      <c r="C1838" s="5"/>
      <c r="D1838" s="5"/>
      <c r="E1838" s="5"/>
    </row>
    <row r="1839" spans="2:5" x14ac:dyDescent="0.3">
      <c r="B1839" s="9" t="s">
        <v>2045</v>
      </c>
      <c r="C1839" s="5">
        <v>64420</v>
      </c>
      <c r="D1839" s="5">
        <v>678</v>
      </c>
      <c r="E1839" s="5">
        <v>40900</v>
      </c>
    </row>
    <row r="1840" spans="2:5" x14ac:dyDescent="0.3">
      <c r="B1840" s="7">
        <v>918</v>
      </c>
      <c r="C1840" s="5"/>
      <c r="D1840" s="5"/>
      <c r="E1840" s="5"/>
    </row>
    <row r="1841" spans="2:5" x14ac:dyDescent="0.3">
      <c r="B1841" s="9" t="s">
        <v>2046</v>
      </c>
      <c r="C1841" s="5">
        <v>10895</v>
      </c>
      <c r="D1841" s="5">
        <v>703</v>
      </c>
      <c r="E1841" s="5">
        <v>29194</v>
      </c>
    </row>
    <row r="1842" spans="2:5" x14ac:dyDescent="0.3">
      <c r="B1842" s="7">
        <v>919</v>
      </c>
      <c r="C1842" s="5"/>
      <c r="D1842" s="5"/>
      <c r="E1842" s="5"/>
    </row>
    <row r="1843" spans="2:5" x14ac:dyDescent="0.3">
      <c r="B1843" s="9" t="s">
        <v>2045</v>
      </c>
      <c r="C1843" s="5">
        <v>112564</v>
      </c>
      <c r="D1843" s="5">
        <v>698</v>
      </c>
      <c r="E1843" s="5">
        <v>67890</v>
      </c>
    </row>
    <row r="1844" spans="2:5" x14ac:dyDescent="0.3">
      <c r="B1844" s="7">
        <v>920</v>
      </c>
      <c r="C1844" s="5"/>
      <c r="D1844" s="5"/>
      <c r="E1844" s="5"/>
    </row>
    <row r="1845" spans="2:5" x14ac:dyDescent="0.3">
      <c r="B1845" s="9" t="s">
        <v>2045</v>
      </c>
      <c r="C1845" s="5">
        <v>103891</v>
      </c>
      <c r="D1845" s="5">
        <v>700</v>
      </c>
      <c r="E1845" s="5">
        <v>28704</v>
      </c>
    </row>
    <row r="1846" spans="2:5" x14ac:dyDescent="0.3">
      <c r="B1846" s="7">
        <v>921</v>
      </c>
      <c r="C1846" s="5"/>
      <c r="D1846" s="5"/>
      <c r="E1846" s="5"/>
    </row>
    <row r="1847" spans="2:5" x14ac:dyDescent="0.3">
      <c r="B1847" s="9" t="s">
        <v>2047</v>
      </c>
      <c r="C1847" s="5">
        <v>3628</v>
      </c>
      <c r="D1847" s="5">
        <v>779</v>
      </c>
      <c r="E1847" s="5">
        <v>54013</v>
      </c>
    </row>
    <row r="1848" spans="2:5" x14ac:dyDescent="0.3">
      <c r="B1848" s="7">
        <v>922</v>
      </c>
      <c r="C1848" s="5"/>
      <c r="D1848" s="5"/>
      <c r="E1848" s="5"/>
    </row>
    <row r="1849" spans="2:5" x14ac:dyDescent="0.3">
      <c r="B1849" s="9" t="s">
        <v>2045</v>
      </c>
      <c r="C1849" s="5">
        <v>37375</v>
      </c>
      <c r="D1849" s="5">
        <v>647</v>
      </c>
      <c r="E1849" s="5">
        <v>29265</v>
      </c>
    </row>
    <row r="1850" spans="2:5" x14ac:dyDescent="0.3">
      <c r="B1850" s="7">
        <v>923</v>
      </c>
      <c r="C1850" s="5"/>
      <c r="D1850" s="5"/>
      <c r="E1850" s="5"/>
    </row>
    <row r="1851" spans="2:5" x14ac:dyDescent="0.3">
      <c r="B1851" s="9" t="s">
        <v>2045</v>
      </c>
      <c r="C1851" s="5">
        <v>81625</v>
      </c>
      <c r="D1851" s="5">
        <v>735</v>
      </c>
      <c r="E1851" s="5">
        <v>47501</v>
      </c>
    </row>
    <row r="1852" spans="2:5" x14ac:dyDescent="0.3">
      <c r="B1852" s="7">
        <v>924</v>
      </c>
      <c r="C1852" s="5"/>
      <c r="D1852" s="5"/>
      <c r="E1852" s="5"/>
    </row>
    <row r="1853" spans="2:5" x14ac:dyDescent="0.3">
      <c r="B1853" s="9" t="s">
        <v>2045</v>
      </c>
      <c r="C1853" s="5">
        <v>52417</v>
      </c>
      <c r="D1853" s="5">
        <v>645</v>
      </c>
      <c r="E1853" s="5">
        <v>40392</v>
      </c>
    </row>
    <row r="1854" spans="2:5" x14ac:dyDescent="0.3">
      <c r="B1854" s="7">
        <v>925</v>
      </c>
      <c r="C1854" s="5"/>
      <c r="D1854" s="5"/>
      <c r="E1854" s="5"/>
    </row>
    <row r="1855" spans="2:5" x14ac:dyDescent="0.3">
      <c r="B1855" s="9" t="s">
        <v>2045</v>
      </c>
      <c r="C1855" s="5">
        <v>93153</v>
      </c>
      <c r="D1855" s="5">
        <v>610</v>
      </c>
      <c r="E1855" s="5">
        <v>58538</v>
      </c>
    </row>
    <row r="1856" spans="2:5" x14ac:dyDescent="0.3">
      <c r="B1856" s="7">
        <v>926</v>
      </c>
      <c r="C1856" s="5"/>
      <c r="D1856" s="5"/>
      <c r="E1856" s="5"/>
    </row>
    <row r="1857" spans="2:5" x14ac:dyDescent="0.3">
      <c r="B1857" s="9" t="s">
        <v>2045</v>
      </c>
      <c r="C1857" s="5">
        <v>206131</v>
      </c>
      <c r="D1857" s="5">
        <v>776</v>
      </c>
      <c r="E1857" s="5">
        <v>41403</v>
      </c>
    </row>
    <row r="1858" spans="2:5" x14ac:dyDescent="0.3">
      <c r="B1858" s="7">
        <v>927</v>
      </c>
      <c r="C1858" s="5"/>
      <c r="D1858" s="5"/>
      <c r="E1858" s="5"/>
    </row>
    <row r="1859" spans="2:5" x14ac:dyDescent="0.3">
      <c r="B1859" s="9" t="s">
        <v>2046</v>
      </c>
      <c r="C1859" s="5">
        <v>0</v>
      </c>
      <c r="D1859" s="5">
        <v>729</v>
      </c>
      <c r="E1859" s="5">
        <v>59375</v>
      </c>
    </row>
    <row r="1860" spans="2:5" x14ac:dyDescent="0.3">
      <c r="B1860" s="7">
        <v>928</v>
      </c>
      <c r="C1860" s="5"/>
      <c r="D1860" s="5"/>
      <c r="E1860" s="5"/>
    </row>
    <row r="1861" spans="2:5" x14ac:dyDescent="0.3">
      <c r="B1861" s="9" t="s">
        <v>2045</v>
      </c>
      <c r="C1861" s="5">
        <v>82667</v>
      </c>
      <c r="D1861" s="5">
        <v>784</v>
      </c>
      <c r="E1861" s="5">
        <v>32347</v>
      </c>
    </row>
    <row r="1862" spans="2:5" x14ac:dyDescent="0.3">
      <c r="B1862" s="7">
        <v>929</v>
      </c>
      <c r="C1862" s="5"/>
      <c r="D1862" s="5"/>
      <c r="E1862" s="5"/>
    </row>
    <row r="1863" spans="2:5" x14ac:dyDescent="0.3">
      <c r="B1863" s="9" t="s">
        <v>2045</v>
      </c>
      <c r="C1863" s="5">
        <v>59198</v>
      </c>
      <c r="D1863" s="5">
        <v>850</v>
      </c>
      <c r="E1863" s="5">
        <v>56102</v>
      </c>
    </row>
    <row r="1864" spans="2:5" x14ac:dyDescent="0.3">
      <c r="B1864" s="7">
        <v>930</v>
      </c>
      <c r="C1864" s="5"/>
      <c r="D1864" s="5"/>
      <c r="E1864" s="5"/>
    </row>
    <row r="1865" spans="2:5" x14ac:dyDescent="0.3">
      <c r="B1865" s="9" t="s">
        <v>2045</v>
      </c>
      <c r="C1865" s="5">
        <v>29227</v>
      </c>
      <c r="D1865" s="5">
        <v>691</v>
      </c>
      <c r="E1865" s="5">
        <v>25024</v>
      </c>
    </row>
    <row r="1866" spans="2:5" x14ac:dyDescent="0.3">
      <c r="B1866" s="7">
        <v>931</v>
      </c>
      <c r="C1866" s="5"/>
      <c r="D1866" s="5"/>
      <c r="E1866" s="5"/>
    </row>
    <row r="1867" spans="2:5" x14ac:dyDescent="0.3">
      <c r="B1867" s="9" t="s">
        <v>2045</v>
      </c>
      <c r="C1867" s="5">
        <v>97114</v>
      </c>
      <c r="D1867" s="5">
        <v>540</v>
      </c>
      <c r="E1867" s="5">
        <v>69270</v>
      </c>
    </row>
    <row r="1868" spans="2:5" x14ac:dyDescent="0.3">
      <c r="B1868" s="7">
        <v>932</v>
      </c>
      <c r="C1868" s="5"/>
      <c r="D1868" s="5"/>
      <c r="E1868" s="5"/>
    </row>
    <row r="1869" spans="2:5" x14ac:dyDescent="0.3">
      <c r="B1869" s="9" t="s">
        <v>2045</v>
      </c>
      <c r="C1869" s="5">
        <v>71366</v>
      </c>
      <c r="D1869" s="5">
        <v>811</v>
      </c>
      <c r="E1869" s="5">
        <v>34172</v>
      </c>
    </row>
    <row r="1870" spans="2:5" x14ac:dyDescent="0.3">
      <c r="B1870" s="7">
        <v>933</v>
      </c>
      <c r="C1870" s="5"/>
      <c r="D1870" s="5"/>
      <c r="E1870" s="5"/>
    </row>
    <row r="1871" spans="2:5" x14ac:dyDescent="0.3">
      <c r="B1871" s="9" t="s">
        <v>2045</v>
      </c>
      <c r="C1871" s="5">
        <v>90238</v>
      </c>
      <c r="D1871" s="5">
        <v>690</v>
      </c>
      <c r="E1871" s="5">
        <v>43290</v>
      </c>
    </row>
    <row r="1872" spans="2:5" x14ac:dyDescent="0.3">
      <c r="B1872" s="7">
        <v>934</v>
      </c>
      <c r="C1872" s="5"/>
      <c r="D1872" s="5"/>
      <c r="E1872" s="5"/>
    </row>
    <row r="1873" spans="2:5" x14ac:dyDescent="0.3">
      <c r="B1873" s="9" t="s">
        <v>2045</v>
      </c>
      <c r="C1873" s="5">
        <v>106963</v>
      </c>
      <c r="D1873" s="5">
        <v>762</v>
      </c>
      <c r="E1873" s="5">
        <v>41106</v>
      </c>
    </row>
    <row r="1874" spans="2:5" x14ac:dyDescent="0.3">
      <c r="B1874" s="7">
        <v>935</v>
      </c>
      <c r="C1874" s="5"/>
      <c r="D1874" s="5"/>
      <c r="E1874" s="5"/>
    </row>
    <row r="1875" spans="2:5" x14ac:dyDescent="0.3">
      <c r="B1875" s="9" t="s">
        <v>2045</v>
      </c>
      <c r="C1875" s="5">
        <v>61420</v>
      </c>
      <c r="D1875" s="5">
        <v>728</v>
      </c>
      <c r="E1875" s="5">
        <v>32014</v>
      </c>
    </row>
    <row r="1876" spans="2:5" x14ac:dyDescent="0.3">
      <c r="B1876" s="7">
        <v>936</v>
      </c>
      <c r="C1876" s="5"/>
      <c r="D1876" s="5"/>
      <c r="E1876" s="5"/>
    </row>
    <row r="1877" spans="2:5" x14ac:dyDescent="0.3">
      <c r="B1877" s="9" t="s">
        <v>2046</v>
      </c>
      <c r="C1877" s="5">
        <v>27174</v>
      </c>
      <c r="D1877" s="5">
        <v>718</v>
      </c>
      <c r="E1877" s="5">
        <v>41717</v>
      </c>
    </row>
    <row r="1878" spans="2:5" x14ac:dyDescent="0.3">
      <c r="B1878" s="7">
        <v>937</v>
      </c>
      <c r="C1878" s="5"/>
      <c r="D1878" s="5"/>
      <c r="E1878" s="5"/>
    </row>
    <row r="1879" spans="2:5" x14ac:dyDescent="0.3">
      <c r="B1879" s="9" t="s">
        <v>2045</v>
      </c>
      <c r="C1879" s="5">
        <v>189899</v>
      </c>
      <c r="D1879" s="5">
        <v>603</v>
      </c>
      <c r="E1879" s="5">
        <v>94133</v>
      </c>
    </row>
    <row r="1880" spans="2:5" x14ac:dyDescent="0.3">
      <c r="B1880" s="7">
        <v>938</v>
      </c>
      <c r="C1880" s="5"/>
      <c r="D1880" s="5"/>
      <c r="E1880" s="5"/>
    </row>
    <row r="1881" spans="2:5" x14ac:dyDescent="0.3">
      <c r="B1881" s="9" t="s">
        <v>2045</v>
      </c>
      <c r="C1881" s="5">
        <v>54406</v>
      </c>
      <c r="D1881" s="5">
        <v>720</v>
      </c>
      <c r="E1881" s="5">
        <v>50934</v>
      </c>
    </row>
    <row r="1882" spans="2:5" x14ac:dyDescent="0.3">
      <c r="B1882" s="7">
        <v>939</v>
      </c>
      <c r="C1882" s="5"/>
      <c r="D1882" s="5"/>
      <c r="E1882" s="5"/>
    </row>
    <row r="1883" spans="2:5" x14ac:dyDescent="0.3">
      <c r="B1883" s="9" t="s">
        <v>2046</v>
      </c>
      <c r="C1883" s="5">
        <v>2971</v>
      </c>
      <c r="D1883" s="5">
        <v>696</v>
      </c>
      <c r="E1883" s="5">
        <v>34819</v>
      </c>
    </row>
    <row r="1884" spans="2:5" x14ac:dyDescent="0.3">
      <c r="B1884" s="7">
        <v>940</v>
      </c>
      <c r="C1884" s="5"/>
      <c r="D1884" s="5"/>
      <c r="E1884" s="5"/>
    </row>
    <row r="1885" spans="2:5" x14ac:dyDescent="0.3">
      <c r="B1885" s="9" t="s">
        <v>2045</v>
      </c>
      <c r="C1885" s="5">
        <v>67836</v>
      </c>
      <c r="D1885" s="5">
        <v>699</v>
      </c>
      <c r="E1885" s="5">
        <v>41800</v>
      </c>
    </row>
    <row r="1886" spans="2:5" x14ac:dyDescent="0.3">
      <c r="B1886" s="7">
        <v>941</v>
      </c>
      <c r="C1886" s="5"/>
      <c r="D1886" s="5"/>
      <c r="E1886" s="5"/>
    </row>
    <row r="1887" spans="2:5" x14ac:dyDescent="0.3">
      <c r="B1887" s="9" t="s">
        <v>2045</v>
      </c>
      <c r="C1887" s="5">
        <v>82611</v>
      </c>
      <c r="D1887" s="5">
        <v>713</v>
      </c>
      <c r="E1887" s="5">
        <v>45416</v>
      </c>
    </row>
    <row r="1888" spans="2:5" x14ac:dyDescent="0.3">
      <c r="B1888" s="7">
        <v>942</v>
      </c>
      <c r="C1888" s="5"/>
      <c r="D1888" s="5"/>
      <c r="E1888" s="5"/>
    </row>
    <row r="1889" spans="2:5" x14ac:dyDescent="0.3">
      <c r="B1889" s="9" t="s">
        <v>2045</v>
      </c>
      <c r="C1889" s="5">
        <v>128870</v>
      </c>
      <c r="D1889" s="5">
        <v>742</v>
      </c>
      <c r="E1889" s="5">
        <v>59139</v>
      </c>
    </row>
    <row r="1890" spans="2:5" x14ac:dyDescent="0.3">
      <c r="B1890" s="7">
        <v>943</v>
      </c>
      <c r="C1890" s="5"/>
      <c r="D1890" s="5"/>
      <c r="E1890" s="5"/>
    </row>
    <row r="1891" spans="2:5" x14ac:dyDescent="0.3">
      <c r="B1891" s="9" t="s">
        <v>2047</v>
      </c>
      <c r="C1891" s="5">
        <v>41998</v>
      </c>
      <c r="D1891" s="5">
        <v>773</v>
      </c>
      <c r="E1891" s="5">
        <v>87317</v>
      </c>
    </row>
    <row r="1892" spans="2:5" x14ac:dyDescent="0.3">
      <c r="B1892" s="7">
        <v>944</v>
      </c>
      <c r="C1892" s="5"/>
      <c r="D1892" s="5"/>
      <c r="E1892" s="5"/>
    </row>
    <row r="1893" spans="2:5" x14ac:dyDescent="0.3">
      <c r="B1893" s="9" t="s">
        <v>2045</v>
      </c>
      <c r="C1893" s="5">
        <v>89328</v>
      </c>
      <c r="D1893" s="5">
        <v>789</v>
      </c>
      <c r="E1893" s="5">
        <v>119308</v>
      </c>
    </row>
    <row r="1894" spans="2:5" x14ac:dyDescent="0.3">
      <c r="B1894" s="7">
        <v>945</v>
      </c>
      <c r="C1894" s="5"/>
      <c r="D1894" s="5"/>
      <c r="E1894" s="5"/>
    </row>
    <row r="1895" spans="2:5" x14ac:dyDescent="0.3">
      <c r="B1895" s="9" t="s">
        <v>2045</v>
      </c>
      <c r="C1895" s="5">
        <v>79726</v>
      </c>
      <c r="D1895" s="5">
        <v>705</v>
      </c>
      <c r="E1895" s="5">
        <v>56579</v>
      </c>
    </row>
    <row r="1896" spans="2:5" x14ac:dyDescent="0.3">
      <c r="B1896" s="7">
        <v>946</v>
      </c>
      <c r="C1896" s="5"/>
      <c r="D1896" s="5"/>
      <c r="E1896" s="5"/>
    </row>
    <row r="1897" spans="2:5" x14ac:dyDescent="0.3">
      <c r="B1897" s="9" t="s">
        <v>2045</v>
      </c>
      <c r="C1897" s="5">
        <v>79302</v>
      </c>
      <c r="D1897" s="5">
        <v>781</v>
      </c>
      <c r="E1897" s="5">
        <v>39733</v>
      </c>
    </row>
    <row r="1898" spans="2:5" x14ac:dyDescent="0.3">
      <c r="B1898" s="7">
        <v>947</v>
      </c>
      <c r="C1898" s="5"/>
      <c r="D1898" s="5"/>
      <c r="E1898" s="5"/>
    </row>
    <row r="1899" spans="2:5" x14ac:dyDescent="0.3">
      <c r="B1899" s="9" t="s">
        <v>2046</v>
      </c>
      <c r="C1899" s="5">
        <v>12623</v>
      </c>
      <c r="D1899" s="5">
        <v>710</v>
      </c>
      <c r="E1899" s="5">
        <v>34637</v>
      </c>
    </row>
    <row r="1900" spans="2:5" x14ac:dyDescent="0.3">
      <c r="B1900" s="7">
        <v>948</v>
      </c>
      <c r="C1900" s="5"/>
      <c r="D1900" s="5"/>
      <c r="E1900" s="5"/>
    </row>
    <row r="1901" spans="2:5" x14ac:dyDescent="0.3">
      <c r="B1901" s="9" t="s">
        <v>2045</v>
      </c>
      <c r="C1901" s="5">
        <v>55010</v>
      </c>
      <c r="D1901" s="5">
        <v>718</v>
      </c>
      <c r="E1901" s="5">
        <v>37119</v>
      </c>
    </row>
    <row r="1902" spans="2:5" x14ac:dyDescent="0.3">
      <c r="B1902" s="7">
        <v>949</v>
      </c>
      <c r="C1902" s="5"/>
      <c r="D1902" s="5"/>
      <c r="E1902" s="5"/>
    </row>
    <row r="1903" spans="2:5" x14ac:dyDescent="0.3">
      <c r="B1903" s="9" t="s">
        <v>2045</v>
      </c>
      <c r="C1903" s="5">
        <v>96864</v>
      </c>
      <c r="D1903" s="5">
        <v>709</v>
      </c>
      <c r="E1903" s="5">
        <v>63684</v>
      </c>
    </row>
    <row r="1904" spans="2:5" x14ac:dyDescent="0.3">
      <c r="B1904" s="7">
        <v>950</v>
      </c>
      <c r="C1904" s="5"/>
      <c r="D1904" s="5"/>
      <c r="E1904" s="5"/>
    </row>
    <row r="1905" spans="2:5" x14ac:dyDescent="0.3">
      <c r="B1905" s="9" t="s">
        <v>2045</v>
      </c>
      <c r="C1905" s="5">
        <v>51428</v>
      </c>
      <c r="D1905" s="5">
        <v>629</v>
      </c>
      <c r="E1905" s="5">
        <v>29376</v>
      </c>
    </row>
    <row r="1906" spans="2:5" x14ac:dyDescent="0.3">
      <c r="B1906" s="7">
        <v>951</v>
      </c>
      <c r="C1906" s="5"/>
      <c r="D1906" s="5"/>
      <c r="E1906" s="5"/>
    </row>
    <row r="1907" spans="2:5" x14ac:dyDescent="0.3">
      <c r="B1907" s="9" t="s">
        <v>2046</v>
      </c>
      <c r="C1907" s="5">
        <v>12241</v>
      </c>
      <c r="D1907" s="5">
        <v>709</v>
      </c>
      <c r="E1907" s="5">
        <v>26664</v>
      </c>
    </row>
    <row r="1908" spans="2:5" x14ac:dyDescent="0.3">
      <c r="B1908" s="7">
        <v>952</v>
      </c>
      <c r="C1908" s="5"/>
      <c r="D1908" s="5"/>
      <c r="E1908" s="5"/>
    </row>
    <row r="1909" spans="2:5" x14ac:dyDescent="0.3">
      <c r="B1909" s="9" t="s">
        <v>2046</v>
      </c>
      <c r="C1909" s="5">
        <v>28869</v>
      </c>
      <c r="D1909" s="5">
        <v>685</v>
      </c>
      <c r="E1909" s="5">
        <v>126775</v>
      </c>
    </row>
    <row r="1910" spans="2:5" x14ac:dyDescent="0.3">
      <c r="B1910" s="7">
        <v>953</v>
      </c>
      <c r="C1910" s="5"/>
      <c r="D1910" s="5"/>
      <c r="E1910" s="5"/>
    </row>
    <row r="1911" spans="2:5" x14ac:dyDescent="0.3">
      <c r="B1911" s="9" t="s">
        <v>2045</v>
      </c>
      <c r="C1911" s="5">
        <v>42832</v>
      </c>
      <c r="D1911" s="5">
        <v>664</v>
      </c>
      <c r="E1911" s="5">
        <v>29909</v>
      </c>
    </row>
    <row r="1912" spans="2:5" x14ac:dyDescent="0.3">
      <c r="B1912" s="7">
        <v>954</v>
      </c>
      <c r="C1912" s="5"/>
      <c r="D1912" s="5"/>
      <c r="E1912" s="5"/>
    </row>
    <row r="1913" spans="2:5" x14ac:dyDescent="0.3">
      <c r="B1913" s="9" t="s">
        <v>2045</v>
      </c>
      <c r="C1913" s="5">
        <v>102716</v>
      </c>
      <c r="D1913" s="5">
        <v>772</v>
      </c>
      <c r="E1913" s="5">
        <v>37963</v>
      </c>
    </row>
    <row r="1914" spans="2:5" x14ac:dyDescent="0.3">
      <c r="B1914" s="7">
        <v>955</v>
      </c>
      <c r="C1914" s="5"/>
      <c r="D1914" s="5"/>
      <c r="E1914" s="5"/>
    </row>
    <row r="1915" spans="2:5" x14ac:dyDescent="0.3">
      <c r="B1915" s="9" t="s">
        <v>2045</v>
      </c>
      <c r="C1915" s="5">
        <v>53353</v>
      </c>
      <c r="D1915" s="5">
        <v>798</v>
      </c>
      <c r="E1915" s="5">
        <v>33944</v>
      </c>
    </row>
    <row r="1916" spans="2:5" x14ac:dyDescent="0.3">
      <c r="B1916" s="7">
        <v>956</v>
      </c>
      <c r="C1916" s="5"/>
      <c r="D1916" s="5"/>
      <c r="E1916" s="5"/>
    </row>
    <row r="1917" spans="2:5" x14ac:dyDescent="0.3">
      <c r="B1917" s="9" t="s">
        <v>2045</v>
      </c>
      <c r="C1917" s="5">
        <v>57159</v>
      </c>
      <c r="D1917" s="5">
        <v>804</v>
      </c>
      <c r="E1917" s="5">
        <v>47110</v>
      </c>
    </row>
    <row r="1918" spans="2:5" x14ac:dyDescent="0.3">
      <c r="B1918" s="7">
        <v>957</v>
      </c>
      <c r="C1918" s="5"/>
      <c r="D1918" s="5"/>
      <c r="E1918" s="5"/>
    </row>
    <row r="1919" spans="2:5" x14ac:dyDescent="0.3">
      <c r="B1919" s="9" t="s">
        <v>2046</v>
      </c>
      <c r="C1919" s="5">
        <v>24575</v>
      </c>
      <c r="D1919" s="5">
        <v>605</v>
      </c>
      <c r="E1919" s="5">
        <v>37789</v>
      </c>
    </row>
    <row r="1920" spans="2:5" x14ac:dyDescent="0.3">
      <c r="B1920" s="7">
        <v>958</v>
      </c>
      <c r="C1920" s="5"/>
      <c r="D1920" s="5"/>
      <c r="E1920" s="5"/>
    </row>
    <row r="1921" spans="2:5" x14ac:dyDescent="0.3">
      <c r="B1921" s="9" t="s">
        <v>2045</v>
      </c>
      <c r="C1921" s="5">
        <v>37753</v>
      </c>
      <c r="D1921" s="5">
        <v>705</v>
      </c>
      <c r="E1921" s="5">
        <v>33459</v>
      </c>
    </row>
    <row r="1922" spans="2:5" x14ac:dyDescent="0.3">
      <c r="B1922" s="7">
        <v>959</v>
      </c>
      <c r="C1922" s="5"/>
      <c r="D1922" s="5"/>
      <c r="E1922" s="5"/>
    </row>
    <row r="1923" spans="2:5" x14ac:dyDescent="0.3">
      <c r="B1923" s="9" t="s">
        <v>2045</v>
      </c>
      <c r="C1923" s="5">
        <v>189558</v>
      </c>
      <c r="D1923" s="5">
        <v>738</v>
      </c>
      <c r="E1923" s="5">
        <v>102369</v>
      </c>
    </row>
    <row r="1924" spans="2:5" x14ac:dyDescent="0.3">
      <c r="B1924" s="7">
        <v>960</v>
      </c>
      <c r="C1924" s="5"/>
      <c r="D1924" s="5"/>
      <c r="E1924" s="5"/>
    </row>
    <row r="1925" spans="2:5" x14ac:dyDescent="0.3">
      <c r="B1925" s="9" t="s">
        <v>2045</v>
      </c>
      <c r="C1925" s="5">
        <v>60953</v>
      </c>
      <c r="D1925" s="5">
        <v>750</v>
      </c>
      <c r="E1925" s="5">
        <v>53376</v>
      </c>
    </row>
    <row r="1926" spans="2:5" x14ac:dyDescent="0.3">
      <c r="B1926" s="7">
        <v>961</v>
      </c>
      <c r="C1926" s="5"/>
      <c r="D1926" s="5"/>
      <c r="E1926" s="5"/>
    </row>
    <row r="1927" spans="2:5" x14ac:dyDescent="0.3">
      <c r="B1927" s="9" t="s">
        <v>2045</v>
      </c>
      <c r="C1927" s="5">
        <v>28332</v>
      </c>
      <c r="D1927" s="5">
        <v>721</v>
      </c>
      <c r="E1927" s="5">
        <v>26660</v>
      </c>
    </row>
    <row r="1928" spans="2:5" x14ac:dyDescent="0.3">
      <c r="B1928" s="7">
        <v>962</v>
      </c>
      <c r="C1928" s="5"/>
      <c r="D1928" s="5"/>
      <c r="E1928" s="5"/>
    </row>
    <row r="1929" spans="2:5" x14ac:dyDescent="0.3">
      <c r="B1929" s="9" t="s">
        <v>2045</v>
      </c>
      <c r="C1929" s="5">
        <v>60506</v>
      </c>
      <c r="D1929" s="5">
        <v>846</v>
      </c>
      <c r="E1929" s="5">
        <v>34262</v>
      </c>
    </row>
    <row r="1930" spans="2:5" x14ac:dyDescent="0.3">
      <c r="B1930" s="7">
        <v>963</v>
      </c>
      <c r="C1930" s="5"/>
      <c r="D1930" s="5"/>
      <c r="E1930" s="5"/>
    </row>
    <row r="1931" spans="2:5" x14ac:dyDescent="0.3">
      <c r="B1931" s="9" t="s">
        <v>2045</v>
      </c>
      <c r="C1931" s="5">
        <v>54541</v>
      </c>
      <c r="D1931" s="5">
        <v>687</v>
      </c>
      <c r="E1931" s="5">
        <v>41714</v>
      </c>
    </row>
    <row r="1932" spans="2:5" x14ac:dyDescent="0.3">
      <c r="B1932" s="7">
        <v>964</v>
      </c>
      <c r="C1932" s="5"/>
      <c r="D1932" s="5"/>
      <c r="E1932" s="5"/>
    </row>
    <row r="1933" spans="2:5" x14ac:dyDescent="0.3">
      <c r="B1933" s="9" t="s">
        <v>2045</v>
      </c>
      <c r="C1933" s="5">
        <v>83940</v>
      </c>
      <c r="D1933" s="5">
        <v>689</v>
      </c>
      <c r="E1933" s="5">
        <v>45422</v>
      </c>
    </row>
    <row r="1934" spans="2:5" x14ac:dyDescent="0.3">
      <c r="B1934" s="7">
        <v>965</v>
      </c>
      <c r="C1934" s="5"/>
      <c r="D1934" s="5"/>
      <c r="E1934" s="5"/>
    </row>
    <row r="1935" spans="2:5" x14ac:dyDescent="0.3">
      <c r="B1935" s="9" t="s">
        <v>2045</v>
      </c>
      <c r="C1935" s="5">
        <v>116857</v>
      </c>
      <c r="D1935" s="5">
        <v>713</v>
      </c>
      <c r="E1935" s="5">
        <v>42142</v>
      </c>
    </row>
    <row r="1936" spans="2:5" x14ac:dyDescent="0.3">
      <c r="B1936" s="7">
        <v>966</v>
      </c>
      <c r="C1936" s="5"/>
      <c r="D1936" s="5"/>
      <c r="E1936" s="5"/>
    </row>
    <row r="1937" spans="2:5" x14ac:dyDescent="0.3">
      <c r="B1937" s="9" t="s">
        <v>2045</v>
      </c>
      <c r="C1937" s="5">
        <v>39071</v>
      </c>
      <c r="D1937" s="5">
        <v>630</v>
      </c>
      <c r="E1937" s="5">
        <v>23987</v>
      </c>
    </row>
    <row r="1938" spans="2:5" x14ac:dyDescent="0.3">
      <c r="B1938" s="7">
        <v>967</v>
      </c>
      <c r="C1938" s="5"/>
      <c r="D1938" s="5"/>
      <c r="E1938" s="5"/>
    </row>
    <row r="1939" spans="2:5" x14ac:dyDescent="0.3">
      <c r="B1939" s="9" t="s">
        <v>2045</v>
      </c>
      <c r="C1939" s="5">
        <v>47679</v>
      </c>
      <c r="D1939" s="5">
        <v>699</v>
      </c>
      <c r="E1939" s="5">
        <v>32789</v>
      </c>
    </row>
    <row r="1940" spans="2:5" x14ac:dyDescent="0.3">
      <c r="B1940" s="7">
        <v>968</v>
      </c>
      <c r="C1940" s="5"/>
      <c r="D1940" s="5"/>
      <c r="E1940" s="5"/>
    </row>
    <row r="1941" spans="2:5" x14ac:dyDescent="0.3">
      <c r="B1941" s="9" t="s">
        <v>2045</v>
      </c>
      <c r="C1941" s="5">
        <v>48741</v>
      </c>
      <c r="D1941" s="5">
        <v>722</v>
      </c>
      <c r="E1941" s="5">
        <v>29475</v>
      </c>
    </row>
    <row r="1942" spans="2:5" x14ac:dyDescent="0.3">
      <c r="B1942" s="7">
        <v>969</v>
      </c>
      <c r="C1942" s="5"/>
      <c r="D1942" s="5"/>
      <c r="E1942" s="5"/>
    </row>
    <row r="1943" spans="2:5" x14ac:dyDescent="0.3">
      <c r="B1943" s="9" t="s">
        <v>2045</v>
      </c>
      <c r="C1943" s="5">
        <v>113715</v>
      </c>
      <c r="D1943" s="5">
        <v>666</v>
      </c>
      <c r="E1943" s="5">
        <v>58893</v>
      </c>
    </row>
    <row r="1944" spans="2:5" x14ac:dyDescent="0.3">
      <c r="B1944" s="7">
        <v>970</v>
      </c>
      <c r="C1944" s="5"/>
      <c r="D1944" s="5"/>
      <c r="E1944" s="5"/>
    </row>
    <row r="1945" spans="2:5" x14ac:dyDescent="0.3">
      <c r="B1945" s="9" t="s">
        <v>2045</v>
      </c>
      <c r="C1945" s="5">
        <v>42011</v>
      </c>
      <c r="D1945" s="5">
        <v>770</v>
      </c>
      <c r="E1945" s="5">
        <v>44681</v>
      </c>
    </row>
    <row r="1946" spans="2:5" x14ac:dyDescent="0.3">
      <c r="B1946" s="7">
        <v>971</v>
      </c>
      <c r="C1946" s="5"/>
      <c r="D1946" s="5"/>
      <c r="E1946" s="5"/>
    </row>
    <row r="1947" spans="2:5" x14ac:dyDescent="0.3">
      <c r="B1947" s="9" t="s">
        <v>2046</v>
      </c>
      <c r="C1947" s="5">
        <v>0</v>
      </c>
      <c r="D1947" s="5">
        <v>732</v>
      </c>
      <c r="E1947" s="5">
        <v>40572</v>
      </c>
    </row>
    <row r="1948" spans="2:5" x14ac:dyDescent="0.3">
      <c r="B1948" s="7">
        <v>972</v>
      </c>
      <c r="C1948" s="5"/>
      <c r="D1948" s="5"/>
      <c r="E1948" s="5"/>
    </row>
    <row r="1949" spans="2:5" x14ac:dyDescent="0.3">
      <c r="B1949" s="9" t="s">
        <v>2045</v>
      </c>
      <c r="C1949" s="5">
        <v>101323</v>
      </c>
      <c r="D1949" s="5">
        <v>681</v>
      </c>
      <c r="E1949" s="5">
        <v>50177</v>
      </c>
    </row>
    <row r="1950" spans="2:5" x14ac:dyDescent="0.3">
      <c r="B1950" s="7">
        <v>973</v>
      </c>
      <c r="C1950" s="5"/>
      <c r="D1950" s="5"/>
      <c r="E1950" s="5"/>
    </row>
    <row r="1951" spans="2:5" x14ac:dyDescent="0.3">
      <c r="B1951" s="9" t="s">
        <v>2045</v>
      </c>
      <c r="C1951" s="5">
        <v>19465</v>
      </c>
      <c r="D1951" s="5">
        <v>734</v>
      </c>
      <c r="E1951" s="5">
        <v>25051</v>
      </c>
    </row>
    <row r="1952" spans="2:5" x14ac:dyDescent="0.3">
      <c r="B1952" s="7">
        <v>974</v>
      </c>
      <c r="C1952" s="5"/>
      <c r="D1952" s="5"/>
      <c r="E1952" s="5"/>
    </row>
    <row r="1953" spans="2:5" x14ac:dyDescent="0.3">
      <c r="B1953" s="9" t="s">
        <v>2045</v>
      </c>
      <c r="C1953" s="5">
        <v>92873</v>
      </c>
      <c r="D1953" s="5">
        <v>644</v>
      </c>
      <c r="E1953" s="5">
        <v>48867</v>
      </c>
    </row>
    <row r="1954" spans="2:5" x14ac:dyDescent="0.3">
      <c r="B1954" s="7">
        <v>975</v>
      </c>
      <c r="C1954" s="5"/>
      <c r="D1954" s="5"/>
      <c r="E1954" s="5"/>
    </row>
    <row r="1955" spans="2:5" x14ac:dyDescent="0.3">
      <c r="B1955" s="9" t="s">
        <v>2045</v>
      </c>
      <c r="C1955" s="5">
        <v>39224</v>
      </c>
      <c r="D1955" s="5">
        <v>675</v>
      </c>
      <c r="E1955" s="5">
        <v>29478</v>
      </c>
    </row>
    <row r="1956" spans="2:5" x14ac:dyDescent="0.3">
      <c r="B1956" s="7">
        <v>976</v>
      </c>
      <c r="C1956" s="5"/>
      <c r="D1956" s="5"/>
      <c r="E1956" s="5"/>
    </row>
    <row r="1957" spans="2:5" x14ac:dyDescent="0.3">
      <c r="B1957" s="9" t="s">
        <v>2045</v>
      </c>
      <c r="C1957" s="5">
        <v>70317</v>
      </c>
      <c r="D1957" s="5">
        <v>760</v>
      </c>
      <c r="E1957" s="5">
        <v>62669</v>
      </c>
    </row>
    <row r="1958" spans="2:5" x14ac:dyDescent="0.3">
      <c r="B1958" s="7">
        <v>977</v>
      </c>
      <c r="C1958" s="5"/>
      <c r="D1958" s="5"/>
      <c r="E1958" s="5"/>
    </row>
    <row r="1959" spans="2:5" x14ac:dyDescent="0.3">
      <c r="B1959" s="9" t="s">
        <v>2046</v>
      </c>
      <c r="C1959" s="5">
        <v>0</v>
      </c>
      <c r="D1959" s="5">
        <v>710</v>
      </c>
      <c r="E1959" s="5">
        <v>22873</v>
      </c>
    </row>
    <row r="1960" spans="2:5" x14ac:dyDescent="0.3">
      <c r="B1960" s="7">
        <v>978</v>
      </c>
      <c r="C1960" s="5"/>
      <c r="D1960" s="5"/>
      <c r="E1960" s="5"/>
    </row>
    <row r="1961" spans="2:5" x14ac:dyDescent="0.3">
      <c r="B1961" s="9" t="s">
        <v>2045</v>
      </c>
      <c r="C1961" s="5">
        <v>81803</v>
      </c>
      <c r="D1961" s="5">
        <v>760</v>
      </c>
      <c r="E1961" s="5">
        <v>56280</v>
      </c>
    </row>
    <row r="1962" spans="2:5" x14ac:dyDescent="0.3">
      <c r="B1962" s="7">
        <v>979</v>
      </c>
      <c r="C1962" s="5"/>
      <c r="D1962" s="5"/>
      <c r="E1962" s="5"/>
    </row>
    <row r="1963" spans="2:5" x14ac:dyDescent="0.3">
      <c r="B1963" s="9" t="s">
        <v>2045</v>
      </c>
      <c r="C1963" s="5">
        <v>44434</v>
      </c>
      <c r="D1963" s="5">
        <v>693</v>
      </c>
      <c r="E1963" s="5">
        <v>32678</v>
      </c>
    </row>
    <row r="1964" spans="2:5" x14ac:dyDescent="0.3">
      <c r="B1964" s="7">
        <v>980</v>
      </c>
      <c r="C1964" s="5"/>
      <c r="D1964" s="5"/>
      <c r="E1964" s="5"/>
    </row>
    <row r="1965" spans="2:5" x14ac:dyDescent="0.3">
      <c r="B1965" s="9" t="s">
        <v>2046</v>
      </c>
      <c r="C1965" s="5">
        <v>0</v>
      </c>
      <c r="D1965" s="5">
        <v>733</v>
      </c>
      <c r="E1965" s="5">
        <v>24055</v>
      </c>
    </row>
    <row r="1966" spans="2:5" x14ac:dyDescent="0.3">
      <c r="B1966" s="7">
        <v>981</v>
      </c>
      <c r="C1966" s="5"/>
      <c r="D1966" s="5"/>
      <c r="E1966" s="5"/>
    </row>
    <row r="1967" spans="2:5" x14ac:dyDescent="0.3">
      <c r="B1967" s="9" t="s">
        <v>2045</v>
      </c>
      <c r="C1967" s="5">
        <v>104767</v>
      </c>
      <c r="D1967" s="5">
        <v>671</v>
      </c>
      <c r="E1967" s="5">
        <v>56163</v>
      </c>
    </row>
    <row r="1968" spans="2:5" x14ac:dyDescent="0.3">
      <c r="B1968" s="7">
        <v>982</v>
      </c>
      <c r="C1968" s="5"/>
      <c r="D1968" s="5"/>
      <c r="E1968" s="5"/>
    </row>
    <row r="1969" spans="2:5" x14ac:dyDescent="0.3">
      <c r="B1969" s="9" t="s">
        <v>2046</v>
      </c>
      <c r="C1969" s="5">
        <v>45974</v>
      </c>
      <c r="D1969" s="5">
        <v>729</v>
      </c>
      <c r="E1969" s="5">
        <v>66489</v>
      </c>
    </row>
    <row r="1970" spans="2:5" x14ac:dyDescent="0.3">
      <c r="B1970" s="7">
        <v>983</v>
      </c>
      <c r="C1970" s="5"/>
      <c r="D1970" s="5"/>
      <c r="E1970" s="5"/>
    </row>
    <row r="1971" spans="2:5" x14ac:dyDescent="0.3">
      <c r="B1971" s="9" t="s">
        <v>2047</v>
      </c>
      <c r="C1971" s="5">
        <v>3080</v>
      </c>
      <c r="D1971" s="5">
        <v>827</v>
      </c>
      <c r="E1971" s="5">
        <v>47993</v>
      </c>
    </row>
    <row r="1972" spans="2:5" x14ac:dyDescent="0.3">
      <c r="B1972" s="7">
        <v>984</v>
      </c>
      <c r="C1972" s="5"/>
      <c r="D1972" s="5"/>
      <c r="E1972" s="5"/>
    </row>
    <row r="1973" spans="2:5" x14ac:dyDescent="0.3">
      <c r="B1973" s="9" t="s">
        <v>2045</v>
      </c>
      <c r="C1973" s="5">
        <v>80794</v>
      </c>
      <c r="D1973" s="5">
        <v>850</v>
      </c>
      <c r="E1973" s="5">
        <v>32928</v>
      </c>
    </row>
    <row r="1974" spans="2:5" x14ac:dyDescent="0.3">
      <c r="B1974" s="7">
        <v>985</v>
      </c>
      <c r="C1974" s="5"/>
      <c r="D1974" s="5"/>
      <c r="E1974" s="5"/>
    </row>
    <row r="1975" spans="2:5" x14ac:dyDescent="0.3">
      <c r="B1975" s="9" t="s">
        <v>2045</v>
      </c>
      <c r="C1975" s="5">
        <v>95454</v>
      </c>
      <c r="D1975" s="5">
        <v>600</v>
      </c>
      <c r="E1975" s="5">
        <v>51654</v>
      </c>
    </row>
    <row r="1976" spans="2:5" x14ac:dyDescent="0.3">
      <c r="B1976" s="7">
        <v>986</v>
      </c>
      <c r="C1976" s="5"/>
      <c r="D1976" s="5"/>
      <c r="E1976" s="5"/>
    </row>
    <row r="1977" spans="2:5" x14ac:dyDescent="0.3">
      <c r="B1977" s="9" t="s">
        <v>2045</v>
      </c>
      <c r="C1977" s="5">
        <v>87837</v>
      </c>
      <c r="D1977" s="5">
        <v>703</v>
      </c>
      <c r="E1977" s="5">
        <v>48010</v>
      </c>
    </row>
    <row r="1978" spans="2:5" x14ac:dyDescent="0.3">
      <c r="B1978" s="7">
        <v>987</v>
      </c>
      <c r="C1978" s="5"/>
      <c r="D1978" s="5"/>
      <c r="E1978" s="5"/>
    </row>
    <row r="1979" spans="2:5" x14ac:dyDescent="0.3">
      <c r="B1979" s="9" t="s">
        <v>2046</v>
      </c>
      <c r="C1979" s="5">
        <v>26832</v>
      </c>
      <c r="D1979" s="5">
        <v>683</v>
      </c>
      <c r="E1979" s="5">
        <v>61532</v>
      </c>
    </row>
    <row r="1980" spans="2:5" x14ac:dyDescent="0.3">
      <c r="B1980" s="7">
        <v>988</v>
      </c>
      <c r="C1980" s="5"/>
      <c r="D1980" s="5"/>
      <c r="E1980" s="5"/>
    </row>
    <row r="1981" spans="2:5" x14ac:dyDescent="0.3">
      <c r="B1981" s="9" t="s">
        <v>2047</v>
      </c>
      <c r="C1981" s="5">
        <v>5377</v>
      </c>
      <c r="D1981" s="5">
        <v>785</v>
      </c>
      <c r="E1981" s="5">
        <v>39832</v>
      </c>
    </row>
    <row r="1982" spans="2:5" x14ac:dyDescent="0.3">
      <c r="B1982" s="7">
        <v>989</v>
      </c>
      <c r="C1982" s="5"/>
      <c r="D1982" s="5"/>
      <c r="E1982" s="5"/>
    </row>
    <row r="1983" spans="2:5" x14ac:dyDescent="0.3">
      <c r="B1983" s="9" t="s">
        <v>2046</v>
      </c>
      <c r="C1983" s="5">
        <v>16524</v>
      </c>
      <c r="D1983" s="5">
        <v>727</v>
      </c>
      <c r="E1983" s="5">
        <v>113514</v>
      </c>
    </row>
    <row r="1984" spans="2:5" x14ac:dyDescent="0.3">
      <c r="B1984" s="7">
        <v>990</v>
      </c>
      <c r="C1984" s="5"/>
      <c r="D1984" s="5"/>
      <c r="E1984" s="5"/>
    </row>
    <row r="1985" spans="2:5" x14ac:dyDescent="0.3">
      <c r="B1985" s="9" t="s">
        <v>2046</v>
      </c>
      <c r="C1985" s="5">
        <v>2007</v>
      </c>
      <c r="D1985" s="5">
        <v>737</v>
      </c>
      <c r="E1985" s="5">
        <v>27150</v>
      </c>
    </row>
    <row r="1986" spans="2:5" x14ac:dyDescent="0.3">
      <c r="B1986" s="7">
        <v>991</v>
      </c>
      <c r="C1986" s="5"/>
      <c r="D1986" s="5"/>
      <c r="E1986" s="5"/>
    </row>
    <row r="1987" spans="2:5" x14ac:dyDescent="0.3">
      <c r="B1987" s="9" t="s">
        <v>2045</v>
      </c>
      <c r="C1987" s="5">
        <v>54145</v>
      </c>
      <c r="D1987" s="5">
        <v>554</v>
      </c>
      <c r="E1987" s="5">
        <v>36927</v>
      </c>
    </row>
    <row r="1988" spans="2:5" x14ac:dyDescent="0.3">
      <c r="B1988" s="7">
        <v>992</v>
      </c>
      <c r="C1988" s="5"/>
      <c r="D1988" s="5"/>
      <c r="E1988" s="5"/>
    </row>
    <row r="1989" spans="2:5" x14ac:dyDescent="0.3">
      <c r="B1989" s="9" t="s">
        <v>2046</v>
      </c>
      <c r="C1989" s="5">
        <v>3584</v>
      </c>
      <c r="D1989" s="5">
        <v>700</v>
      </c>
      <c r="E1989" s="5">
        <v>54881</v>
      </c>
    </row>
    <row r="1990" spans="2:5" x14ac:dyDescent="0.3">
      <c r="B1990" s="7">
        <v>993</v>
      </c>
      <c r="C1990" s="5"/>
      <c r="D1990" s="5"/>
      <c r="E1990" s="5"/>
    </row>
    <row r="1991" spans="2:5" x14ac:dyDescent="0.3">
      <c r="B1991" s="9" t="s">
        <v>2045</v>
      </c>
      <c r="C1991" s="5">
        <v>94789</v>
      </c>
      <c r="D1991" s="5">
        <v>638</v>
      </c>
      <c r="E1991" s="5">
        <v>44789</v>
      </c>
    </row>
    <row r="1992" spans="2:5" x14ac:dyDescent="0.3">
      <c r="B1992" s="7">
        <v>994</v>
      </c>
      <c r="C1992" s="5"/>
      <c r="D1992" s="5"/>
      <c r="E1992" s="5"/>
    </row>
    <row r="1993" spans="2:5" x14ac:dyDescent="0.3">
      <c r="B1993" s="9" t="s">
        <v>2047</v>
      </c>
      <c r="C1993" s="5">
        <v>396</v>
      </c>
      <c r="D1993" s="5">
        <v>771</v>
      </c>
      <c r="E1993" s="5">
        <v>9795</v>
      </c>
    </row>
    <row r="1994" spans="2:5" x14ac:dyDescent="0.3">
      <c r="B1994" s="7">
        <v>995</v>
      </c>
      <c r="C1994" s="5"/>
      <c r="D1994" s="5"/>
      <c r="E1994" s="5"/>
    </row>
    <row r="1995" spans="2:5" x14ac:dyDescent="0.3">
      <c r="B1995" s="9" t="s">
        <v>2045</v>
      </c>
      <c r="C1995" s="5">
        <v>307856</v>
      </c>
      <c r="D1995" s="5">
        <v>592</v>
      </c>
      <c r="E1995" s="5">
        <v>101679</v>
      </c>
    </row>
    <row r="1996" spans="2:5" x14ac:dyDescent="0.3">
      <c r="B1996" s="7">
        <v>996</v>
      </c>
      <c r="C1996" s="5"/>
      <c r="D1996" s="5"/>
      <c r="E1996" s="5"/>
    </row>
    <row r="1997" spans="2:5" x14ac:dyDescent="0.3">
      <c r="B1997" s="9" t="s">
        <v>2045</v>
      </c>
      <c r="C1997" s="5">
        <v>107765</v>
      </c>
      <c r="D1997" s="5">
        <v>738</v>
      </c>
      <c r="E1997" s="5">
        <v>40194</v>
      </c>
    </row>
    <row r="1998" spans="2:5" x14ac:dyDescent="0.3">
      <c r="B1998" s="7">
        <v>997</v>
      </c>
      <c r="C1998" s="5"/>
      <c r="D1998" s="5"/>
      <c r="E1998" s="5"/>
    </row>
    <row r="1999" spans="2:5" x14ac:dyDescent="0.3">
      <c r="B1999" s="9" t="s">
        <v>2045</v>
      </c>
      <c r="C1999" s="5">
        <v>105623</v>
      </c>
      <c r="D1999" s="5">
        <v>675</v>
      </c>
      <c r="E1999" s="5">
        <v>54963</v>
      </c>
    </row>
    <row r="2000" spans="2:5" x14ac:dyDescent="0.3">
      <c r="B2000" s="7">
        <v>998</v>
      </c>
      <c r="C2000" s="5"/>
      <c r="D2000" s="5"/>
      <c r="E2000" s="5"/>
    </row>
    <row r="2001" spans="2:5" x14ac:dyDescent="0.3">
      <c r="B2001" s="9" t="s">
        <v>2046</v>
      </c>
      <c r="C2001" s="5">
        <v>19518</v>
      </c>
      <c r="D2001" s="5">
        <v>703</v>
      </c>
      <c r="E2001" s="5">
        <v>28006</v>
      </c>
    </row>
    <row r="2002" spans="2:5" x14ac:dyDescent="0.3">
      <c r="B2002" s="7">
        <v>999</v>
      </c>
      <c r="C2002" s="5"/>
      <c r="D2002" s="5"/>
      <c r="E2002" s="5"/>
    </row>
    <row r="2003" spans="2:5" x14ac:dyDescent="0.3">
      <c r="B2003" s="9" t="s">
        <v>2045</v>
      </c>
      <c r="C2003" s="5">
        <v>106571</v>
      </c>
      <c r="D2003" s="5">
        <v>703</v>
      </c>
      <c r="E2003" s="5">
        <v>48308</v>
      </c>
    </row>
    <row r="2004" spans="2:5" x14ac:dyDescent="0.3">
      <c r="B2004" s="7">
        <v>1000</v>
      </c>
      <c r="C2004" s="5"/>
      <c r="D2004" s="5"/>
      <c r="E2004" s="5"/>
    </row>
    <row r="2005" spans="2:5" x14ac:dyDescent="0.3">
      <c r="B2005" s="9" t="s">
        <v>2045</v>
      </c>
      <c r="C2005" s="5">
        <v>92199</v>
      </c>
      <c r="D2005" s="5">
        <v>687</v>
      </c>
      <c r="E2005" s="5">
        <v>54424</v>
      </c>
    </row>
    <row r="2006" spans="2:5" x14ac:dyDescent="0.3">
      <c r="B2006" s="7">
        <v>1001</v>
      </c>
      <c r="C2006" s="5"/>
      <c r="D2006" s="5"/>
      <c r="E2006" s="5"/>
    </row>
    <row r="2007" spans="2:5" x14ac:dyDescent="0.3">
      <c r="B2007" s="9" t="s">
        <v>2045</v>
      </c>
      <c r="C2007" s="5">
        <v>60989</v>
      </c>
      <c r="D2007" s="5">
        <v>716</v>
      </c>
      <c r="E2007" s="5">
        <v>36283</v>
      </c>
    </row>
    <row r="2008" spans="2:5" x14ac:dyDescent="0.3">
      <c r="B2008" s="7">
        <v>1002</v>
      </c>
      <c r="C2008" s="5"/>
      <c r="D2008" s="5"/>
      <c r="E2008" s="5"/>
    </row>
    <row r="2009" spans="2:5" x14ac:dyDescent="0.3">
      <c r="B2009" s="9" t="s">
        <v>2045</v>
      </c>
      <c r="C2009" s="5">
        <v>77448</v>
      </c>
      <c r="D2009" s="5">
        <v>716</v>
      </c>
      <c r="E2009" s="5">
        <v>38788</v>
      </c>
    </row>
    <row r="2010" spans="2:5" x14ac:dyDescent="0.3">
      <c r="B2010" s="7">
        <v>1003</v>
      </c>
      <c r="C2010" s="5"/>
      <c r="D2010" s="5"/>
      <c r="E2010" s="5"/>
    </row>
    <row r="2011" spans="2:5" x14ac:dyDescent="0.3">
      <c r="B2011" s="9" t="s">
        <v>2045</v>
      </c>
      <c r="C2011" s="5">
        <v>117380</v>
      </c>
      <c r="D2011" s="5">
        <v>632</v>
      </c>
      <c r="E2011" s="5">
        <v>80526</v>
      </c>
    </row>
    <row r="2012" spans="2:5" x14ac:dyDescent="0.3">
      <c r="B2012" s="7">
        <v>1004</v>
      </c>
      <c r="C2012" s="5"/>
      <c r="D2012" s="5"/>
      <c r="E2012" s="5"/>
    </row>
    <row r="2013" spans="2:5" x14ac:dyDescent="0.3">
      <c r="B2013" s="9" t="s">
        <v>2045</v>
      </c>
      <c r="C2013" s="5">
        <v>61639</v>
      </c>
      <c r="D2013" s="5">
        <v>705</v>
      </c>
      <c r="E2013" s="5">
        <v>34350</v>
      </c>
    </row>
    <row r="2014" spans="2:5" x14ac:dyDescent="0.3">
      <c r="B2014" s="7">
        <v>1005</v>
      </c>
      <c r="C2014" s="5"/>
      <c r="D2014" s="5"/>
      <c r="E2014" s="5"/>
    </row>
    <row r="2015" spans="2:5" x14ac:dyDescent="0.3">
      <c r="B2015" s="9" t="s">
        <v>2045</v>
      </c>
      <c r="C2015" s="5">
        <v>144101</v>
      </c>
      <c r="D2015" s="5">
        <v>685</v>
      </c>
      <c r="E2015" s="5">
        <v>39485</v>
      </c>
    </row>
    <row r="2016" spans="2:5" x14ac:dyDescent="0.3">
      <c r="B2016" s="7">
        <v>1006</v>
      </c>
      <c r="C2016" s="5"/>
      <c r="D2016" s="5"/>
      <c r="E2016" s="5"/>
    </row>
    <row r="2017" spans="2:5" x14ac:dyDescent="0.3">
      <c r="B2017" s="9" t="s">
        <v>2045</v>
      </c>
      <c r="C2017" s="5">
        <v>117302</v>
      </c>
      <c r="D2017" s="5">
        <v>761</v>
      </c>
      <c r="E2017" s="5">
        <v>44550</v>
      </c>
    </row>
    <row r="2018" spans="2:5" x14ac:dyDescent="0.3">
      <c r="B2018" s="7">
        <v>1007</v>
      </c>
      <c r="C2018" s="5"/>
      <c r="D2018" s="5"/>
      <c r="E2018" s="5"/>
    </row>
    <row r="2019" spans="2:5" x14ac:dyDescent="0.3">
      <c r="B2019" s="9" t="s">
        <v>2046</v>
      </c>
      <c r="C2019" s="5">
        <v>27241</v>
      </c>
      <c r="D2019" s="5">
        <v>618</v>
      </c>
      <c r="E2019" s="5">
        <v>54654</v>
      </c>
    </row>
    <row r="2020" spans="2:5" x14ac:dyDescent="0.3">
      <c r="B2020" s="7">
        <v>1008</v>
      </c>
      <c r="C2020" s="5"/>
      <c r="D2020" s="5"/>
      <c r="E2020" s="5"/>
    </row>
    <row r="2021" spans="2:5" x14ac:dyDescent="0.3">
      <c r="B2021" s="9" t="s">
        <v>2045</v>
      </c>
      <c r="C2021" s="5">
        <v>68494</v>
      </c>
      <c r="D2021" s="5">
        <v>657</v>
      </c>
      <c r="E2021" s="5">
        <v>45462</v>
      </c>
    </row>
    <row r="2022" spans="2:5" x14ac:dyDescent="0.3">
      <c r="B2022" s="7">
        <v>1009</v>
      </c>
      <c r="C2022" s="5"/>
      <c r="D2022" s="5"/>
      <c r="E2022" s="5"/>
    </row>
    <row r="2023" spans="2:5" x14ac:dyDescent="0.3">
      <c r="B2023" s="9" t="s">
        <v>2046</v>
      </c>
      <c r="C2023" s="5">
        <v>0</v>
      </c>
      <c r="D2023" s="5">
        <v>702</v>
      </c>
      <c r="E2023" s="5">
        <v>28733</v>
      </c>
    </row>
    <row r="2024" spans="2:5" x14ac:dyDescent="0.3">
      <c r="B2024" s="7">
        <v>1010</v>
      </c>
      <c r="C2024" s="5"/>
      <c r="D2024" s="5"/>
      <c r="E2024" s="5"/>
    </row>
    <row r="2025" spans="2:5" x14ac:dyDescent="0.3">
      <c r="B2025" s="9" t="s">
        <v>2045</v>
      </c>
      <c r="C2025" s="5">
        <v>48931</v>
      </c>
      <c r="D2025" s="5">
        <v>548</v>
      </c>
      <c r="E2025" s="5">
        <v>34344</v>
      </c>
    </row>
    <row r="2026" spans="2:5" x14ac:dyDescent="0.3">
      <c r="B2026" s="7">
        <v>1011</v>
      </c>
      <c r="C2026" s="5"/>
      <c r="D2026" s="5"/>
      <c r="E2026" s="5"/>
    </row>
    <row r="2027" spans="2:5" x14ac:dyDescent="0.3">
      <c r="B2027" s="9" t="s">
        <v>2045</v>
      </c>
      <c r="C2027" s="5">
        <v>58904</v>
      </c>
      <c r="D2027" s="5">
        <v>676</v>
      </c>
      <c r="E2027" s="5">
        <v>32061</v>
      </c>
    </row>
    <row r="2028" spans="2:5" x14ac:dyDescent="0.3">
      <c r="B2028" s="7">
        <v>1012</v>
      </c>
      <c r="C2028" s="5"/>
      <c r="D2028" s="5"/>
      <c r="E2028" s="5"/>
    </row>
    <row r="2029" spans="2:5" x14ac:dyDescent="0.3">
      <c r="B2029" s="9" t="s">
        <v>2045</v>
      </c>
      <c r="C2029" s="5">
        <v>94228</v>
      </c>
      <c r="D2029" s="5">
        <v>693</v>
      </c>
      <c r="E2029" s="5">
        <v>32855</v>
      </c>
    </row>
    <row r="2030" spans="2:5" x14ac:dyDescent="0.3">
      <c r="B2030" s="7">
        <v>1013</v>
      </c>
      <c r="C2030" s="5"/>
      <c r="D2030" s="5"/>
      <c r="E2030" s="5"/>
    </row>
    <row r="2031" spans="2:5" x14ac:dyDescent="0.3">
      <c r="B2031" s="9" t="s">
        <v>2045</v>
      </c>
      <c r="C2031" s="5">
        <v>95549</v>
      </c>
      <c r="D2031" s="5">
        <v>711</v>
      </c>
      <c r="E2031" s="5">
        <v>48017</v>
      </c>
    </row>
    <row r="2032" spans="2:5" x14ac:dyDescent="0.3">
      <c r="B2032" s="7">
        <v>1014</v>
      </c>
      <c r="C2032" s="5"/>
      <c r="D2032" s="5"/>
      <c r="E2032" s="5"/>
    </row>
    <row r="2033" spans="2:5" x14ac:dyDescent="0.3">
      <c r="B2033" s="9" t="s">
        <v>2045</v>
      </c>
      <c r="C2033" s="5">
        <v>437533</v>
      </c>
      <c r="D2033" s="5">
        <v>729</v>
      </c>
      <c r="E2033" s="5">
        <v>196784</v>
      </c>
    </row>
    <row r="2034" spans="2:5" x14ac:dyDescent="0.3">
      <c r="B2034" s="7">
        <v>1015</v>
      </c>
      <c r="C2034" s="5"/>
      <c r="D2034" s="5"/>
      <c r="E2034" s="5"/>
    </row>
    <row r="2035" spans="2:5" x14ac:dyDescent="0.3">
      <c r="B2035" s="9" t="s">
        <v>2045</v>
      </c>
      <c r="C2035" s="5">
        <v>128122</v>
      </c>
      <c r="D2035" s="5">
        <v>838</v>
      </c>
      <c r="E2035" s="5">
        <v>96744</v>
      </c>
    </row>
    <row r="2036" spans="2:5" x14ac:dyDescent="0.3">
      <c r="B2036" s="7">
        <v>1016</v>
      </c>
      <c r="C2036" s="5"/>
      <c r="D2036" s="5"/>
      <c r="E2036" s="5"/>
    </row>
    <row r="2037" spans="2:5" x14ac:dyDescent="0.3">
      <c r="B2037" s="9" t="s">
        <v>2045</v>
      </c>
      <c r="C2037" s="5">
        <v>740</v>
      </c>
      <c r="D2037" s="5">
        <v>719</v>
      </c>
      <c r="E2037" s="5">
        <v>553</v>
      </c>
    </row>
    <row r="2038" spans="2:5" x14ac:dyDescent="0.3">
      <c r="B2038" s="7">
        <v>1017</v>
      </c>
      <c r="C2038" s="5"/>
      <c r="D2038" s="5"/>
      <c r="E2038" s="5"/>
    </row>
    <row r="2039" spans="2:5" x14ac:dyDescent="0.3">
      <c r="B2039" s="9" t="s">
        <v>2045</v>
      </c>
      <c r="C2039" s="5">
        <v>94364</v>
      </c>
      <c r="D2039" s="5">
        <v>560</v>
      </c>
      <c r="E2039" s="5">
        <v>28703</v>
      </c>
    </row>
    <row r="2040" spans="2:5" x14ac:dyDescent="0.3">
      <c r="B2040" s="7">
        <v>1018</v>
      </c>
      <c r="C2040" s="5"/>
      <c r="D2040" s="5"/>
      <c r="E2040" s="5"/>
    </row>
    <row r="2041" spans="2:5" x14ac:dyDescent="0.3">
      <c r="B2041" s="9" t="s">
        <v>2047</v>
      </c>
      <c r="C2041" s="5">
        <v>614</v>
      </c>
      <c r="D2041" s="5">
        <v>755</v>
      </c>
      <c r="E2041" s="5">
        <v>31805</v>
      </c>
    </row>
    <row r="2042" spans="2:5" x14ac:dyDescent="0.3">
      <c r="B2042" s="7">
        <v>1019</v>
      </c>
      <c r="C2042" s="5"/>
      <c r="D2042" s="5"/>
      <c r="E2042" s="5"/>
    </row>
    <row r="2043" spans="2:5" x14ac:dyDescent="0.3">
      <c r="B2043" s="9" t="s">
        <v>2046</v>
      </c>
      <c r="C2043" s="5">
        <v>2028</v>
      </c>
      <c r="D2043" s="5">
        <v>713</v>
      </c>
      <c r="E2043" s="5">
        <v>29928</v>
      </c>
    </row>
    <row r="2044" spans="2:5" x14ac:dyDescent="0.3">
      <c r="B2044" s="7">
        <v>1020</v>
      </c>
      <c r="C2044" s="5"/>
      <c r="D2044" s="5"/>
      <c r="E2044" s="5"/>
    </row>
    <row r="2045" spans="2:5" x14ac:dyDescent="0.3">
      <c r="B2045" s="9" t="s">
        <v>2045</v>
      </c>
      <c r="C2045" s="5">
        <v>166903</v>
      </c>
      <c r="D2045" s="5">
        <v>796</v>
      </c>
      <c r="E2045" s="5">
        <v>54122</v>
      </c>
    </row>
    <row r="2046" spans="2:5" x14ac:dyDescent="0.3">
      <c r="B2046" s="7">
        <v>1021</v>
      </c>
      <c r="C2046" s="5"/>
      <c r="D2046" s="5"/>
      <c r="E2046" s="5"/>
    </row>
    <row r="2047" spans="2:5" x14ac:dyDescent="0.3">
      <c r="B2047" s="9" t="s">
        <v>2045</v>
      </c>
      <c r="C2047" s="5">
        <v>92847</v>
      </c>
      <c r="D2047" s="5">
        <v>751</v>
      </c>
      <c r="E2047" s="5">
        <v>64630</v>
      </c>
    </row>
    <row r="2048" spans="2:5" x14ac:dyDescent="0.3">
      <c r="B2048" s="7">
        <v>1022</v>
      </c>
      <c r="C2048" s="5"/>
      <c r="D2048" s="5"/>
      <c r="E2048" s="5"/>
    </row>
    <row r="2049" spans="2:5" x14ac:dyDescent="0.3">
      <c r="B2049" s="9" t="s">
        <v>2045</v>
      </c>
      <c r="C2049" s="5">
        <v>50190</v>
      </c>
      <c r="D2049" s="5">
        <v>635</v>
      </c>
      <c r="E2049" s="5">
        <v>35876</v>
      </c>
    </row>
    <row r="2050" spans="2:5" x14ac:dyDescent="0.3">
      <c r="B2050" s="7">
        <v>1023</v>
      </c>
      <c r="C2050" s="5"/>
      <c r="D2050" s="5"/>
      <c r="E2050" s="5"/>
    </row>
    <row r="2051" spans="2:5" x14ac:dyDescent="0.3">
      <c r="B2051" s="9" t="s">
        <v>2045</v>
      </c>
      <c r="C2051" s="5">
        <v>81995</v>
      </c>
      <c r="D2051" s="5">
        <v>679</v>
      </c>
      <c r="E2051" s="5">
        <v>48688</v>
      </c>
    </row>
    <row r="2052" spans="2:5" x14ac:dyDescent="0.3">
      <c r="B2052" s="7">
        <v>1024</v>
      </c>
      <c r="C2052" s="5"/>
      <c r="D2052" s="5"/>
      <c r="E2052" s="5"/>
    </row>
    <row r="2053" spans="2:5" x14ac:dyDescent="0.3">
      <c r="B2053" s="9" t="s">
        <v>2045</v>
      </c>
      <c r="C2053" s="5">
        <v>143069</v>
      </c>
      <c r="D2053" s="5">
        <v>739</v>
      </c>
      <c r="E2053" s="5">
        <v>65573</v>
      </c>
    </row>
    <row r="2054" spans="2:5" x14ac:dyDescent="0.3">
      <c r="B2054" s="7">
        <v>1025</v>
      </c>
      <c r="C2054" s="5"/>
      <c r="D2054" s="5"/>
      <c r="E2054" s="5"/>
    </row>
    <row r="2055" spans="2:5" x14ac:dyDescent="0.3">
      <c r="B2055" s="9" t="s">
        <v>2045</v>
      </c>
      <c r="C2055" s="5">
        <v>51699</v>
      </c>
      <c r="D2055" s="5">
        <v>664</v>
      </c>
      <c r="E2055" s="5">
        <v>33426</v>
      </c>
    </row>
    <row r="2056" spans="2:5" x14ac:dyDescent="0.3">
      <c r="B2056" s="7">
        <v>1026</v>
      </c>
      <c r="C2056" s="5"/>
      <c r="D2056" s="5"/>
      <c r="E2056" s="5"/>
    </row>
    <row r="2057" spans="2:5" x14ac:dyDescent="0.3">
      <c r="B2057" s="9" t="s">
        <v>2046</v>
      </c>
      <c r="C2057" s="5">
        <v>691</v>
      </c>
      <c r="D2057" s="5">
        <v>714</v>
      </c>
      <c r="E2057" s="5">
        <v>17016</v>
      </c>
    </row>
    <row r="2058" spans="2:5" x14ac:dyDescent="0.3">
      <c r="B2058" s="7">
        <v>1027</v>
      </c>
      <c r="C2058" s="5"/>
      <c r="D2058" s="5"/>
      <c r="E2058" s="5"/>
    </row>
    <row r="2059" spans="2:5" x14ac:dyDescent="0.3">
      <c r="B2059" s="9" t="s">
        <v>2046</v>
      </c>
      <c r="C2059" s="5">
        <v>0</v>
      </c>
      <c r="D2059" s="5">
        <v>693</v>
      </c>
      <c r="E2059" s="5">
        <v>61646</v>
      </c>
    </row>
    <row r="2060" spans="2:5" x14ac:dyDescent="0.3">
      <c r="B2060" s="7">
        <v>1028</v>
      </c>
      <c r="C2060" s="5"/>
      <c r="D2060" s="5"/>
      <c r="E2060" s="5"/>
    </row>
    <row r="2061" spans="2:5" x14ac:dyDescent="0.3">
      <c r="B2061" s="9" t="s">
        <v>2045</v>
      </c>
      <c r="C2061" s="5">
        <v>112394</v>
      </c>
      <c r="D2061" s="5">
        <v>682</v>
      </c>
      <c r="E2061" s="5">
        <v>81122</v>
      </c>
    </row>
    <row r="2062" spans="2:5" x14ac:dyDescent="0.3">
      <c r="B2062" s="7">
        <v>1029</v>
      </c>
      <c r="C2062" s="5"/>
      <c r="D2062" s="5"/>
      <c r="E2062" s="5"/>
    </row>
    <row r="2063" spans="2:5" x14ac:dyDescent="0.3">
      <c r="B2063" s="9" t="s">
        <v>2045</v>
      </c>
      <c r="C2063" s="5">
        <v>86573</v>
      </c>
      <c r="D2063" s="5">
        <v>676</v>
      </c>
      <c r="E2063" s="5">
        <v>36589</v>
      </c>
    </row>
    <row r="2064" spans="2:5" x14ac:dyDescent="0.3">
      <c r="B2064" s="7">
        <v>1030</v>
      </c>
      <c r="C2064" s="5"/>
      <c r="D2064" s="5"/>
      <c r="E2064" s="5"/>
    </row>
    <row r="2065" spans="2:5" x14ac:dyDescent="0.3">
      <c r="B2065" s="9" t="s">
        <v>2045</v>
      </c>
      <c r="C2065" s="5">
        <v>90682</v>
      </c>
      <c r="D2065" s="5">
        <v>705</v>
      </c>
      <c r="E2065" s="5">
        <v>44963</v>
      </c>
    </row>
    <row r="2066" spans="2:5" x14ac:dyDescent="0.3">
      <c r="B2066" s="7">
        <v>1031</v>
      </c>
      <c r="C2066" s="5"/>
      <c r="D2066" s="5"/>
      <c r="E2066" s="5"/>
    </row>
    <row r="2067" spans="2:5" x14ac:dyDescent="0.3">
      <c r="B2067" s="9" t="s">
        <v>2046</v>
      </c>
      <c r="C2067" s="5">
        <v>37361</v>
      </c>
      <c r="D2067" s="5">
        <v>689</v>
      </c>
      <c r="E2067" s="5">
        <v>53762</v>
      </c>
    </row>
    <row r="2068" spans="2:5" x14ac:dyDescent="0.3">
      <c r="B2068" s="7">
        <v>1032</v>
      </c>
      <c r="C2068" s="5"/>
      <c r="D2068" s="5"/>
      <c r="E2068" s="5"/>
    </row>
    <row r="2069" spans="2:5" x14ac:dyDescent="0.3">
      <c r="B2069" s="9" t="s">
        <v>2046</v>
      </c>
      <c r="C2069" s="5">
        <v>17212</v>
      </c>
      <c r="D2069" s="5">
        <v>673</v>
      </c>
      <c r="E2069" s="5">
        <v>26975</v>
      </c>
    </row>
    <row r="2070" spans="2:5" x14ac:dyDescent="0.3">
      <c r="B2070" s="7">
        <v>1033</v>
      </c>
      <c r="C2070" s="5"/>
      <c r="D2070" s="5"/>
      <c r="E2070" s="5"/>
    </row>
    <row r="2071" spans="2:5" x14ac:dyDescent="0.3">
      <c r="B2071" s="9" t="s">
        <v>2045</v>
      </c>
      <c r="C2071" s="5">
        <v>42109</v>
      </c>
      <c r="D2071" s="5">
        <v>684</v>
      </c>
      <c r="E2071" s="5">
        <v>33844</v>
      </c>
    </row>
    <row r="2072" spans="2:5" x14ac:dyDescent="0.3">
      <c r="B2072" s="7">
        <v>1034</v>
      </c>
      <c r="C2072" s="5"/>
      <c r="D2072" s="5"/>
      <c r="E2072" s="5"/>
    </row>
    <row r="2073" spans="2:5" x14ac:dyDescent="0.3">
      <c r="B2073" s="9" t="s">
        <v>2045</v>
      </c>
      <c r="C2073" s="5">
        <v>76181</v>
      </c>
      <c r="D2073" s="5">
        <v>698</v>
      </c>
      <c r="E2073" s="5">
        <v>55569</v>
      </c>
    </row>
    <row r="2074" spans="2:5" x14ac:dyDescent="0.3">
      <c r="B2074" s="7">
        <v>1035</v>
      </c>
      <c r="C2074" s="5"/>
      <c r="D2074" s="5"/>
      <c r="E2074" s="5"/>
    </row>
    <row r="2075" spans="2:5" x14ac:dyDescent="0.3">
      <c r="B2075" s="9" t="s">
        <v>2045</v>
      </c>
      <c r="C2075" s="5">
        <v>118160</v>
      </c>
      <c r="D2075" s="5">
        <v>701</v>
      </c>
      <c r="E2075" s="5">
        <v>50525</v>
      </c>
    </row>
    <row r="2076" spans="2:5" x14ac:dyDescent="0.3">
      <c r="B2076" s="7">
        <v>1036</v>
      </c>
      <c r="C2076" s="5"/>
      <c r="D2076" s="5"/>
      <c r="E2076" s="5"/>
    </row>
    <row r="2077" spans="2:5" x14ac:dyDescent="0.3">
      <c r="B2077" s="9" t="s">
        <v>2045</v>
      </c>
      <c r="C2077" s="5">
        <v>66762</v>
      </c>
      <c r="D2077" s="5">
        <v>722</v>
      </c>
      <c r="E2077" s="5">
        <v>50602</v>
      </c>
    </row>
    <row r="2078" spans="2:5" x14ac:dyDescent="0.3">
      <c r="B2078" s="7">
        <v>1037</v>
      </c>
      <c r="C2078" s="5"/>
      <c r="D2078" s="5"/>
      <c r="E2078" s="5"/>
    </row>
    <row r="2079" spans="2:5" x14ac:dyDescent="0.3">
      <c r="B2079" s="9" t="s">
        <v>2045</v>
      </c>
      <c r="C2079" s="5">
        <v>73187</v>
      </c>
      <c r="D2079" s="5">
        <v>653</v>
      </c>
      <c r="E2079" s="5">
        <v>50957</v>
      </c>
    </row>
    <row r="2080" spans="2:5" x14ac:dyDescent="0.3">
      <c r="B2080" s="7">
        <v>1038</v>
      </c>
      <c r="C2080" s="5"/>
      <c r="D2080" s="5"/>
      <c r="E2080" s="5"/>
    </row>
    <row r="2081" spans="2:5" x14ac:dyDescent="0.3">
      <c r="B2081" s="9" t="s">
        <v>2045</v>
      </c>
      <c r="C2081" s="5">
        <v>96292</v>
      </c>
      <c r="D2081" s="5">
        <v>810</v>
      </c>
      <c r="E2081" s="5">
        <v>36755</v>
      </c>
    </row>
    <row r="2082" spans="2:5" x14ac:dyDescent="0.3">
      <c r="B2082" s="7">
        <v>1039</v>
      </c>
      <c r="C2082" s="5"/>
      <c r="D2082" s="5"/>
      <c r="E2082" s="5"/>
    </row>
    <row r="2083" spans="2:5" x14ac:dyDescent="0.3">
      <c r="B2083" s="9" t="s">
        <v>2045</v>
      </c>
      <c r="C2083" s="5">
        <v>9102</v>
      </c>
      <c r="D2083" s="5">
        <v>536</v>
      </c>
      <c r="E2083" s="5">
        <v>11566</v>
      </c>
    </row>
    <row r="2084" spans="2:5" x14ac:dyDescent="0.3">
      <c r="B2084" s="7">
        <v>1040</v>
      </c>
      <c r="C2084" s="5"/>
      <c r="D2084" s="5"/>
      <c r="E2084" s="5"/>
    </row>
    <row r="2085" spans="2:5" x14ac:dyDescent="0.3">
      <c r="B2085" s="9" t="s">
        <v>2046</v>
      </c>
      <c r="C2085" s="5">
        <v>0</v>
      </c>
      <c r="D2085" s="5">
        <v>689</v>
      </c>
      <c r="E2085" s="5">
        <v>80060</v>
      </c>
    </row>
    <row r="2086" spans="2:5" x14ac:dyDescent="0.3">
      <c r="B2086" s="7">
        <v>1041</v>
      </c>
      <c r="C2086" s="5"/>
      <c r="D2086" s="5"/>
      <c r="E2086" s="5"/>
    </row>
    <row r="2087" spans="2:5" x14ac:dyDescent="0.3">
      <c r="B2087" s="9" t="s">
        <v>2045</v>
      </c>
      <c r="C2087" s="5">
        <v>50155</v>
      </c>
      <c r="D2087" s="5">
        <v>639</v>
      </c>
      <c r="E2087" s="5">
        <v>32522</v>
      </c>
    </row>
    <row r="2088" spans="2:5" x14ac:dyDescent="0.3">
      <c r="B2088" s="7">
        <v>1042</v>
      </c>
      <c r="C2088" s="5"/>
      <c r="D2088" s="5"/>
      <c r="E2088" s="5"/>
    </row>
    <row r="2089" spans="2:5" x14ac:dyDescent="0.3">
      <c r="B2089" s="9" t="s">
        <v>2045</v>
      </c>
      <c r="C2089" s="5">
        <v>103277</v>
      </c>
      <c r="D2089" s="5">
        <v>766</v>
      </c>
      <c r="E2089" s="5">
        <v>45846</v>
      </c>
    </row>
    <row r="2090" spans="2:5" x14ac:dyDescent="0.3">
      <c r="B2090" s="7">
        <v>1043</v>
      </c>
      <c r="C2090" s="5"/>
      <c r="D2090" s="5"/>
      <c r="E2090" s="5"/>
    </row>
    <row r="2091" spans="2:5" x14ac:dyDescent="0.3">
      <c r="B2091" s="9" t="s">
        <v>2045</v>
      </c>
      <c r="C2091" s="5">
        <v>210206</v>
      </c>
      <c r="D2091" s="5">
        <v>660</v>
      </c>
      <c r="E2091" s="5">
        <v>97127</v>
      </c>
    </row>
    <row r="2092" spans="2:5" x14ac:dyDescent="0.3">
      <c r="B2092" s="7">
        <v>1044</v>
      </c>
      <c r="C2092" s="5"/>
      <c r="D2092" s="5"/>
      <c r="E2092" s="5"/>
    </row>
    <row r="2093" spans="2:5" x14ac:dyDescent="0.3">
      <c r="B2093" s="9" t="s">
        <v>2045</v>
      </c>
      <c r="C2093" s="5">
        <v>150985</v>
      </c>
      <c r="D2093" s="5">
        <v>693</v>
      </c>
      <c r="E2093" s="5">
        <v>45649</v>
      </c>
    </row>
    <row r="2094" spans="2:5" x14ac:dyDescent="0.3">
      <c r="B2094" s="7">
        <v>1045</v>
      </c>
      <c r="C2094" s="5"/>
      <c r="D2094" s="5"/>
      <c r="E2094" s="5"/>
    </row>
    <row r="2095" spans="2:5" x14ac:dyDescent="0.3">
      <c r="B2095" s="9" t="s">
        <v>2047</v>
      </c>
      <c r="C2095" s="5">
        <v>10058</v>
      </c>
      <c r="D2095" s="5">
        <v>757</v>
      </c>
      <c r="E2095" s="5">
        <v>33778</v>
      </c>
    </row>
    <row r="2096" spans="2:5" x14ac:dyDescent="0.3">
      <c r="B2096" s="7">
        <v>1046</v>
      </c>
      <c r="C2096" s="5"/>
      <c r="D2096" s="5"/>
      <c r="E2096" s="5"/>
    </row>
    <row r="2097" spans="2:5" x14ac:dyDescent="0.3">
      <c r="B2097" s="9" t="s">
        <v>2045</v>
      </c>
      <c r="C2097" s="5">
        <v>74022</v>
      </c>
      <c r="D2097" s="5">
        <v>547</v>
      </c>
      <c r="E2097" s="5">
        <v>36715</v>
      </c>
    </row>
    <row r="2098" spans="2:5" x14ac:dyDescent="0.3">
      <c r="B2098" s="7">
        <v>1047</v>
      </c>
      <c r="C2098" s="5"/>
      <c r="D2098" s="5"/>
      <c r="E2098" s="5"/>
    </row>
    <row r="2099" spans="2:5" x14ac:dyDescent="0.3">
      <c r="B2099" s="9" t="s">
        <v>2045</v>
      </c>
      <c r="C2099" s="5">
        <v>119852</v>
      </c>
      <c r="D2099" s="5">
        <v>689</v>
      </c>
      <c r="E2099" s="5">
        <v>53554</v>
      </c>
    </row>
    <row r="2100" spans="2:5" x14ac:dyDescent="0.3">
      <c r="B2100" s="7">
        <v>1048</v>
      </c>
      <c r="C2100" s="5"/>
      <c r="D2100" s="5"/>
      <c r="E2100" s="5"/>
    </row>
    <row r="2101" spans="2:5" x14ac:dyDescent="0.3">
      <c r="B2101" s="9" t="s">
        <v>2045</v>
      </c>
      <c r="C2101" s="5">
        <v>78143</v>
      </c>
      <c r="D2101" s="5">
        <v>779</v>
      </c>
      <c r="E2101" s="5">
        <v>53878</v>
      </c>
    </row>
    <row r="2102" spans="2:5" x14ac:dyDescent="0.3">
      <c r="B2102" s="7">
        <v>1049</v>
      </c>
      <c r="C2102" s="5"/>
      <c r="D2102" s="5"/>
      <c r="E2102" s="5"/>
    </row>
    <row r="2103" spans="2:5" x14ac:dyDescent="0.3">
      <c r="B2103" s="9" t="s">
        <v>2045</v>
      </c>
      <c r="C2103" s="5">
        <v>81550</v>
      </c>
      <c r="D2103" s="5">
        <v>850</v>
      </c>
      <c r="E2103" s="5">
        <v>36481</v>
      </c>
    </row>
    <row r="2104" spans="2:5" x14ac:dyDescent="0.3">
      <c r="B2104" s="7">
        <v>1050</v>
      </c>
      <c r="C2104" s="5"/>
      <c r="D2104" s="5"/>
      <c r="E2104" s="5"/>
    </row>
    <row r="2105" spans="2:5" x14ac:dyDescent="0.3">
      <c r="B2105" s="9" t="s">
        <v>2045</v>
      </c>
      <c r="C2105" s="5">
        <v>47204</v>
      </c>
      <c r="D2105" s="5">
        <v>670</v>
      </c>
      <c r="E2105" s="5">
        <v>35938</v>
      </c>
    </row>
    <row r="2106" spans="2:5" x14ac:dyDescent="0.3">
      <c r="B2106" s="7">
        <v>1051</v>
      </c>
      <c r="C2106" s="5"/>
      <c r="D2106" s="5"/>
      <c r="E2106" s="5"/>
    </row>
    <row r="2107" spans="2:5" x14ac:dyDescent="0.3">
      <c r="B2107" s="9" t="s">
        <v>2045</v>
      </c>
      <c r="C2107" s="5">
        <v>137460</v>
      </c>
      <c r="D2107" s="5">
        <v>694</v>
      </c>
      <c r="E2107" s="5">
        <v>49800</v>
      </c>
    </row>
    <row r="2108" spans="2:5" x14ac:dyDescent="0.3">
      <c r="B2108" s="7">
        <v>1052</v>
      </c>
      <c r="C2108" s="5"/>
      <c r="D2108" s="5"/>
      <c r="E2108" s="5"/>
    </row>
    <row r="2109" spans="2:5" x14ac:dyDescent="0.3">
      <c r="B2109" s="9" t="s">
        <v>2045</v>
      </c>
      <c r="C2109" s="5">
        <v>22961</v>
      </c>
      <c r="D2109" s="5">
        <v>655</v>
      </c>
      <c r="E2109" s="5">
        <v>28210</v>
      </c>
    </row>
    <row r="2110" spans="2:5" x14ac:dyDescent="0.3">
      <c r="B2110" s="7">
        <v>1053</v>
      </c>
      <c r="C2110" s="5"/>
      <c r="D2110" s="5"/>
      <c r="E2110" s="5"/>
    </row>
    <row r="2111" spans="2:5" x14ac:dyDescent="0.3">
      <c r="B2111" s="9" t="s">
        <v>2045</v>
      </c>
      <c r="C2111" s="5">
        <v>93460</v>
      </c>
      <c r="D2111" s="5">
        <v>636</v>
      </c>
      <c r="E2111" s="5">
        <v>55571</v>
      </c>
    </row>
    <row r="2112" spans="2:5" x14ac:dyDescent="0.3">
      <c r="B2112" s="7">
        <v>1054</v>
      </c>
      <c r="C2112" s="5"/>
      <c r="D2112" s="5"/>
      <c r="E2112" s="5"/>
    </row>
    <row r="2113" spans="2:5" x14ac:dyDescent="0.3">
      <c r="B2113" s="9" t="s">
        <v>2045</v>
      </c>
      <c r="C2113" s="5">
        <v>135862</v>
      </c>
      <c r="D2113" s="5">
        <v>639</v>
      </c>
      <c r="E2113" s="5">
        <v>46077</v>
      </c>
    </row>
    <row r="2114" spans="2:5" x14ac:dyDescent="0.3">
      <c r="B2114" s="7">
        <v>1055</v>
      </c>
      <c r="C2114" s="5"/>
      <c r="D2114" s="5"/>
      <c r="E2114" s="5"/>
    </row>
    <row r="2115" spans="2:5" x14ac:dyDescent="0.3">
      <c r="B2115" s="9" t="s">
        <v>2045</v>
      </c>
      <c r="C2115" s="5">
        <v>55079</v>
      </c>
      <c r="D2115" s="5">
        <v>594</v>
      </c>
      <c r="E2115" s="5">
        <v>30865</v>
      </c>
    </row>
    <row r="2116" spans="2:5" x14ac:dyDescent="0.3">
      <c r="B2116" s="7">
        <v>1056</v>
      </c>
      <c r="C2116" s="5"/>
      <c r="D2116" s="5"/>
      <c r="E2116" s="5"/>
    </row>
    <row r="2117" spans="2:5" x14ac:dyDescent="0.3">
      <c r="B2117" s="9" t="s">
        <v>2046</v>
      </c>
      <c r="C2117" s="5">
        <v>26232</v>
      </c>
      <c r="D2117" s="5">
        <v>703</v>
      </c>
      <c r="E2117" s="5">
        <v>52036</v>
      </c>
    </row>
    <row r="2118" spans="2:5" x14ac:dyDescent="0.3">
      <c r="B2118" s="7">
        <v>1057</v>
      </c>
      <c r="C2118" s="5"/>
      <c r="D2118" s="5"/>
      <c r="E2118" s="5"/>
    </row>
    <row r="2119" spans="2:5" x14ac:dyDescent="0.3">
      <c r="B2119" s="9" t="s">
        <v>2045</v>
      </c>
      <c r="C2119" s="5">
        <v>91549</v>
      </c>
      <c r="D2119" s="5">
        <v>787</v>
      </c>
      <c r="E2119" s="5">
        <v>44958</v>
      </c>
    </row>
    <row r="2120" spans="2:5" x14ac:dyDescent="0.3">
      <c r="B2120" s="7">
        <v>1058</v>
      </c>
      <c r="C2120" s="5"/>
      <c r="D2120" s="5"/>
      <c r="E2120" s="5"/>
    </row>
    <row r="2121" spans="2:5" x14ac:dyDescent="0.3">
      <c r="B2121" s="9" t="s">
        <v>2045</v>
      </c>
      <c r="C2121" s="5">
        <v>51751</v>
      </c>
      <c r="D2121" s="5">
        <v>684</v>
      </c>
      <c r="E2121" s="5">
        <v>35196</v>
      </c>
    </row>
    <row r="2122" spans="2:5" x14ac:dyDescent="0.3">
      <c r="B2122" s="7">
        <v>1059</v>
      </c>
      <c r="C2122" s="5"/>
      <c r="D2122" s="5"/>
      <c r="E2122" s="5"/>
    </row>
    <row r="2123" spans="2:5" x14ac:dyDescent="0.3">
      <c r="B2123" s="9" t="s">
        <v>2045</v>
      </c>
      <c r="C2123" s="5">
        <v>79660</v>
      </c>
      <c r="D2123" s="5">
        <v>644</v>
      </c>
      <c r="E2123" s="5">
        <v>45560</v>
      </c>
    </row>
    <row r="2124" spans="2:5" x14ac:dyDescent="0.3">
      <c r="B2124" s="7">
        <v>1060</v>
      </c>
      <c r="C2124" s="5"/>
      <c r="D2124" s="5"/>
      <c r="E2124" s="5"/>
    </row>
    <row r="2125" spans="2:5" x14ac:dyDescent="0.3">
      <c r="B2125" s="9" t="s">
        <v>2045</v>
      </c>
      <c r="C2125" s="5">
        <v>16040</v>
      </c>
      <c r="D2125" s="5">
        <v>785</v>
      </c>
      <c r="E2125" s="5">
        <v>21547</v>
      </c>
    </row>
    <row r="2126" spans="2:5" x14ac:dyDescent="0.3">
      <c r="B2126" s="7">
        <v>1061</v>
      </c>
      <c r="C2126" s="5"/>
      <c r="D2126" s="5"/>
      <c r="E2126" s="5"/>
    </row>
    <row r="2127" spans="2:5" x14ac:dyDescent="0.3">
      <c r="B2127" s="9" t="s">
        <v>2045</v>
      </c>
      <c r="C2127" s="5">
        <v>68826</v>
      </c>
      <c r="D2127" s="5">
        <v>739</v>
      </c>
      <c r="E2127" s="5">
        <v>40457</v>
      </c>
    </row>
    <row r="2128" spans="2:5" x14ac:dyDescent="0.3">
      <c r="B2128" s="7">
        <v>1062</v>
      </c>
      <c r="C2128" s="5"/>
      <c r="D2128" s="5"/>
      <c r="E2128" s="5"/>
    </row>
    <row r="2129" spans="2:5" x14ac:dyDescent="0.3">
      <c r="B2129" s="9" t="s">
        <v>2045</v>
      </c>
      <c r="C2129" s="5">
        <v>35234</v>
      </c>
      <c r="D2129" s="5">
        <v>708</v>
      </c>
      <c r="E2129" s="5">
        <v>35274</v>
      </c>
    </row>
    <row r="2130" spans="2:5" x14ac:dyDescent="0.3">
      <c r="B2130" s="7">
        <v>1063</v>
      </c>
      <c r="C2130" s="5"/>
      <c r="D2130" s="5"/>
      <c r="E2130" s="5"/>
    </row>
    <row r="2131" spans="2:5" x14ac:dyDescent="0.3">
      <c r="B2131" s="9" t="s">
        <v>2045</v>
      </c>
      <c r="C2131" s="5">
        <v>36994</v>
      </c>
      <c r="D2131" s="5">
        <v>716</v>
      </c>
      <c r="E2131" s="5">
        <v>37898</v>
      </c>
    </row>
    <row r="2132" spans="2:5" x14ac:dyDescent="0.3">
      <c r="B2132" s="7">
        <v>1064</v>
      </c>
      <c r="C2132" s="5"/>
      <c r="D2132" s="5"/>
      <c r="E2132" s="5"/>
    </row>
    <row r="2133" spans="2:5" x14ac:dyDescent="0.3">
      <c r="B2133" s="9" t="s">
        <v>2045</v>
      </c>
      <c r="C2133" s="5">
        <v>72566</v>
      </c>
      <c r="D2133" s="5">
        <v>654</v>
      </c>
      <c r="E2133" s="5">
        <v>48428</v>
      </c>
    </row>
    <row r="2134" spans="2:5" x14ac:dyDescent="0.3">
      <c r="B2134" s="7">
        <v>1065</v>
      </c>
      <c r="C2134" s="5"/>
      <c r="D2134" s="5"/>
      <c r="E2134" s="5"/>
    </row>
    <row r="2135" spans="2:5" x14ac:dyDescent="0.3">
      <c r="B2135" s="9" t="s">
        <v>2045</v>
      </c>
      <c r="C2135" s="5">
        <v>84614</v>
      </c>
      <c r="D2135" s="5">
        <v>792</v>
      </c>
      <c r="E2135" s="5">
        <v>56320</v>
      </c>
    </row>
    <row r="2136" spans="2:5" x14ac:dyDescent="0.3">
      <c r="B2136" s="7">
        <v>1066</v>
      </c>
      <c r="C2136" s="5"/>
      <c r="D2136" s="5"/>
      <c r="E2136" s="5"/>
    </row>
    <row r="2137" spans="2:5" x14ac:dyDescent="0.3">
      <c r="B2137" s="9" t="s">
        <v>2046</v>
      </c>
      <c r="C2137" s="5">
        <v>0</v>
      </c>
      <c r="D2137" s="5">
        <v>727</v>
      </c>
      <c r="E2137" s="5">
        <v>54124</v>
      </c>
    </row>
    <row r="2138" spans="2:5" x14ac:dyDescent="0.3">
      <c r="B2138" s="7">
        <v>1067</v>
      </c>
      <c r="C2138" s="5"/>
      <c r="D2138" s="5"/>
      <c r="E2138" s="5"/>
    </row>
    <row r="2139" spans="2:5" x14ac:dyDescent="0.3">
      <c r="B2139" s="9" t="s">
        <v>2046</v>
      </c>
      <c r="C2139" s="5">
        <v>24676</v>
      </c>
      <c r="D2139" s="5">
        <v>719</v>
      </c>
      <c r="E2139" s="5">
        <v>41790</v>
      </c>
    </row>
    <row r="2140" spans="2:5" x14ac:dyDescent="0.3">
      <c r="B2140" s="7">
        <v>1068</v>
      </c>
      <c r="C2140" s="5"/>
      <c r="D2140" s="5"/>
      <c r="E2140" s="5"/>
    </row>
    <row r="2141" spans="2:5" x14ac:dyDescent="0.3">
      <c r="B2141" s="9" t="s">
        <v>2045</v>
      </c>
      <c r="C2141" s="5">
        <v>61066</v>
      </c>
      <c r="D2141" s="5">
        <v>730</v>
      </c>
      <c r="E2141" s="5">
        <v>32345</v>
      </c>
    </row>
    <row r="2142" spans="2:5" x14ac:dyDescent="0.3">
      <c r="B2142" s="7">
        <v>1069</v>
      </c>
      <c r="C2142" s="5"/>
      <c r="D2142" s="5"/>
      <c r="E2142" s="5"/>
    </row>
    <row r="2143" spans="2:5" x14ac:dyDescent="0.3">
      <c r="B2143" s="9" t="s">
        <v>2045</v>
      </c>
      <c r="C2143" s="5">
        <v>114746</v>
      </c>
      <c r="D2143" s="5">
        <v>615</v>
      </c>
      <c r="E2143" s="5">
        <v>45852</v>
      </c>
    </row>
    <row r="2144" spans="2:5" x14ac:dyDescent="0.3">
      <c r="B2144" s="7">
        <v>1070</v>
      </c>
      <c r="C2144" s="5"/>
      <c r="D2144" s="5"/>
      <c r="E2144" s="5"/>
    </row>
    <row r="2145" spans="2:5" x14ac:dyDescent="0.3">
      <c r="B2145" s="9" t="s">
        <v>2045</v>
      </c>
      <c r="C2145" s="5">
        <v>58509</v>
      </c>
      <c r="D2145" s="5">
        <v>745</v>
      </c>
      <c r="E2145" s="5">
        <v>51528</v>
      </c>
    </row>
    <row r="2146" spans="2:5" x14ac:dyDescent="0.3">
      <c r="B2146" s="7">
        <v>1071</v>
      </c>
      <c r="C2146" s="5"/>
      <c r="D2146" s="5"/>
      <c r="E2146" s="5"/>
    </row>
    <row r="2147" spans="2:5" x14ac:dyDescent="0.3">
      <c r="B2147" s="9" t="s">
        <v>2045</v>
      </c>
      <c r="C2147" s="5">
        <v>63974</v>
      </c>
      <c r="D2147" s="5">
        <v>838</v>
      </c>
      <c r="E2147" s="5">
        <v>38363</v>
      </c>
    </row>
    <row r="2148" spans="2:5" x14ac:dyDescent="0.3">
      <c r="B2148" s="7">
        <v>1072</v>
      </c>
      <c r="C2148" s="5"/>
      <c r="D2148" s="5"/>
      <c r="E2148" s="5"/>
    </row>
    <row r="2149" spans="2:5" x14ac:dyDescent="0.3">
      <c r="B2149" s="9" t="s">
        <v>2045</v>
      </c>
      <c r="C2149" s="5">
        <v>75377</v>
      </c>
      <c r="D2149" s="5">
        <v>648</v>
      </c>
      <c r="E2149" s="5">
        <v>40017</v>
      </c>
    </row>
    <row r="2150" spans="2:5" x14ac:dyDescent="0.3">
      <c r="B2150" s="7">
        <v>1073</v>
      </c>
      <c r="C2150" s="5"/>
      <c r="D2150" s="5"/>
      <c r="E2150" s="5"/>
    </row>
    <row r="2151" spans="2:5" x14ac:dyDescent="0.3">
      <c r="B2151" s="9" t="s">
        <v>2045</v>
      </c>
      <c r="C2151" s="5">
        <v>70328</v>
      </c>
      <c r="D2151" s="5">
        <v>770</v>
      </c>
      <c r="E2151" s="5">
        <v>35264</v>
      </c>
    </row>
    <row r="2152" spans="2:5" x14ac:dyDescent="0.3">
      <c r="B2152" s="7">
        <v>1074</v>
      </c>
      <c r="C2152" s="5"/>
      <c r="D2152" s="5"/>
      <c r="E2152" s="5"/>
    </row>
    <row r="2153" spans="2:5" x14ac:dyDescent="0.3">
      <c r="B2153" s="9" t="s">
        <v>2045</v>
      </c>
      <c r="C2153" s="5">
        <v>25393</v>
      </c>
      <c r="D2153" s="5">
        <v>826</v>
      </c>
      <c r="E2153" s="5">
        <v>32819</v>
      </c>
    </row>
    <row r="2154" spans="2:5" x14ac:dyDescent="0.3">
      <c r="B2154" s="7">
        <v>1075</v>
      </c>
      <c r="C2154" s="5"/>
      <c r="D2154" s="5"/>
      <c r="E2154" s="5"/>
    </row>
    <row r="2155" spans="2:5" x14ac:dyDescent="0.3">
      <c r="B2155" s="9" t="s">
        <v>2045</v>
      </c>
      <c r="C2155" s="5">
        <v>102286</v>
      </c>
      <c r="D2155" s="5">
        <v>672</v>
      </c>
      <c r="E2155" s="5">
        <v>51500</v>
      </c>
    </row>
    <row r="2156" spans="2:5" x14ac:dyDescent="0.3">
      <c r="B2156" s="7">
        <v>1076</v>
      </c>
      <c r="C2156" s="5"/>
      <c r="D2156" s="5"/>
      <c r="E2156" s="5"/>
    </row>
    <row r="2157" spans="2:5" x14ac:dyDescent="0.3">
      <c r="B2157" s="9" t="s">
        <v>2045</v>
      </c>
      <c r="C2157" s="5">
        <v>48611</v>
      </c>
      <c r="D2157" s="5">
        <v>779</v>
      </c>
      <c r="E2157" s="5">
        <v>37342</v>
      </c>
    </row>
    <row r="2158" spans="2:5" x14ac:dyDescent="0.3">
      <c r="B2158" s="7">
        <v>1077</v>
      </c>
      <c r="C2158" s="5"/>
      <c r="D2158" s="5"/>
      <c r="E2158" s="5"/>
    </row>
    <row r="2159" spans="2:5" x14ac:dyDescent="0.3">
      <c r="B2159" s="9" t="s">
        <v>2045</v>
      </c>
      <c r="C2159" s="5">
        <v>10323</v>
      </c>
      <c r="D2159" s="5">
        <v>576</v>
      </c>
      <c r="E2159" s="5">
        <v>12044</v>
      </c>
    </row>
    <row r="2160" spans="2:5" x14ac:dyDescent="0.3">
      <c r="B2160" s="7">
        <v>1078</v>
      </c>
      <c r="C2160" s="5"/>
      <c r="D2160" s="5"/>
      <c r="E2160" s="5"/>
    </row>
    <row r="2161" spans="2:5" x14ac:dyDescent="0.3">
      <c r="B2161" s="9" t="s">
        <v>2045</v>
      </c>
      <c r="C2161" s="5">
        <v>161107</v>
      </c>
      <c r="D2161" s="5">
        <v>589</v>
      </c>
      <c r="E2161" s="5">
        <v>57576</v>
      </c>
    </row>
    <row r="2162" spans="2:5" x14ac:dyDescent="0.3">
      <c r="B2162" s="7">
        <v>1079</v>
      </c>
      <c r="C2162" s="5"/>
      <c r="D2162" s="5"/>
      <c r="E2162" s="5"/>
    </row>
    <row r="2163" spans="2:5" x14ac:dyDescent="0.3">
      <c r="B2163" s="9" t="s">
        <v>2047</v>
      </c>
      <c r="C2163" s="5">
        <v>39076</v>
      </c>
      <c r="D2163" s="5">
        <v>831</v>
      </c>
      <c r="E2163" s="5">
        <v>103294</v>
      </c>
    </row>
    <row r="2164" spans="2:5" x14ac:dyDescent="0.3">
      <c r="B2164" s="7">
        <v>1080</v>
      </c>
      <c r="C2164" s="5"/>
      <c r="D2164" s="5"/>
      <c r="E2164" s="5"/>
    </row>
    <row r="2165" spans="2:5" x14ac:dyDescent="0.3">
      <c r="B2165" s="9" t="s">
        <v>2045</v>
      </c>
      <c r="C2165" s="5">
        <v>46043</v>
      </c>
      <c r="D2165" s="5">
        <v>703</v>
      </c>
      <c r="E2165" s="5">
        <v>29413</v>
      </c>
    </row>
    <row r="2166" spans="2:5" x14ac:dyDescent="0.3">
      <c r="B2166" s="7">
        <v>1081</v>
      </c>
      <c r="C2166" s="5"/>
      <c r="D2166" s="5"/>
      <c r="E2166" s="5"/>
    </row>
    <row r="2167" spans="2:5" x14ac:dyDescent="0.3">
      <c r="B2167" s="9" t="s">
        <v>2045</v>
      </c>
      <c r="C2167" s="5">
        <v>102318</v>
      </c>
      <c r="D2167" s="5">
        <v>617</v>
      </c>
      <c r="E2167" s="5">
        <v>50666</v>
      </c>
    </row>
    <row r="2168" spans="2:5" x14ac:dyDescent="0.3">
      <c r="B2168" s="7">
        <v>1082</v>
      </c>
      <c r="C2168" s="5"/>
      <c r="D2168" s="5"/>
      <c r="E2168" s="5"/>
    </row>
    <row r="2169" spans="2:5" x14ac:dyDescent="0.3">
      <c r="B2169" s="9" t="s">
        <v>2045</v>
      </c>
      <c r="C2169" s="5">
        <v>42945</v>
      </c>
      <c r="D2169" s="5">
        <v>622</v>
      </c>
      <c r="E2169" s="5">
        <v>33934</v>
      </c>
    </row>
    <row r="2170" spans="2:5" x14ac:dyDescent="0.3">
      <c r="B2170" s="7">
        <v>1083</v>
      </c>
      <c r="C2170" s="5"/>
      <c r="D2170" s="5"/>
      <c r="E2170" s="5"/>
    </row>
    <row r="2171" spans="2:5" x14ac:dyDescent="0.3">
      <c r="B2171" s="9" t="s">
        <v>2045</v>
      </c>
      <c r="C2171" s="5">
        <v>66300</v>
      </c>
      <c r="D2171" s="5">
        <v>756</v>
      </c>
      <c r="E2171" s="5">
        <v>38568</v>
      </c>
    </row>
    <row r="2172" spans="2:5" x14ac:dyDescent="0.3">
      <c r="B2172" s="7">
        <v>1084</v>
      </c>
      <c r="C2172" s="5"/>
      <c r="D2172" s="5"/>
      <c r="E2172" s="5"/>
    </row>
    <row r="2173" spans="2:5" x14ac:dyDescent="0.3">
      <c r="B2173" s="9" t="s">
        <v>2045</v>
      </c>
      <c r="C2173" s="5">
        <v>75415</v>
      </c>
      <c r="D2173" s="5">
        <v>775</v>
      </c>
      <c r="E2173" s="5">
        <v>64262</v>
      </c>
    </row>
    <row r="2174" spans="2:5" x14ac:dyDescent="0.3">
      <c r="B2174" s="7">
        <v>1085</v>
      </c>
      <c r="C2174" s="5"/>
      <c r="D2174" s="5"/>
      <c r="E2174" s="5"/>
    </row>
    <row r="2175" spans="2:5" x14ac:dyDescent="0.3">
      <c r="B2175" s="9" t="s">
        <v>2047</v>
      </c>
      <c r="C2175" s="5">
        <v>16084</v>
      </c>
      <c r="D2175" s="5">
        <v>838</v>
      </c>
      <c r="E2175" s="5">
        <v>74198</v>
      </c>
    </row>
    <row r="2176" spans="2:5" x14ac:dyDescent="0.3">
      <c r="B2176" s="7">
        <v>1086</v>
      </c>
      <c r="C2176" s="5"/>
      <c r="D2176" s="5"/>
      <c r="E2176" s="5"/>
    </row>
    <row r="2177" spans="2:5" x14ac:dyDescent="0.3">
      <c r="B2177" s="9" t="s">
        <v>2045</v>
      </c>
      <c r="C2177" s="5">
        <v>102611</v>
      </c>
      <c r="D2177" s="5">
        <v>698</v>
      </c>
      <c r="E2177" s="5">
        <v>76274</v>
      </c>
    </row>
    <row r="2178" spans="2:5" x14ac:dyDescent="0.3">
      <c r="B2178" s="7">
        <v>1087</v>
      </c>
      <c r="C2178" s="5"/>
      <c r="D2178" s="5"/>
      <c r="E2178" s="5"/>
    </row>
    <row r="2179" spans="2:5" x14ac:dyDescent="0.3">
      <c r="B2179" s="9" t="s">
        <v>2045</v>
      </c>
      <c r="C2179" s="5">
        <v>81716</v>
      </c>
      <c r="D2179" s="5">
        <v>722</v>
      </c>
      <c r="E2179" s="5">
        <v>30997</v>
      </c>
    </row>
    <row r="2180" spans="2:5" x14ac:dyDescent="0.3">
      <c r="B2180" s="7">
        <v>1088</v>
      </c>
      <c r="C2180" s="5"/>
      <c r="D2180" s="5"/>
      <c r="E2180" s="5"/>
    </row>
    <row r="2181" spans="2:5" x14ac:dyDescent="0.3">
      <c r="B2181" s="9" t="s">
        <v>2045</v>
      </c>
      <c r="C2181" s="5">
        <v>134631</v>
      </c>
      <c r="D2181" s="5">
        <v>765</v>
      </c>
      <c r="E2181" s="5">
        <v>34982</v>
      </c>
    </row>
    <row r="2182" spans="2:5" x14ac:dyDescent="0.3">
      <c r="B2182" s="7">
        <v>1089</v>
      </c>
      <c r="C2182" s="5"/>
      <c r="D2182" s="5"/>
      <c r="E2182" s="5"/>
    </row>
    <row r="2183" spans="2:5" x14ac:dyDescent="0.3">
      <c r="B2183" s="9" t="s">
        <v>2045</v>
      </c>
      <c r="C2183" s="5">
        <v>140481</v>
      </c>
      <c r="D2183" s="5">
        <v>729</v>
      </c>
      <c r="E2183" s="5">
        <v>51501</v>
      </c>
    </row>
    <row r="2184" spans="2:5" x14ac:dyDescent="0.3">
      <c r="B2184" s="7">
        <v>1090</v>
      </c>
      <c r="C2184" s="5"/>
      <c r="D2184" s="5"/>
      <c r="E2184" s="5"/>
    </row>
    <row r="2185" spans="2:5" x14ac:dyDescent="0.3">
      <c r="B2185" s="9" t="s">
        <v>2045</v>
      </c>
      <c r="C2185" s="5">
        <v>105122</v>
      </c>
      <c r="D2185" s="5">
        <v>850</v>
      </c>
      <c r="E2185" s="5">
        <v>42825</v>
      </c>
    </row>
    <row r="2186" spans="2:5" x14ac:dyDescent="0.3">
      <c r="B2186" s="7">
        <v>1091</v>
      </c>
      <c r="C2186" s="5"/>
      <c r="D2186" s="5"/>
      <c r="E2186" s="5"/>
    </row>
    <row r="2187" spans="2:5" x14ac:dyDescent="0.3">
      <c r="B2187" s="9" t="s">
        <v>2045</v>
      </c>
      <c r="C2187" s="5">
        <v>252106</v>
      </c>
      <c r="D2187" s="5">
        <v>656</v>
      </c>
      <c r="E2187" s="5">
        <v>53890</v>
      </c>
    </row>
    <row r="2188" spans="2:5" x14ac:dyDescent="0.3">
      <c r="B2188" s="7">
        <v>1092</v>
      </c>
      <c r="C2188" s="5"/>
      <c r="D2188" s="5"/>
      <c r="E2188" s="5"/>
    </row>
    <row r="2189" spans="2:5" x14ac:dyDescent="0.3">
      <c r="B2189" s="9" t="s">
        <v>2045</v>
      </c>
      <c r="C2189" s="5">
        <v>92020</v>
      </c>
      <c r="D2189" s="5">
        <v>720</v>
      </c>
      <c r="E2189" s="5">
        <v>47814</v>
      </c>
    </row>
    <row r="2190" spans="2:5" x14ac:dyDescent="0.3">
      <c r="B2190" s="7">
        <v>1093</v>
      </c>
      <c r="C2190" s="5"/>
      <c r="D2190" s="5"/>
      <c r="E2190" s="5"/>
    </row>
    <row r="2191" spans="2:5" x14ac:dyDescent="0.3">
      <c r="B2191" s="9" t="s">
        <v>2045</v>
      </c>
      <c r="C2191" s="5">
        <v>124177</v>
      </c>
      <c r="D2191" s="5">
        <v>667</v>
      </c>
      <c r="E2191" s="5">
        <v>47543</v>
      </c>
    </row>
    <row r="2192" spans="2:5" x14ac:dyDescent="0.3">
      <c r="B2192" s="7">
        <v>1094</v>
      </c>
      <c r="C2192" s="5"/>
      <c r="D2192" s="5"/>
      <c r="E2192" s="5"/>
    </row>
    <row r="2193" spans="2:5" x14ac:dyDescent="0.3">
      <c r="B2193" s="9" t="s">
        <v>2045</v>
      </c>
      <c r="C2193" s="5">
        <v>78833</v>
      </c>
      <c r="D2193" s="5">
        <v>712</v>
      </c>
      <c r="E2193" s="5">
        <v>41442</v>
      </c>
    </row>
    <row r="2194" spans="2:5" x14ac:dyDescent="0.3">
      <c r="B2194" s="7">
        <v>1095</v>
      </c>
      <c r="C2194" s="5"/>
      <c r="D2194" s="5"/>
      <c r="E2194" s="5"/>
    </row>
    <row r="2195" spans="2:5" x14ac:dyDescent="0.3">
      <c r="B2195" s="9" t="s">
        <v>2046</v>
      </c>
      <c r="C2195" s="5">
        <v>11371</v>
      </c>
      <c r="D2195" s="5">
        <v>750</v>
      </c>
      <c r="E2195" s="5">
        <v>22918</v>
      </c>
    </row>
    <row r="2196" spans="2:5" x14ac:dyDescent="0.3">
      <c r="B2196" s="7">
        <v>1096</v>
      </c>
      <c r="C2196" s="5"/>
      <c r="D2196" s="5"/>
      <c r="E2196" s="5"/>
    </row>
    <row r="2197" spans="2:5" x14ac:dyDescent="0.3">
      <c r="B2197" s="9" t="s">
        <v>2045</v>
      </c>
      <c r="C2197" s="5">
        <v>95988</v>
      </c>
      <c r="D2197" s="5">
        <v>681</v>
      </c>
      <c r="E2197" s="5">
        <v>41379</v>
      </c>
    </row>
    <row r="2198" spans="2:5" x14ac:dyDescent="0.3">
      <c r="B2198" s="7">
        <v>1097</v>
      </c>
      <c r="C2198" s="5"/>
      <c r="D2198" s="5"/>
      <c r="E2198" s="5"/>
    </row>
    <row r="2199" spans="2:5" x14ac:dyDescent="0.3">
      <c r="B2199" s="9" t="s">
        <v>2045</v>
      </c>
      <c r="C2199" s="5">
        <v>59006</v>
      </c>
      <c r="D2199" s="5">
        <v>732</v>
      </c>
      <c r="E2199" s="5">
        <v>32343</v>
      </c>
    </row>
    <row r="2200" spans="2:5" x14ac:dyDescent="0.3">
      <c r="B2200" s="7">
        <v>1098</v>
      </c>
      <c r="C2200" s="5"/>
      <c r="D2200" s="5"/>
      <c r="E2200" s="5"/>
    </row>
    <row r="2201" spans="2:5" x14ac:dyDescent="0.3">
      <c r="B2201" s="9" t="s">
        <v>2045</v>
      </c>
      <c r="C2201" s="5">
        <v>54634</v>
      </c>
      <c r="D2201" s="5">
        <v>752</v>
      </c>
      <c r="E2201" s="5">
        <v>34456</v>
      </c>
    </row>
    <row r="2202" spans="2:5" x14ac:dyDescent="0.3">
      <c r="B2202" s="7">
        <v>1099</v>
      </c>
      <c r="C2202" s="5"/>
      <c r="D2202" s="5"/>
      <c r="E2202" s="5"/>
    </row>
    <row r="2203" spans="2:5" x14ac:dyDescent="0.3">
      <c r="B2203" s="9" t="s">
        <v>2045</v>
      </c>
      <c r="C2203" s="5">
        <v>130538</v>
      </c>
      <c r="D2203" s="5">
        <v>763</v>
      </c>
      <c r="E2203" s="5">
        <v>41214</v>
      </c>
    </row>
    <row r="2204" spans="2:5" x14ac:dyDescent="0.3">
      <c r="B2204" s="7">
        <v>1100</v>
      </c>
      <c r="C2204" s="5"/>
      <c r="D2204" s="5"/>
      <c r="E2204" s="5"/>
    </row>
    <row r="2205" spans="2:5" x14ac:dyDescent="0.3">
      <c r="B2205" s="9" t="s">
        <v>2045</v>
      </c>
      <c r="C2205" s="5">
        <v>73325</v>
      </c>
      <c r="D2205" s="5">
        <v>573</v>
      </c>
      <c r="E2205" s="5">
        <v>59815</v>
      </c>
    </row>
    <row r="2206" spans="2:5" x14ac:dyDescent="0.3">
      <c r="B2206" s="7">
        <v>1101</v>
      </c>
      <c r="C2206" s="5"/>
      <c r="D2206" s="5"/>
      <c r="E2206" s="5"/>
    </row>
    <row r="2207" spans="2:5" x14ac:dyDescent="0.3">
      <c r="B2207" s="9" t="s">
        <v>2045</v>
      </c>
      <c r="C2207" s="5">
        <v>20944</v>
      </c>
      <c r="D2207" s="5">
        <v>751</v>
      </c>
      <c r="E2207" s="5">
        <v>28862</v>
      </c>
    </row>
    <row r="2208" spans="2:5" x14ac:dyDescent="0.3">
      <c r="B2208" s="7">
        <v>1102</v>
      </c>
      <c r="C2208" s="5"/>
      <c r="D2208" s="5"/>
      <c r="E2208" s="5"/>
    </row>
    <row r="2209" spans="2:5" x14ac:dyDescent="0.3">
      <c r="B2209" s="9" t="s">
        <v>2046</v>
      </c>
      <c r="C2209" s="5">
        <v>0</v>
      </c>
      <c r="D2209" s="5">
        <v>707</v>
      </c>
      <c r="E2209" s="5">
        <v>94733</v>
      </c>
    </row>
    <row r="2210" spans="2:5" x14ac:dyDescent="0.3">
      <c r="B2210" s="7">
        <v>1103</v>
      </c>
      <c r="C2210" s="5"/>
      <c r="D2210" s="5"/>
      <c r="E2210" s="5"/>
    </row>
    <row r="2211" spans="2:5" x14ac:dyDescent="0.3">
      <c r="B2211" s="9" t="s">
        <v>2045</v>
      </c>
      <c r="C2211" s="5">
        <v>34007</v>
      </c>
      <c r="D2211" s="5">
        <v>746</v>
      </c>
      <c r="E2211" s="5">
        <v>25723</v>
      </c>
    </row>
    <row r="2212" spans="2:5" x14ac:dyDescent="0.3">
      <c r="B2212" s="7">
        <v>1104</v>
      </c>
      <c r="C2212" s="5"/>
      <c r="D2212" s="5"/>
      <c r="E2212" s="5"/>
    </row>
    <row r="2213" spans="2:5" x14ac:dyDescent="0.3">
      <c r="B2213" s="9" t="s">
        <v>2047</v>
      </c>
      <c r="C2213" s="5">
        <v>805</v>
      </c>
      <c r="D2213" s="5">
        <v>850</v>
      </c>
      <c r="E2213" s="5">
        <v>40141</v>
      </c>
    </row>
    <row r="2214" spans="2:5" x14ac:dyDescent="0.3">
      <c r="B2214" s="7">
        <v>1105</v>
      </c>
      <c r="C2214" s="5"/>
      <c r="D2214" s="5"/>
      <c r="E2214" s="5"/>
    </row>
    <row r="2215" spans="2:5" x14ac:dyDescent="0.3">
      <c r="B2215" s="9" t="s">
        <v>2045</v>
      </c>
      <c r="C2215" s="5">
        <v>20031</v>
      </c>
      <c r="D2215" s="5">
        <v>670</v>
      </c>
      <c r="E2215" s="5">
        <v>22104</v>
      </c>
    </row>
    <row r="2216" spans="2:5" x14ac:dyDescent="0.3">
      <c r="B2216" s="7">
        <v>1106</v>
      </c>
      <c r="C2216" s="5"/>
      <c r="D2216" s="5"/>
      <c r="E2216" s="5"/>
    </row>
    <row r="2217" spans="2:5" x14ac:dyDescent="0.3">
      <c r="B2217" s="9" t="s">
        <v>2045</v>
      </c>
      <c r="C2217" s="5">
        <v>23623</v>
      </c>
      <c r="D2217" s="5">
        <v>699</v>
      </c>
      <c r="E2217" s="5">
        <v>20783</v>
      </c>
    </row>
    <row r="2218" spans="2:5" x14ac:dyDescent="0.3">
      <c r="B2218" s="7">
        <v>1107</v>
      </c>
      <c r="C2218" s="5"/>
      <c r="D2218" s="5"/>
      <c r="E2218" s="5"/>
    </row>
    <row r="2219" spans="2:5" x14ac:dyDescent="0.3">
      <c r="B2219" s="9" t="s">
        <v>2046</v>
      </c>
      <c r="C2219" s="5">
        <v>6908</v>
      </c>
      <c r="D2219" s="5">
        <v>698</v>
      </c>
      <c r="E2219" s="5">
        <v>40516</v>
      </c>
    </row>
    <row r="2220" spans="2:5" x14ac:dyDescent="0.3">
      <c r="B2220" s="7">
        <v>1108</v>
      </c>
      <c r="C2220" s="5"/>
      <c r="D2220" s="5"/>
      <c r="E2220" s="5"/>
    </row>
    <row r="2221" spans="2:5" x14ac:dyDescent="0.3">
      <c r="B2221" s="9" t="s">
        <v>2045</v>
      </c>
      <c r="C2221" s="5">
        <v>133788</v>
      </c>
      <c r="D2221" s="5">
        <v>685</v>
      </c>
      <c r="E2221" s="5">
        <v>81995</v>
      </c>
    </row>
    <row r="2222" spans="2:5" x14ac:dyDescent="0.3">
      <c r="B2222" s="7">
        <v>1109</v>
      </c>
      <c r="C2222" s="5"/>
      <c r="D2222" s="5"/>
      <c r="E2222" s="5"/>
    </row>
    <row r="2223" spans="2:5" x14ac:dyDescent="0.3">
      <c r="B2223" s="9" t="s">
        <v>2045</v>
      </c>
      <c r="C2223" s="5">
        <v>128146</v>
      </c>
      <c r="D2223" s="5">
        <v>639</v>
      </c>
      <c r="E2223" s="5">
        <v>43875</v>
      </c>
    </row>
    <row r="2224" spans="2:5" x14ac:dyDescent="0.3">
      <c r="B2224" s="7">
        <v>1110</v>
      </c>
      <c r="C2224" s="5"/>
      <c r="D2224" s="5"/>
      <c r="E2224" s="5"/>
    </row>
    <row r="2225" spans="2:5" x14ac:dyDescent="0.3">
      <c r="B2225" s="9" t="s">
        <v>2045</v>
      </c>
      <c r="C2225" s="5">
        <v>181261</v>
      </c>
      <c r="D2225" s="5">
        <v>673</v>
      </c>
      <c r="E2225" s="5">
        <v>65909</v>
      </c>
    </row>
    <row r="2226" spans="2:5" x14ac:dyDescent="0.3">
      <c r="B2226" s="7">
        <v>1111</v>
      </c>
      <c r="C2226" s="5"/>
      <c r="D2226" s="5"/>
      <c r="E2226" s="5"/>
    </row>
    <row r="2227" spans="2:5" x14ac:dyDescent="0.3">
      <c r="B2227" s="9" t="s">
        <v>2045</v>
      </c>
      <c r="C2227" s="5">
        <v>64107</v>
      </c>
      <c r="D2227" s="5">
        <v>742</v>
      </c>
      <c r="E2227" s="5">
        <v>34907</v>
      </c>
    </row>
    <row r="2228" spans="2:5" x14ac:dyDescent="0.3">
      <c r="B2228" s="7">
        <v>1112</v>
      </c>
      <c r="C2228" s="5"/>
      <c r="D2228" s="5"/>
      <c r="E2228" s="5"/>
    </row>
    <row r="2229" spans="2:5" x14ac:dyDescent="0.3">
      <c r="B2229" s="9" t="s">
        <v>2045</v>
      </c>
      <c r="C2229" s="5">
        <v>27736</v>
      </c>
      <c r="D2229" s="5">
        <v>760</v>
      </c>
      <c r="E2229" s="5">
        <v>29897</v>
      </c>
    </row>
    <row r="2230" spans="2:5" x14ac:dyDescent="0.3">
      <c r="B2230" s="7">
        <v>1113</v>
      </c>
      <c r="C2230" s="5"/>
      <c r="D2230" s="5"/>
      <c r="E2230" s="5"/>
    </row>
    <row r="2231" spans="2:5" x14ac:dyDescent="0.3">
      <c r="B2231" s="9" t="s">
        <v>2046</v>
      </c>
      <c r="C2231" s="5">
        <v>3619</v>
      </c>
      <c r="D2231" s="5">
        <v>738</v>
      </c>
      <c r="E2231" s="5">
        <v>28953</v>
      </c>
    </row>
    <row r="2232" spans="2:5" x14ac:dyDescent="0.3">
      <c r="B2232" s="7">
        <v>1114</v>
      </c>
      <c r="C2232" s="5"/>
      <c r="D2232" s="5"/>
      <c r="E2232" s="5"/>
    </row>
    <row r="2233" spans="2:5" x14ac:dyDescent="0.3">
      <c r="B2233" s="9" t="s">
        <v>2045</v>
      </c>
      <c r="C2233" s="5">
        <v>58438</v>
      </c>
      <c r="D2233" s="5">
        <v>685</v>
      </c>
      <c r="E2233" s="5">
        <v>37115</v>
      </c>
    </row>
    <row r="2234" spans="2:5" x14ac:dyDescent="0.3">
      <c r="B2234" s="7">
        <v>1115</v>
      </c>
      <c r="C2234" s="5"/>
      <c r="D2234" s="5"/>
      <c r="E2234" s="5"/>
    </row>
    <row r="2235" spans="2:5" x14ac:dyDescent="0.3">
      <c r="B2235" s="9" t="s">
        <v>2045</v>
      </c>
      <c r="C2235" s="5">
        <v>40950</v>
      </c>
      <c r="D2235" s="5">
        <v>693</v>
      </c>
      <c r="E2235" s="5">
        <v>30198</v>
      </c>
    </row>
    <row r="2236" spans="2:5" x14ac:dyDescent="0.3">
      <c r="B2236" s="7">
        <v>1116</v>
      </c>
      <c r="C2236" s="5"/>
      <c r="D2236" s="5"/>
      <c r="E2236" s="5"/>
    </row>
    <row r="2237" spans="2:5" x14ac:dyDescent="0.3">
      <c r="B2237" s="9" t="s">
        <v>2047</v>
      </c>
      <c r="C2237" s="5">
        <v>2895</v>
      </c>
      <c r="D2237" s="5">
        <v>755</v>
      </c>
      <c r="E2237" s="5">
        <v>42509</v>
      </c>
    </row>
    <row r="2238" spans="2:5" x14ac:dyDescent="0.3">
      <c r="B2238" s="7">
        <v>1117</v>
      </c>
      <c r="C2238" s="5"/>
      <c r="D2238" s="5"/>
      <c r="E2238" s="5"/>
    </row>
    <row r="2239" spans="2:5" x14ac:dyDescent="0.3">
      <c r="B2239" s="9" t="s">
        <v>2045</v>
      </c>
      <c r="C2239" s="5">
        <v>24480</v>
      </c>
      <c r="D2239" s="5">
        <v>687</v>
      </c>
      <c r="E2239" s="5">
        <v>27691</v>
      </c>
    </row>
    <row r="2240" spans="2:5" x14ac:dyDescent="0.3">
      <c r="B2240" s="7">
        <v>1118</v>
      </c>
      <c r="C2240" s="5"/>
      <c r="D2240" s="5"/>
      <c r="E2240" s="5"/>
    </row>
    <row r="2241" spans="2:5" x14ac:dyDescent="0.3">
      <c r="B2241" s="9" t="s">
        <v>2045</v>
      </c>
      <c r="C2241" s="5">
        <v>222502</v>
      </c>
      <c r="D2241" s="5">
        <v>714</v>
      </c>
      <c r="E2241" s="5">
        <v>83104</v>
      </c>
    </row>
    <row r="2242" spans="2:5" x14ac:dyDescent="0.3">
      <c r="B2242" s="7">
        <v>1119</v>
      </c>
      <c r="C2242" s="5"/>
      <c r="D2242" s="5"/>
      <c r="E2242" s="5"/>
    </row>
    <row r="2243" spans="2:5" x14ac:dyDescent="0.3">
      <c r="B2243" s="9" t="s">
        <v>2045</v>
      </c>
      <c r="C2243" s="5">
        <v>114020</v>
      </c>
      <c r="D2243" s="5">
        <v>763</v>
      </c>
      <c r="E2243" s="5">
        <v>47589</v>
      </c>
    </row>
    <row r="2244" spans="2:5" x14ac:dyDescent="0.3">
      <c r="B2244" s="7">
        <v>1120</v>
      </c>
      <c r="C2244" s="5"/>
      <c r="D2244" s="5"/>
      <c r="E2244" s="5"/>
    </row>
    <row r="2245" spans="2:5" x14ac:dyDescent="0.3">
      <c r="B2245" s="9" t="s">
        <v>2045</v>
      </c>
      <c r="C2245" s="5">
        <v>121701</v>
      </c>
      <c r="D2245" s="5">
        <v>737</v>
      </c>
      <c r="E2245" s="5">
        <v>54981</v>
      </c>
    </row>
    <row r="2246" spans="2:5" x14ac:dyDescent="0.3">
      <c r="B2246" s="7">
        <v>1121</v>
      </c>
      <c r="C2246" s="5"/>
      <c r="D2246" s="5"/>
      <c r="E2246" s="5"/>
    </row>
    <row r="2247" spans="2:5" x14ac:dyDescent="0.3">
      <c r="B2247" s="9" t="s">
        <v>2045</v>
      </c>
      <c r="C2247" s="5">
        <v>113529</v>
      </c>
      <c r="D2247" s="5">
        <v>796</v>
      </c>
      <c r="E2247" s="5">
        <v>84365</v>
      </c>
    </row>
    <row r="2248" spans="2:5" x14ac:dyDescent="0.3">
      <c r="B2248" s="7">
        <v>1122</v>
      </c>
      <c r="C2248" s="5"/>
      <c r="D2248" s="5"/>
      <c r="E2248" s="5"/>
    </row>
    <row r="2249" spans="2:5" x14ac:dyDescent="0.3">
      <c r="B2249" s="9" t="s">
        <v>2045</v>
      </c>
      <c r="C2249" s="5">
        <v>97070</v>
      </c>
      <c r="D2249" s="5">
        <v>785</v>
      </c>
      <c r="E2249" s="5">
        <v>69706</v>
      </c>
    </row>
    <row r="2250" spans="2:5" x14ac:dyDescent="0.3">
      <c r="B2250" s="7">
        <v>1123</v>
      </c>
      <c r="C2250" s="5"/>
      <c r="D2250" s="5"/>
      <c r="E2250" s="5"/>
    </row>
    <row r="2251" spans="2:5" x14ac:dyDescent="0.3">
      <c r="B2251" s="9" t="s">
        <v>2045</v>
      </c>
      <c r="C2251" s="5">
        <v>42046</v>
      </c>
      <c r="D2251" s="5">
        <v>710</v>
      </c>
      <c r="E2251" s="5">
        <v>27896</v>
      </c>
    </row>
    <row r="2252" spans="2:5" x14ac:dyDescent="0.3">
      <c r="B2252" s="7">
        <v>1124</v>
      </c>
      <c r="C2252" s="5"/>
      <c r="D2252" s="5"/>
      <c r="E2252" s="5"/>
    </row>
    <row r="2253" spans="2:5" x14ac:dyDescent="0.3">
      <c r="B2253" s="9" t="s">
        <v>2047</v>
      </c>
      <c r="C2253" s="5">
        <v>4313</v>
      </c>
      <c r="D2253" s="5">
        <v>841</v>
      </c>
      <c r="E2253" s="5">
        <v>23740</v>
      </c>
    </row>
    <row r="2254" spans="2:5" x14ac:dyDescent="0.3">
      <c r="B2254" s="7">
        <v>1125</v>
      </c>
      <c r="C2254" s="5"/>
      <c r="D2254" s="5"/>
      <c r="E2254" s="5"/>
    </row>
    <row r="2255" spans="2:5" x14ac:dyDescent="0.3">
      <c r="B2255" s="9" t="s">
        <v>2045</v>
      </c>
      <c r="C2255" s="5">
        <v>102747</v>
      </c>
      <c r="D2255" s="5">
        <v>689</v>
      </c>
      <c r="E2255" s="5">
        <v>64917</v>
      </c>
    </row>
    <row r="2256" spans="2:5" x14ac:dyDescent="0.3">
      <c r="B2256" s="7">
        <v>1126</v>
      </c>
      <c r="C2256" s="5"/>
      <c r="D2256" s="5"/>
      <c r="E2256" s="5"/>
    </row>
    <row r="2257" spans="2:5" x14ac:dyDescent="0.3">
      <c r="B2257" s="9" t="s">
        <v>2045</v>
      </c>
      <c r="C2257" s="5">
        <v>82593</v>
      </c>
      <c r="D2257" s="5">
        <v>710</v>
      </c>
      <c r="E2257" s="5">
        <v>41940</v>
      </c>
    </row>
    <row r="2258" spans="2:5" x14ac:dyDescent="0.3">
      <c r="B2258" s="7">
        <v>1127</v>
      </c>
      <c r="C2258" s="5"/>
      <c r="D2258" s="5"/>
      <c r="E2258" s="5"/>
    </row>
    <row r="2259" spans="2:5" x14ac:dyDescent="0.3">
      <c r="B2259" s="9" t="s">
        <v>2045</v>
      </c>
      <c r="C2259" s="5">
        <v>92603</v>
      </c>
      <c r="D2259" s="5">
        <v>720</v>
      </c>
      <c r="E2259" s="5">
        <v>35590</v>
      </c>
    </row>
    <row r="2260" spans="2:5" x14ac:dyDescent="0.3">
      <c r="B2260" s="7">
        <v>1128</v>
      </c>
      <c r="C2260" s="5"/>
      <c r="D2260" s="5"/>
      <c r="E2260" s="5"/>
    </row>
    <row r="2261" spans="2:5" x14ac:dyDescent="0.3">
      <c r="B2261" s="9" t="s">
        <v>2046</v>
      </c>
      <c r="C2261" s="5">
        <v>23909</v>
      </c>
      <c r="D2261" s="5">
        <v>680</v>
      </c>
      <c r="E2261" s="5">
        <v>34606</v>
      </c>
    </row>
    <row r="2262" spans="2:5" x14ac:dyDescent="0.3">
      <c r="B2262" s="7">
        <v>1129</v>
      </c>
      <c r="C2262" s="5"/>
      <c r="D2262" s="5"/>
      <c r="E2262" s="5"/>
    </row>
    <row r="2263" spans="2:5" x14ac:dyDescent="0.3">
      <c r="B2263" s="9" t="s">
        <v>2045</v>
      </c>
      <c r="C2263" s="5">
        <v>36540</v>
      </c>
      <c r="D2263" s="5">
        <v>686</v>
      </c>
      <c r="E2263" s="5">
        <v>34449</v>
      </c>
    </row>
    <row r="2264" spans="2:5" x14ac:dyDescent="0.3">
      <c r="B2264" s="7">
        <v>1130</v>
      </c>
      <c r="C2264" s="5"/>
      <c r="D2264" s="5"/>
      <c r="E2264" s="5"/>
    </row>
    <row r="2265" spans="2:5" x14ac:dyDescent="0.3">
      <c r="B2265" s="9" t="s">
        <v>2045</v>
      </c>
      <c r="C2265" s="5">
        <v>44779</v>
      </c>
      <c r="D2265" s="5">
        <v>680</v>
      </c>
      <c r="E2265" s="5">
        <v>44355</v>
      </c>
    </row>
    <row r="2266" spans="2:5" x14ac:dyDescent="0.3">
      <c r="B2266" s="7">
        <v>1131</v>
      </c>
      <c r="C2266" s="5"/>
      <c r="D2266" s="5"/>
      <c r="E2266" s="5"/>
    </row>
    <row r="2267" spans="2:5" x14ac:dyDescent="0.3">
      <c r="B2267" s="9" t="s">
        <v>2046</v>
      </c>
      <c r="C2267" s="5">
        <v>0</v>
      </c>
      <c r="D2267" s="5">
        <v>683</v>
      </c>
      <c r="E2267" s="5">
        <v>19682</v>
      </c>
    </row>
    <row r="2268" spans="2:5" x14ac:dyDescent="0.3">
      <c r="B2268" s="7">
        <v>1132</v>
      </c>
      <c r="C2268" s="5"/>
      <c r="D2268" s="5"/>
      <c r="E2268" s="5"/>
    </row>
    <row r="2269" spans="2:5" x14ac:dyDescent="0.3">
      <c r="B2269" s="9" t="s">
        <v>2045</v>
      </c>
      <c r="C2269" s="5">
        <v>50190</v>
      </c>
      <c r="D2269" s="5">
        <v>694</v>
      </c>
      <c r="E2269" s="5">
        <v>41579</v>
      </c>
    </row>
    <row r="2270" spans="2:5" x14ac:dyDescent="0.3">
      <c r="B2270" s="7">
        <v>1133</v>
      </c>
      <c r="C2270" s="5"/>
      <c r="D2270" s="5"/>
      <c r="E2270" s="5"/>
    </row>
    <row r="2271" spans="2:5" x14ac:dyDescent="0.3">
      <c r="B2271" s="9" t="s">
        <v>2046</v>
      </c>
      <c r="C2271" s="5">
        <v>12700</v>
      </c>
      <c r="D2271" s="5">
        <v>684</v>
      </c>
      <c r="E2271" s="5">
        <v>46599</v>
      </c>
    </row>
    <row r="2272" spans="2:5" x14ac:dyDescent="0.3">
      <c r="B2272" s="7">
        <v>1134</v>
      </c>
      <c r="C2272" s="5"/>
      <c r="D2272" s="5"/>
      <c r="E2272" s="5"/>
    </row>
    <row r="2273" spans="2:5" x14ac:dyDescent="0.3">
      <c r="B2273" s="9" t="s">
        <v>2045</v>
      </c>
      <c r="C2273" s="5">
        <v>46379</v>
      </c>
      <c r="D2273" s="5">
        <v>568</v>
      </c>
      <c r="E2273" s="5">
        <v>25847</v>
      </c>
    </row>
    <row r="2274" spans="2:5" x14ac:dyDescent="0.3">
      <c r="B2274" s="7">
        <v>1135</v>
      </c>
      <c r="C2274" s="5"/>
      <c r="D2274" s="5"/>
      <c r="E2274" s="5"/>
    </row>
    <row r="2275" spans="2:5" x14ac:dyDescent="0.3">
      <c r="B2275" s="9" t="s">
        <v>2046</v>
      </c>
      <c r="C2275" s="5">
        <v>0</v>
      </c>
      <c r="D2275" s="5">
        <v>704</v>
      </c>
      <c r="E2275" s="5">
        <v>68010</v>
      </c>
    </row>
    <row r="2276" spans="2:5" x14ac:dyDescent="0.3">
      <c r="B2276" s="7">
        <v>1136</v>
      </c>
      <c r="C2276" s="5"/>
      <c r="D2276" s="5"/>
      <c r="E2276" s="5"/>
    </row>
    <row r="2277" spans="2:5" x14ac:dyDescent="0.3">
      <c r="B2277" s="9" t="s">
        <v>2045</v>
      </c>
      <c r="C2277" s="5">
        <v>119831</v>
      </c>
      <c r="D2277" s="5">
        <v>723</v>
      </c>
      <c r="E2277" s="5">
        <v>68767</v>
      </c>
    </row>
    <row r="2278" spans="2:5" x14ac:dyDescent="0.3">
      <c r="B2278" s="7">
        <v>1137</v>
      </c>
      <c r="C2278" s="5"/>
      <c r="D2278" s="5"/>
      <c r="E2278" s="5"/>
    </row>
    <row r="2279" spans="2:5" x14ac:dyDescent="0.3">
      <c r="B2279" s="9" t="s">
        <v>2045</v>
      </c>
      <c r="C2279" s="5">
        <v>98713</v>
      </c>
      <c r="D2279" s="5">
        <v>669</v>
      </c>
      <c r="E2279" s="5">
        <v>33465</v>
      </c>
    </row>
    <row r="2280" spans="2:5" x14ac:dyDescent="0.3">
      <c r="B2280" s="7">
        <v>1138</v>
      </c>
      <c r="C2280" s="5"/>
      <c r="D2280" s="5"/>
      <c r="E2280" s="5"/>
    </row>
    <row r="2281" spans="2:5" x14ac:dyDescent="0.3">
      <c r="B2281" s="9" t="s">
        <v>2045</v>
      </c>
      <c r="C2281" s="5">
        <v>107734</v>
      </c>
      <c r="D2281" s="5">
        <v>768</v>
      </c>
      <c r="E2281" s="5">
        <v>41886</v>
      </c>
    </row>
    <row r="2282" spans="2:5" x14ac:dyDescent="0.3">
      <c r="B2282" s="7">
        <v>1139</v>
      </c>
      <c r="C2282" s="5"/>
      <c r="D2282" s="5"/>
      <c r="E2282" s="5"/>
    </row>
    <row r="2283" spans="2:5" x14ac:dyDescent="0.3">
      <c r="B2283" s="9" t="s">
        <v>2045</v>
      </c>
      <c r="C2283" s="5">
        <v>53555</v>
      </c>
      <c r="D2283" s="5">
        <v>645</v>
      </c>
      <c r="E2283" s="5">
        <v>31469</v>
      </c>
    </row>
    <row r="2284" spans="2:5" x14ac:dyDescent="0.3">
      <c r="B2284" s="7">
        <v>1140</v>
      </c>
      <c r="C2284" s="5"/>
      <c r="D2284" s="5"/>
      <c r="E2284" s="5"/>
    </row>
    <row r="2285" spans="2:5" x14ac:dyDescent="0.3">
      <c r="B2285" s="9" t="s">
        <v>2045</v>
      </c>
      <c r="C2285" s="5">
        <v>152645</v>
      </c>
      <c r="D2285" s="5">
        <v>703</v>
      </c>
      <c r="E2285" s="5">
        <v>55351</v>
      </c>
    </row>
    <row r="2286" spans="2:5" x14ac:dyDescent="0.3">
      <c r="B2286" s="7">
        <v>1141</v>
      </c>
      <c r="C2286" s="5"/>
      <c r="D2286" s="5"/>
      <c r="E2286" s="5"/>
    </row>
    <row r="2287" spans="2:5" x14ac:dyDescent="0.3">
      <c r="B2287" s="9" t="s">
        <v>2045</v>
      </c>
      <c r="C2287" s="5">
        <v>19798</v>
      </c>
      <c r="D2287" s="5">
        <v>777</v>
      </c>
      <c r="E2287" s="5">
        <v>27266</v>
      </c>
    </row>
    <row r="2288" spans="2:5" x14ac:dyDescent="0.3">
      <c r="B2288" s="7">
        <v>1142</v>
      </c>
      <c r="C2288" s="5"/>
      <c r="D2288" s="5"/>
      <c r="E2288" s="5"/>
    </row>
    <row r="2289" spans="2:5" x14ac:dyDescent="0.3">
      <c r="B2289" s="9" t="s">
        <v>2045</v>
      </c>
      <c r="C2289" s="5">
        <v>107029</v>
      </c>
      <c r="D2289" s="5">
        <v>716</v>
      </c>
      <c r="E2289" s="5">
        <v>79272</v>
      </c>
    </row>
    <row r="2290" spans="2:5" x14ac:dyDescent="0.3">
      <c r="B2290" s="7">
        <v>1143</v>
      </c>
      <c r="C2290" s="5"/>
      <c r="D2290" s="5"/>
      <c r="E2290" s="5"/>
    </row>
    <row r="2291" spans="2:5" x14ac:dyDescent="0.3">
      <c r="B2291" s="9" t="s">
        <v>2045</v>
      </c>
      <c r="C2291" s="5">
        <v>137710</v>
      </c>
      <c r="D2291" s="5">
        <v>606</v>
      </c>
      <c r="E2291" s="5">
        <v>62365</v>
      </c>
    </row>
    <row r="2292" spans="2:5" x14ac:dyDescent="0.3">
      <c r="B2292" s="7">
        <v>1144</v>
      </c>
      <c r="C2292" s="5"/>
      <c r="D2292" s="5"/>
      <c r="E2292" s="5"/>
    </row>
    <row r="2293" spans="2:5" x14ac:dyDescent="0.3">
      <c r="B2293" s="9" t="s">
        <v>2045</v>
      </c>
      <c r="C2293" s="5">
        <v>70825</v>
      </c>
      <c r="D2293" s="5">
        <v>773</v>
      </c>
      <c r="E2293" s="5">
        <v>30495</v>
      </c>
    </row>
    <row r="2294" spans="2:5" x14ac:dyDescent="0.3">
      <c r="B2294" s="7">
        <v>1145</v>
      </c>
      <c r="C2294" s="5"/>
      <c r="D2294" s="5"/>
      <c r="E2294" s="5"/>
    </row>
    <row r="2295" spans="2:5" x14ac:dyDescent="0.3">
      <c r="B2295" s="9" t="s">
        <v>2046</v>
      </c>
      <c r="C2295" s="5">
        <v>35268</v>
      </c>
      <c r="D2295" s="5">
        <v>747</v>
      </c>
      <c r="E2295" s="5">
        <v>75080</v>
      </c>
    </row>
    <row r="2296" spans="2:5" x14ac:dyDescent="0.3">
      <c r="B2296" s="7">
        <v>1146</v>
      </c>
      <c r="C2296" s="5"/>
      <c r="D2296" s="5"/>
      <c r="E2296" s="5"/>
    </row>
    <row r="2297" spans="2:5" x14ac:dyDescent="0.3">
      <c r="B2297" s="9" t="s">
        <v>2045</v>
      </c>
      <c r="C2297" s="5">
        <v>57014</v>
      </c>
      <c r="D2297" s="5">
        <v>714</v>
      </c>
      <c r="E2297" s="5">
        <v>37505</v>
      </c>
    </row>
    <row r="2298" spans="2:5" x14ac:dyDescent="0.3">
      <c r="B2298" s="7">
        <v>1147</v>
      </c>
      <c r="C2298" s="5"/>
      <c r="D2298" s="5"/>
      <c r="E2298" s="5"/>
    </row>
    <row r="2299" spans="2:5" x14ac:dyDescent="0.3">
      <c r="B2299" s="9" t="s">
        <v>2046</v>
      </c>
      <c r="C2299" s="5">
        <v>6955</v>
      </c>
      <c r="D2299" s="5">
        <v>704</v>
      </c>
      <c r="E2299" s="5">
        <v>104692</v>
      </c>
    </row>
    <row r="2300" spans="2:5" x14ac:dyDescent="0.3">
      <c r="B2300" s="7">
        <v>1148</v>
      </c>
      <c r="C2300" s="5"/>
      <c r="D2300" s="5"/>
      <c r="E2300" s="5"/>
    </row>
    <row r="2301" spans="2:5" x14ac:dyDescent="0.3">
      <c r="B2301" s="9" t="s">
        <v>2045</v>
      </c>
      <c r="C2301" s="5">
        <v>47490</v>
      </c>
      <c r="D2301" s="5">
        <v>687</v>
      </c>
      <c r="E2301" s="5">
        <v>36711</v>
      </c>
    </row>
    <row r="2302" spans="2:5" x14ac:dyDescent="0.3">
      <c r="B2302" s="7">
        <v>1149</v>
      </c>
      <c r="C2302" s="5"/>
      <c r="D2302" s="5"/>
      <c r="E2302" s="5"/>
    </row>
    <row r="2303" spans="2:5" x14ac:dyDescent="0.3">
      <c r="B2303" s="9" t="s">
        <v>2045</v>
      </c>
      <c r="C2303" s="5">
        <v>132252</v>
      </c>
      <c r="D2303" s="5">
        <v>661</v>
      </c>
      <c r="E2303" s="5">
        <v>60638</v>
      </c>
    </row>
    <row r="2304" spans="2:5" x14ac:dyDescent="0.3">
      <c r="B2304" s="7">
        <v>1150</v>
      </c>
      <c r="C2304" s="5"/>
      <c r="D2304" s="5"/>
      <c r="E2304" s="5"/>
    </row>
    <row r="2305" spans="2:5" x14ac:dyDescent="0.3">
      <c r="B2305" s="9" t="s">
        <v>2045</v>
      </c>
      <c r="C2305" s="5">
        <v>93406</v>
      </c>
      <c r="D2305" s="5">
        <v>791</v>
      </c>
      <c r="E2305" s="5">
        <v>63030</v>
      </c>
    </row>
    <row r="2306" spans="2:5" x14ac:dyDescent="0.3">
      <c r="B2306" s="7">
        <v>1151</v>
      </c>
      <c r="C2306" s="5"/>
      <c r="D2306" s="5"/>
      <c r="E2306" s="5"/>
    </row>
    <row r="2307" spans="2:5" x14ac:dyDescent="0.3">
      <c r="B2307" s="9" t="s">
        <v>2045</v>
      </c>
      <c r="C2307" s="5">
        <v>1914</v>
      </c>
      <c r="D2307" s="5">
        <v>788</v>
      </c>
      <c r="E2307" s="5">
        <v>920</v>
      </c>
    </row>
    <row r="2308" spans="2:5" x14ac:dyDescent="0.3">
      <c r="B2308" s="7">
        <v>1152</v>
      </c>
      <c r="C2308" s="5"/>
      <c r="D2308" s="5"/>
      <c r="E2308" s="5"/>
    </row>
    <row r="2309" spans="2:5" x14ac:dyDescent="0.3">
      <c r="B2309" s="9" t="s">
        <v>2045</v>
      </c>
      <c r="C2309" s="5">
        <v>71591</v>
      </c>
      <c r="D2309" s="5">
        <v>747</v>
      </c>
      <c r="E2309" s="5">
        <v>35538</v>
      </c>
    </row>
    <row r="2310" spans="2:5" x14ac:dyDescent="0.3">
      <c r="B2310" s="7">
        <v>1153</v>
      </c>
      <c r="C2310" s="5"/>
      <c r="D2310" s="5"/>
      <c r="E2310" s="5"/>
    </row>
    <row r="2311" spans="2:5" x14ac:dyDescent="0.3">
      <c r="B2311" s="9" t="s">
        <v>2047</v>
      </c>
      <c r="C2311" s="5">
        <v>20196</v>
      </c>
      <c r="D2311" s="5">
        <v>774</v>
      </c>
      <c r="E2311" s="5">
        <v>58006</v>
      </c>
    </row>
    <row r="2312" spans="2:5" x14ac:dyDescent="0.3">
      <c r="B2312" s="7">
        <v>1154</v>
      </c>
      <c r="C2312" s="5"/>
      <c r="D2312" s="5"/>
      <c r="E2312" s="5"/>
    </row>
    <row r="2313" spans="2:5" x14ac:dyDescent="0.3">
      <c r="B2313" s="9" t="s">
        <v>2047</v>
      </c>
      <c r="C2313" s="5">
        <v>19912</v>
      </c>
      <c r="D2313" s="5">
        <v>788</v>
      </c>
      <c r="E2313" s="5">
        <v>38809</v>
      </c>
    </row>
    <row r="2314" spans="2:5" x14ac:dyDescent="0.3">
      <c r="B2314" s="7">
        <v>1155</v>
      </c>
      <c r="C2314" s="5"/>
      <c r="D2314" s="5"/>
      <c r="E2314" s="5"/>
    </row>
    <row r="2315" spans="2:5" x14ac:dyDescent="0.3">
      <c r="B2315" s="9" t="s">
        <v>2046</v>
      </c>
      <c r="C2315" s="5">
        <v>1196</v>
      </c>
      <c r="D2315" s="5">
        <v>689</v>
      </c>
      <c r="E2315" s="5">
        <v>29494</v>
      </c>
    </row>
    <row r="2316" spans="2:5" x14ac:dyDescent="0.3">
      <c r="B2316" s="7">
        <v>1156</v>
      </c>
      <c r="C2316" s="5"/>
      <c r="D2316" s="5"/>
      <c r="E2316" s="5"/>
    </row>
    <row r="2317" spans="2:5" x14ac:dyDescent="0.3">
      <c r="B2317" s="9" t="s">
        <v>2047</v>
      </c>
      <c r="C2317" s="5">
        <v>91367</v>
      </c>
      <c r="D2317" s="5">
        <v>752</v>
      </c>
      <c r="E2317" s="5">
        <v>280199</v>
      </c>
    </row>
    <row r="2318" spans="2:5" x14ac:dyDescent="0.3">
      <c r="B2318" s="7">
        <v>1157</v>
      </c>
      <c r="C2318" s="5"/>
      <c r="D2318" s="5"/>
      <c r="E2318" s="5"/>
    </row>
    <row r="2319" spans="2:5" x14ac:dyDescent="0.3">
      <c r="B2319" s="9" t="s">
        <v>2045</v>
      </c>
      <c r="C2319" s="5">
        <v>82715</v>
      </c>
      <c r="D2319" s="5">
        <v>812</v>
      </c>
      <c r="E2319" s="5">
        <v>57526</v>
      </c>
    </row>
    <row r="2320" spans="2:5" x14ac:dyDescent="0.3">
      <c r="B2320" s="7">
        <v>1158</v>
      </c>
      <c r="C2320" s="5"/>
      <c r="D2320" s="5"/>
      <c r="E2320" s="5"/>
    </row>
    <row r="2321" spans="2:5" x14ac:dyDescent="0.3">
      <c r="B2321" s="9" t="s">
        <v>2045</v>
      </c>
      <c r="C2321" s="5">
        <v>56040</v>
      </c>
      <c r="D2321" s="5">
        <v>716</v>
      </c>
      <c r="E2321" s="5">
        <v>33112</v>
      </c>
    </row>
    <row r="2322" spans="2:5" x14ac:dyDescent="0.3">
      <c r="B2322" s="7">
        <v>1159</v>
      </c>
      <c r="C2322" s="5"/>
      <c r="D2322" s="5"/>
      <c r="E2322" s="5"/>
    </row>
    <row r="2323" spans="2:5" x14ac:dyDescent="0.3">
      <c r="B2323" s="9" t="s">
        <v>2045</v>
      </c>
      <c r="C2323" s="5">
        <v>49021</v>
      </c>
      <c r="D2323" s="5">
        <v>732</v>
      </c>
      <c r="E2323" s="5">
        <v>41543</v>
      </c>
    </row>
    <row r="2324" spans="2:5" x14ac:dyDescent="0.3">
      <c r="B2324" s="7">
        <v>1160</v>
      </c>
      <c r="C2324" s="5"/>
      <c r="D2324" s="5"/>
      <c r="E2324" s="5"/>
    </row>
    <row r="2325" spans="2:5" x14ac:dyDescent="0.3">
      <c r="B2325" s="9" t="s">
        <v>2045</v>
      </c>
      <c r="C2325" s="5">
        <v>65770</v>
      </c>
      <c r="D2325" s="5">
        <v>688</v>
      </c>
      <c r="E2325" s="5">
        <v>34591</v>
      </c>
    </row>
    <row r="2326" spans="2:5" x14ac:dyDescent="0.3">
      <c r="B2326" s="7">
        <v>1161</v>
      </c>
      <c r="C2326" s="5"/>
      <c r="D2326" s="5"/>
      <c r="E2326" s="5"/>
    </row>
    <row r="2327" spans="2:5" x14ac:dyDescent="0.3">
      <c r="B2327" s="9" t="s">
        <v>2047</v>
      </c>
      <c r="C2327" s="5">
        <v>6557</v>
      </c>
      <c r="D2327" s="5">
        <v>823</v>
      </c>
      <c r="E2327" s="5">
        <v>49255</v>
      </c>
    </row>
    <row r="2328" spans="2:5" x14ac:dyDescent="0.3">
      <c r="B2328" s="7">
        <v>1162</v>
      </c>
      <c r="C2328" s="5"/>
      <c r="D2328" s="5"/>
      <c r="E2328" s="5"/>
    </row>
    <row r="2329" spans="2:5" x14ac:dyDescent="0.3">
      <c r="B2329" s="9" t="s">
        <v>2045</v>
      </c>
      <c r="C2329" s="5">
        <v>50150</v>
      </c>
      <c r="D2329" s="5">
        <v>705</v>
      </c>
      <c r="E2329" s="5">
        <v>38892</v>
      </c>
    </row>
    <row r="2330" spans="2:5" x14ac:dyDescent="0.3">
      <c r="B2330" s="7">
        <v>1163</v>
      </c>
      <c r="C2330" s="5"/>
      <c r="D2330" s="5"/>
      <c r="E2330" s="5"/>
    </row>
    <row r="2331" spans="2:5" x14ac:dyDescent="0.3">
      <c r="B2331" s="9" t="s">
        <v>2045</v>
      </c>
      <c r="C2331" s="5">
        <v>114251</v>
      </c>
      <c r="D2331" s="5">
        <v>489</v>
      </c>
      <c r="E2331" s="5">
        <v>67170</v>
      </c>
    </row>
    <row r="2332" spans="2:5" x14ac:dyDescent="0.3">
      <c r="B2332" s="7">
        <v>1164</v>
      </c>
      <c r="C2332" s="5"/>
      <c r="D2332" s="5"/>
      <c r="E2332" s="5"/>
    </row>
    <row r="2333" spans="2:5" x14ac:dyDescent="0.3">
      <c r="B2333" s="9" t="s">
        <v>2045</v>
      </c>
      <c r="C2333" s="5">
        <v>183855</v>
      </c>
      <c r="D2333" s="5">
        <v>675</v>
      </c>
      <c r="E2333" s="5">
        <v>109687</v>
      </c>
    </row>
    <row r="2334" spans="2:5" x14ac:dyDescent="0.3">
      <c r="B2334" s="7">
        <v>1165</v>
      </c>
      <c r="C2334" s="5"/>
      <c r="D2334" s="5"/>
      <c r="E2334" s="5"/>
    </row>
    <row r="2335" spans="2:5" x14ac:dyDescent="0.3">
      <c r="B2335" s="9" t="s">
        <v>2045</v>
      </c>
      <c r="C2335" s="5">
        <v>59404</v>
      </c>
      <c r="D2335" s="5">
        <v>797</v>
      </c>
      <c r="E2335" s="5">
        <v>27572</v>
      </c>
    </row>
    <row r="2336" spans="2:5" x14ac:dyDescent="0.3">
      <c r="B2336" s="7">
        <v>1166</v>
      </c>
      <c r="C2336" s="5"/>
      <c r="D2336" s="5"/>
      <c r="E2336" s="5"/>
    </row>
    <row r="2337" spans="2:5" x14ac:dyDescent="0.3">
      <c r="B2337" s="9" t="s">
        <v>2045</v>
      </c>
      <c r="C2337" s="5">
        <v>43630</v>
      </c>
      <c r="D2337" s="5">
        <v>682</v>
      </c>
      <c r="E2337" s="5">
        <v>39898</v>
      </c>
    </row>
    <row r="2338" spans="2:5" x14ac:dyDescent="0.3">
      <c r="B2338" s="7">
        <v>1167</v>
      </c>
      <c r="C2338" s="5"/>
      <c r="D2338" s="5"/>
      <c r="E2338" s="5"/>
    </row>
    <row r="2339" spans="2:5" x14ac:dyDescent="0.3">
      <c r="B2339" s="9" t="s">
        <v>2045</v>
      </c>
      <c r="C2339" s="5">
        <v>42380</v>
      </c>
      <c r="D2339" s="5">
        <v>769</v>
      </c>
      <c r="E2339" s="5">
        <v>49117</v>
      </c>
    </row>
    <row r="2340" spans="2:5" x14ac:dyDescent="0.3">
      <c r="B2340" s="7">
        <v>1168</v>
      </c>
      <c r="C2340" s="5"/>
      <c r="D2340" s="5"/>
      <c r="E2340" s="5"/>
    </row>
    <row r="2341" spans="2:5" x14ac:dyDescent="0.3">
      <c r="B2341" s="9" t="s">
        <v>2045</v>
      </c>
      <c r="C2341" s="5">
        <v>242379</v>
      </c>
      <c r="D2341" s="5">
        <v>505</v>
      </c>
      <c r="E2341" s="5">
        <v>109673</v>
      </c>
    </row>
    <row r="2342" spans="2:5" x14ac:dyDescent="0.3">
      <c r="B2342" s="7">
        <v>1169</v>
      </c>
      <c r="C2342" s="5"/>
      <c r="D2342" s="5"/>
      <c r="E2342" s="5"/>
    </row>
    <row r="2343" spans="2:5" x14ac:dyDescent="0.3">
      <c r="B2343" s="9" t="s">
        <v>2046</v>
      </c>
      <c r="C2343" s="5">
        <v>29627</v>
      </c>
      <c r="D2343" s="5">
        <v>726</v>
      </c>
      <c r="E2343" s="5">
        <v>61901</v>
      </c>
    </row>
    <row r="2344" spans="2:5" x14ac:dyDescent="0.3">
      <c r="B2344" s="7">
        <v>1170</v>
      </c>
      <c r="C2344" s="5"/>
      <c r="D2344" s="5"/>
      <c r="E2344" s="5"/>
    </row>
    <row r="2345" spans="2:5" x14ac:dyDescent="0.3">
      <c r="B2345" s="9" t="s">
        <v>2045</v>
      </c>
      <c r="C2345" s="5">
        <v>50449</v>
      </c>
      <c r="D2345" s="5">
        <v>694</v>
      </c>
      <c r="E2345" s="5">
        <v>40867</v>
      </c>
    </row>
    <row r="2346" spans="2:5" x14ac:dyDescent="0.3">
      <c r="B2346" s="7">
        <v>1171</v>
      </c>
      <c r="C2346" s="5"/>
      <c r="D2346" s="5"/>
      <c r="E2346" s="5"/>
    </row>
    <row r="2347" spans="2:5" x14ac:dyDescent="0.3">
      <c r="B2347" s="9" t="s">
        <v>2047</v>
      </c>
      <c r="C2347" s="5">
        <v>0</v>
      </c>
      <c r="D2347" s="5">
        <v>781</v>
      </c>
      <c r="E2347" s="5">
        <v>39214</v>
      </c>
    </row>
    <row r="2348" spans="2:5" x14ac:dyDescent="0.3">
      <c r="B2348" s="7">
        <v>1172</v>
      </c>
      <c r="C2348" s="5"/>
      <c r="D2348" s="5"/>
      <c r="E2348" s="5"/>
    </row>
    <row r="2349" spans="2:5" x14ac:dyDescent="0.3">
      <c r="B2349" s="9" t="s">
        <v>2045</v>
      </c>
      <c r="C2349" s="5">
        <v>100834</v>
      </c>
      <c r="D2349" s="5">
        <v>769</v>
      </c>
      <c r="E2349" s="5">
        <v>29994</v>
      </c>
    </row>
    <row r="2350" spans="2:5" x14ac:dyDescent="0.3">
      <c r="B2350" s="7">
        <v>1173</v>
      </c>
      <c r="C2350" s="5"/>
      <c r="D2350" s="5"/>
      <c r="E2350" s="5"/>
    </row>
    <row r="2351" spans="2:5" x14ac:dyDescent="0.3">
      <c r="B2351" s="9" t="s">
        <v>2046</v>
      </c>
      <c r="C2351" s="5">
        <v>5371</v>
      </c>
      <c r="D2351" s="5">
        <v>722</v>
      </c>
      <c r="E2351" s="5">
        <v>51703</v>
      </c>
    </row>
    <row r="2352" spans="2:5" x14ac:dyDescent="0.3">
      <c r="B2352" s="7">
        <v>1174</v>
      </c>
      <c r="C2352" s="5"/>
      <c r="D2352" s="5"/>
      <c r="E2352" s="5"/>
    </row>
    <row r="2353" spans="2:5" x14ac:dyDescent="0.3">
      <c r="B2353" s="9" t="s">
        <v>2045</v>
      </c>
      <c r="C2353" s="5">
        <v>90737</v>
      </c>
      <c r="D2353" s="5">
        <v>772</v>
      </c>
      <c r="E2353" s="5">
        <v>41338</v>
      </c>
    </row>
    <row r="2354" spans="2:5" x14ac:dyDescent="0.3">
      <c r="B2354" s="7">
        <v>1175</v>
      </c>
      <c r="C2354" s="5"/>
      <c r="D2354" s="5"/>
      <c r="E2354" s="5"/>
    </row>
    <row r="2355" spans="2:5" x14ac:dyDescent="0.3">
      <c r="B2355" s="9" t="s">
        <v>2047</v>
      </c>
      <c r="C2355" s="5">
        <v>346</v>
      </c>
      <c r="D2355" s="5">
        <v>770</v>
      </c>
      <c r="E2355" s="5">
        <v>10782</v>
      </c>
    </row>
    <row r="2356" spans="2:5" x14ac:dyDescent="0.3">
      <c r="B2356" s="7">
        <v>1176</v>
      </c>
      <c r="C2356" s="5"/>
      <c r="D2356" s="5"/>
      <c r="E2356" s="5"/>
    </row>
    <row r="2357" spans="2:5" x14ac:dyDescent="0.3">
      <c r="B2357" s="9" t="s">
        <v>2045</v>
      </c>
      <c r="C2357" s="5">
        <v>119230</v>
      </c>
      <c r="D2357" s="5">
        <v>527</v>
      </c>
      <c r="E2357" s="5">
        <v>57348</v>
      </c>
    </row>
    <row r="2358" spans="2:5" x14ac:dyDescent="0.3">
      <c r="B2358" s="7">
        <v>1177</v>
      </c>
      <c r="C2358" s="5"/>
      <c r="D2358" s="5"/>
      <c r="E2358" s="5"/>
    </row>
    <row r="2359" spans="2:5" x14ac:dyDescent="0.3">
      <c r="B2359" s="9" t="s">
        <v>2045</v>
      </c>
      <c r="C2359" s="5">
        <v>56485</v>
      </c>
      <c r="D2359" s="5">
        <v>695</v>
      </c>
      <c r="E2359" s="5">
        <v>64672</v>
      </c>
    </row>
    <row r="2360" spans="2:5" x14ac:dyDescent="0.3">
      <c r="B2360" s="7">
        <v>1178</v>
      </c>
      <c r="C2360" s="5"/>
      <c r="D2360" s="5"/>
      <c r="E2360" s="5"/>
    </row>
    <row r="2361" spans="2:5" x14ac:dyDescent="0.3">
      <c r="B2361" s="9" t="s">
        <v>2045</v>
      </c>
      <c r="C2361" s="5">
        <v>38191</v>
      </c>
      <c r="D2361" s="5">
        <v>693</v>
      </c>
      <c r="E2361" s="5">
        <v>52754</v>
      </c>
    </row>
    <row r="2362" spans="2:5" x14ac:dyDescent="0.3">
      <c r="B2362" s="7">
        <v>1179</v>
      </c>
      <c r="C2362" s="5"/>
      <c r="D2362" s="5"/>
      <c r="E2362" s="5"/>
    </row>
    <row r="2363" spans="2:5" x14ac:dyDescent="0.3">
      <c r="B2363" s="9" t="s">
        <v>2045</v>
      </c>
      <c r="C2363" s="5">
        <v>43645</v>
      </c>
      <c r="D2363" s="5">
        <v>752</v>
      </c>
      <c r="E2363" s="5">
        <v>49570</v>
      </c>
    </row>
    <row r="2364" spans="2:5" x14ac:dyDescent="0.3">
      <c r="B2364" s="7">
        <v>1180</v>
      </c>
      <c r="C2364" s="5"/>
      <c r="D2364" s="5"/>
      <c r="E2364" s="5"/>
    </row>
    <row r="2365" spans="2:5" x14ac:dyDescent="0.3">
      <c r="B2365" s="9" t="s">
        <v>2045</v>
      </c>
      <c r="C2365" s="5">
        <v>54354</v>
      </c>
      <c r="D2365" s="5">
        <v>595</v>
      </c>
      <c r="E2365" s="5">
        <v>35940</v>
      </c>
    </row>
    <row r="2366" spans="2:5" x14ac:dyDescent="0.3">
      <c r="B2366" s="7">
        <v>1181</v>
      </c>
      <c r="C2366" s="5"/>
      <c r="D2366" s="5"/>
      <c r="E2366" s="5"/>
    </row>
    <row r="2367" spans="2:5" x14ac:dyDescent="0.3">
      <c r="B2367" s="9" t="s">
        <v>2047</v>
      </c>
      <c r="C2367" s="5">
        <v>35134</v>
      </c>
      <c r="D2367" s="5">
        <v>810</v>
      </c>
      <c r="E2367" s="5">
        <v>51581</v>
      </c>
    </row>
    <row r="2368" spans="2:5" x14ac:dyDescent="0.3">
      <c r="B2368" s="7">
        <v>1182</v>
      </c>
      <c r="C2368" s="5"/>
      <c r="D2368" s="5"/>
      <c r="E2368" s="5"/>
    </row>
    <row r="2369" spans="2:5" x14ac:dyDescent="0.3">
      <c r="B2369" s="9" t="s">
        <v>2045</v>
      </c>
      <c r="C2369" s="5">
        <v>92466</v>
      </c>
      <c r="D2369" s="5">
        <v>658</v>
      </c>
      <c r="E2369" s="5">
        <v>38153</v>
      </c>
    </row>
    <row r="2370" spans="2:5" x14ac:dyDescent="0.3">
      <c r="B2370" s="7">
        <v>1183</v>
      </c>
      <c r="C2370" s="5"/>
      <c r="D2370" s="5"/>
      <c r="E2370" s="5"/>
    </row>
    <row r="2371" spans="2:5" x14ac:dyDescent="0.3">
      <c r="B2371" s="9" t="s">
        <v>2045</v>
      </c>
      <c r="C2371" s="5">
        <v>23004</v>
      </c>
      <c r="D2371" s="5">
        <v>740</v>
      </c>
      <c r="E2371" s="5">
        <v>32820</v>
      </c>
    </row>
    <row r="2372" spans="2:5" x14ac:dyDescent="0.3">
      <c r="B2372" s="7">
        <v>1184</v>
      </c>
      <c r="C2372" s="5"/>
      <c r="D2372" s="5"/>
      <c r="E2372" s="5"/>
    </row>
    <row r="2373" spans="2:5" x14ac:dyDescent="0.3">
      <c r="B2373" s="9" t="s">
        <v>2045</v>
      </c>
      <c r="C2373" s="5">
        <v>75608</v>
      </c>
      <c r="D2373" s="5">
        <v>798</v>
      </c>
      <c r="E2373" s="5">
        <v>68765</v>
      </c>
    </row>
    <row r="2374" spans="2:5" x14ac:dyDescent="0.3">
      <c r="B2374" s="7">
        <v>1185</v>
      </c>
      <c r="C2374" s="5"/>
      <c r="D2374" s="5"/>
      <c r="E2374" s="5"/>
    </row>
    <row r="2375" spans="2:5" x14ac:dyDescent="0.3">
      <c r="B2375" s="9" t="s">
        <v>2045</v>
      </c>
      <c r="C2375" s="5">
        <v>140270</v>
      </c>
      <c r="D2375" s="5">
        <v>780</v>
      </c>
      <c r="E2375" s="5">
        <v>67473</v>
      </c>
    </row>
    <row r="2376" spans="2:5" x14ac:dyDescent="0.3">
      <c r="B2376" s="7">
        <v>1186</v>
      </c>
      <c r="C2376" s="5"/>
      <c r="D2376" s="5"/>
      <c r="E2376" s="5"/>
    </row>
    <row r="2377" spans="2:5" x14ac:dyDescent="0.3">
      <c r="B2377" s="9" t="s">
        <v>2045</v>
      </c>
      <c r="C2377" s="5">
        <v>87749</v>
      </c>
      <c r="D2377" s="5">
        <v>577</v>
      </c>
      <c r="E2377" s="5">
        <v>35891</v>
      </c>
    </row>
    <row r="2378" spans="2:5" x14ac:dyDescent="0.3">
      <c r="B2378" s="7">
        <v>1187</v>
      </c>
      <c r="C2378" s="5"/>
      <c r="D2378" s="5"/>
      <c r="E2378" s="5"/>
    </row>
    <row r="2379" spans="2:5" x14ac:dyDescent="0.3">
      <c r="B2379" s="9" t="s">
        <v>2045</v>
      </c>
      <c r="C2379" s="5">
        <v>87775</v>
      </c>
      <c r="D2379" s="5">
        <v>701</v>
      </c>
      <c r="E2379" s="5">
        <v>47334</v>
      </c>
    </row>
    <row r="2380" spans="2:5" x14ac:dyDescent="0.3">
      <c r="B2380" s="7">
        <v>1188</v>
      </c>
      <c r="C2380" s="5"/>
      <c r="D2380" s="5"/>
      <c r="E2380" s="5"/>
    </row>
    <row r="2381" spans="2:5" x14ac:dyDescent="0.3">
      <c r="B2381" s="9" t="s">
        <v>2045</v>
      </c>
      <c r="C2381" s="5">
        <v>128412</v>
      </c>
      <c r="D2381" s="5">
        <v>626</v>
      </c>
      <c r="E2381" s="5">
        <v>63969</v>
      </c>
    </row>
    <row r="2382" spans="2:5" x14ac:dyDescent="0.3">
      <c r="B2382" s="7">
        <v>1189</v>
      </c>
      <c r="C2382" s="5"/>
      <c r="D2382" s="5"/>
      <c r="E2382" s="5"/>
    </row>
    <row r="2383" spans="2:5" x14ac:dyDescent="0.3">
      <c r="B2383" s="9" t="s">
        <v>2045</v>
      </c>
      <c r="C2383" s="5">
        <v>23359</v>
      </c>
      <c r="D2383" s="5">
        <v>693</v>
      </c>
      <c r="E2383" s="5">
        <v>31582</v>
      </c>
    </row>
    <row r="2384" spans="2:5" x14ac:dyDescent="0.3">
      <c r="B2384" s="7">
        <v>1190</v>
      </c>
      <c r="C2384" s="5"/>
      <c r="D2384" s="5"/>
      <c r="E2384" s="5"/>
    </row>
    <row r="2385" spans="2:5" x14ac:dyDescent="0.3">
      <c r="B2385" s="9" t="s">
        <v>2045</v>
      </c>
      <c r="C2385" s="5">
        <v>42369</v>
      </c>
      <c r="D2385" s="5">
        <v>707</v>
      </c>
      <c r="E2385" s="5">
        <v>44383</v>
      </c>
    </row>
    <row r="2386" spans="2:5" x14ac:dyDescent="0.3">
      <c r="B2386" s="7">
        <v>1191</v>
      </c>
      <c r="C2386" s="5"/>
      <c r="D2386" s="5"/>
      <c r="E2386" s="5"/>
    </row>
    <row r="2387" spans="2:5" x14ac:dyDescent="0.3">
      <c r="B2387" s="9" t="s">
        <v>2045</v>
      </c>
      <c r="C2387" s="5">
        <v>60538</v>
      </c>
      <c r="D2387" s="5">
        <v>711</v>
      </c>
      <c r="E2387" s="5">
        <v>36902</v>
      </c>
    </row>
    <row r="2388" spans="2:5" x14ac:dyDescent="0.3">
      <c r="B2388" s="7">
        <v>1192</v>
      </c>
      <c r="C2388" s="5"/>
      <c r="D2388" s="5"/>
      <c r="E2388" s="5"/>
    </row>
    <row r="2389" spans="2:5" x14ac:dyDescent="0.3">
      <c r="B2389" s="9" t="s">
        <v>2045</v>
      </c>
      <c r="C2389" s="5">
        <v>70877</v>
      </c>
      <c r="D2389" s="5">
        <v>768</v>
      </c>
      <c r="E2389" s="5">
        <v>40026</v>
      </c>
    </row>
    <row r="2390" spans="2:5" x14ac:dyDescent="0.3">
      <c r="B2390" s="7">
        <v>1193</v>
      </c>
      <c r="C2390" s="5"/>
      <c r="D2390" s="5"/>
      <c r="E2390" s="5"/>
    </row>
    <row r="2391" spans="2:5" x14ac:dyDescent="0.3">
      <c r="B2391" s="9" t="s">
        <v>2046</v>
      </c>
      <c r="C2391" s="5">
        <v>418</v>
      </c>
      <c r="D2391" s="5">
        <v>717</v>
      </c>
      <c r="E2391" s="5">
        <v>51717</v>
      </c>
    </row>
    <row r="2392" spans="2:5" x14ac:dyDescent="0.3">
      <c r="B2392" s="7">
        <v>1194</v>
      </c>
      <c r="C2392" s="5"/>
      <c r="D2392" s="5"/>
      <c r="E2392" s="5"/>
    </row>
    <row r="2393" spans="2:5" x14ac:dyDescent="0.3">
      <c r="B2393" s="9" t="s">
        <v>2045</v>
      </c>
      <c r="C2393" s="5">
        <v>27813</v>
      </c>
      <c r="D2393" s="5">
        <v>782</v>
      </c>
      <c r="E2393" s="5">
        <v>38041</v>
      </c>
    </row>
    <row r="2394" spans="2:5" x14ac:dyDescent="0.3">
      <c r="B2394" s="7">
        <v>1195</v>
      </c>
      <c r="C2394" s="5"/>
      <c r="D2394" s="5"/>
      <c r="E2394" s="5"/>
    </row>
    <row r="2395" spans="2:5" x14ac:dyDescent="0.3">
      <c r="B2395" s="9" t="s">
        <v>2047</v>
      </c>
      <c r="C2395" s="5">
        <v>15691</v>
      </c>
      <c r="D2395" s="5">
        <v>801</v>
      </c>
      <c r="E2395" s="5">
        <v>40696</v>
      </c>
    </row>
    <row r="2396" spans="2:5" x14ac:dyDescent="0.3">
      <c r="B2396" s="7">
        <v>1196</v>
      </c>
      <c r="C2396" s="5"/>
      <c r="D2396" s="5"/>
      <c r="E2396" s="5"/>
    </row>
    <row r="2397" spans="2:5" x14ac:dyDescent="0.3">
      <c r="B2397" s="9" t="s">
        <v>2045</v>
      </c>
      <c r="C2397" s="5">
        <v>56622</v>
      </c>
      <c r="D2397" s="5">
        <v>820</v>
      </c>
      <c r="E2397" s="5">
        <v>34895</v>
      </c>
    </row>
    <row r="2398" spans="2:5" x14ac:dyDescent="0.3">
      <c r="B2398" s="7">
        <v>1197</v>
      </c>
      <c r="C2398" s="5"/>
      <c r="D2398" s="5"/>
      <c r="E2398" s="5"/>
    </row>
    <row r="2399" spans="2:5" x14ac:dyDescent="0.3">
      <c r="B2399" s="9" t="s">
        <v>2045</v>
      </c>
      <c r="C2399" s="5">
        <v>114269</v>
      </c>
      <c r="D2399" s="5">
        <v>722</v>
      </c>
      <c r="E2399" s="5">
        <v>55684</v>
      </c>
    </row>
    <row r="2400" spans="2:5" x14ac:dyDescent="0.3">
      <c r="B2400" s="7">
        <v>1198</v>
      </c>
      <c r="C2400" s="5"/>
      <c r="D2400" s="5"/>
      <c r="E2400" s="5"/>
    </row>
    <row r="2401" spans="2:5" x14ac:dyDescent="0.3">
      <c r="B2401" s="9" t="s">
        <v>2047</v>
      </c>
      <c r="C2401" s="5">
        <v>1820</v>
      </c>
      <c r="D2401" s="5">
        <v>820</v>
      </c>
      <c r="E2401" s="5">
        <v>10869</v>
      </c>
    </row>
    <row r="2402" spans="2:5" x14ac:dyDescent="0.3">
      <c r="B2402" s="7">
        <v>1199</v>
      </c>
      <c r="C2402" s="5"/>
      <c r="D2402" s="5"/>
      <c r="E2402" s="5"/>
    </row>
    <row r="2403" spans="2:5" x14ac:dyDescent="0.3">
      <c r="B2403" s="9" t="s">
        <v>2045</v>
      </c>
      <c r="C2403" s="5">
        <v>63884</v>
      </c>
      <c r="D2403" s="5">
        <v>720</v>
      </c>
      <c r="E2403" s="5">
        <v>39069</v>
      </c>
    </row>
    <row r="2404" spans="2:5" x14ac:dyDescent="0.3">
      <c r="B2404" s="7">
        <v>1200</v>
      </c>
      <c r="C2404" s="5"/>
      <c r="D2404" s="5"/>
      <c r="E2404" s="5"/>
    </row>
    <row r="2405" spans="2:5" x14ac:dyDescent="0.3">
      <c r="B2405" s="9" t="s">
        <v>2046</v>
      </c>
      <c r="C2405" s="5">
        <v>14460</v>
      </c>
      <c r="D2405" s="5">
        <v>685</v>
      </c>
      <c r="E2405" s="5">
        <v>24420</v>
      </c>
    </row>
    <row r="2406" spans="2:5" x14ac:dyDescent="0.3">
      <c r="B2406" s="7">
        <v>1201</v>
      </c>
      <c r="C2406" s="5"/>
      <c r="D2406" s="5"/>
      <c r="E2406" s="5"/>
    </row>
    <row r="2407" spans="2:5" x14ac:dyDescent="0.3">
      <c r="B2407" s="9" t="s">
        <v>2045</v>
      </c>
      <c r="C2407" s="5">
        <v>195657</v>
      </c>
      <c r="D2407" s="5">
        <v>715</v>
      </c>
      <c r="E2407" s="5">
        <v>115465</v>
      </c>
    </row>
    <row r="2408" spans="2:5" x14ac:dyDescent="0.3">
      <c r="B2408" s="7">
        <v>1202</v>
      </c>
      <c r="C2408" s="5"/>
      <c r="D2408" s="5"/>
      <c r="E2408" s="5"/>
    </row>
    <row r="2409" spans="2:5" x14ac:dyDescent="0.3">
      <c r="B2409" s="9" t="s">
        <v>2046</v>
      </c>
      <c r="C2409" s="5">
        <v>0</v>
      </c>
      <c r="D2409" s="5">
        <v>691</v>
      </c>
      <c r="E2409" s="5">
        <v>4</v>
      </c>
    </row>
    <row r="2410" spans="2:5" x14ac:dyDescent="0.3">
      <c r="B2410" s="7">
        <v>1203</v>
      </c>
      <c r="C2410" s="5"/>
      <c r="D2410" s="5"/>
      <c r="E2410" s="5"/>
    </row>
    <row r="2411" spans="2:5" x14ac:dyDescent="0.3">
      <c r="B2411" s="9" t="s">
        <v>2045</v>
      </c>
      <c r="C2411" s="5">
        <v>128044</v>
      </c>
      <c r="D2411" s="5">
        <v>582</v>
      </c>
      <c r="E2411" s="5">
        <v>41537</v>
      </c>
    </row>
    <row r="2412" spans="2:5" x14ac:dyDescent="0.3">
      <c r="B2412" s="7">
        <v>1204</v>
      </c>
      <c r="C2412" s="5"/>
      <c r="D2412" s="5"/>
      <c r="E2412" s="5"/>
    </row>
    <row r="2413" spans="2:5" x14ac:dyDescent="0.3">
      <c r="B2413" s="9" t="s">
        <v>2045</v>
      </c>
      <c r="C2413" s="5">
        <v>129944</v>
      </c>
      <c r="D2413" s="5">
        <v>743</v>
      </c>
      <c r="E2413" s="5">
        <v>69440</v>
      </c>
    </row>
    <row r="2414" spans="2:5" x14ac:dyDescent="0.3">
      <c r="B2414" s="7">
        <v>1205</v>
      </c>
      <c r="C2414" s="5"/>
      <c r="D2414" s="5"/>
      <c r="E2414" s="5"/>
    </row>
    <row r="2415" spans="2:5" x14ac:dyDescent="0.3">
      <c r="B2415" s="9" t="s">
        <v>2045</v>
      </c>
      <c r="C2415" s="5">
        <v>128684</v>
      </c>
      <c r="D2415" s="5">
        <v>680</v>
      </c>
      <c r="E2415" s="5">
        <v>56984</v>
      </c>
    </row>
    <row r="2416" spans="2:5" x14ac:dyDescent="0.3">
      <c r="B2416" s="7">
        <v>1206</v>
      </c>
      <c r="C2416" s="5"/>
      <c r="D2416" s="5"/>
      <c r="E2416" s="5"/>
    </row>
    <row r="2417" spans="2:5" x14ac:dyDescent="0.3">
      <c r="B2417" s="9" t="s">
        <v>2045</v>
      </c>
      <c r="C2417" s="5">
        <v>161964</v>
      </c>
      <c r="D2417" s="5">
        <v>727</v>
      </c>
      <c r="E2417" s="5">
        <v>87030</v>
      </c>
    </row>
    <row r="2418" spans="2:5" x14ac:dyDescent="0.3">
      <c r="B2418" s="7">
        <v>1207</v>
      </c>
      <c r="C2418" s="5"/>
      <c r="D2418" s="5"/>
      <c r="E2418" s="5"/>
    </row>
    <row r="2419" spans="2:5" x14ac:dyDescent="0.3">
      <c r="B2419" s="9" t="s">
        <v>2045</v>
      </c>
      <c r="C2419" s="5">
        <v>71544</v>
      </c>
      <c r="D2419" s="5">
        <v>664</v>
      </c>
      <c r="E2419" s="5">
        <v>56368</v>
      </c>
    </row>
    <row r="2420" spans="2:5" x14ac:dyDescent="0.3">
      <c r="B2420" s="7">
        <v>1208</v>
      </c>
      <c r="C2420" s="5"/>
      <c r="D2420" s="5"/>
      <c r="E2420" s="5"/>
    </row>
    <row r="2421" spans="2:5" x14ac:dyDescent="0.3">
      <c r="B2421" s="9" t="s">
        <v>2045</v>
      </c>
      <c r="C2421" s="5">
        <v>69066</v>
      </c>
      <c r="D2421" s="5">
        <v>526</v>
      </c>
      <c r="E2421" s="5">
        <v>33387</v>
      </c>
    </row>
    <row r="2422" spans="2:5" x14ac:dyDescent="0.3">
      <c r="B2422" s="7">
        <v>1209</v>
      </c>
      <c r="C2422" s="5"/>
      <c r="D2422" s="5"/>
      <c r="E2422" s="5"/>
    </row>
    <row r="2423" spans="2:5" x14ac:dyDescent="0.3">
      <c r="B2423" s="9" t="s">
        <v>2046</v>
      </c>
      <c r="C2423" s="5">
        <v>4832</v>
      </c>
      <c r="D2423" s="5">
        <v>699</v>
      </c>
      <c r="E2423" s="5">
        <v>63815</v>
      </c>
    </row>
    <row r="2424" spans="2:5" x14ac:dyDescent="0.3">
      <c r="B2424" s="7">
        <v>1210</v>
      </c>
      <c r="C2424" s="5"/>
      <c r="D2424" s="5"/>
      <c r="E2424" s="5"/>
    </row>
    <row r="2425" spans="2:5" x14ac:dyDescent="0.3">
      <c r="B2425" s="9" t="s">
        <v>2045</v>
      </c>
      <c r="C2425" s="5">
        <v>60156</v>
      </c>
      <c r="D2425" s="5">
        <v>703</v>
      </c>
      <c r="E2425" s="5">
        <v>34531</v>
      </c>
    </row>
    <row r="2426" spans="2:5" x14ac:dyDescent="0.3">
      <c r="B2426" s="7">
        <v>1211</v>
      </c>
      <c r="C2426" s="5"/>
      <c r="D2426" s="5"/>
      <c r="E2426" s="5"/>
    </row>
    <row r="2427" spans="2:5" x14ac:dyDescent="0.3">
      <c r="B2427" s="9" t="s">
        <v>2046</v>
      </c>
      <c r="C2427" s="5">
        <v>0</v>
      </c>
      <c r="D2427" s="5">
        <v>746</v>
      </c>
      <c r="E2427" s="5">
        <v>38249</v>
      </c>
    </row>
    <row r="2428" spans="2:5" x14ac:dyDescent="0.3">
      <c r="B2428" s="7">
        <v>1212</v>
      </c>
      <c r="C2428" s="5"/>
      <c r="D2428" s="5"/>
      <c r="E2428" s="5"/>
    </row>
    <row r="2429" spans="2:5" x14ac:dyDescent="0.3">
      <c r="B2429" s="9" t="s">
        <v>2045</v>
      </c>
      <c r="C2429" s="5">
        <v>52575</v>
      </c>
      <c r="D2429" s="5">
        <v>810</v>
      </c>
      <c r="E2429" s="5">
        <v>39975</v>
      </c>
    </row>
    <row r="2430" spans="2:5" x14ac:dyDescent="0.3">
      <c r="B2430" s="7">
        <v>1213</v>
      </c>
      <c r="C2430" s="5"/>
      <c r="D2430" s="5"/>
      <c r="E2430" s="5"/>
    </row>
    <row r="2431" spans="2:5" x14ac:dyDescent="0.3">
      <c r="B2431" s="9" t="s">
        <v>2045</v>
      </c>
      <c r="C2431" s="5">
        <v>96994</v>
      </c>
      <c r="D2431" s="5">
        <v>795</v>
      </c>
      <c r="E2431" s="5">
        <v>43579</v>
      </c>
    </row>
    <row r="2432" spans="2:5" x14ac:dyDescent="0.3">
      <c r="B2432" s="7">
        <v>1214</v>
      </c>
      <c r="C2432" s="5"/>
      <c r="D2432" s="5"/>
      <c r="E2432" s="5"/>
    </row>
    <row r="2433" spans="2:5" x14ac:dyDescent="0.3">
      <c r="B2433" s="9" t="s">
        <v>2045</v>
      </c>
      <c r="C2433" s="5">
        <v>133421</v>
      </c>
      <c r="D2433" s="5">
        <v>711</v>
      </c>
      <c r="E2433" s="5">
        <v>72470</v>
      </c>
    </row>
    <row r="2434" spans="2:5" x14ac:dyDescent="0.3">
      <c r="B2434" s="7">
        <v>1215</v>
      </c>
      <c r="C2434" s="5"/>
      <c r="D2434" s="5"/>
      <c r="E2434" s="5"/>
    </row>
    <row r="2435" spans="2:5" x14ac:dyDescent="0.3">
      <c r="B2435" s="9" t="s">
        <v>2045</v>
      </c>
      <c r="C2435" s="5">
        <v>55576</v>
      </c>
      <c r="D2435" s="5">
        <v>751</v>
      </c>
      <c r="E2435" s="5">
        <v>42152</v>
      </c>
    </row>
    <row r="2436" spans="2:5" x14ac:dyDescent="0.3">
      <c r="B2436" s="7">
        <v>1216</v>
      </c>
      <c r="C2436" s="5"/>
      <c r="D2436" s="5"/>
      <c r="E2436" s="5"/>
    </row>
    <row r="2437" spans="2:5" x14ac:dyDescent="0.3">
      <c r="B2437" s="9" t="s">
        <v>2045</v>
      </c>
      <c r="C2437" s="5">
        <v>57857</v>
      </c>
      <c r="D2437" s="5">
        <v>601</v>
      </c>
      <c r="E2437" s="5">
        <v>40102</v>
      </c>
    </row>
    <row r="2438" spans="2:5" x14ac:dyDescent="0.3">
      <c r="B2438" s="7">
        <v>1217</v>
      </c>
      <c r="C2438" s="5"/>
      <c r="D2438" s="5"/>
      <c r="E2438" s="5"/>
    </row>
    <row r="2439" spans="2:5" x14ac:dyDescent="0.3">
      <c r="B2439" s="9" t="s">
        <v>2045</v>
      </c>
      <c r="C2439" s="5">
        <v>53368</v>
      </c>
      <c r="D2439" s="5">
        <v>785</v>
      </c>
      <c r="E2439" s="5">
        <v>44992</v>
      </c>
    </row>
    <row r="2440" spans="2:5" x14ac:dyDescent="0.3">
      <c r="B2440" s="7">
        <v>1218</v>
      </c>
      <c r="C2440" s="5"/>
      <c r="D2440" s="5"/>
      <c r="E2440" s="5"/>
    </row>
    <row r="2441" spans="2:5" x14ac:dyDescent="0.3">
      <c r="B2441" s="9" t="s">
        <v>2047</v>
      </c>
      <c r="C2441" s="5">
        <v>0</v>
      </c>
      <c r="D2441" s="5">
        <v>754</v>
      </c>
      <c r="E2441" s="5">
        <v>27801</v>
      </c>
    </row>
    <row r="2442" spans="2:5" x14ac:dyDescent="0.3">
      <c r="B2442" s="7">
        <v>1219</v>
      </c>
      <c r="C2442" s="5"/>
      <c r="D2442" s="5"/>
      <c r="E2442" s="5"/>
    </row>
    <row r="2443" spans="2:5" x14ac:dyDescent="0.3">
      <c r="B2443" s="9" t="s">
        <v>2045</v>
      </c>
      <c r="C2443" s="5">
        <v>70254</v>
      </c>
      <c r="D2443" s="5">
        <v>688</v>
      </c>
      <c r="E2443" s="5">
        <v>58105</v>
      </c>
    </row>
    <row r="2444" spans="2:5" x14ac:dyDescent="0.3">
      <c r="B2444" s="7">
        <v>1220</v>
      </c>
      <c r="C2444" s="5"/>
      <c r="D2444" s="5"/>
      <c r="E2444" s="5"/>
    </row>
    <row r="2445" spans="2:5" x14ac:dyDescent="0.3">
      <c r="B2445" s="9" t="s">
        <v>2045</v>
      </c>
      <c r="C2445" s="5">
        <v>53830</v>
      </c>
      <c r="D2445" s="5">
        <v>641</v>
      </c>
      <c r="E2445" s="5">
        <v>34852</v>
      </c>
    </row>
    <row r="2446" spans="2:5" x14ac:dyDescent="0.3">
      <c r="B2446" s="7">
        <v>1221</v>
      </c>
      <c r="C2446" s="5"/>
      <c r="D2446" s="5"/>
      <c r="E2446" s="5"/>
    </row>
    <row r="2447" spans="2:5" x14ac:dyDescent="0.3">
      <c r="B2447" s="9" t="s">
        <v>2045</v>
      </c>
      <c r="C2447" s="5">
        <v>51667</v>
      </c>
      <c r="D2447" s="5">
        <v>850</v>
      </c>
      <c r="E2447" s="5">
        <v>30747</v>
      </c>
    </row>
    <row r="2448" spans="2:5" x14ac:dyDescent="0.3">
      <c r="B2448" s="7">
        <v>1222</v>
      </c>
      <c r="C2448" s="5"/>
      <c r="D2448" s="5"/>
      <c r="E2448" s="5"/>
    </row>
    <row r="2449" spans="2:5" x14ac:dyDescent="0.3">
      <c r="B2449" s="9" t="s">
        <v>2045</v>
      </c>
      <c r="C2449" s="5">
        <v>48786</v>
      </c>
      <c r="D2449" s="5">
        <v>600</v>
      </c>
      <c r="E2449" s="5">
        <v>28738</v>
      </c>
    </row>
    <row r="2450" spans="2:5" x14ac:dyDescent="0.3">
      <c r="B2450" s="7">
        <v>1223</v>
      </c>
      <c r="C2450" s="5"/>
      <c r="D2450" s="5"/>
      <c r="E2450" s="5"/>
    </row>
    <row r="2451" spans="2:5" x14ac:dyDescent="0.3">
      <c r="B2451" s="9" t="s">
        <v>2045</v>
      </c>
      <c r="C2451" s="5">
        <v>448929</v>
      </c>
      <c r="D2451" s="5">
        <v>717</v>
      </c>
      <c r="E2451" s="5">
        <v>189490</v>
      </c>
    </row>
    <row r="2452" spans="2:5" x14ac:dyDescent="0.3">
      <c r="B2452" s="7">
        <v>1224</v>
      </c>
      <c r="C2452" s="5"/>
      <c r="D2452" s="5"/>
      <c r="E2452" s="5"/>
    </row>
    <row r="2453" spans="2:5" x14ac:dyDescent="0.3">
      <c r="B2453" s="9" t="s">
        <v>2047</v>
      </c>
      <c r="C2453" s="5">
        <v>20683</v>
      </c>
      <c r="D2453" s="5">
        <v>751</v>
      </c>
      <c r="E2453" s="5">
        <v>53464</v>
      </c>
    </row>
    <row r="2454" spans="2:5" x14ac:dyDescent="0.3">
      <c r="B2454" s="7">
        <v>1225</v>
      </c>
      <c r="C2454" s="5"/>
      <c r="D2454" s="5"/>
      <c r="E2454" s="5"/>
    </row>
    <row r="2455" spans="2:5" x14ac:dyDescent="0.3">
      <c r="B2455" s="9" t="s">
        <v>2045</v>
      </c>
      <c r="C2455" s="5">
        <v>86171</v>
      </c>
      <c r="D2455" s="5">
        <v>850</v>
      </c>
      <c r="E2455" s="5">
        <v>62837</v>
      </c>
    </row>
    <row r="2456" spans="2:5" x14ac:dyDescent="0.3">
      <c r="B2456" s="7">
        <v>1226</v>
      </c>
      <c r="C2456" s="5"/>
      <c r="D2456" s="5"/>
      <c r="E2456" s="5"/>
    </row>
    <row r="2457" spans="2:5" x14ac:dyDescent="0.3">
      <c r="B2457" s="9" t="s">
        <v>2045</v>
      </c>
      <c r="C2457" s="5">
        <v>65049</v>
      </c>
      <c r="D2457" s="5">
        <v>714</v>
      </c>
      <c r="E2457" s="5">
        <v>36860</v>
      </c>
    </row>
    <row r="2458" spans="2:5" x14ac:dyDescent="0.3">
      <c r="B2458" s="7">
        <v>1227</v>
      </c>
      <c r="C2458" s="5"/>
      <c r="D2458" s="5"/>
      <c r="E2458" s="5"/>
    </row>
    <row r="2459" spans="2:5" x14ac:dyDescent="0.3">
      <c r="B2459" s="9" t="s">
        <v>2047</v>
      </c>
      <c r="C2459" s="5">
        <v>7049</v>
      </c>
      <c r="D2459" s="5">
        <v>804</v>
      </c>
      <c r="E2459" s="5">
        <v>67344</v>
      </c>
    </row>
    <row r="2460" spans="2:5" x14ac:dyDescent="0.3">
      <c r="B2460" s="7">
        <v>1228</v>
      </c>
      <c r="C2460" s="5"/>
      <c r="D2460" s="5"/>
      <c r="E2460" s="5"/>
    </row>
    <row r="2461" spans="2:5" x14ac:dyDescent="0.3">
      <c r="B2461" s="9" t="s">
        <v>2045</v>
      </c>
      <c r="C2461" s="5">
        <v>59590</v>
      </c>
      <c r="D2461" s="5">
        <v>726</v>
      </c>
      <c r="E2461" s="5">
        <v>47482</v>
      </c>
    </row>
    <row r="2462" spans="2:5" x14ac:dyDescent="0.3">
      <c r="B2462" s="7">
        <v>1229</v>
      </c>
      <c r="C2462" s="5"/>
      <c r="D2462" s="5"/>
      <c r="E2462" s="5"/>
    </row>
    <row r="2463" spans="2:5" x14ac:dyDescent="0.3">
      <c r="B2463" s="9" t="s">
        <v>2046</v>
      </c>
      <c r="C2463" s="5">
        <v>20942</v>
      </c>
      <c r="D2463" s="5">
        <v>713</v>
      </c>
      <c r="E2463" s="5">
        <v>49350</v>
      </c>
    </row>
    <row r="2464" spans="2:5" x14ac:dyDescent="0.3">
      <c r="B2464" s="7">
        <v>1230</v>
      </c>
      <c r="C2464" s="5"/>
      <c r="D2464" s="5"/>
      <c r="E2464" s="5"/>
    </row>
    <row r="2465" spans="2:5" x14ac:dyDescent="0.3">
      <c r="B2465" s="9" t="s">
        <v>2045</v>
      </c>
      <c r="C2465" s="5">
        <v>37230</v>
      </c>
      <c r="D2465" s="5">
        <v>754</v>
      </c>
      <c r="E2465" s="5">
        <v>29169</v>
      </c>
    </row>
    <row r="2466" spans="2:5" x14ac:dyDescent="0.3">
      <c r="B2466" s="7">
        <v>1231</v>
      </c>
      <c r="C2466" s="5"/>
      <c r="D2466" s="5"/>
      <c r="E2466" s="5"/>
    </row>
    <row r="2467" spans="2:5" x14ac:dyDescent="0.3">
      <c r="B2467" s="9" t="s">
        <v>2045</v>
      </c>
      <c r="C2467" s="5">
        <v>38967</v>
      </c>
      <c r="D2467" s="5">
        <v>842</v>
      </c>
      <c r="E2467" s="5">
        <v>22066</v>
      </c>
    </row>
    <row r="2468" spans="2:5" x14ac:dyDescent="0.3">
      <c r="B2468" s="7">
        <v>1232</v>
      </c>
      <c r="C2468" s="5"/>
      <c r="D2468" s="5"/>
      <c r="E2468" s="5"/>
    </row>
    <row r="2469" spans="2:5" x14ac:dyDescent="0.3">
      <c r="B2469" s="9" t="s">
        <v>2046</v>
      </c>
      <c r="C2469" s="5">
        <v>0</v>
      </c>
      <c r="D2469" s="5">
        <v>747</v>
      </c>
      <c r="E2469" s="5">
        <v>46810</v>
      </c>
    </row>
    <row r="2470" spans="2:5" x14ac:dyDescent="0.3">
      <c r="B2470" s="7">
        <v>1233</v>
      </c>
      <c r="C2470" s="5"/>
      <c r="D2470" s="5"/>
      <c r="E2470" s="5"/>
    </row>
    <row r="2471" spans="2:5" x14ac:dyDescent="0.3">
      <c r="B2471" s="9" t="s">
        <v>2045</v>
      </c>
      <c r="C2471" s="5">
        <v>40003</v>
      </c>
      <c r="D2471" s="5">
        <v>697</v>
      </c>
      <c r="E2471" s="5">
        <v>37843</v>
      </c>
    </row>
    <row r="2472" spans="2:5" x14ac:dyDescent="0.3">
      <c r="B2472" s="7">
        <v>1234</v>
      </c>
      <c r="C2472" s="5"/>
      <c r="D2472" s="5"/>
      <c r="E2472" s="5"/>
    </row>
    <row r="2473" spans="2:5" x14ac:dyDescent="0.3">
      <c r="B2473" s="9" t="s">
        <v>2045</v>
      </c>
      <c r="C2473" s="5">
        <v>114235</v>
      </c>
      <c r="D2473" s="5">
        <v>749</v>
      </c>
      <c r="E2473" s="5">
        <v>62185</v>
      </c>
    </row>
    <row r="2474" spans="2:5" x14ac:dyDescent="0.3">
      <c r="B2474" s="7">
        <v>1235</v>
      </c>
      <c r="C2474" s="5"/>
      <c r="D2474" s="5"/>
      <c r="E2474" s="5"/>
    </row>
    <row r="2475" spans="2:5" x14ac:dyDescent="0.3">
      <c r="B2475" s="9" t="s">
        <v>2045</v>
      </c>
      <c r="C2475" s="5">
        <v>146487</v>
      </c>
      <c r="D2475" s="5">
        <v>813</v>
      </c>
      <c r="E2475" s="5">
        <v>62316</v>
      </c>
    </row>
    <row r="2476" spans="2:5" x14ac:dyDescent="0.3">
      <c r="B2476" s="7">
        <v>1236</v>
      </c>
      <c r="C2476" s="5"/>
      <c r="D2476" s="5"/>
      <c r="E2476" s="5"/>
    </row>
    <row r="2477" spans="2:5" x14ac:dyDescent="0.3">
      <c r="B2477" s="9" t="s">
        <v>2045</v>
      </c>
      <c r="C2477" s="5">
        <v>18006</v>
      </c>
      <c r="D2477" s="5">
        <v>730</v>
      </c>
      <c r="E2477" s="5">
        <v>25243</v>
      </c>
    </row>
    <row r="2478" spans="2:5" x14ac:dyDescent="0.3">
      <c r="B2478" s="7">
        <v>1237</v>
      </c>
      <c r="C2478" s="5"/>
      <c r="D2478" s="5"/>
      <c r="E2478" s="5"/>
    </row>
    <row r="2479" spans="2:5" x14ac:dyDescent="0.3">
      <c r="B2479" s="9" t="s">
        <v>2045</v>
      </c>
      <c r="C2479" s="5">
        <v>47179</v>
      </c>
      <c r="D2479" s="5">
        <v>717</v>
      </c>
      <c r="E2479" s="5">
        <v>32150</v>
      </c>
    </row>
    <row r="2480" spans="2:5" x14ac:dyDescent="0.3">
      <c r="B2480" s="7">
        <v>1238</v>
      </c>
      <c r="C2480" s="5"/>
      <c r="D2480" s="5"/>
      <c r="E2480" s="5"/>
    </row>
    <row r="2481" spans="2:5" x14ac:dyDescent="0.3">
      <c r="B2481" s="9" t="s">
        <v>2045</v>
      </c>
      <c r="C2481" s="5">
        <v>73401</v>
      </c>
      <c r="D2481" s="5">
        <v>721</v>
      </c>
      <c r="E2481" s="5">
        <v>96661</v>
      </c>
    </row>
    <row r="2482" spans="2:5" x14ac:dyDescent="0.3">
      <c r="B2482" s="7">
        <v>1239</v>
      </c>
      <c r="C2482" s="5"/>
      <c r="D2482" s="5"/>
      <c r="E2482" s="5"/>
    </row>
    <row r="2483" spans="2:5" x14ac:dyDescent="0.3">
      <c r="B2483" s="9" t="s">
        <v>2045</v>
      </c>
      <c r="C2483" s="5">
        <v>28613</v>
      </c>
      <c r="D2483" s="5">
        <v>811</v>
      </c>
      <c r="E2483" s="5">
        <v>38081</v>
      </c>
    </row>
    <row r="2484" spans="2:5" x14ac:dyDescent="0.3">
      <c r="B2484" s="7">
        <v>1240</v>
      </c>
      <c r="C2484" s="5"/>
      <c r="D2484" s="5"/>
      <c r="E2484" s="5"/>
    </row>
    <row r="2485" spans="2:5" x14ac:dyDescent="0.3">
      <c r="B2485" s="9" t="s">
        <v>2045</v>
      </c>
      <c r="C2485" s="5">
        <v>43140</v>
      </c>
      <c r="D2485" s="5">
        <v>693</v>
      </c>
      <c r="E2485" s="5">
        <v>31814</v>
      </c>
    </row>
    <row r="2486" spans="2:5" x14ac:dyDescent="0.3">
      <c r="B2486" s="7">
        <v>1241</v>
      </c>
      <c r="C2486" s="5"/>
      <c r="D2486" s="5"/>
      <c r="E2486" s="5"/>
    </row>
    <row r="2487" spans="2:5" x14ac:dyDescent="0.3">
      <c r="B2487" s="9" t="s">
        <v>2045</v>
      </c>
      <c r="C2487" s="5">
        <v>39549</v>
      </c>
      <c r="D2487" s="5">
        <v>814</v>
      </c>
      <c r="E2487" s="5">
        <v>49396</v>
      </c>
    </row>
    <row r="2488" spans="2:5" x14ac:dyDescent="0.3">
      <c r="B2488" s="7">
        <v>1242</v>
      </c>
      <c r="C2488" s="5"/>
      <c r="D2488" s="5"/>
      <c r="E2488" s="5"/>
    </row>
    <row r="2489" spans="2:5" x14ac:dyDescent="0.3">
      <c r="B2489" s="9" t="s">
        <v>2045</v>
      </c>
      <c r="C2489" s="5">
        <v>56953</v>
      </c>
      <c r="D2489" s="5">
        <v>641</v>
      </c>
      <c r="E2489" s="5">
        <v>30509</v>
      </c>
    </row>
    <row r="2490" spans="2:5" x14ac:dyDescent="0.3">
      <c r="B2490" s="7">
        <v>1243</v>
      </c>
      <c r="C2490" s="5"/>
      <c r="D2490" s="5"/>
      <c r="E2490" s="5"/>
    </row>
    <row r="2491" spans="2:5" x14ac:dyDescent="0.3">
      <c r="B2491" s="9" t="s">
        <v>2045</v>
      </c>
      <c r="C2491" s="5">
        <v>26799</v>
      </c>
      <c r="D2491" s="5">
        <v>705</v>
      </c>
      <c r="E2491" s="5">
        <v>34884</v>
      </c>
    </row>
    <row r="2492" spans="2:5" x14ac:dyDescent="0.3">
      <c r="B2492" s="7">
        <v>1244</v>
      </c>
      <c r="C2492" s="5"/>
      <c r="D2492" s="5"/>
      <c r="E2492" s="5"/>
    </row>
    <row r="2493" spans="2:5" x14ac:dyDescent="0.3">
      <c r="B2493" s="9" t="s">
        <v>2045</v>
      </c>
      <c r="C2493" s="5">
        <v>72785</v>
      </c>
      <c r="D2493" s="5">
        <v>637</v>
      </c>
      <c r="E2493" s="5">
        <v>32775</v>
      </c>
    </row>
    <row r="2494" spans="2:5" x14ac:dyDescent="0.3">
      <c r="B2494" s="7">
        <v>1245</v>
      </c>
      <c r="C2494" s="5"/>
      <c r="D2494" s="5"/>
      <c r="E2494" s="5"/>
    </row>
    <row r="2495" spans="2:5" x14ac:dyDescent="0.3">
      <c r="B2495" s="9" t="s">
        <v>2045</v>
      </c>
      <c r="C2495" s="5">
        <v>111007</v>
      </c>
      <c r="D2495" s="5">
        <v>802</v>
      </c>
      <c r="E2495" s="5">
        <v>42900</v>
      </c>
    </row>
    <row r="2496" spans="2:5" x14ac:dyDescent="0.3">
      <c r="B2496" s="7">
        <v>1246</v>
      </c>
      <c r="C2496" s="5"/>
      <c r="D2496" s="5"/>
      <c r="E2496" s="5"/>
    </row>
    <row r="2497" spans="2:5" x14ac:dyDescent="0.3">
      <c r="B2497" s="9" t="s">
        <v>2045</v>
      </c>
      <c r="C2497" s="5">
        <v>60527</v>
      </c>
      <c r="D2497" s="5">
        <v>713</v>
      </c>
      <c r="E2497" s="5">
        <v>31008</v>
      </c>
    </row>
    <row r="2498" spans="2:5" x14ac:dyDescent="0.3">
      <c r="B2498" s="7">
        <v>1247</v>
      </c>
      <c r="C2498" s="5"/>
      <c r="D2498" s="5"/>
      <c r="E2498" s="5"/>
    </row>
    <row r="2499" spans="2:5" x14ac:dyDescent="0.3">
      <c r="B2499" s="9" t="s">
        <v>2045</v>
      </c>
      <c r="C2499" s="5">
        <v>90526</v>
      </c>
      <c r="D2499" s="5">
        <v>700</v>
      </c>
      <c r="E2499" s="5">
        <v>44152</v>
      </c>
    </row>
    <row r="2500" spans="2:5" x14ac:dyDescent="0.3">
      <c r="B2500" s="7">
        <v>1248</v>
      </c>
      <c r="C2500" s="5"/>
      <c r="D2500" s="5"/>
      <c r="E2500" s="5"/>
    </row>
    <row r="2501" spans="2:5" x14ac:dyDescent="0.3">
      <c r="B2501" s="9" t="s">
        <v>2046</v>
      </c>
      <c r="C2501" s="5">
        <v>2192</v>
      </c>
      <c r="D2501" s="5">
        <v>698</v>
      </c>
      <c r="E2501" s="5">
        <v>43386</v>
      </c>
    </row>
    <row r="2502" spans="2:5" x14ac:dyDescent="0.3">
      <c r="B2502" s="7">
        <v>1249</v>
      </c>
      <c r="C2502" s="5"/>
      <c r="D2502" s="5"/>
      <c r="E2502" s="5"/>
    </row>
    <row r="2503" spans="2:5" x14ac:dyDescent="0.3">
      <c r="B2503" s="9" t="s">
        <v>2045</v>
      </c>
      <c r="C2503" s="5">
        <v>48468</v>
      </c>
      <c r="D2503" s="5">
        <v>721</v>
      </c>
      <c r="E2503" s="5">
        <v>40131</v>
      </c>
    </row>
    <row r="2504" spans="2:5" x14ac:dyDescent="0.3">
      <c r="B2504" s="7">
        <v>1250</v>
      </c>
      <c r="C2504" s="5"/>
      <c r="D2504" s="5"/>
      <c r="E2504" s="5"/>
    </row>
    <row r="2505" spans="2:5" x14ac:dyDescent="0.3">
      <c r="B2505" s="9" t="s">
        <v>2046</v>
      </c>
      <c r="C2505" s="5">
        <v>1493</v>
      </c>
      <c r="D2505" s="5">
        <v>746</v>
      </c>
      <c r="E2505" s="5">
        <v>38499</v>
      </c>
    </row>
    <row r="2506" spans="2:5" x14ac:dyDescent="0.3">
      <c r="B2506" s="7">
        <v>1251</v>
      </c>
      <c r="C2506" s="5"/>
      <c r="D2506" s="5"/>
      <c r="E2506" s="5"/>
    </row>
    <row r="2507" spans="2:5" x14ac:dyDescent="0.3">
      <c r="B2507" s="9" t="s">
        <v>2045</v>
      </c>
      <c r="C2507" s="5">
        <v>39663</v>
      </c>
      <c r="D2507" s="5">
        <v>750</v>
      </c>
      <c r="E2507" s="5">
        <v>42150</v>
      </c>
    </row>
    <row r="2508" spans="2:5" x14ac:dyDescent="0.3">
      <c r="B2508" s="7">
        <v>1252</v>
      </c>
      <c r="C2508" s="5"/>
      <c r="D2508" s="5"/>
      <c r="E2508" s="5"/>
    </row>
    <row r="2509" spans="2:5" x14ac:dyDescent="0.3">
      <c r="B2509" s="9" t="s">
        <v>2045</v>
      </c>
      <c r="C2509" s="5">
        <v>77064</v>
      </c>
      <c r="D2509" s="5">
        <v>658</v>
      </c>
      <c r="E2509" s="5">
        <v>52815</v>
      </c>
    </row>
    <row r="2510" spans="2:5" x14ac:dyDescent="0.3">
      <c r="B2510" s="7">
        <v>1253</v>
      </c>
      <c r="C2510" s="5"/>
      <c r="D2510" s="5"/>
      <c r="E2510" s="5"/>
    </row>
    <row r="2511" spans="2:5" x14ac:dyDescent="0.3">
      <c r="B2511" s="9" t="s">
        <v>2045</v>
      </c>
      <c r="C2511" s="5">
        <v>113308</v>
      </c>
      <c r="D2511" s="5">
        <v>768</v>
      </c>
      <c r="E2511" s="5">
        <v>58749</v>
      </c>
    </row>
    <row r="2512" spans="2:5" x14ac:dyDescent="0.3">
      <c r="B2512" s="7">
        <v>1254</v>
      </c>
      <c r="C2512" s="5"/>
      <c r="D2512" s="5"/>
      <c r="E2512" s="5"/>
    </row>
    <row r="2513" spans="2:5" x14ac:dyDescent="0.3">
      <c r="B2513" s="9" t="s">
        <v>2046</v>
      </c>
      <c r="C2513" s="5">
        <v>13326</v>
      </c>
      <c r="D2513" s="5">
        <v>747</v>
      </c>
      <c r="E2513" s="5">
        <v>34619</v>
      </c>
    </row>
    <row r="2514" spans="2:5" x14ac:dyDescent="0.3">
      <c r="B2514" s="7">
        <v>1255</v>
      </c>
      <c r="C2514" s="5"/>
      <c r="D2514" s="5"/>
      <c r="E2514" s="5"/>
    </row>
    <row r="2515" spans="2:5" x14ac:dyDescent="0.3">
      <c r="B2515" s="9" t="s">
        <v>2045</v>
      </c>
      <c r="C2515" s="5">
        <v>71031</v>
      </c>
      <c r="D2515" s="5">
        <v>681</v>
      </c>
      <c r="E2515" s="5">
        <v>31006</v>
      </c>
    </row>
    <row r="2516" spans="2:5" x14ac:dyDescent="0.3">
      <c r="B2516" s="7">
        <v>1256</v>
      </c>
      <c r="C2516" s="5"/>
      <c r="D2516" s="5"/>
      <c r="E2516" s="5"/>
    </row>
    <row r="2517" spans="2:5" x14ac:dyDescent="0.3">
      <c r="B2517" s="9" t="s">
        <v>2045</v>
      </c>
      <c r="C2517" s="5">
        <v>149587</v>
      </c>
      <c r="D2517" s="5">
        <v>728</v>
      </c>
      <c r="E2517" s="5">
        <v>56248</v>
      </c>
    </row>
    <row r="2518" spans="2:5" x14ac:dyDescent="0.3">
      <c r="B2518" s="7">
        <v>1257</v>
      </c>
      <c r="C2518" s="5"/>
      <c r="D2518" s="5"/>
      <c r="E2518" s="5"/>
    </row>
    <row r="2519" spans="2:5" x14ac:dyDescent="0.3">
      <c r="B2519" s="9" t="s">
        <v>2045</v>
      </c>
      <c r="C2519" s="5">
        <v>146774</v>
      </c>
      <c r="D2519" s="5">
        <v>721</v>
      </c>
      <c r="E2519" s="5">
        <v>48259</v>
      </c>
    </row>
    <row r="2520" spans="2:5" x14ac:dyDescent="0.3">
      <c r="B2520" s="7">
        <v>1258</v>
      </c>
      <c r="C2520" s="5"/>
      <c r="D2520" s="5"/>
      <c r="E2520" s="5"/>
    </row>
    <row r="2521" spans="2:5" x14ac:dyDescent="0.3">
      <c r="B2521" s="9" t="s">
        <v>2045</v>
      </c>
      <c r="C2521" s="5">
        <v>15349</v>
      </c>
      <c r="D2521" s="5">
        <v>789</v>
      </c>
      <c r="E2521" s="5">
        <v>15470</v>
      </c>
    </row>
    <row r="2522" spans="2:5" x14ac:dyDescent="0.3">
      <c r="B2522" s="7">
        <v>1259</v>
      </c>
      <c r="C2522" s="5"/>
      <c r="D2522" s="5"/>
      <c r="E2522" s="5"/>
    </row>
    <row r="2523" spans="2:5" x14ac:dyDescent="0.3">
      <c r="B2523" s="9" t="s">
        <v>2046</v>
      </c>
      <c r="C2523" s="5">
        <v>100192</v>
      </c>
      <c r="D2523" s="5">
        <v>700</v>
      </c>
      <c r="E2523" s="5">
        <v>192269</v>
      </c>
    </row>
    <row r="2524" spans="2:5" x14ac:dyDescent="0.3">
      <c r="B2524" s="7">
        <v>1260</v>
      </c>
      <c r="C2524" s="5"/>
      <c r="D2524" s="5"/>
      <c r="E2524" s="5"/>
    </row>
    <row r="2525" spans="2:5" x14ac:dyDescent="0.3">
      <c r="B2525" s="9" t="s">
        <v>2045</v>
      </c>
      <c r="C2525" s="5">
        <v>49194</v>
      </c>
      <c r="D2525" s="5">
        <v>712</v>
      </c>
      <c r="E2525" s="5">
        <v>42806</v>
      </c>
    </row>
    <row r="2526" spans="2:5" x14ac:dyDescent="0.3">
      <c r="B2526" s="7">
        <v>1261</v>
      </c>
      <c r="C2526" s="5"/>
      <c r="D2526" s="5"/>
      <c r="E2526" s="5"/>
    </row>
    <row r="2527" spans="2:5" x14ac:dyDescent="0.3">
      <c r="B2527" s="9" t="s">
        <v>2045</v>
      </c>
      <c r="C2527" s="5">
        <v>171854</v>
      </c>
      <c r="D2527" s="5">
        <v>527</v>
      </c>
      <c r="E2527" s="5">
        <v>68787</v>
      </c>
    </row>
    <row r="2528" spans="2:5" x14ac:dyDescent="0.3">
      <c r="B2528" s="7">
        <v>1262</v>
      </c>
      <c r="C2528" s="5"/>
      <c r="D2528" s="5"/>
      <c r="E2528" s="5"/>
    </row>
    <row r="2529" spans="2:5" x14ac:dyDescent="0.3">
      <c r="B2529" s="9" t="s">
        <v>2045</v>
      </c>
      <c r="C2529" s="5">
        <v>62926</v>
      </c>
      <c r="D2529" s="5">
        <v>717</v>
      </c>
      <c r="E2529" s="5">
        <v>27981</v>
      </c>
    </row>
    <row r="2530" spans="2:5" x14ac:dyDescent="0.3">
      <c r="B2530" s="7">
        <v>1263</v>
      </c>
      <c r="C2530" s="5"/>
      <c r="D2530" s="5"/>
      <c r="E2530" s="5"/>
    </row>
    <row r="2531" spans="2:5" x14ac:dyDescent="0.3">
      <c r="B2531" s="9" t="s">
        <v>2045</v>
      </c>
      <c r="C2531" s="5">
        <v>60949</v>
      </c>
      <c r="D2531" s="5">
        <v>600</v>
      </c>
      <c r="E2531" s="5">
        <v>36652</v>
      </c>
    </row>
    <row r="2532" spans="2:5" x14ac:dyDescent="0.3">
      <c r="B2532" s="7">
        <v>1264</v>
      </c>
      <c r="C2532" s="5"/>
      <c r="D2532" s="5"/>
      <c r="E2532" s="5"/>
    </row>
    <row r="2533" spans="2:5" x14ac:dyDescent="0.3">
      <c r="B2533" s="9" t="s">
        <v>2045</v>
      </c>
      <c r="C2533" s="5">
        <v>35858</v>
      </c>
      <c r="D2533" s="5">
        <v>815</v>
      </c>
      <c r="E2533" s="5">
        <v>30737</v>
      </c>
    </row>
    <row r="2534" spans="2:5" x14ac:dyDescent="0.3">
      <c r="B2534" s="7">
        <v>1265</v>
      </c>
      <c r="C2534" s="5"/>
      <c r="D2534" s="5"/>
      <c r="E2534" s="5"/>
    </row>
    <row r="2535" spans="2:5" x14ac:dyDescent="0.3">
      <c r="B2535" s="9" t="s">
        <v>2046</v>
      </c>
      <c r="C2535" s="5">
        <v>23161</v>
      </c>
      <c r="D2535" s="5">
        <v>748</v>
      </c>
      <c r="E2535" s="5">
        <v>49748</v>
      </c>
    </row>
    <row r="2536" spans="2:5" x14ac:dyDescent="0.3">
      <c r="B2536" s="7">
        <v>1266</v>
      </c>
      <c r="C2536" s="5"/>
      <c r="D2536" s="5"/>
      <c r="E2536" s="5"/>
    </row>
    <row r="2537" spans="2:5" x14ac:dyDescent="0.3">
      <c r="B2537" s="9" t="s">
        <v>2045</v>
      </c>
      <c r="C2537" s="5">
        <v>106528</v>
      </c>
      <c r="D2537" s="5">
        <v>618</v>
      </c>
      <c r="E2537" s="5">
        <v>46063</v>
      </c>
    </row>
    <row r="2538" spans="2:5" x14ac:dyDescent="0.3">
      <c r="B2538" s="7">
        <v>1267</v>
      </c>
      <c r="C2538" s="5"/>
      <c r="D2538" s="5"/>
      <c r="E2538" s="5"/>
    </row>
    <row r="2539" spans="2:5" x14ac:dyDescent="0.3">
      <c r="B2539" s="9" t="s">
        <v>2046</v>
      </c>
      <c r="C2539" s="5">
        <v>2182</v>
      </c>
      <c r="D2539" s="5">
        <v>630</v>
      </c>
      <c r="E2539" s="5">
        <v>31912</v>
      </c>
    </row>
    <row r="2540" spans="2:5" x14ac:dyDescent="0.3">
      <c r="B2540" s="7">
        <v>1268</v>
      </c>
      <c r="C2540" s="5"/>
      <c r="D2540" s="5"/>
      <c r="E2540" s="5"/>
    </row>
    <row r="2541" spans="2:5" x14ac:dyDescent="0.3">
      <c r="B2541" s="9" t="s">
        <v>2045</v>
      </c>
      <c r="C2541" s="5">
        <v>44388</v>
      </c>
      <c r="D2541" s="5">
        <v>513</v>
      </c>
      <c r="E2541" s="5">
        <v>29597</v>
      </c>
    </row>
    <row r="2542" spans="2:5" x14ac:dyDescent="0.3">
      <c r="B2542" s="7">
        <v>1269</v>
      </c>
      <c r="C2542" s="5"/>
      <c r="D2542" s="5"/>
      <c r="E2542" s="5"/>
    </row>
    <row r="2543" spans="2:5" x14ac:dyDescent="0.3">
      <c r="B2543" s="9" t="s">
        <v>2045</v>
      </c>
      <c r="C2543" s="5">
        <v>28929</v>
      </c>
      <c r="D2543" s="5">
        <v>676</v>
      </c>
      <c r="E2543" s="5">
        <v>36335</v>
      </c>
    </row>
    <row r="2544" spans="2:5" x14ac:dyDescent="0.3">
      <c r="B2544" s="7">
        <v>1270</v>
      </c>
      <c r="C2544" s="5"/>
      <c r="D2544" s="5"/>
      <c r="E2544" s="5"/>
    </row>
    <row r="2545" spans="2:5" x14ac:dyDescent="0.3">
      <c r="B2545" s="9" t="s">
        <v>2045</v>
      </c>
      <c r="C2545" s="5">
        <v>73557</v>
      </c>
      <c r="D2545" s="5">
        <v>685</v>
      </c>
      <c r="E2545" s="5">
        <v>73117</v>
      </c>
    </row>
    <row r="2546" spans="2:5" x14ac:dyDescent="0.3">
      <c r="B2546" s="7">
        <v>1271</v>
      </c>
      <c r="C2546" s="5"/>
      <c r="D2546" s="5"/>
      <c r="E2546" s="5"/>
    </row>
    <row r="2547" spans="2:5" x14ac:dyDescent="0.3">
      <c r="B2547" s="9" t="s">
        <v>2045</v>
      </c>
      <c r="C2547" s="5">
        <v>138998</v>
      </c>
      <c r="D2547" s="5">
        <v>642</v>
      </c>
      <c r="E2547" s="5">
        <v>48398</v>
      </c>
    </row>
    <row r="2548" spans="2:5" x14ac:dyDescent="0.3">
      <c r="B2548" s="7">
        <v>1272</v>
      </c>
      <c r="C2548" s="5"/>
      <c r="D2548" s="5"/>
      <c r="E2548" s="5"/>
    </row>
    <row r="2549" spans="2:5" x14ac:dyDescent="0.3">
      <c r="B2549" s="9" t="s">
        <v>2045</v>
      </c>
      <c r="C2549" s="5">
        <v>142541</v>
      </c>
      <c r="D2549" s="5">
        <v>779</v>
      </c>
      <c r="E2549" s="5">
        <v>61222</v>
      </c>
    </row>
    <row r="2550" spans="2:5" x14ac:dyDescent="0.3">
      <c r="B2550" s="7">
        <v>1273</v>
      </c>
      <c r="C2550" s="5"/>
      <c r="D2550" s="5"/>
      <c r="E2550" s="5"/>
    </row>
    <row r="2551" spans="2:5" x14ac:dyDescent="0.3">
      <c r="B2551" s="9" t="s">
        <v>2045</v>
      </c>
      <c r="C2551" s="5">
        <v>43126</v>
      </c>
      <c r="D2551" s="5">
        <v>762</v>
      </c>
      <c r="E2551" s="5">
        <v>49382</v>
      </c>
    </row>
    <row r="2552" spans="2:5" x14ac:dyDescent="0.3">
      <c r="B2552" s="7">
        <v>1274</v>
      </c>
      <c r="C2552" s="5"/>
      <c r="D2552" s="5"/>
      <c r="E2552" s="5"/>
    </row>
    <row r="2553" spans="2:5" x14ac:dyDescent="0.3">
      <c r="B2553" s="9" t="s">
        <v>2045</v>
      </c>
      <c r="C2553" s="5">
        <v>123198</v>
      </c>
      <c r="D2553" s="5">
        <v>705</v>
      </c>
      <c r="E2553" s="5">
        <v>49464</v>
      </c>
    </row>
    <row r="2554" spans="2:5" x14ac:dyDescent="0.3">
      <c r="B2554" s="7">
        <v>1275</v>
      </c>
      <c r="C2554" s="5"/>
      <c r="D2554" s="5"/>
      <c r="E2554" s="5"/>
    </row>
    <row r="2555" spans="2:5" x14ac:dyDescent="0.3">
      <c r="B2555" s="9" t="s">
        <v>2045</v>
      </c>
      <c r="C2555" s="5">
        <v>31661</v>
      </c>
      <c r="D2555" s="5">
        <v>611</v>
      </c>
      <c r="E2555" s="5">
        <v>23238</v>
      </c>
    </row>
    <row r="2556" spans="2:5" x14ac:dyDescent="0.3">
      <c r="B2556" s="7">
        <v>1276</v>
      </c>
      <c r="C2556" s="5"/>
      <c r="D2556" s="5"/>
      <c r="E2556" s="5"/>
    </row>
    <row r="2557" spans="2:5" x14ac:dyDescent="0.3">
      <c r="B2557" s="9" t="s">
        <v>2046</v>
      </c>
      <c r="C2557" s="5">
        <v>1141</v>
      </c>
      <c r="D2557" s="5">
        <v>730</v>
      </c>
      <c r="E2557" s="5">
        <v>41793</v>
      </c>
    </row>
    <row r="2558" spans="2:5" x14ac:dyDescent="0.3">
      <c r="B2558" s="7">
        <v>1277</v>
      </c>
      <c r="C2558" s="5"/>
      <c r="D2558" s="5"/>
      <c r="E2558" s="5"/>
    </row>
    <row r="2559" spans="2:5" x14ac:dyDescent="0.3">
      <c r="B2559" s="9" t="s">
        <v>2045</v>
      </c>
      <c r="C2559" s="5">
        <v>86951</v>
      </c>
      <c r="D2559" s="5">
        <v>692</v>
      </c>
      <c r="E2559" s="5">
        <v>51848</v>
      </c>
    </row>
    <row r="2560" spans="2:5" x14ac:dyDescent="0.3">
      <c r="B2560" s="7">
        <v>1278</v>
      </c>
      <c r="C2560" s="5"/>
      <c r="D2560" s="5"/>
      <c r="E2560" s="5"/>
    </row>
    <row r="2561" spans="2:5" x14ac:dyDescent="0.3">
      <c r="B2561" s="9" t="s">
        <v>2045</v>
      </c>
      <c r="C2561" s="5">
        <v>25959</v>
      </c>
      <c r="D2561" s="5">
        <v>684</v>
      </c>
      <c r="E2561" s="5">
        <v>28417</v>
      </c>
    </row>
    <row r="2562" spans="2:5" x14ac:dyDescent="0.3">
      <c r="B2562" s="7">
        <v>1279</v>
      </c>
      <c r="C2562" s="5"/>
      <c r="D2562" s="5"/>
      <c r="E2562" s="5"/>
    </row>
    <row r="2563" spans="2:5" x14ac:dyDescent="0.3">
      <c r="B2563" s="9" t="s">
        <v>2045</v>
      </c>
      <c r="C2563" s="5">
        <v>33545</v>
      </c>
      <c r="D2563" s="5">
        <v>509</v>
      </c>
      <c r="E2563" s="5">
        <v>62103</v>
      </c>
    </row>
    <row r="2564" spans="2:5" x14ac:dyDescent="0.3">
      <c r="B2564" s="7">
        <v>1280</v>
      </c>
      <c r="C2564" s="5"/>
      <c r="D2564" s="5"/>
      <c r="E2564" s="5"/>
    </row>
    <row r="2565" spans="2:5" x14ac:dyDescent="0.3">
      <c r="B2565" s="9" t="s">
        <v>2045</v>
      </c>
      <c r="C2565" s="5">
        <v>88515</v>
      </c>
      <c r="D2565" s="5">
        <v>641</v>
      </c>
      <c r="E2565" s="5">
        <v>32676</v>
      </c>
    </row>
    <row r="2566" spans="2:5" x14ac:dyDescent="0.3">
      <c r="B2566" s="7">
        <v>1281</v>
      </c>
      <c r="C2566" s="5"/>
      <c r="D2566" s="5"/>
      <c r="E2566" s="5"/>
    </row>
    <row r="2567" spans="2:5" x14ac:dyDescent="0.3">
      <c r="B2567" s="9" t="s">
        <v>2046</v>
      </c>
      <c r="C2567" s="5">
        <v>2480</v>
      </c>
      <c r="D2567" s="5">
        <v>689</v>
      </c>
      <c r="E2567" s="5">
        <v>26546</v>
      </c>
    </row>
    <row r="2568" spans="2:5" x14ac:dyDescent="0.3">
      <c r="B2568" s="7">
        <v>1282</v>
      </c>
      <c r="C2568" s="5"/>
      <c r="D2568" s="5"/>
      <c r="E2568" s="5"/>
    </row>
    <row r="2569" spans="2:5" x14ac:dyDescent="0.3">
      <c r="B2569" s="9" t="s">
        <v>2045</v>
      </c>
      <c r="C2569" s="5">
        <v>42268</v>
      </c>
      <c r="D2569" s="5">
        <v>695</v>
      </c>
      <c r="E2569" s="5">
        <v>41249</v>
      </c>
    </row>
    <row r="2570" spans="2:5" x14ac:dyDescent="0.3">
      <c r="B2570" s="7">
        <v>1283</v>
      </c>
      <c r="C2570" s="5"/>
      <c r="D2570" s="5"/>
      <c r="E2570" s="5"/>
    </row>
    <row r="2571" spans="2:5" x14ac:dyDescent="0.3">
      <c r="B2571" s="9" t="s">
        <v>2045</v>
      </c>
      <c r="C2571" s="5">
        <v>147913</v>
      </c>
      <c r="D2571" s="5">
        <v>591</v>
      </c>
      <c r="E2571" s="5">
        <v>63673</v>
      </c>
    </row>
    <row r="2572" spans="2:5" x14ac:dyDescent="0.3">
      <c r="B2572" s="7">
        <v>1284</v>
      </c>
      <c r="C2572" s="5"/>
      <c r="D2572" s="5"/>
      <c r="E2572" s="5"/>
    </row>
    <row r="2573" spans="2:5" x14ac:dyDescent="0.3">
      <c r="B2573" s="9" t="s">
        <v>2045</v>
      </c>
      <c r="C2573" s="5">
        <v>57346</v>
      </c>
      <c r="D2573" s="5">
        <v>765</v>
      </c>
      <c r="E2573" s="5">
        <v>39947</v>
      </c>
    </row>
    <row r="2574" spans="2:5" x14ac:dyDescent="0.3">
      <c r="B2574" s="7">
        <v>1285</v>
      </c>
      <c r="C2574" s="5"/>
      <c r="D2574" s="5"/>
      <c r="E2574" s="5"/>
    </row>
    <row r="2575" spans="2:5" x14ac:dyDescent="0.3">
      <c r="B2575" s="9" t="s">
        <v>2045</v>
      </c>
      <c r="C2575" s="5">
        <v>18684</v>
      </c>
      <c r="D2575" s="5">
        <v>524</v>
      </c>
      <c r="E2575" s="5">
        <v>65298</v>
      </c>
    </row>
    <row r="2576" spans="2:5" x14ac:dyDescent="0.3">
      <c r="B2576" s="7">
        <v>1286</v>
      </c>
      <c r="C2576" s="5"/>
      <c r="D2576" s="5"/>
      <c r="E2576" s="5"/>
    </row>
    <row r="2577" spans="2:5" x14ac:dyDescent="0.3">
      <c r="B2577" s="9" t="s">
        <v>2045</v>
      </c>
      <c r="C2577" s="5">
        <v>85383</v>
      </c>
      <c r="D2577" s="5">
        <v>602</v>
      </c>
      <c r="E2577" s="5">
        <v>61578</v>
      </c>
    </row>
    <row r="2578" spans="2:5" x14ac:dyDescent="0.3">
      <c r="B2578" s="7">
        <v>1287</v>
      </c>
      <c r="C2578" s="5"/>
      <c r="D2578" s="5"/>
      <c r="E2578" s="5"/>
    </row>
    <row r="2579" spans="2:5" x14ac:dyDescent="0.3">
      <c r="B2579" s="9" t="s">
        <v>2045</v>
      </c>
      <c r="C2579" s="5">
        <v>72974</v>
      </c>
      <c r="D2579" s="5">
        <v>545</v>
      </c>
      <c r="E2579" s="5">
        <v>32274</v>
      </c>
    </row>
    <row r="2580" spans="2:5" x14ac:dyDescent="0.3">
      <c r="B2580" s="7">
        <v>1288</v>
      </c>
      <c r="C2580" s="5"/>
      <c r="D2580" s="5"/>
      <c r="E2580" s="5"/>
    </row>
    <row r="2581" spans="2:5" x14ac:dyDescent="0.3">
      <c r="B2581" s="9" t="s">
        <v>2045</v>
      </c>
      <c r="C2581" s="5">
        <v>68220</v>
      </c>
      <c r="D2581" s="5">
        <v>634</v>
      </c>
      <c r="E2581" s="5">
        <v>38059</v>
      </c>
    </row>
    <row r="2582" spans="2:5" x14ac:dyDescent="0.3">
      <c r="B2582" s="7">
        <v>1289</v>
      </c>
      <c r="C2582" s="5"/>
      <c r="D2582" s="5"/>
      <c r="E2582" s="5"/>
    </row>
    <row r="2583" spans="2:5" x14ac:dyDescent="0.3">
      <c r="B2583" s="9" t="s">
        <v>2045</v>
      </c>
      <c r="C2583" s="5">
        <v>117011</v>
      </c>
      <c r="D2583" s="5">
        <v>758</v>
      </c>
      <c r="E2583" s="5">
        <v>42808</v>
      </c>
    </row>
    <row r="2584" spans="2:5" x14ac:dyDescent="0.3">
      <c r="B2584" s="7">
        <v>1290</v>
      </c>
      <c r="C2584" s="5"/>
      <c r="D2584" s="5"/>
      <c r="E2584" s="5"/>
    </row>
    <row r="2585" spans="2:5" x14ac:dyDescent="0.3">
      <c r="B2585" s="9" t="s">
        <v>2045</v>
      </c>
      <c r="C2585" s="5">
        <v>197102</v>
      </c>
      <c r="D2585" s="5">
        <v>669</v>
      </c>
      <c r="E2585" s="5">
        <v>66428</v>
      </c>
    </row>
    <row r="2586" spans="2:5" x14ac:dyDescent="0.3">
      <c r="B2586" s="7">
        <v>1291</v>
      </c>
      <c r="C2586" s="5"/>
      <c r="D2586" s="5"/>
      <c r="E2586" s="5"/>
    </row>
    <row r="2587" spans="2:5" x14ac:dyDescent="0.3">
      <c r="B2587" s="9" t="s">
        <v>2045</v>
      </c>
      <c r="C2587" s="5">
        <v>53381</v>
      </c>
      <c r="D2587" s="5">
        <v>699</v>
      </c>
      <c r="E2587" s="5">
        <v>34869</v>
      </c>
    </row>
    <row r="2588" spans="2:5" x14ac:dyDescent="0.3">
      <c r="B2588" s="7">
        <v>1292</v>
      </c>
      <c r="C2588" s="5"/>
      <c r="D2588" s="5"/>
      <c r="E2588" s="5"/>
    </row>
    <row r="2589" spans="2:5" x14ac:dyDescent="0.3">
      <c r="B2589" s="9" t="s">
        <v>2047</v>
      </c>
      <c r="C2589" s="5">
        <v>5819</v>
      </c>
      <c r="D2589" s="5">
        <v>774</v>
      </c>
      <c r="E2589" s="5">
        <v>29051</v>
      </c>
    </row>
    <row r="2590" spans="2:5" x14ac:dyDescent="0.3">
      <c r="B2590" s="7">
        <v>1293</v>
      </c>
      <c r="C2590" s="5"/>
      <c r="D2590" s="5"/>
      <c r="E2590" s="5"/>
    </row>
    <row r="2591" spans="2:5" x14ac:dyDescent="0.3">
      <c r="B2591" s="9" t="s">
        <v>2045</v>
      </c>
      <c r="C2591" s="5">
        <v>108192</v>
      </c>
      <c r="D2591" s="5">
        <v>706</v>
      </c>
      <c r="E2591" s="5">
        <v>49374</v>
      </c>
    </row>
    <row r="2592" spans="2:5" x14ac:dyDescent="0.3">
      <c r="B2592" s="7">
        <v>1294</v>
      </c>
      <c r="C2592" s="5"/>
      <c r="D2592" s="5"/>
      <c r="E2592" s="5"/>
    </row>
    <row r="2593" spans="2:5" x14ac:dyDescent="0.3">
      <c r="B2593" s="9" t="s">
        <v>2045</v>
      </c>
      <c r="C2593" s="5">
        <v>132715</v>
      </c>
      <c r="D2593" s="5">
        <v>730</v>
      </c>
      <c r="E2593" s="5">
        <v>59114</v>
      </c>
    </row>
    <row r="2594" spans="2:5" x14ac:dyDescent="0.3">
      <c r="B2594" s="7">
        <v>1295</v>
      </c>
      <c r="C2594" s="5"/>
      <c r="D2594" s="5"/>
      <c r="E2594" s="5"/>
    </row>
    <row r="2595" spans="2:5" x14ac:dyDescent="0.3">
      <c r="B2595" s="9" t="s">
        <v>2047</v>
      </c>
      <c r="C2595" s="5">
        <v>14408</v>
      </c>
      <c r="D2595" s="5">
        <v>788</v>
      </c>
      <c r="E2595" s="5">
        <v>27772</v>
      </c>
    </row>
    <row r="2596" spans="2:5" x14ac:dyDescent="0.3">
      <c r="B2596" s="7">
        <v>1296</v>
      </c>
      <c r="C2596" s="5"/>
      <c r="D2596" s="5"/>
      <c r="E2596" s="5"/>
    </row>
    <row r="2597" spans="2:5" x14ac:dyDescent="0.3">
      <c r="B2597" s="9" t="s">
        <v>2045</v>
      </c>
      <c r="C2597" s="5">
        <v>93126</v>
      </c>
      <c r="D2597" s="5">
        <v>788</v>
      </c>
      <c r="E2597" s="5">
        <v>46683</v>
      </c>
    </row>
    <row r="2598" spans="2:5" x14ac:dyDescent="0.3">
      <c r="B2598" s="7">
        <v>1297</v>
      </c>
      <c r="C2598" s="5"/>
      <c r="D2598" s="5"/>
      <c r="E2598" s="5"/>
    </row>
    <row r="2599" spans="2:5" x14ac:dyDescent="0.3">
      <c r="B2599" s="9" t="s">
        <v>2045</v>
      </c>
      <c r="C2599" s="5">
        <v>50530</v>
      </c>
      <c r="D2599" s="5">
        <v>703</v>
      </c>
      <c r="E2599" s="5">
        <v>38371</v>
      </c>
    </row>
    <row r="2600" spans="2:5" x14ac:dyDescent="0.3">
      <c r="B2600" s="7">
        <v>1298</v>
      </c>
      <c r="C2600" s="5"/>
      <c r="D2600" s="5"/>
      <c r="E2600" s="5"/>
    </row>
    <row r="2601" spans="2:5" x14ac:dyDescent="0.3">
      <c r="B2601" s="9" t="s">
        <v>2045</v>
      </c>
      <c r="C2601" s="5">
        <v>26348</v>
      </c>
      <c r="D2601" s="5">
        <v>729</v>
      </c>
      <c r="E2601" s="5">
        <v>25603</v>
      </c>
    </row>
    <row r="2602" spans="2:5" x14ac:dyDescent="0.3">
      <c r="B2602" s="7">
        <v>1299</v>
      </c>
      <c r="C2602" s="5"/>
      <c r="D2602" s="5"/>
      <c r="E2602" s="5"/>
    </row>
    <row r="2603" spans="2:5" x14ac:dyDescent="0.3">
      <c r="B2603" s="9" t="s">
        <v>2045</v>
      </c>
      <c r="C2603" s="5">
        <v>31923</v>
      </c>
      <c r="D2603" s="5">
        <v>723</v>
      </c>
      <c r="E2603" s="5">
        <v>37299</v>
      </c>
    </row>
    <row r="2604" spans="2:5" x14ac:dyDescent="0.3">
      <c r="B2604" s="7">
        <v>1300</v>
      </c>
      <c r="C2604" s="5"/>
      <c r="D2604" s="5"/>
      <c r="E2604" s="5"/>
    </row>
    <row r="2605" spans="2:5" x14ac:dyDescent="0.3">
      <c r="B2605" s="9" t="s">
        <v>2045</v>
      </c>
      <c r="C2605" s="5">
        <v>20545</v>
      </c>
      <c r="D2605" s="5">
        <v>752</v>
      </c>
      <c r="E2605" s="5">
        <v>23092</v>
      </c>
    </row>
    <row r="2606" spans="2:5" x14ac:dyDescent="0.3">
      <c r="B2606" s="7">
        <v>1301</v>
      </c>
      <c r="C2606" s="5"/>
      <c r="D2606" s="5"/>
      <c r="E2606" s="5"/>
    </row>
    <row r="2607" spans="2:5" x14ac:dyDescent="0.3">
      <c r="B2607" s="9" t="s">
        <v>2045</v>
      </c>
      <c r="C2607" s="5">
        <v>81158</v>
      </c>
      <c r="D2607" s="5">
        <v>728</v>
      </c>
      <c r="E2607" s="5">
        <v>61850</v>
      </c>
    </row>
    <row r="2608" spans="2:5" x14ac:dyDescent="0.3">
      <c r="B2608" s="7">
        <v>1302</v>
      </c>
      <c r="C2608" s="5"/>
      <c r="D2608" s="5"/>
      <c r="E2608" s="5"/>
    </row>
    <row r="2609" spans="2:5" x14ac:dyDescent="0.3">
      <c r="B2609" s="9" t="s">
        <v>2046</v>
      </c>
      <c r="C2609" s="5">
        <v>13351</v>
      </c>
      <c r="D2609" s="5">
        <v>694</v>
      </c>
      <c r="E2609" s="5">
        <v>28988</v>
      </c>
    </row>
    <row r="2610" spans="2:5" x14ac:dyDescent="0.3">
      <c r="B2610" s="7">
        <v>1303</v>
      </c>
      <c r="C2610" s="5"/>
      <c r="D2610" s="5"/>
      <c r="E2610" s="5"/>
    </row>
    <row r="2611" spans="2:5" x14ac:dyDescent="0.3">
      <c r="B2611" s="9" t="s">
        <v>2045</v>
      </c>
      <c r="C2611" s="5">
        <v>138153</v>
      </c>
      <c r="D2611" s="5">
        <v>684</v>
      </c>
      <c r="E2611" s="5">
        <v>61937</v>
      </c>
    </row>
    <row r="2612" spans="2:5" x14ac:dyDescent="0.3">
      <c r="B2612" s="7">
        <v>1304</v>
      </c>
      <c r="C2612" s="5"/>
      <c r="D2612" s="5"/>
      <c r="E2612" s="5"/>
    </row>
    <row r="2613" spans="2:5" x14ac:dyDescent="0.3">
      <c r="B2613" s="9" t="s">
        <v>2045</v>
      </c>
      <c r="C2613" s="5">
        <v>175569</v>
      </c>
      <c r="D2613" s="5">
        <v>850</v>
      </c>
      <c r="E2613" s="5">
        <v>90812</v>
      </c>
    </row>
    <row r="2614" spans="2:5" x14ac:dyDescent="0.3">
      <c r="B2614" s="7">
        <v>1305</v>
      </c>
      <c r="C2614" s="5"/>
      <c r="D2614" s="5"/>
      <c r="E2614" s="5"/>
    </row>
    <row r="2615" spans="2:5" x14ac:dyDescent="0.3">
      <c r="B2615" s="9" t="s">
        <v>2047</v>
      </c>
      <c r="C2615" s="5">
        <v>0</v>
      </c>
      <c r="D2615" s="5">
        <v>784</v>
      </c>
      <c r="E2615" s="5">
        <v>38971</v>
      </c>
    </row>
    <row r="2616" spans="2:5" x14ac:dyDescent="0.3">
      <c r="B2616" s="7">
        <v>1306</v>
      </c>
      <c r="C2616" s="5"/>
      <c r="D2616" s="5"/>
      <c r="E2616" s="5"/>
    </row>
    <row r="2617" spans="2:5" x14ac:dyDescent="0.3">
      <c r="B2617" s="9" t="s">
        <v>2045</v>
      </c>
      <c r="C2617" s="5">
        <v>40559</v>
      </c>
      <c r="D2617" s="5">
        <v>706</v>
      </c>
      <c r="E2617" s="5">
        <v>33137</v>
      </c>
    </row>
    <row r="2618" spans="2:5" x14ac:dyDescent="0.3">
      <c r="B2618" s="7">
        <v>1307</v>
      </c>
      <c r="C2618" s="5"/>
      <c r="D2618" s="5"/>
      <c r="E2618" s="5"/>
    </row>
    <row r="2619" spans="2:5" x14ac:dyDescent="0.3">
      <c r="B2619" s="9" t="s">
        <v>2045</v>
      </c>
      <c r="C2619" s="5">
        <v>156474</v>
      </c>
      <c r="D2619" s="5">
        <v>646</v>
      </c>
      <c r="E2619" s="5">
        <v>87030</v>
      </c>
    </row>
    <row r="2620" spans="2:5" x14ac:dyDescent="0.3">
      <c r="B2620" s="7">
        <v>1308</v>
      </c>
      <c r="C2620" s="5"/>
      <c r="D2620" s="5"/>
      <c r="E2620" s="5"/>
    </row>
    <row r="2621" spans="2:5" x14ac:dyDescent="0.3">
      <c r="B2621" s="9" t="s">
        <v>2045</v>
      </c>
      <c r="C2621" s="5">
        <v>71890</v>
      </c>
      <c r="D2621" s="5">
        <v>619</v>
      </c>
      <c r="E2621" s="5">
        <v>58964</v>
      </c>
    </row>
    <row r="2622" spans="2:5" x14ac:dyDescent="0.3">
      <c r="B2622" s="7">
        <v>1309</v>
      </c>
      <c r="C2622" s="5"/>
      <c r="D2622" s="5"/>
      <c r="E2622" s="5"/>
    </row>
    <row r="2623" spans="2:5" x14ac:dyDescent="0.3">
      <c r="B2623" s="9" t="s">
        <v>2045</v>
      </c>
      <c r="C2623" s="5">
        <v>3385</v>
      </c>
      <c r="D2623" s="5">
        <v>531</v>
      </c>
      <c r="E2623" s="5">
        <v>55902</v>
      </c>
    </row>
    <row r="2624" spans="2:5" x14ac:dyDescent="0.3">
      <c r="B2624" s="7">
        <v>1310</v>
      </c>
      <c r="C2624" s="5"/>
      <c r="D2624" s="5"/>
      <c r="E2624" s="5"/>
    </row>
    <row r="2625" spans="2:5" x14ac:dyDescent="0.3">
      <c r="B2625" s="9" t="s">
        <v>2045</v>
      </c>
      <c r="C2625" s="5">
        <v>58182</v>
      </c>
      <c r="D2625" s="5">
        <v>751</v>
      </c>
      <c r="E2625" s="5">
        <v>35670</v>
      </c>
    </row>
    <row r="2626" spans="2:5" x14ac:dyDescent="0.3">
      <c r="B2626" s="7">
        <v>1311</v>
      </c>
      <c r="C2626" s="5"/>
      <c r="D2626" s="5"/>
      <c r="E2626" s="5"/>
    </row>
    <row r="2627" spans="2:5" x14ac:dyDescent="0.3">
      <c r="B2627" s="9" t="s">
        <v>2045</v>
      </c>
      <c r="C2627" s="5">
        <v>89798</v>
      </c>
      <c r="D2627" s="5">
        <v>729</v>
      </c>
      <c r="E2627" s="5">
        <v>43264</v>
      </c>
    </row>
    <row r="2628" spans="2:5" x14ac:dyDescent="0.3">
      <c r="B2628" s="7">
        <v>1312</v>
      </c>
      <c r="C2628" s="5"/>
      <c r="D2628" s="5"/>
      <c r="E2628" s="5"/>
    </row>
    <row r="2629" spans="2:5" x14ac:dyDescent="0.3">
      <c r="B2629" s="9" t="s">
        <v>2045</v>
      </c>
      <c r="C2629" s="5">
        <v>76900</v>
      </c>
      <c r="D2629" s="5">
        <v>765</v>
      </c>
      <c r="E2629" s="5">
        <v>51209</v>
      </c>
    </row>
    <row r="2630" spans="2:5" x14ac:dyDescent="0.3">
      <c r="B2630" s="7">
        <v>1313</v>
      </c>
      <c r="C2630" s="5"/>
      <c r="D2630" s="5"/>
      <c r="E2630" s="5"/>
    </row>
    <row r="2631" spans="2:5" x14ac:dyDescent="0.3">
      <c r="B2631" s="9" t="s">
        <v>2045</v>
      </c>
      <c r="C2631" s="5">
        <v>39959</v>
      </c>
      <c r="D2631" s="5">
        <v>653</v>
      </c>
      <c r="E2631" s="5">
        <v>30172</v>
      </c>
    </row>
    <row r="2632" spans="2:5" x14ac:dyDescent="0.3">
      <c r="B2632" s="7">
        <v>1314</v>
      </c>
      <c r="C2632" s="5"/>
      <c r="D2632" s="5"/>
      <c r="E2632" s="5"/>
    </row>
    <row r="2633" spans="2:5" x14ac:dyDescent="0.3">
      <c r="B2633" s="9" t="s">
        <v>2045</v>
      </c>
      <c r="C2633" s="5">
        <v>71859</v>
      </c>
      <c r="D2633" s="5">
        <v>723</v>
      </c>
      <c r="E2633" s="5">
        <v>39404</v>
      </c>
    </row>
    <row r="2634" spans="2:5" x14ac:dyDescent="0.3">
      <c r="B2634" s="7">
        <v>1315</v>
      </c>
      <c r="C2634" s="5"/>
      <c r="D2634" s="5"/>
      <c r="E2634" s="5"/>
    </row>
    <row r="2635" spans="2:5" x14ac:dyDescent="0.3">
      <c r="B2635" s="9" t="s">
        <v>2047</v>
      </c>
      <c r="C2635" s="5">
        <v>0</v>
      </c>
      <c r="D2635" s="5">
        <v>753</v>
      </c>
      <c r="E2635" s="5">
        <v>32576</v>
      </c>
    </row>
    <row r="2636" spans="2:5" x14ac:dyDescent="0.3">
      <c r="B2636" s="7">
        <v>1316</v>
      </c>
      <c r="C2636" s="5"/>
      <c r="D2636" s="5"/>
      <c r="E2636" s="5"/>
    </row>
    <row r="2637" spans="2:5" x14ac:dyDescent="0.3">
      <c r="B2637" s="9" t="s">
        <v>2046</v>
      </c>
      <c r="C2637" s="5">
        <v>0</v>
      </c>
      <c r="D2637" s="5">
        <v>693</v>
      </c>
      <c r="E2637" s="5">
        <v>33266</v>
      </c>
    </row>
    <row r="2638" spans="2:5" x14ac:dyDescent="0.3">
      <c r="B2638" s="7">
        <v>1317</v>
      </c>
      <c r="C2638" s="5"/>
      <c r="D2638" s="5"/>
      <c r="E2638" s="5"/>
    </row>
    <row r="2639" spans="2:5" x14ac:dyDescent="0.3">
      <c r="B2639" s="9" t="s">
        <v>2045</v>
      </c>
      <c r="C2639" s="5">
        <v>42507</v>
      </c>
      <c r="D2639" s="5">
        <v>749</v>
      </c>
      <c r="E2639" s="5">
        <v>30910</v>
      </c>
    </row>
    <row r="2640" spans="2:5" x14ac:dyDescent="0.3">
      <c r="B2640" s="7">
        <v>1318</v>
      </c>
      <c r="C2640" s="5"/>
      <c r="D2640" s="5"/>
      <c r="E2640" s="5"/>
    </row>
    <row r="2641" spans="2:5" x14ac:dyDescent="0.3">
      <c r="B2641" s="9" t="s">
        <v>2047</v>
      </c>
      <c r="C2641" s="5">
        <v>0</v>
      </c>
      <c r="D2641" s="5">
        <v>778</v>
      </c>
      <c r="E2641" s="5">
        <v>45664</v>
      </c>
    </row>
    <row r="2642" spans="2:5" x14ac:dyDescent="0.3">
      <c r="B2642" s="7">
        <v>1319</v>
      </c>
      <c r="C2642" s="5"/>
      <c r="D2642" s="5"/>
      <c r="E2642" s="5"/>
    </row>
    <row r="2643" spans="2:5" x14ac:dyDescent="0.3">
      <c r="B2643" s="9" t="s">
        <v>2045</v>
      </c>
      <c r="C2643" s="5">
        <v>189348</v>
      </c>
      <c r="D2643" s="5">
        <v>546</v>
      </c>
      <c r="E2643" s="5">
        <v>48582</v>
      </c>
    </row>
    <row r="2644" spans="2:5" x14ac:dyDescent="0.3">
      <c r="B2644" s="7">
        <v>1320</v>
      </c>
      <c r="C2644" s="5"/>
      <c r="D2644" s="5"/>
      <c r="E2644" s="5"/>
    </row>
    <row r="2645" spans="2:5" x14ac:dyDescent="0.3">
      <c r="B2645" s="9" t="s">
        <v>2045</v>
      </c>
      <c r="C2645" s="5">
        <v>32620</v>
      </c>
      <c r="D2645" s="5">
        <v>604</v>
      </c>
      <c r="E2645" s="5">
        <v>26513</v>
      </c>
    </row>
    <row r="2646" spans="2:5" x14ac:dyDescent="0.3">
      <c r="B2646" s="7">
        <v>1321</v>
      </c>
      <c r="C2646" s="5"/>
      <c r="D2646" s="5"/>
      <c r="E2646" s="5"/>
    </row>
    <row r="2647" spans="2:5" x14ac:dyDescent="0.3">
      <c r="B2647" s="9" t="s">
        <v>2045</v>
      </c>
      <c r="C2647" s="5">
        <v>58795</v>
      </c>
      <c r="D2647" s="5">
        <v>696</v>
      </c>
      <c r="E2647" s="5">
        <v>34480</v>
      </c>
    </row>
    <row r="2648" spans="2:5" x14ac:dyDescent="0.3">
      <c r="B2648" s="7">
        <v>1322</v>
      </c>
      <c r="C2648" s="5"/>
      <c r="D2648" s="5"/>
      <c r="E2648" s="5"/>
    </row>
    <row r="2649" spans="2:5" x14ac:dyDescent="0.3">
      <c r="B2649" s="9" t="s">
        <v>2045</v>
      </c>
      <c r="C2649" s="5">
        <v>93806</v>
      </c>
      <c r="D2649" s="5">
        <v>636</v>
      </c>
      <c r="E2649" s="5">
        <v>45508</v>
      </c>
    </row>
    <row r="2650" spans="2:5" x14ac:dyDescent="0.3">
      <c r="B2650" s="7">
        <v>1323</v>
      </c>
      <c r="C2650" s="5"/>
      <c r="D2650" s="5"/>
      <c r="E2650" s="5"/>
    </row>
    <row r="2651" spans="2:5" x14ac:dyDescent="0.3">
      <c r="B2651" s="9" t="s">
        <v>2045</v>
      </c>
      <c r="C2651" s="5">
        <v>42233</v>
      </c>
      <c r="D2651" s="5">
        <v>719</v>
      </c>
      <c r="E2651" s="5">
        <v>31414</v>
      </c>
    </row>
    <row r="2652" spans="2:5" x14ac:dyDescent="0.3">
      <c r="B2652" s="7">
        <v>1324</v>
      </c>
      <c r="C2652" s="5"/>
      <c r="D2652" s="5"/>
      <c r="E2652" s="5"/>
    </row>
    <row r="2653" spans="2:5" x14ac:dyDescent="0.3">
      <c r="B2653" s="9" t="s">
        <v>2045</v>
      </c>
      <c r="C2653" s="5">
        <v>94970</v>
      </c>
      <c r="D2653" s="5">
        <v>663</v>
      </c>
      <c r="E2653" s="5">
        <v>38872</v>
      </c>
    </row>
    <row r="2654" spans="2:5" x14ac:dyDescent="0.3">
      <c r="B2654" s="7">
        <v>1325</v>
      </c>
      <c r="C2654" s="5"/>
      <c r="D2654" s="5"/>
      <c r="E2654" s="5"/>
    </row>
    <row r="2655" spans="2:5" x14ac:dyDescent="0.3">
      <c r="B2655" s="9" t="s">
        <v>2045</v>
      </c>
      <c r="C2655" s="5">
        <v>516263</v>
      </c>
      <c r="D2655" s="5">
        <v>745</v>
      </c>
      <c r="E2655" s="5">
        <v>307018</v>
      </c>
    </row>
    <row r="2656" spans="2:5" x14ac:dyDescent="0.3">
      <c r="B2656" s="7">
        <v>1326</v>
      </c>
      <c r="C2656" s="5"/>
      <c r="D2656" s="5"/>
      <c r="E2656" s="5"/>
    </row>
    <row r="2657" spans="2:5" x14ac:dyDescent="0.3">
      <c r="B2657" s="9" t="s">
        <v>2045</v>
      </c>
      <c r="C2657" s="5">
        <v>83828</v>
      </c>
      <c r="D2657" s="5">
        <v>731</v>
      </c>
      <c r="E2657" s="5">
        <v>66489</v>
      </c>
    </row>
    <row r="2658" spans="2:5" x14ac:dyDescent="0.3">
      <c r="B2658" s="7">
        <v>1327</v>
      </c>
      <c r="C2658" s="5"/>
      <c r="D2658" s="5"/>
      <c r="E2658" s="5"/>
    </row>
    <row r="2659" spans="2:5" x14ac:dyDescent="0.3">
      <c r="B2659" s="9" t="s">
        <v>2046</v>
      </c>
      <c r="C2659" s="5">
        <v>26144</v>
      </c>
      <c r="D2659" s="5">
        <v>688</v>
      </c>
      <c r="E2659" s="5">
        <v>43006</v>
      </c>
    </row>
    <row r="2660" spans="2:5" x14ac:dyDescent="0.3">
      <c r="B2660" s="7">
        <v>1328</v>
      </c>
      <c r="C2660" s="5"/>
      <c r="D2660" s="5"/>
      <c r="E2660" s="5"/>
    </row>
    <row r="2661" spans="2:5" x14ac:dyDescent="0.3">
      <c r="B2661" s="9" t="s">
        <v>2045</v>
      </c>
      <c r="C2661" s="5">
        <v>162718</v>
      </c>
      <c r="D2661" s="5">
        <v>600</v>
      </c>
      <c r="E2661" s="5">
        <v>84987</v>
      </c>
    </row>
    <row r="2662" spans="2:5" x14ac:dyDescent="0.3">
      <c r="B2662" s="7">
        <v>1329</v>
      </c>
      <c r="C2662" s="5"/>
      <c r="D2662" s="5"/>
      <c r="E2662" s="5"/>
    </row>
    <row r="2663" spans="2:5" x14ac:dyDescent="0.3">
      <c r="B2663" s="9" t="s">
        <v>2045</v>
      </c>
      <c r="C2663" s="5">
        <v>20196</v>
      </c>
      <c r="D2663" s="5">
        <v>720</v>
      </c>
      <c r="E2663" s="5">
        <v>28011</v>
      </c>
    </row>
    <row r="2664" spans="2:5" x14ac:dyDescent="0.3">
      <c r="B2664" s="7">
        <v>1330</v>
      </c>
      <c r="C2664" s="5"/>
      <c r="D2664" s="5"/>
      <c r="E2664" s="5"/>
    </row>
    <row r="2665" spans="2:5" x14ac:dyDescent="0.3">
      <c r="B2665" s="9" t="s">
        <v>2045</v>
      </c>
      <c r="C2665" s="5">
        <v>30887</v>
      </c>
      <c r="D2665" s="5">
        <v>575</v>
      </c>
      <c r="E2665" s="5">
        <v>35404</v>
      </c>
    </row>
    <row r="2666" spans="2:5" x14ac:dyDescent="0.3">
      <c r="B2666" s="7">
        <v>1331</v>
      </c>
      <c r="C2666" s="5"/>
      <c r="D2666" s="5"/>
      <c r="E2666" s="5"/>
    </row>
    <row r="2667" spans="2:5" x14ac:dyDescent="0.3">
      <c r="B2667" s="9" t="s">
        <v>2045</v>
      </c>
      <c r="C2667" s="5">
        <v>83385</v>
      </c>
      <c r="D2667" s="5">
        <v>718</v>
      </c>
      <c r="E2667" s="5">
        <v>49026</v>
      </c>
    </row>
    <row r="2668" spans="2:5" x14ac:dyDescent="0.3">
      <c r="B2668" s="7">
        <v>1332</v>
      </c>
      <c r="C2668" s="5"/>
      <c r="D2668" s="5"/>
      <c r="E2668" s="5"/>
    </row>
    <row r="2669" spans="2:5" x14ac:dyDescent="0.3">
      <c r="B2669" s="9" t="s">
        <v>2046</v>
      </c>
      <c r="C2669" s="5">
        <v>44190</v>
      </c>
      <c r="D2669" s="5">
        <v>712</v>
      </c>
      <c r="E2669" s="5">
        <v>71909</v>
      </c>
    </row>
    <row r="2670" spans="2:5" x14ac:dyDescent="0.3">
      <c r="B2670" s="7">
        <v>1333</v>
      </c>
      <c r="C2670" s="5"/>
      <c r="D2670" s="5"/>
      <c r="E2670" s="5"/>
    </row>
    <row r="2671" spans="2:5" x14ac:dyDescent="0.3">
      <c r="B2671" s="9" t="s">
        <v>2045</v>
      </c>
      <c r="C2671" s="5">
        <v>200793</v>
      </c>
      <c r="D2671" s="5">
        <v>741</v>
      </c>
      <c r="E2671" s="5">
        <v>71312</v>
      </c>
    </row>
    <row r="2672" spans="2:5" x14ac:dyDescent="0.3">
      <c r="B2672" s="7">
        <v>1334</v>
      </c>
      <c r="C2672" s="5"/>
      <c r="D2672" s="5"/>
      <c r="E2672" s="5"/>
    </row>
    <row r="2673" spans="2:5" x14ac:dyDescent="0.3">
      <c r="B2673" s="9" t="s">
        <v>2045</v>
      </c>
      <c r="C2673" s="5">
        <v>47793</v>
      </c>
      <c r="D2673" s="5">
        <v>718</v>
      </c>
      <c r="E2673" s="5">
        <v>39627</v>
      </c>
    </row>
    <row r="2674" spans="2:5" x14ac:dyDescent="0.3">
      <c r="B2674" s="7">
        <v>1335</v>
      </c>
      <c r="C2674" s="5"/>
      <c r="D2674" s="5"/>
      <c r="E2674" s="5"/>
    </row>
    <row r="2675" spans="2:5" x14ac:dyDescent="0.3">
      <c r="B2675" s="9" t="s">
        <v>2045</v>
      </c>
      <c r="C2675" s="5">
        <v>255288</v>
      </c>
      <c r="D2675" s="5">
        <v>836</v>
      </c>
      <c r="E2675" s="5">
        <v>97845</v>
      </c>
    </row>
    <row r="2676" spans="2:5" x14ac:dyDescent="0.3">
      <c r="B2676" s="7">
        <v>1336</v>
      </c>
      <c r="C2676" s="5"/>
      <c r="D2676" s="5"/>
      <c r="E2676" s="5"/>
    </row>
    <row r="2677" spans="2:5" x14ac:dyDescent="0.3">
      <c r="B2677" s="9" t="s">
        <v>2045</v>
      </c>
      <c r="C2677" s="5">
        <v>154800</v>
      </c>
      <c r="D2677" s="5">
        <v>673</v>
      </c>
      <c r="E2677" s="5">
        <v>53995</v>
      </c>
    </row>
    <row r="2678" spans="2:5" x14ac:dyDescent="0.3">
      <c r="B2678" s="7">
        <v>1337</v>
      </c>
      <c r="C2678" s="5"/>
      <c r="D2678" s="5"/>
      <c r="E2678" s="5"/>
    </row>
    <row r="2679" spans="2:5" x14ac:dyDescent="0.3">
      <c r="B2679" s="9" t="s">
        <v>2045</v>
      </c>
      <c r="C2679" s="5">
        <v>42099</v>
      </c>
      <c r="D2679" s="5">
        <v>800</v>
      </c>
      <c r="E2679" s="5">
        <v>38634</v>
      </c>
    </row>
    <row r="2680" spans="2:5" x14ac:dyDescent="0.3">
      <c r="B2680" s="7">
        <v>1338</v>
      </c>
      <c r="C2680" s="5"/>
      <c r="D2680" s="5"/>
      <c r="E2680" s="5"/>
    </row>
    <row r="2681" spans="2:5" x14ac:dyDescent="0.3">
      <c r="B2681" s="9" t="s">
        <v>2047</v>
      </c>
      <c r="C2681" s="5">
        <v>0</v>
      </c>
      <c r="D2681" s="5">
        <v>765</v>
      </c>
      <c r="E2681" s="5">
        <v>47023</v>
      </c>
    </row>
    <row r="2682" spans="2:5" x14ac:dyDescent="0.3">
      <c r="B2682" s="7">
        <v>1339</v>
      </c>
      <c r="C2682" s="5"/>
      <c r="D2682" s="5"/>
      <c r="E2682" s="5"/>
    </row>
    <row r="2683" spans="2:5" x14ac:dyDescent="0.3">
      <c r="B2683" s="9" t="s">
        <v>2045</v>
      </c>
      <c r="C2683" s="5">
        <v>136163</v>
      </c>
      <c r="D2683" s="5">
        <v>773</v>
      </c>
      <c r="E2683" s="5">
        <v>64429</v>
      </c>
    </row>
    <row r="2684" spans="2:5" x14ac:dyDescent="0.3">
      <c r="B2684" s="7">
        <v>1340</v>
      </c>
      <c r="C2684" s="5"/>
      <c r="D2684" s="5"/>
      <c r="E2684" s="5"/>
    </row>
    <row r="2685" spans="2:5" x14ac:dyDescent="0.3">
      <c r="B2685" s="9" t="s">
        <v>2045</v>
      </c>
      <c r="C2685" s="5">
        <v>64269</v>
      </c>
      <c r="D2685" s="5">
        <v>691</v>
      </c>
      <c r="E2685" s="5">
        <v>53872</v>
      </c>
    </row>
    <row r="2686" spans="2:5" x14ac:dyDescent="0.3">
      <c r="B2686" s="7">
        <v>1341</v>
      </c>
      <c r="C2686" s="5"/>
      <c r="D2686" s="5"/>
      <c r="E2686" s="5"/>
    </row>
    <row r="2687" spans="2:5" x14ac:dyDescent="0.3">
      <c r="B2687" s="9" t="s">
        <v>2046</v>
      </c>
      <c r="C2687" s="5">
        <v>2985</v>
      </c>
      <c r="D2687" s="5">
        <v>686</v>
      </c>
      <c r="E2687" s="5">
        <v>30349</v>
      </c>
    </row>
    <row r="2688" spans="2:5" x14ac:dyDescent="0.3">
      <c r="B2688" s="7">
        <v>1342</v>
      </c>
      <c r="C2688" s="5"/>
      <c r="D2688" s="5"/>
      <c r="E2688" s="5"/>
    </row>
    <row r="2689" spans="2:5" x14ac:dyDescent="0.3">
      <c r="B2689" s="9" t="s">
        <v>2045</v>
      </c>
      <c r="C2689" s="5">
        <v>50803</v>
      </c>
      <c r="D2689" s="5">
        <v>717</v>
      </c>
      <c r="E2689" s="5">
        <v>40744</v>
      </c>
    </row>
    <row r="2690" spans="2:5" x14ac:dyDescent="0.3">
      <c r="B2690" s="7">
        <v>1343</v>
      </c>
      <c r="C2690" s="5"/>
      <c r="D2690" s="5"/>
      <c r="E2690" s="5"/>
    </row>
    <row r="2691" spans="2:5" x14ac:dyDescent="0.3">
      <c r="B2691" s="9" t="s">
        <v>2045</v>
      </c>
      <c r="C2691" s="5">
        <v>37437</v>
      </c>
      <c r="D2691" s="5">
        <v>575</v>
      </c>
      <c r="E2691" s="5">
        <v>24369</v>
      </c>
    </row>
    <row r="2692" spans="2:5" x14ac:dyDescent="0.3">
      <c r="B2692" s="7">
        <v>1344</v>
      </c>
      <c r="C2692" s="5"/>
      <c r="D2692" s="5"/>
      <c r="E2692" s="5"/>
    </row>
    <row r="2693" spans="2:5" x14ac:dyDescent="0.3">
      <c r="B2693" s="9" t="s">
        <v>2045</v>
      </c>
      <c r="C2693" s="5">
        <v>66529</v>
      </c>
      <c r="D2693" s="5">
        <v>736</v>
      </c>
      <c r="E2693" s="5">
        <v>46843</v>
      </c>
    </row>
    <row r="2694" spans="2:5" x14ac:dyDescent="0.3">
      <c r="B2694" s="7">
        <v>1345</v>
      </c>
      <c r="C2694" s="5"/>
      <c r="D2694" s="5"/>
      <c r="E2694" s="5"/>
    </row>
    <row r="2695" spans="2:5" x14ac:dyDescent="0.3">
      <c r="B2695" s="9" t="s">
        <v>2047</v>
      </c>
      <c r="C2695" s="5">
        <v>1140</v>
      </c>
      <c r="D2695" s="5">
        <v>804</v>
      </c>
      <c r="E2695" s="5">
        <v>16620</v>
      </c>
    </row>
    <row r="2696" spans="2:5" x14ac:dyDescent="0.3">
      <c r="B2696" s="7">
        <v>1346</v>
      </c>
      <c r="C2696" s="5"/>
      <c r="D2696" s="5"/>
      <c r="E2696" s="5"/>
    </row>
    <row r="2697" spans="2:5" x14ac:dyDescent="0.3">
      <c r="B2697" s="9" t="s">
        <v>2045</v>
      </c>
      <c r="C2697" s="5">
        <v>99454</v>
      </c>
      <c r="D2697" s="5">
        <v>655</v>
      </c>
      <c r="E2697" s="5">
        <v>36672</v>
      </c>
    </row>
    <row r="2698" spans="2:5" x14ac:dyDescent="0.3">
      <c r="B2698" s="7">
        <v>1347</v>
      </c>
      <c r="C2698" s="5"/>
      <c r="D2698" s="5"/>
      <c r="E2698" s="5"/>
    </row>
    <row r="2699" spans="2:5" x14ac:dyDescent="0.3">
      <c r="B2699" s="9" t="s">
        <v>2045</v>
      </c>
      <c r="C2699" s="5">
        <v>20950</v>
      </c>
      <c r="D2699" s="5">
        <v>590</v>
      </c>
      <c r="E2699" s="5">
        <v>55418</v>
      </c>
    </row>
    <row r="2700" spans="2:5" x14ac:dyDescent="0.3">
      <c r="B2700" s="7">
        <v>1348</v>
      </c>
      <c r="C2700" s="5"/>
      <c r="D2700" s="5"/>
      <c r="E2700" s="5"/>
    </row>
    <row r="2701" spans="2:5" x14ac:dyDescent="0.3">
      <c r="B2701" s="9" t="s">
        <v>2046</v>
      </c>
      <c r="C2701" s="5">
        <v>0</v>
      </c>
      <c r="D2701" s="5">
        <v>667</v>
      </c>
      <c r="E2701" s="5">
        <v>2</v>
      </c>
    </row>
    <row r="2702" spans="2:5" x14ac:dyDescent="0.3">
      <c r="B2702" s="7">
        <v>1349</v>
      </c>
      <c r="C2702" s="5"/>
      <c r="D2702" s="5"/>
      <c r="E2702" s="5"/>
    </row>
    <row r="2703" spans="2:5" x14ac:dyDescent="0.3">
      <c r="B2703" s="9" t="s">
        <v>2045</v>
      </c>
      <c r="C2703" s="5">
        <v>35727</v>
      </c>
      <c r="D2703" s="5">
        <v>799</v>
      </c>
      <c r="E2703" s="5">
        <v>28267</v>
      </c>
    </row>
    <row r="2704" spans="2:5" x14ac:dyDescent="0.3">
      <c r="B2704" s="7">
        <v>1350</v>
      </c>
      <c r="C2704" s="5"/>
      <c r="D2704" s="5"/>
      <c r="E2704" s="5"/>
    </row>
    <row r="2705" spans="2:5" x14ac:dyDescent="0.3">
      <c r="B2705" s="9" t="s">
        <v>2045</v>
      </c>
      <c r="C2705" s="5">
        <v>103896</v>
      </c>
      <c r="D2705" s="5">
        <v>651</v>
      </c>
      <c r="E2705" s="5">
        <v>44740</v>
      </c>
    </row>
    <row r="2706" spans="2:5" x14ac:dyDescent="0.3">
      <c r="B2706" s="7">
        <v>1351</v>
      </c>
      <c r="C2706" s="5"/>
      <c r="D2706" s="5"/>
      <c r="E2706" s="5"/>
    </row>
    <row r="2707" spans="2:5" x14ac:dyDescent="0.3">
      <c r="B2707" s="9" t="s">
        <v>2045</v>
      </c>
      <c r="C2707" s="5">
        <v>94998</v>
      </c>
      <c r="D2707" s="5">
        <v>808</v>
      </c>
      <c r="E2707" s="5">
        <v>58579</v>
      </c>
    </row>
    <row r="2708" spans="2:5" x14ac:dyDescent="0.3">
      <c r="B2708" s="7">
        <v>1352</v>
      </c>
      <c r="C2708" s="5"/>
      <c r="D2708" s="5"/>
      <c r="E2708" s="5"/>
    </row>
    <row r="2709" spans="2:5" x14ac:dyDescent="0.3">
      <c r="B2709" s="9" t="s">
        <v>2046</v>
      </c>
      <c r="C2709" s="5">
        <v>9645</v>
      </c>
      <c r="D2709" s="5">
        <v>672</v>
      </c>
      <c r="E2709" s="5">
        <v>42102</v>
      </c>
    </row>
    <row r="2710" spans="2:5" x14ac:dyDescent="0.3">
      <c r="B2710" s="7">
        <v>1353</v>
      </c>
      <c r="C2710" s="5"/>
      <c r="D2710" s="5"/>
      <c r="E2710" s="5"/>
    </row>
    <row r="2711" spans="2:5" x14ac:dyDescent="0.3">
      <c r="B2711" s="9" t="s">
        <v>2045</v>
      </c>
      <c r="C2711" s="5">
        <v>104521</v>
      </c>
      <c r="D2711" s="5">
        <v>816</v>
      </c>
      <c r="E2711" s="5">
        <v>43294</v>
      </c>
    </row>
    <row r="2712" spans="2:5" x14ac:dyDescent="0.3">
      <c r="B2712" s="7">
        <v>1354</v>
      </c>
      <c r="C2712" s="5"/>
      <c r="D2712" s="5"/>
      <c r="E2712" s="5"/>
    </row>
    <row r="2713" spans="2:5" x14ac:dyDescent="0.3">
      <c r="B2713" s="9" t="s">
        <v>2045</v>
      </c>
      <c r="C2713" s="5">
        <v>48213</v>
      </c>
      <c r="D2713" s="5">
        <v>692</v>
      </c>
      <c r="E2713" s="5">
        <v>33336</v>
      </c>
    </row>
    <row r="2714" spans="2:5" x14ac:dyDescent="0.3">
      <c r="B2714" s="7">
        <v>1355</v>
      </c>
      <c r="C2714" s="5"/>
      <c r="D2714" s="5"/>
      <c r="E2714" s="5"/>
    </row>
    <row r="2715" spans="2:5" x14ac:dyDescent="0.3">
      <c r="B2715" s="9" t="s">
        <v>2045</v>
      </c>
      <c r="C2715" s="5">
        <v>83430</v>
      </c>
      <c r="D2715" s="5">
        <v>536</v>
      </c>
      <c r="E2715" s="5">
        <v>23863</v>
      </c>
    </row>
    <row r="2716" spans="2:5" x14ac:dyDescent="0.3">
      <c r="B2716" s="7">
        <v>1356</v>
      </c>
      <c r="C2716" s="5"/>
      <c r="D2716" s="5"/>
      <c r="E2716" s="5"/>
    </row>
    <row r="2717" spans="2:5" x14ac:dyDescent="0.3">
      <c r="B2717" s="9" t="s">
        <v>2046</v>
      </c>
      <c r="C2717" s="5">
        <v>1370</v>
      </c>
      <c r="D2717" s="5">
        <v>733</v>
      </c>
      <c r="E2717" s="5">
        <v>26676</v>
      </c>
    </row>
    <row r="2718" spans="2:5" x14ac:dyDescent="0.3">
      <c r="B2718" s="7">
        <v>1357</v>
      </c>
      <c r="C2718" s="5"/>
      <c r="D2718" s="5"/>
      <c r="E2718" s="5"/>
    </row>
    <row r="2719" spans="2:5" x14ac:dyDescent="0.3">
      <c r="B2719" s="9" t="s">
        <v>2047</v>
      </c>
      <c r="C2719" s="5">
        <v>0</v>
      </c>
      <c r="D2719" s="5">
        <v>812</v>
      </c>
      <c r="E2719" s="5">
        <v>11410</v>
      </c>
    </row>
    <row r="2720" spans="2:5" x14ac:dyDescent="0.3">
      <c r="B2720" s="7">
        <v>1358</v>
      </c>
      <c r="C2720" s="5"/>
      <c r="D2720" s="5"/>
      <c r="E2720" s="5"/>
    </row>
    <row r="2721" spans="2:5" x14ac:dyDescent="0.3">
      <c r="B2721" s="9" t="s">
        <v>2045</v>
      </c>
      <c r="C2721" s="5">
        <v>72619</v>
      </c>
      <c r="D2721" s="5">
        <v>768</v>
      </c>
      <c r="E2721" s="5">
        <v>68930</v>
      </c>
    </row>
    <row r="2722" spans="2:5" x14ac:dyDescent="0.3">
      <c r="B2722" s="7">
        <v>1359</v>
      </c>
      <c r="C2722" s="5"/>
      <c r="D2722" s="5"/>
      <c r="E2722" s="5"/>
    </row>
    <row r="2723" spans="2:5" x14ac:dyDescent="0.3">
      <c r="B2723" s="9" t="s">
        <v>2045</v>
      </c>
      <c r="C2723" s="5">
        <v>49878</v>
      </c>
      <c r="D2723" s="5">
        <v>691</v>
      </c>
      <c r="E2723" s="5">
        <v>45025</v>
      </c>
    </row>
    <row r="2724" spans="2:5" x14ac:dyDescent="0.3">
      <c r="B2724" s="7">
        <v>1360</v>
      </c>
      <c r="C2724" s="5"/>
      <c r="D2724" s="5"/>
      <c r="E2724" s="5"/>
    </row>
    <row r="2725" spans="2:5" x14ac:dyDescent="0.3">
      <c r="B2725" s="9" t="s">
        <v>2045</v>
      </c>
      <c r="C2725" s="5">
        <v>64474</v>
      </c>
      <c r="D2725" s="5">
        <v>672</v>
      </c>
      <c r="E2725" s="5">
        <v>38874</v>
      </c>
    </row>
    <row r="2726" spans="2:5" x14ac:dyDescent="0.3">
      <c r="B2726" s="7">
        <v>1361</v>
      </c>
      <c r="C2726" s="5"/>
      <c r="D2726" s="5"/>
      <c r="E2726" s="5"/>
    </row>
    <row r="2727" spans="2:5" x14ac:dyDescent="0.3">
      <c r="B2727" s="9" t="s">
        <v>2046</v>
      </c>
      <c r="C2727" s="5">
        <v>12978</v>
      </c>
      <c r="D2727" s="5">
        <v>638</v>
      </c>
      <c r="E2727" s="5">
        <v>28714</v>
      </c>
    </row>
    <row r="2728" spans="2:5" x14ac:dyDescent="0.3">
      <c r="B2728" s="7">
        <v>1362</v>
      </c>
      <c r="C2728" s="5"/>
      <c r="D2728" s="5"/>
      <c r="E2728" s="5"/>
    </row>
    <row r="2729" spans="2:5" x14ac:dyDescent="0.3">
      <c r="B2729" s="9" t="s">
        <v>2046</v>
      </c>
      <c r="C2729" s="5">
        <v>44317</v>
      </c>
      <c r="D2729" s="5">
        <v>727</v>
      </c>
      <c r="E2729" s="5">
        <v>72510</v>
      </c>
    </row>
    <row r="2730" spans="2:5" x14ac:dyDescent="0.3">
      <c r="B2730" s="7">
        <v>1363</v>
      </c>
      <c r="C2730" s="5"/>
      <c r="D2730" s="5"/>
      <c r="E2730" s="5"/>
    </row>
    <row r="2731" spans="2:5" x14ac:dyDescent="0.3">
      <c r="B2731" s="9" t="s">
        <v>2045</v>
      </c>
      <c r="C2731" s="5">
        <v>92484</v>
      </c>
      <c r="D2731" s="5">
        <v>690</v>
      </c>
      <c r="E2731" s="5">
        <v>49185</v>
      </c>
    </row>
    <row r="2732" spans="2:5" x14ac:dyDescent="0.3">
      <c r="B2732" s="7">
        <v>1364</v>
      </c>
      <c r="C2732" s="5"/>
      <c r="D2732" s="5"/>
      <c r="E2732" s="5"/>
    </row>
    <row r="2733" spans="2:5" x14ac:dyDescent="0.3">
      <c r="B2733" s="9" t="s">
        <v>2045</v>
      </c>
      <c r="C2733" s="5">
        <v>5</v>
      </c>
      <c r="D2733" s="5">
        <v>750</v>
      </c>
      <c r="E2733" s="5">
        <v>3</v>
      </c>
    </row>
    <row r="2734" spans="2:5" x14ac:dyDescent="0.3">
      <c r="B2734" s="7">
        <v>1365</v>
      </c>
      <c r="C2734" s="5"/>
      <c r="D2734" s="5"/>
      <c r="E2734" s="5"/>
    </row>
    <row r="2735" spans="2:5" x14ac:dyDescent="0.3">
      <c r="B2735" s="9" t="s">
        <v>2045</v>
      </c>
      <c r="C2735" s="5">
        <v>92901</v>
      </c>
      <c r="D2735" s="5">
        <v>751</v>
      </c>
      <c r="E2735" s="5">
        <v>54547</v>
      </c>
    </row>
    <row r="2736" spans="2:5" x14ac:dyDescent="0.3">
      <c r="B2736" s="7">
        <v>1366</v>
      </c>
      <c r="C2736" s="5"/>
      <c r="D2736" s="5"/>
      <c r="E2736" s="5"/>
    </row>
    <row r="2737" spans="2:5" x14ac:dyDescent="0.3">
      <c r="B2737" s="9" t="s">
        <v>2045</v>
      </c>
      <c r="C2737" s="5">
        <v>127951</v>
      </c>
      <c r="D2737" s="5">
        <v>767</v>
      </c>
      <c r="E2737" s="5">
        <v>40000</v>
      </c>
    </row>
    <row r="2738" spans="2:5" x14ac:dyDescent="0.3">
      <c r="B2738" s="7">
        <v>1367</v>
      </c>
      <c r="C2738" s="5"/>
      <c r="D2738" s="5"/>
      <c r="E2738" s="5"/>
    </row>
    <row r="2739" spans="2:5" x14ac:dyDescent="0.3">
      <c r="B2739" s="9" t="s">
        <v>2045</v>
      </c>
      <c r="C2739" s="5">
        <v>36094</v>
      </c>
      <c r="D2739" s="5">
        <v>708</v>
      </c>
      <c r="E2739" s="5">
        <v>34255</v>
      </c>
    </row>
    <row r="2740" spans="2:5" x14ac:dyDescent="0.3">
      <c r="B2740" s="7">
        <v>1368</v>
      </c>
      <c r="C2740" s="5"/>
      <c r="D2740" s="5"/>
      <c r="E2740" s="5"/>
    </row>
    <row r="2741" spans="2:5" x14ac:dyDescent="0.3">
      <c r="B2741" s="9" t="s">
        <v>2045</v>
      </c>
      <c r="C2741" s="5">
        <v>80109</v>
      </c>
      <c r="D2741" s="5">
        <v>717</v>
      </c>
      <c r="E2741" s="5">
        <v>44976</v>
      </c>
    </row>
    <row r="2742" spans="2:5" x14ac:dyDescent="0.3">
      <c r="B2742" s="7">
        <v>1369</v>
      </c>
      <c r="C2742" s="5"/>
      <c r="D2742" s="5"/>
      <c r="E2742" s="5"/>
    </row>
    <row r="2743" spans="2:5" x14ac:dyDescent="0.3">
      <c r="B2743" s="9" t="s">
        <v>2045</v>
      </c>
      <c r="C2743" s="5">
        <v>49101</v>
      </c>
      <c r="D2743" s="5">
        <v>850</v>
      </c>
      <c r="E2743" s="5">
        <v>35854</v>
      </c>
    </row>
    <row r="2744" spans="2:5" x14ac:dyDescent="0.3">
      <c r="B2744" s="7">
        <v>1370</v>
      </c>
      <c r="C2744" s="5"/>
      <c r="D2744" s="5"/>
      <c r="E2744" s="5"/>
    </row>
    <row r="2745" spans="2:5" x14ac:dyDescent="0.3">
      <c r="B2745" s="9" t="s">
        <v>2045</v>
      </c>
      <c r="C2745" s="5">
        <v>109229</v>
      </c>
      <c r="D2745" s="5">
        <v>709</v>
      </c>
      <c r="E2745" s="5">
        <v>52908</v>
      </c>
    </row>
    <row r="2746" spans="2:5" x14ac:dyDescent="0.3">
      <c r="B2746" s="7">
        <v>1371</v>
      </c>
      <c r="C2746" s="5"/>
      <c r="D2746" s="5"/>
      <c r="E2746" s="5"/>
    </row>
    <row r="2747" spans="2:5" x14ac:dyDescent="0.3">
      <c r="B2747" s="9" t="s">
        <v>2046</v>
      </c>
      <c r="C2747" s="5">
        <v>1385</v>
      </c>
      <c r="D2747" s="5">
        <v>689</v>
      </c>
      <c r="E2747" s="5">
        <v>49529</v>
      </c>
    </row>
    <row r="2748" spans="2:5" x14ac:dyDescent="0.3">
      <c r="B2748" s="7">
        <v>1372</v>
      </c>
      <c r="C2748" s="5"/>
      <c r="D2748" s="5"/>
      <c r="E2748" s="5"/>
    </row>
    <row r="2749" spans="2:5" x14ac:dyDescent="0.3">
      <c r="B2749" s="9" t="s">
        <v>2046</v>
      </c>
      <c r="C2749" s="5">
        <v>18116</v>
      </c>
      <c r="D2749" s="5">
        <v>697</v>
      </c>
      <c r="E2749" s="5">
        <v>28215</v>
      </c>
    </row>
    <row r="2750" spans="2:5" x14ac:dyDescent="0.3">
      <c r="B2750" s="7">
        <v>1373</v>
      </c>
      <c r="C2750" s="5"/>
      <c r="D2750" s="5"/>
      <c r="E2750" s="5"/>
    </row>
    <row r="2751" spans="2:5" x14ac:dyDescent="0.3">
      <c r="B2751" s="9" t="s">
        <v>2045</v>
      </c>
      <c r="C2751" s="5">
        <v>50668</v>
      </c>
      <c r="D2751" s="5">
        <v>764</v>
      </c>
      <c r="E2751" s="5">
        <v>34181</v>
      </c>
    </row>
    <row r="2752" spans="2:5" x14ac:dyDescent="0.3">
      <c r="B2752" s="7">
        <v>1374</v>
      </c>
      <c r="C2752" s="5"/>
      <c r="D2752" s="5"/>
      <c r="E2752" s="5"/>
    </row>
    <row r="2753" spans="2:5" x14ac:dyDescent="0.3">
      <c r="B2753" s="9" t="s">
        <v>2045</v>
      </c>
      <c r="C2753" s="5">
        <v>93772</v>
      </c>
      <c r="D2753" s="5">
        <v>758</v>
      </c>
      <c r="E2753" s="5">
        <v>39679</v>
      </c>
    </row>
    <row r="2754" spans="2:5" x14ac:dyDescent="0.3">
      <c r="B2754" s="7">
        <v>1375</v>
      </c>
      <c r="C2754" s="5"/>
      <c r="D2754" s="5"/>
      <c r="E2754" s="5"/>
    </row>
    <row r="2755" spans="2:5" x14ac:dyDescent="0.3">
      <c r="B2755" s="9" t="s">
        <v>2045</v>
      </c>
      <c r="C2755" s="5">
        <v>60635</v>
      </c>
      <c r="D2755" s="5">
        <v>717</v>
      </c>
      <c r="E2755" s="5">
        <v>71590</v>
      </c>
    </row>
    <row r="2756" spans="2:5" x14ac:dyDescent="0.3">
      <c r="B2756" s="7">
        <v>1376</v>
      </c>
      <c r="C2756" s="5"/>
      <c r="D2756" s="5"/>
      <c r="E2756" s="5"/>
    </row>
    <row r="2757" spans="2:5" x14ac:dyDescent="0.3">
      <c r="B2757" s="9" t="s">
        <v>2045</v>
      </c>
      <c r="C2757" s="5">
        <v>85666</v>
      </c>
      <c r="D2757" s="5">
        <v>543</v>
      </c>
      <c r="E2757" s="5">
        <v>62019</v>
      </c>
    </row>
    <row r="2758" spans="2:5" x14ac:dyDescent="0.3">
      <c r="B2758" s="7">
        <v>1377</v>
      </c>
      <c r="C2758" s="5"/>
      <c r="D2758" s="5"/>
      <c r="E2758" s="5"/>
    </row>
    <row r="2759" spans="2:5" x14ac:dyDescent="0.3">
      <c r="B2759" s="9" t="s">
        <v>2045</v>
      </c>
      <c r="C2759" s="5">
        <v>56446</v>
      </c>
      <c r="D2759" s="5">
        <v>569</v>
      </c>
      <c r="E2759" s="5">
        <v>29637</v>
      </c>
    </row>
    <row r="2760" spans="2:5" x14ac:dyDescent="0.3">
      <c r="B2760" s="7">
        <v>1378</v>
      </c>
      <c r="C2760" s="5"/>
      <c r="D2760" s="5"/>
      <c r="E2760" s="5"/>
    </row>
    <row r="2761" spans="2:5" x14ac:dyDescent="0.3">
      <c r="B2761" s="9" t="s">
        <v>2045</v>
      </c>
      <c r="C2761" s="5">
        <v>65643</v>
      </c>
      <c r="D2761" s="5">
        <v>614</v>
      </c>
      <c r="E2761" s="5">
        <v>40810</v>
      </c>
    </row>
    <row r="2762" spans="2:5" x14ac:dyDescent="0.3">
      <c r="B2762" s="7">
        <v>1379</v>
      </c>
      <c r="C2762" s="5"/>
      <c r="D2762" s="5"/>
      <c r="E2762" s="5"/>
    </row>
    <row r="2763" spans="2:5" x14ac:dyDescent="0.3">
      <c r="B2763" s="9" t="s">
        <v>2046</v>
      </c>
      <c r="C2763" s="5">
        <v>9107</v>
      </c>
      <c r="D2763" s="5">
        <v>701</v>
      </c>
      <c r="E2763" s="5">
        <v>34408</v>
      </c>
    </row>
    <row r="2764" spans="2:5" x14ac:dyDescent="0.3">
      <c r="B2764" s="7">
        <v>1380</v>
      </c>
      <c r="C2764" s="5"/>
      <c r="D2764" s="5"/>
      <c r="E2764" s="5"/>
    </row>
    <row r="2765" spans="2:5" x14ac:dyDescent="0.3">
      <c r="B2765" s="9" t="s">
        <v>2045</v>
      </c>
      <c r="C2765" s="5">
        <v>77510</v>
      </c>
      <c r="D2765" s="5">
        <v>736</v>
      </c>
      <c r="E2765" s="5">
        <v>42444</v>
      </c>
    </row>
    <row r="2766" spans="2:5" x14ac:dyDescent="0.3">
      <c r="B2766" s="7">
        <v>1381</v>
      </c>
      <c r="C2766" s="5"/>
      <c r="D2766" s="5"/>
      <c r="E2766" s="5"/>
    </row>
    <row r="2767" spans="2:5" x14ac:dyDescent="0.3">
      <c r="B2767" s="9" t="s">
        <v>2046</v>
      </c>
      <c r="C2767" s="5">
        <v>2470</v>
      </c>
      <c r="D2767" s="5">
        <v>690</v>
      </c>
      <c r="E2767" s="5">
        <v>29517</v>
      </c>
    </row>
    <row r="2768" spans="2:5" x14ac:dyDescent="0.3">
      <c r="B2768" s="7">
        <v>1382</v>
      </c>
      <c r="C2768" s="5"/>
      <c r="D2768" s="5"/>
      <c r="E2768" s="5"/>
    </row>
    <row r="2769" spans="2:5" x14ac:dyDescent="0.3">
      <c r="B2769" s="9" t="s">
        <v>2045</v>
      </c>
      <c r="C2769" s="5">
        <v>44404</v>
      </c>
      <c r="D2769" s="5">
        <v>706</v>
      </c>
      <c r="E2769" s="5">
        <v>25883</v>
      </c>
    </row>
    <row r="2770" spans="2:5" x14ac:dyDescent="0.3">
      <c r="B2770" s="7">
        <v>1383</v>
      </c>
      <c r="C2770" s="5"/>
      <c r="D2770" s="5"/>
      <c r="E2770" s="5"/>
    </row>
    <row r="2771" spans="2:5" x14ac:dyDescent="0.3">
      <c r="B2771" s="9" t="s">
        <v>2046</v>
      </c>
      <c r="C2771" s="5">
        <v>36978</v>
      </c>
      <c r="D2771" s="5">
        <v>670</v>
      </c>
      <c r="E2771" s="5">
        <v>59938</v>
      </c>
    </row>
    <row r="2772" spans="2:5" x14ac:dyDescent="0.3">
      <c r="B2772" s="7">
        <v>1384</v>
      </c>
      <c r="C2772" s="5"/>
      <c r="D2772" s="5"/>
      <c r="E2772" s="5"/>
    </row>
    <row r="2773" spans="2:5" x14ac:dyDescent="0.3">
      <c r="B2773" s="9" t="s">
        <v>2045</v>
      </c>
      <c r="C2773" s="5">
        <v>30510</v>
      </c>
      <c r="D2773" s="5">
        <v>721</v>
      </c>
      <c r="E2773" s="5">
        <v>23011</v>
      </c>
    </row>
    <row r="2774" spans="2:5" x14ac:dyDescent="0.3">
      <c r="B2774" s="7">
        <v>1385</v>
      </c>
      <c r="C2774" s="5"/>
      <c r="D2774" s="5"/>
      <c r="E2774" s="5"/>
    </row>
    <row r="2775" spans="2:5" x14ac:dyDescent="0.3">
      <c r="B2775" s="9" t="s">
        <v>2045</v>
      </c>
      <c r="C2775" s="5">
        <v>182301</v>
      </c>
      <c r="D2775" s="5">
        <v>789</v>
      </c>
      <c r="E2775" s="5">
        <v>82298</v>
      </c>
    </row>
    <row r="2776" spans="2:5" x14ac:dyDescent="0.3">
      <c r="B2776" s="7">
        <v>1386</v>
      </c>
      <c r="C2776" s="5"/>
      <c r="D2776" s="5"/>
      <c r="E2776" s="5"/>
    </row>
    <row r="2777" spans="2:5" x14ac:dyDescent="0.3">
      <c r="B2777" s="9" t="s">
        <v>2045</v>
      </c>
      <c r="C2777" s="5">
        <v>79299</v>
      </c>
      <c r="D2777" s="5">
        <v>712</v>
      </c>
      <c r="E2777" s="5">
        <v>37927</v>
      </c>
    </row>
    <row r="2778" spans="2:5" x14ac:dyDescent="0.3">
      <c r="B2778" s="7">
        <v>1387</v>
      </c>
      <c r="C2778" s="5"/>
      <c r="D2778" s="5"/>
      <c r="E2778" s="5"/>
    </row>
    <row r="2779" spans="2:5" x14ac:dyDescent="0.3">
      <c r="B2779" s="9" t="s">
        <v>2045</v>
      </c>
      <c r="C2779" s="5">
        <v>146680</v>
      </c>
      <c r="D2779" s="5">
        <v>785</v>
      </c>
      <c r="E2779" s="5">
        <v>66237</v>
      </c>
    </row>
    <row r="2780" spans="2:5" x14ac:dyDescent="0.3">
      <c r="B2780" s="7">
        <v>1388</v>
      </c>
      <c r="C2780" s="5"/>
      <c r="D2780" s="5"/>
      <c r="E2780" s="5"/>
    </row>
    <row r="2781" spans="2:5" x14ac:dyDescent="0.3">
      <c r="B2781" s="9" t="s">
        <v>2046</v>
      </c>
      <c r="C2781" s="5">
        <v>31605</v>
      </c>
      <c r="D2781" s="5">
        <v>691</v>
      </c>
      <c r="E2781" s="5">
        <v>72485</v>
      </c>
    </row>
    <row r="2782" spans="2:5" x14ac:dyDescent="0.3">
      <c r="B2782" s="7">
        <v>1389</v>
      </c>
      <c r="C2782" s="5"/>
      <c r="D2782" s="5"/>
      <c r="E2782" s="5"/>
    </row>
    <row r="2783" spans="2:5" x14ac:dyDescent="0.3">
      <c r="B2783" s="9" t="s">
        <v>2045</v>
      </c>
      <c r="C2783" s="5">
        <v>72749</v>
      </c>
      <c r="D2783" s="5">
        <v>793</v>
      </c>
      <c r="E2783" s="5">
        <v>34799</v>
      </c>
    </row>
    <row r="2784" spans="2:5" x14ac:dyDescent="0.3">
      <c r="B2784" s="7">
        <v>1390</v>
      </c>
      <c r="C2784" s="5"/>
      <c r="D2784" s="5"/>
      <c r="E2784" s="5"/>
    </row>
    <row r="2785" spans="2:5" x14ac:dyDescent="0.3">
      <c r="B2785" s="9" t="s">
        <v>2045</v>
      </c>
      <c r="C2785" s="5">
        <v>85771</v>
      </c>
      <c r="D2785" s="5">
        <v>850</v>
      </c>
      <c r="E2785" s="5">
        <v>60897</v>
      </c>
    </row>
    <row r="2786" spans="2:5" x14ac:dyDescent="0.3">
      <c r="B2786" s="7">
        <v>1391</v>
      </c>
      <c r="C2786" s="5"/>
      <c r="D2786" s="5"/>
      <c r="E2786" s="5"/>
    </row>
    <row r="2787" spans="2:5" x14ac:dyDescent="0.3">
      <c r="B2787" s="9" t="s">
        <v>2045</v>
      </c>
      <c r="C2787" s="5">
        <v>67164</v>
      </c>
      <c r="D2787" s="5">
        <v>631</v>
      </c>
      <c r="E2787" s="5">
        <v>51196</v>
      </c>
    </row>
    <row r="2788" spans="2:5" x14ac:dyDescent="0.3">
      <c r="B2788" s="7">
        <v>1392</v>
      </c>
      <c r="C2788" s="5"/>
      <c r="D2788" s="5"/>
      <c r="E2788" s="5"/>
    </row>
    <row r="2789" spans="2:5" x14ac:dyDescent="0.3">
      <c r="B2789" s="9" t="s">
        <v>2045</v>
      </c>
      <c r="C2789" s="5">
        <v>84073</v>
      </c>
      <c r="D2789" s="5">
        <v>743</v>
      </c>
      <c r="E2789" s="5">
        <v>53061</v>
      </c>
    </row>
    <row r="2790" spans="2:5" x14ac:dyDescent="0.3">
      <c r="B2790" s="7">
        <v>1393</v>
      </c>
      <c r="C2790" s="5"/>
      <c r="D2790" s="5"/>
      <c r="E2790" s="5"/>
    </row>
    <row r="2791" spans="2:5" x14ac:dyDescent="0.3">
      <c r="B2791" s="9" t="s">
        <v>2045</v>
      </c>
      <c r="C2791" s="5">
        <v>43936</v>
      </c>
      <c r="D2791" s="5">
        <v>692</v>
      </c>
      <c r="E2791" s="5">
        <v>34460</v>
      </c>
    </row>
    <row r="2792" spans="2:5" x14ac:dyDescent="0.3">
      <c r="B2792" s="7">
        <v>1394</v>
      </c>
      <c r="C2792" s="5"/>
      <c r="D2792" s="5"/>
      <c r="E2792" s="5"/>
    </row>
    <row r="2793" spans="2:5" x14ac:dyDescent="0.3">
      <c r="B2793" s="9" t="s">
        <v>2045</v>
      </c>
      <c r="C2793" s="5">
        <v>131828</v>
      </c>
      <c r="D2793" s="5">
        <v>558</v>
      </c>
      <c r="E2793" s="5">
        <v>57853</v>
      </c>
    </row>
    <row r="2794" spans="2:5" x14ac:dyDescent="0.3">
      <c r="B2794" s="7">
        <v>1395</v>
      </c>
      <c r="C2794" s="5"/>
      <c r="D2794" s="5"/>
      <c r="E2794" s="5"/>
    </row>
    <row r="2795" spans="2:5" x14ac:dyDescent="0.3">
      <c r="B2795" s="9" t="s">
        <v>2045</v>
      </c>
      <c r="C2795" s="5">
        <v>197377</v>
      </c>
      <c r="D2795" s="5">
        <v>604</v>
      </c>
      <c r="E2795" s="5">
        <v>153691</v>
      </c>
    </row>
    <row r="2796" spans="2:5" x14ac:dyDescent="0.3">
      <c r="B2796" s="7">
        <v>1396</v>
      </c>
      <c r="C2796" s="5"/>
      <c r="D2796" s="5"/>
      <c r="E2796" s="5"/>
    </row>
    <row r="2797" spans="2:5" x14ac:dyDescent="0.3">
      <c r="B2797" s="9" t="s">
        <v>2045</v>
      </c>
      <c r="C2797" s="5">
        <v>66994</v>
      </c>
      <c r="D2797" s="5">
        <v>732</v>
      </c>
      <c r="E2797" s="5">
        <v>46344</v>
      </c>
    </row>
    <row r="2798" spans="2:5" x14ac:dyDescent="0.3">
      <c r="B2798" s="7">
        <v>1397</v>
      </c>
      <c r="C2798" s="5"/>
      <c r="D2798" s="5"/>
      <c r="E2798" s="5"/>
    </row>
    <row r="2799" spans="2:5" x14ac:dyDescent="0.3">
      <c r="B2799" s="9" t="s">
        <v>2045</v>
      </c>
      <c r="C2799" s="5">
        <v>92949</v>
      </c>
      <c r="D2799" s="5">
        <v>710</v>
      </c>
      <c r="E2799" s="5">
        <v>36388</v>
      </c>
    </row>
    <row r="2800" spans="2:5" x14ac:dyDescent="0.3">
      <c r="B2800" s="7">
        <v>1398</v>
      </c>
      <c r="C2800" s="5"/>
      <c r="D2800" s="5"/>
      <c r="E2800" s="5"/>
    </row>
    <row r="2801" spans="2:5" x14ac:dyDescent="0.3">
      <c r="B2801" s="9" t="s">
        <v>2046</v>
      </c>
      <c r="C2801" s="5">
        <v>16595</v>
      </c>
      <c r="D2801" s="5">
        <v>745</v>
      </c>
      <c r="E2801" s="5">
        <v>70862</v>
      </c>
    </row>
    <row r="2802" spans="2:5" x14ac:dyDescent="0.3">
      <c r="B2802" s="7">
        <v>1399</v>
      </c>
      <c r="C2802" s="5"/>
      <c r="D2802" s="5"/>
      <c r="E2802" s="5"/>
    </row>
    <row r="2803" spans="2:5" x14ac:dyDescent="0.3">
      <c r="B2803" s="9" t="s">
        <v>2045</v>
      </c>
      <c r="C2803" s="5">
        <v>131348</v>
      </c>
      <c r="D2803" s="5">
        <v>707</v>
      </c>
      <c r="E2803" s="5">
        <v>40314</v>
      </c>
    </row>
    <row r="2804" spans="2:5" x14ac:dyDescent="0.3">
      <c r="B2804" s="7">
        <v>1400</v>
      </c>
      <c r="C2804" s="5"/>
      <c r="D2804" s="5"/>
      <c r="E2804" s="5"/>
    </row>
    <row r="2805" spans="2:5" x14ac:dyDescent="0.3">
      <c r="B2805" s="9" t="s">
        <v>2046</v>
      </c>
      <c r="C2805" s="5">
        <v>0</v>
      </c>
      <c r="D2805" s="5">
        <v>698</v>
      </c>
      <c r="E2805" s="5">
        <v>25434</v>
      </c>
    </row>
    <row r="2806" spans="2:5" x14ac:dyDescent="0.3">
      <c r="B2806" s="7">
        <v>1401</v>
      </c>
      <c r="C2806" s="5"/>
      <c r="D2806" s="5"/>
      <c r="E2806" s="5"/>
    </row>
    <row r="2807" spans="2:5" x14ac:dyDescent="0.3">
      <c r="B2807" s="9" t="s">
        <v>2045</v>
      </c>
      <c r="C2807" s="5">
        <v>49660</v>
      </c>
      <c r="D2807" s="5">
        <v>739</v>
      </c>
      <c r="E2807" s="5">
        <v>36672</v>
      </c>
    </row>
    <row r="2808" spans="2:5" x14ac:dyDescent="0.3">
      <c r="B2808" s="7">
        <v>1402</v>
      </c>
      <c r="C2808" s="5"/>
      <c r="D2808" s="5"/>
      <c r="E2808" s="5"/>
    </row>
    <row r="2809" spans="2:5" x14ac:dyDescent="0.3">
      <c r="B2809" s="9" t="s">
        <v>2045</v>
      </c>
      <c r="C2809" s="5">
        <v>265319</v>
      </c>
      <c r="D2809" s="5">
        <v>590</v>
      </c>
      <c r="E2809" s="5">
        <v>96574</v>
      </c>
    </row>
    <row r="2810" spans="2:5" x14ac:dyDescent="0.3">
      <c r="B2810" s="7">
        <v>1403</v>
      </c>
      <c r="C2810" s="5"/>
      <c r="D2810" s="5"/>
      <c r="E2810" s="5"/>
    </row>
    <row r="2811" spans="2:5" x14ac:dyDescent="0.3">
      <c r="B2811" s="9" t="s">
        <v>2045</v>
      </c>
      <c r="C2811" s="5">
        <v>22488</v>
      </c>
      <c r="D2811" s="5">
        <v>753</v>
      </c>
      <c r="E2811" s="5">
        <v>24545</v>
      </c>
    </row>
    <row r="2812" spans="2:5" x14ac:dyDescent="0.3">
      <c r="B2812" s="7">
        <v>1404</v>
      </c>
      <c r="C2812" s="5"/>
      <c r="D2812" s="5"/>
      <c r="E2812" s="5"/>
    </row>
    <row r="2813" spans="2:5" x14ac:dyDescent="0.3">
      <c r="B2813" s="9" t="s">
        <v>2045</v>
      </c>
      <c r="C2813" s="5">
        <v>80469</v>
      </c>
      <c r="D2813" s="5">
        <v>526</v>
      </c>
      <c r="E2813" s="5">
        <v>36472</v>
      </c>
    </row>
    <row r="2814" spans="2:5" x14ac:dyDescent="0.3">
      <c r="B2814" s="7">
        <v>1405</v>
      </c>
      <c r="C2814" s="5"/>
      <c r="D2814" s="5"/>
      <c r="E2814" s="5"/>
    </row>
    <row r="2815" spans="2:5" x14ac:dyDescent="0.3">
      <c r="B2815" s="9" t="s">
        <v>2045</v>
      </c>
      <c r="C2815" s="5">
        <v>37315</v>
      </c>
      <c r="D2815" s="5">
        <v>777</v>
      </c>
      <c r="E2815" s="5">
        <v>48755</v>
      </c>
    </row>
    <row r="2816" spans="2:5" x14ac:dyDescent="0.3">
      <c r="B2816" s="7">
        <v>1406</v>
      </c>
      <c r="C2816" s="5"/>
      <c r="D2816" s="5"/>
      <c r="E2816" s="5"/>
    </row>
    <row r="2817" spans="2:5" x14ac:dyDescent="0.3">
      <c r="B2817" s="9" t="s">
        <v>2046</v>
      </c>
      <c r="C2817" s="5">
        <v>1386</v>
      </c>
      <c r="D2817" s="5">
        <v>712</v>
      </c>
      <c r="E2817" s="5">
        <v>23718</v>
      </c>
    </row>
    <row r="2818" spans="2:5" x14ac:dyDescent="0.3">
      <c r="B2818" s="7">
        <v>1407</v>
      </c>
      <c r="C2818" s="5"/>
      <c r="D2818" s="5"/>
      <c r="E2818" s="5"/>
    </row>
    <row r="2819" spans="2:5" x14ac:dyDescent="0.3">
      <c r="B2819" s="9" t="s">
        <v>2045</v>
      </c>
      <c r="C2819" s="5">
        <v>54899</v>
      </c>
      <c r="D2819" s="5">
        <v>689</v>
      </c>
      <c r="E2819" s="5">
        <v>40473</v>
      </c>
    </row>
    <row r="2820" spans="2:5" x14ac:dyDescent="0.3">
      <c r="B2820" s="7">
        <v>1408</v>
      </c>
      <c r="C2820" s="5"/>
      <c r="D2820" s="5"/>
      <c r="E2820" s="5"/>
    </row>
    <row r="2821" spans="2:5" x14ac:dyDescent="0.3">
      <c r="B2821" s="9" t="s">
        <v>2045</v>
      </c>
      <c r="C2821" s="5">
        <v>43986</v>
      </c>
      <c r="D2821" s="5">
        <v>683</v>
      </c>
      <c r="E2821" s="5">
        <v>24859</v>
      </c>
    </row>
    <row r="2822" spans="2:5" x14ac:dyDescent="0.3">
      <c r="B2822" s="7">
        <v>1409</v>
      </c>
      <c r="C2822" s="5"/>
      <c r="D2822" s="5"/>
      <c r="E2822" s="5"/>
    </row>
    <row r="2823" spans="2:5" x14ac:dyDescent="0.3">
      <c r="B2823" s="9" t="s">
        <v>2045</v>
      </c>
      <c r="C2823" s="5">
        <v>82622</v>
      </c>
      <c r="D2823" s="5">
        <v>701</v>
      </c>
      <c r="E2823" s="5">
        <v>44181</v>
      </c>
    </row>
    <row r="2824" spans="2:5" x14ac:dyDescent="0.3">
      <c r="B2824" s="7">
        <v>1410</v>
      </c>
      <c r="C2824" s="5"/>
      <c r="D2824" s="5"/>
      <c r="E2824" s="5"/>
    </row>
    <row r="2825" spans="2:5" x14ac:dyDescent="0.3">
      <c r="B2825" s="9" t="s">
        <v>2045</v>
      </c>
      <c r="C2825" s="5">
        <v>67954</v>
      </c>
      <c r="D2825" s="5">
        <v>571</v>
      </c>
      <c r="E2825" s="5">
        <v>42856</v>
      </c>
    </row>
    <row r="2826" spans="2:5" x14ac:dyDescent="0.3">
      <c r="B2826" s="7">
        <v>1411</v>
      </c>
      <c r="C2826" s="5"/>
      <c r="D2826" s="5"/>
      <c r="E2826" s="5"/>
    </row>
    <row r="2827" spans="2:5" x14ac:dyDescent="0.3">
      <c r="B2827" s="9" t="s">
        <v>2045</v>
      </c>
      <c r="C2827" s="5">
        <v>52218</v>
      </c>
      <c r="D2827" s="5">
        <v>720</v>
      </c>
      <c r="E2827" s="5">
        <v>69007</v>
      </c>
    </row>
    <row r="2828" spans="2:5" x14ac:dyDescent="0.3">
      <c r="B2828" s="7">
        <v>1412</v>
      </c>
      <c r="C2828" s="5"/>
      <c r="D2828" s="5"/>
      <c r="E2828" s="5"/>
    </row>
    <row r="2829" spans="2:5" x14ac:dyDescent="0.3">
      <c r="B2829" s="9" t="s">
        <v>2046</v>
      </c>
      <c r="C2829" s="5">
        <v>0</v>
      </c>
      <c r="D2829" s="5">
        <v>707</v>
      </c>
      <c r="E2829" s="5">
        <v>54166</v>
      </c>
    </row>
    <row r="2830" spans="2:5" x14ac:dyDescent="0.3">
      <c r="B2830" s="7">
        <v>1413</v>
      </c>
      <c r="C2830" s="5"/>
      <c r="D2830" s="5"/>
      <c r="E2830" s="5"/>
    </row>
    <row r="2831" spans="2:5" x14ac:dyDescent="0.3">
      <c r="B2831" s="9" t="s">
        <v>2045</v>
      </c>
      <c r="C2831" s="5">
        <v>33165</v>
      </c>
      <c r="D2831" s="5">
        <v>685</v>
      </c>
      <c r="E2831" s="5">
        <v>31170</v>
      </c>
    </row>
    <row r="2832" spans="2:5" x14ac:dyDescent="0.3">
      <c r="B2832" s="7">
        <v>1414</v>
      </c>
      <c r="C2832" s="5"/>
      <c r="D2832" s="5"/>
      <c r="E2832" s="5"/>
    </row>
    <row r="2833" spans="2:5" x14ac:dyDescent="0.3">
      <c r="B2833" s="9" t="s">
        <v>2047</v>
      </c>
      <c r="C2833" s="5">
        <v>3854</v>
      </c>
      <c r="D2833" s="5">
        <v>783</v>
      </c>
      <c r="E2833" s="5">
        <v>13937</v>
      </c>
    </row>
    <row r="2834" spans="2:5" x14ac:dyDescent="0.3">
      <c r="B2834" s="7">
        <v>1415</v>
      </c>
      <c r="C2834" s="5"/>
      <c r="D2834" s="5"/>
      <c r="E2834" s="5"/>
    </row>
    <row r="2835" spans="2:5" x14ac:dyDescent="0.3">
      <c r="B2835" s="9" t="s">
        <v>2045</v>
      </c>
      <c r="C2835" s="5">
        <v>77559</v>
      </c>
      <c r="D2835" s="5">
        <v>689</v>
      </c>
      <c r="E2835" s="5">
        <v>45021</v>
      </c>
    </row>
    <row r="2836" spans="2:5" x14ac:dyDescent="0.3">
      <c r="B2836" s="7">
        <v>1416</v>
      </c>
      <c r="C2836" s="5"/>
      <c r="D2836" s="5"/>
      <c r="E2836" s="5"/>
    </row>
    <row r="2837" spans="2:5" x14ac:dyDescent="0.3">
      <c r="B2837" s="9" t="s">
        <v>2046</v>
      </c>
      <c r="C2837" s="5">
        <v>18724</v>
      </c>
      <c r="D2837" s="5">
        <v>709</v>
      </c>
      <c r="E2837" s="5">
        <v>48750</v>
      </c>
    </row>
    <row r="2838" spans="2:5" x14ac:dyDescent="0.3">
      <c r="B2838" s="7">
        <v>1417</v>
      </c>
      <c r="C2838" s="5"/>
      <c r="D2838" s="5"/>
      <c r="E2838" s="5"/>
    </row>
    <row r="2839" spans="2:5" x14ac:dyDescent="0.3">
      <c r="B2839" s="9" t="s">
        <v>2045</v>
      </c>
      <c r="C2839" s="5">
        <v>87082</v>
      </c>
      <c r="D2839" s="5">
        <v>835</v>
      </c>
      <c r="E2839" s="5">
        <v>52680</v>
      </c>
    </row>
    <row r="2840" spans="2:5" x14ac:dyDescent="0.3">
      <c r="B2840" s="7">
        <v>1418</v>
      </c>
      <c r="C2840" s="5"/>
      <c r="D2840" s="5"/>
      <c r="E2840" s="5"/>
    </row>
    <row r="2841" spans="2:5" x14ac:dyDescent="0.3">
      <c r="B2841" s="9" t="s">
        <v>2045</v>
      </c>
      <c r="C2841" s="5">
        <v>69587</v>
      </c>
      <c r="D2841" s="5">
        <v>752</v>
      </c>
      <c r="E2841" s="5">
        <v>26939</v>
      </c>
    </row>
    <row r="2842" spans="2:5" x14ac:dyDescent="0.3">
      <c r="B2842" s="7">
        <v>1419</v>
      </c>
      <c r="C2842" s="5"/>
      <c r="D2842" s="5"/>
      <c r="E2842" s="5"/>
    </row>
    <row r="2843" spans="2:5" x14ac:dyDescent="0.3">
      <c r="B2843" s="9" t="s">
        <v>2045</v>
      </c>
      <c r="C2843" s="5">
        <v>116180</v>
      </c>
      <c r="D2843" s="5">
        <v>647</v>
      </c>
      <c r="E2843" s="5">
        <v>61490</v>
      </c>
    </row>
    <row r="2844" spans="2:5" x14ac:dyDescent="0.3">
      <c r="B2844" s="7">
        <v>1420</v>
      </c>
      <c r="C2844" s="5"/>
      <c r="D2844" s="5"/>
      <c r="E2844" s="5"/>
    </row>
    <row r="2845" spans="2:5" x14ac:dyDescent="0.3">
      <c r="B2845" s="9" t="s">
        <v>2046</v>
      </c>
      <c r="C2845" s="5">
        <v>0</v>
      </c>
      <c r="D2845" s="5">
        <v>688</v>
      </c>
      <c r="E2845" s="5">
        <v>60652</v>
      </c>
    </row>
    <row r="2846" spans="2:5" x14ac:dyDescent="0.3">
      <c r="B2846" s="7">
        <v>1421</v>
      </c>
      <c r="C2846" s="5"/>
      <c r="D2846" s="5"/>
      <c r="E2846" s="5"/>
    </row>
    <row r="2847" spans="2:5" x14ac:dyDescent="0.3">
      <c r="B2847" s="9" t="s">
        <v>2045</v>
      </c>
      <c r="C2847" s="5">
        <v>32764</v>
      </c>
      <c r="D2847" s="5">
        <v>740</v>
      </c>
      <c r="E2847" s="5">
        <v>32985</v>
      </c>
    </row>
    <row r="2848" spans="2:5" x14ac:dyDescent="0.3">
      <c r="B2848" s="7">
        <v>1422</v>
      </c>
      <c r="C2848" s="5"/>
      <c r="D2848" s="5"/>
      <c r="E2848" s="5"/>
    </row>
    <row r="2849" spans="2:5" x14ac:dyDescent="0.3">
      <c r="B2849" s="9" t="s">
        <v>2047</v>
      </c>
      <c r="C2849" s="5">
        <v>6602</v>
      </c>
      <c r="D2849" s="5">
        <v>767</v>
      </c>
      <c r="E2849" s="5">
        <v>36052</v>
      </c>
    </row>
    <row r="2850" spans="2:5" x14ac:dyDescent="0.3">
      <c r="B2850" s="7">
        <v>1423</v>
      </c>
      <c r="C2850" s="5"/>
      <c r="D2850" s="5"/>
      <c r="E2850" s="5"/>
    </row>
    <row r="2851" spans="2:5" x14ac:dyDescent="0.3">
      <c r="B2851" s="9" t="s">
        <v>2045</v>
      </c>
      <c r="C2851" s="5">
        <v>37625</v>
      </c>
      <c r="D2851" s="5">
        <v>689</v>
      </c>
      <c r="E2851" s="5">
        <v>22844</v>
      </c>
    </row>
    <row r="2852" spans="2:5" x14ac:dyDescent="0.3">
      <c r="B2852" s="7">
        <v>1424</v>
      </c>
      <c r="C2852" s="5"/>
      <c r="D2852" s="5"/>
      <c r="E2852" s="5"/>
    </row>
    <row r="2853" spans="2:5" x14ac:dyDescent="0.3">
      <c r="B2853" s="9" t="s">
        <v>2047</v>
      </c>
      <c r="C2853" s="5">
        <v>1396</v>
      </c>
      <c r="D2853" s="5">
        <v>761</v>
      </c>
      <c r="E2853" s="5">
        <v>15348</v>
      </c>
    </row>
    <row r="2854" spans="2:5" x14ac:dyDescent="0.3">
      <c r="B2854" s="7">
        <v>1425</v>
      </c>
      <c r="C2854" s="5"/>
      <c r="D2854" s="5"/>
      <c r="E2854" s="5"/>
    </row>
    <row r="2855" spans="2:5" x14ac:dyDescent="0.3">
      <c r="B2855" s="9" t="s">
        <v>2047</v>
      </c>
      <c r="C2855" s="5">
        <v>1644</v>
      </c>
      <c r="D2855" s="5">
        <v>809</v>
      </c>
      <c r="E2855" s="5">
        <v>19225</v>
      </c>
    </row>
    <row r="2856" spans="2:5" x14ac:dyDescent="0.3">
      <c r="B2856" s="7">
        <v>1426</v>
      </c>
      <c r="C2856" s="5"/>
      <c r="D2856" s="5"/>
      <c r="E2856" s="5"/>
    </row>
    <row r="2857" spans="2:5" x14ac:dyDescent="0.3">
      <c r="B2857" s="9" t="s">
        <v>2045</v>
      </c>
      <c r="C2857" s="5">
        <v>91575</v>
      </c>
      <c r="D2857" s="5">
        <v>805</v>
      </c>
      <c r="E2857" s="5">
        <v>114692</v>
      </c>
    </row>
    <row r="2858" spans="2:5" x14ac:dyDescent="0.3">
      <c r="B2858" s="7">
        <v>1427</v>
      </c>
      <c r="C2858" s="5"/>
      <c r="D2858" s="5"/>
      <c r="E2858" s="5"/>
    </row>
    <row r="2859" spans="2:5" x14ac:dyDescent="0.3">
      <c r="B2859" s="9" t="s">
        <v>2045</v>
      </c>
      <c r="C2859" s="5">
        <v>210445</v>
      </c>
      <c r="D2859" s="5">
        <v>770</v>
      </c>
      <c r="E2859" s="5">
        <v>100880</v>
      </c>
    </row>
    <row r="2860" spans="2:5" x14ac:dyDescent="0.3">
      <c r="B2860" s="7">
        <v>1428</v>
      </c>
      <c r="C2860" s="5"/>
      <c r="D2860" s="5"/>
      <c r="E2860" s="5"/>
    </row>
    <row r="2861" spans="2:5" x14ac:dyDescent="0.3">
      <c r="B2861" s="9" t="s">
        <v>2045</v>
      </c>
      <c r="C2861" s="5">
        <v>42750</v>
      </c>
      <c r="D2861" s="5">
        <v>508</v>
      </c>
      <c r="E2861" s="5">
        <v>28472</v>
      </c>
    </row>
    <row r="2862" spans="2:5" x14ac:dyDescent="0.3">
      <c r="B2862" s="7">
        <v>1429</v>
      </c>
      <c r="C2862" s="5"/>
      <c r="D2862" s="5"/>
      <c r="E2862" s="5"/>
    </row>
    <row r="2863" spans="2:5" x14ac:dyDescent="0.3">
      <c r="B2863" s="9" t="s">
        <v>2047</v>
      </c>
      <c r="C2863" s="5">
        <v>10619</v>
      </c>
      <c r="D2863" s="5">
        <v>799</v>
      </c>
      <c r="E2863" s="5">
        <v>33556</v>
      </c>
    </row>
    <row r="2864" spans="2:5" x14ac:dyDescent="0.3">
      <c r="B2864" s="7">
        <v>1430</v>
      </c>
      <c r="C2864" s="5"/>
      <c r="D2864" s="5"/>
      <c r="E2864" s="5"/>
    </row>
    <row r="2865" spans="2:5" x14ac:dyDescent="0.3">
      <c r="B2865" s="9" t="s">
        <v>2045</v>
      </c>
      <c r="C2865" s="5">
        <v>20874</v>
      </c>
      <c r="D2865" s="5">
        <v>593</v>
      </c>
      <c r="E2865" s="5">
        <v>33642</v>
      </c>
    </row>
    <row r="2866" spans="2:5" x14ac:dyDescent="0.3">
      <c r="B2866" s="7">
        <v>1431</v>
      </c>
      <c r="C2866" s="5"/>
      <c r="D2866" s="5"/>
      <c r="E2866" s="5"/>
    </row>
    <row r="2867" spans="2:5" x14ac:dyDescent="0.3">
      <c r="B2867" s="9" t="s">
        <v>2045</v>
      </c>
      <c r="C2867" s="5">
        <v>52076</v>
      </c>
      <c r="D2867" s="5">
        <v>599</v>
      </c>
      <c r="E2867" s="5">
        <v>39409</v>
      </c>
    </row>
    <row r="2868" spans="2:5" x14ac:dyDescent="0.3">
      <c r="B2868" s="7">
        <v>1432</v>
      </c>
      <c r="C2868" s="5"/>
      <c r="D2868" s="5"/>
      <c r="E2868" s="5"/>
    </row>
    <row r="2869" spans="2:5" x14ac:dyDescent="0.3">
      <c r="B2869" s="9" t="s">
        <v>2045</v>
      </c>
      <c r="C2869" s="5">
        <v>80763</v>
      </c>
      <c r="D2869" s="5">
        <v>741</v>
      </c>
      <c r="E2869" s="5">
        <v>69747</v>
      </c>
    </row>
    <row r="2870" spans="2:5" x14ac:dyDescent="0.3">
      <c r="B2870" s="7">
        <v>1433</v>
      </c>
      <c r="C2870" s="5"/>
      <c r="D2870" s="5"/>
      <c r="E2870" s="5"/>
    </row>
    <row r="2871" spans="2:5" x14ac:dyDescent="0.3">
      <c r="B2871" s="9" t="s">
        <v>2045</v>
      </c>
      <c r="C2871" s="5">
        <v>17440</v>
      </c>
      <c r="D2871" s="5">
        <v>581</v>
      </c>
      <c r="E2871" s="5">
        <v>48060</v>
      </c>
    </row>
    <row r="2872" spans="2:5" x14ac:dyDescent="0.3">
      <c r="B2872" s="7">
        <v>1434</v>
      </c>
      <c r="C2872" s="5"/>
      <c r="D2872" s="5"/>
      <c r="E2872" s="5"/>
    </row>
    <row r="2873" spans="2:5" x14ac:dyDescent="0.3">
      <c r="B2873" s="9" t="s">
        <v>2045</v>
      </c>
      <c r="C2873" s="5">
        <v>61245</v>
      </c>
      <c r="D2873" s="5">
        <v>717</v>
      </c>
      <c r="E2873" s="5">
        <v>40891</v>
      </c>
    </row>
    <row r="2874" spans="2:5" x14ac:dyDescent="0.3">
      <c r="B2874" s="7">
        <v>1435</v>
      </c>
      <c r="C2874" s="5"/>
      <c r="D2874" s="5"/>
      <c r="E2874" s="5"/>
    </row>
    <row r="2875" spans="2:5" x14ac:dyDescent="0.3">
      <c r="B2875" s="9" t="s">
        <v>2045</v>
      </c>
      <c r="C2875" s="5">
        <v>157723</v>
      </c>
      <c r="D2875" s="5">
        <v>703</v>
      </c>
      <c r="E2875" s="5">
        <v>92017</v>
      </c>
    </row>
    <row r="2876" spans="2:5" x14ac:dyDescent="0.3">
      <c r="B2876" s="7">
        <v>1436</v>
      </c>
      <c r="C2876" s="5"/>
      <c r="D2876" s="5"/>
      <c r="E2876" s="5"/>
    </row>
    <row r="2877" spans="2:5" x14ac:dyDescent="0.3">
      <c r="B2877" s="9" t="s">
        <v>2045</v>
      </c>
      <c r="C2877" s="5">
        <v>54189</v>
      </c>
      <c r="D2877" s="5">
        <v>500</v>
      </c>
      <c r="E2877" s="5">
        <v>44842</v>
      </c>
    </row>
    <row r="2878" spans="2:5" x14ac:dyDescent="0.3">
      <c r="B2878" s="7">
        <v>1437</v>
      </c>
      <c r="C2878" s="5"/>
      <c r="D2878" s="5"/>
      <c r="E2878" s="5"/>
    </row>
    <row r="2879" spans="2:5" x14ac:dyDescent="0.3">
      <c r="B2879" s="9" t="s">
        <v>2047</v>
      </c>
      <c r="C2879" s="5">
        <v>13730</v>
      </c>
      <c r="D2879" s="5">
        <v>751</v>
      </c>
      <c r="E2879" s="5">
        <v>44807</v>
      </c>
    </row>
    <row r="2880" spans="2:5" x14ac:dyDescent="0.3">
      <c r="B2880" s="7">
        <v>1438</v>
      </c>
      <c r="C2880" s="5"/>
      <c r="D2880" s="5"/>
      <c r="E2880" s="5"/>
    </row>
    <row r="2881" spans="2:5" x14ac:dyDescent="0.3">
      <c r="B2881" s="9" t="s">
        <v>2045</v>
      </c>
      <c r="C2881" s="5">
        <v>80474</v>
      </c>
      <c r="D2881" s="5">
        <v>700</v>
      </c>
      <c r="E2881" s="5">
        <v>30049</v>
      </c>
    </row>
    <row r="2882" spans="2:5" x14ac:dyDescent="0.3">
      <c r="B2882" s="7">
        <v>1439</v>
      </c>
      <c r="C2882" s="5"/>
      <c r="D2882" s="5"/>
      <c r="E2882" s="5"/>
    </row>
    <row r="2883" spans="2:5" x14ac:dyDescent="0.3">
      <c r="B2883" s="9" t="s">
        <v>2045</v>
      </c>
      <c r="C2883" s="5">
        <v>32300</v>
      </c>
      <c r="D2883" s="5">
        <v>715</v>
      </c>
      <c r="E2883" s="5">
        <v>29371</v>
      </c>
    </row>
    <row r="2884" spans="2:5" x14ac:dyDescent="0.3">
      <c r="B2884" s="7">
        <v>1440</v>
      </c>
      <c r="C2884" s="5"/>
      <c r="D2884" s="5"/>
      <c r="E2884" s="5"/>
    </row>
    <row r="2885" spans="2:5" x14ac:dyDescent="0.3">
      <c r="B2885" s="9" t="s">
        <v>2045</v>
      </c>
      <c r="C2885" s="5">
        <v>80894</v>
      </c>
      <c r="D2885" s="5">
        <v>630</v>
      </c>
      <c r="E2885" s="5">
        <v>38670</v>
      </c>
    </row>
    <row r="2886" spans="2:5" x14ac:dyDescent="0.3">
      <c r="B2886" s="7">
        <v>1441</v>
      </c>
      <c r="C2886" s="5"/>
      <c r="D2886" s="5"/>
      <c r="E2886" s="5"/>
    </row>
    <row r="2887" spans="2:5" x14ac:dyDescent="0.3">
      <c r="B2887" s="9" t="s">
        <v>2045</v>
      </c>
      <c r="C2887" s="5">
        <v>43520</v>
      </c>
      <c r="D2887" s="5">
        <v>737</v>
      </c>
      <c r="E2887" s="5">
        <v>48609</v>
      </c>
    </row>
    <row r="2888" spans="2:5" x14ac:dyDescent="0.3">
      <c r="B2888" s="7">
        <v>1442</v>
      </c>
      <c r="C2888" s="5"/>
      <c r="D2888" s="5"/>
      <c r="E2888" s="5"/>
    </row>
    <row r="2889" spans="2:5" x14ac:dyDescent="0.3">
      <c r="B2889" s="9" t="s">
        <v>2045</v>
      </c>
      <c r="C2889" s="5">
        <v>101847</v>
      </c>
      <c r="D2889" s="5">
        <v>624</v>
      </c>
      <c r="E2889" s="5">
        <v>30432</v>
      </c>
    </row>
    <row r="2890" spans="2:5" x14ac:dyDescent="0.3">
      <c r="B2890" s="7">
        <v>1443</v>
      </c>
      <c r="C2890" s="5"/>
      <c r="D2890" s="5"/>
      <c r="E2890" s="5"/>
    </row>
    <row r="2891" spans="2:5" x14ac:dyDescent="0.3">
      <c r="B2891" s="9" t="s">
        <v>2045</v>
      </c>
      <c r="C2891" s="5">
        <v>54455</v>
      </c>
      <c r="D2891" s="5">
        <v>732</v>
      </c>
      <c r="E2891" s="5">
        <v>35016</v>
      </c>
    </row>
    <row r="2892" spans="2:5" x14ac:dyDescent="0.3">
      <c r="B2892" s="7">
        <v>1444</v>
      </c>
      <c r="C2892" s="5"/>
      <c r="D2892" s="5"/>
      <c r="E2892" s="5"/>
    </row>
    <row r="2893" spans="2:5" x14ac:dyDescent="0.3">
      <c r="B2893" s="9" t="s">
        <v>2045</v>
      </c>
      <c r="C2893" s="5">
        <v>144703</v>
      </c>
      <c r="D2893" s="5">
        <v>698</v>
      </c>
      <c r="E2893" s="5">
        <v>66885</v>
      </c>
    </row>
    <row r="2894" spans="2:5" x14ac:dyDescent="0.3">
      <c r="B2894" s="7">
        <v>1445</v>
      </c>
      <c r="C2894" s="5"/>
      <c r="D2894" s="5"/>
      <c r="E2894" s="5"/>
    </row>
    <row r="2895" spans="2:5" x14ac:dyDescent="0.3">
      <c r="B2895" s="9" t="s">
        <v>2047</v>
      </c>
      <c r="C2895" s="5">
        <v>11243</v>
      </c>
      <c r="D2895" s="5">
        <v>841</v>
      </c>
      <c r="E2895" s="5">
        <v>27939</v>
      </c>
    </row>
    <row r="2896" spans="2:5" x14ac:dyDescent="0.3">
      <c r="B2896" s="7">
        <v>1446</v>
      </c>
      <c r="C2896" s="5"/>
      <c r="D2896" s="5"/>
      <c r="E2896" s="5"/>
    </row>
    <row r="2897" spans="2:5" x14ac:dyDescent="0.3">
      <c r="B2897" s="9" t="s">
        <v>2045</v>
      </c>
      <c r="C2897" s="5">
        <v>50872</v>
      </c>
      <c r="D2897" s="5">
        <v>689</v>
      </c>
      <c r="E2897" s="5">
        <v>28163</v>
      </c>
    </row>
    <row r="2898" spans="2:5" x14ac:dyDescent="0.3">
      <c r="B2898" s="7">
        <v>1447</v>
      </c>
      <c r="C2898" s="5"/>
      <c r="D2898" s="5"/>
      <c r="E2898" s="5"/>
    </row>
    <row r="2899" spans="2:5" x14ac:dyDescent="0.3">
      <c r="B2899" s="9" t="s">
        <v>2045</v>
      </c>
      <c r="C2899" s="5">
        <v>203172</v>
      </c>
      <c r="D2899" s="5">
        <v>610</v>
      </c>
      <c r="E2899" s="5">
        <v>68741</v>
      </c>
    </row>
    <row r="2900" spans="2:5" x14ac:dyDescent="0.3">
      <c r="B2900" s="7">
        <v>1448</v>
      </c>
      <c r="C2900" s="5"/>
      <c r="D2900" s="5"/>
      <c r="E2900" s="5"/>
    </row>
    <row r="2901" spans="2:5" x14ac:dyDescent="0.3">
      <c r="B2901" s="9" t="s">
        <v>2047</v>
      </c>
      <c r="C2901" s="5">
        <v>0</v>
      </c>
      <c r="D2901" s="5">
        <v>850</v>
      </c>
      <c r="E2901" s="5">
        <v>38539</v>
      </c>
    </row>
    <row r="2902" spans="2:5" x14ac:dyDescent="0.3">
      <c r="B2902" s="7">
        <v>1449</v>
      </c>
      <c r="C2902" s="5"/>
      <c r="D2902" s="5"/>
      <c r="E2902" s="5"/>
    </row>
    <row r="2903" spans="2:5" x14ac:dyDescent="0.3">
      <c r="B2903" s="9" t="s">
        <v>2047</v>
      </c>
      <c r="C2903" s="5">
        <v>12054</v>
      </c>
      <c r="D2903" s="5">
        <v>751</v>
      </c>
      <c r="E2903" s="5">
        <v>28104</v>
      </c>
    </row>
    <row r="2904" spans="2:5" x14ac:dyDescent="0.3">
      <c r="B2904" s="7">
        <v>1450</v>
      </c>
      <c r="C2904" s="5"/>
      <c r="D2904" s="5"/>
      <c r="E2904" s="5"/>
    </row>
    <row r="2905" spans="2:5" x14ac:dyDescent="0.3">
      <c r="B2905" s="9" t="s">
        <v>2045</v>
      </c>
      <c r="C2905" s="5">
        <v>95184</v>
      </c>
      <c r="D2905" s="5">
        <v>780</v>
      </c>
      <c r="E2905" s="5">
        <v>49952</v>
      </c>
    </row>
    <row r="2906" spans="2:5" x14ac:dyDescent="0.3">
      <c r="B2906" s="7">
        <v>1451</v>
      </c>
      <c r="C2906" s="5"/>
      <c r="D2906" s="5"/>
      <c r="E2906" s="5"/>
    </row>
    <row r="2907" spans="2:5" x14ac:dyDescent="0.3">
      <c r="B2907" s="9" t="s">
        <v>2045</v>
      </c>
      <c r="C2907" s="5">
        <v>25245</v>
      </c>
      <c r="D2907" s="5">
        <v>719</v>
      </c>
      <c r="E2907" s="5">
        <v>17078</v>
      </c>
    </row>
    <row r="2908" spans="2:5" x14ac:dyDescent="0.3">
      <c r="B2908" s="7">
        <v>1452</v>
      </c>
      <c r="C2908" s="5"/>
      <c r="D2908" s="5"/>
      <c r="E2908" s="5"/>
    </row>
    <row r="2909" spans="2:5" x14ac:dyDescent="0.3">
      <c r="B2909" s="9" t="s">
        <v>2045</v>
      </c>
      <c r="C2909" s="5">
        <v>241571</v>
      </c>
      <c r="D2909" s="5">
        <v>660</v>
      </c>
      <c r="E2909" s="5">
        <v>193773</v>
      </c>
    </row>
    <row r="2910" spans="2:5" x14ac:dyDescent="0.3">
      <c r="B2910" s="7">
        <v>1453</v>
      </c>
      <c r="C2910" s="5"/>
      <c r="D2910" s="5"/>
      <c r="E2910" s="5"/>
    </row>
    <row r="2911" spans="2:5" x14ac:dyDescent="0.3">
      <c r="B2911" s="9" t="s">
        <v>2045</v>
      </c>
      <c r="C2911" s="5">
        <v>51593</v>
      </c>
      <c r="D2911" s="5">
        <v>641</v>
      </c>
      <c r="E2911" s="5">
        <v>36122</v>
      </c>
    </row>
    <row r="2912" spans="2:5" x14ac:dyDescent="0.3">
      <c r="B2912" s="7">
        <v>1454</v>
      </c>
      <c r="C2912" s="5"/>
      <c r="D2912" s="5"/>
      <c r="E2912" s="5"/>
    </row>
    <row r="2913" spans="2:5" x14ac:dyDescent="0.3">
      <c r="B2913" s="9" t="s">
        <v>2045</v>
      </c>
      <c r="C2913" s="5">
        <v>43474</v>
      </c>
      <c r="D2913" s="5">
        <v>748</v>
      </c>
      <c r="E2913" s="5">
        <v>35813</v>
      </c>
    </row>
    <row r="2914" spans="2:5" x14ac:dyDescent="0.3">
      <c r="B2914" s="7">
        <v>1455</v>
      </c>
      <c r="C2914" s="5"/>
      <c r="D2914" s="5"/>
      <c r="E2914" s="5"/>
    </row>
    <row r="2915" spans="2:5" x14ac:dyDescent="0.3">
      <c r="B2915" s="9" t="s">
        <v>2046</v>
      </c>
      <c r="C2915" s="5">
        <v>15223</v>
      </c>
      <c r="D2915" s="5">
        <v>713</v>
      </c>
      <c r="E2915" s="5">
        <v>34330</v>
      </c>
    </row>
    <row r="2916" spans="2:5" x14ac:dyDescent="0.3">
      <c r="B2916" s="7">
        <v>1456</v>
      </c>
      <c r="C2916" s="5"/>
      <c r="D2916" s="5"/>
      <c r="E2916" s="5"/>
    </row>
    <row r="2917" spans="2:5" x14ac:dyDescent="0.3">
      <c r="B2917" s="9" t="s">
        <v>2045</v>
      </c>
      <c r="C2917" s="5">
        <v>40499</v>
      </c>
      <c r="D2917" s="5">
        <v>681</v>
      </c>
      <c r="E2917" s="5">
        <v>31231</v>
      </c>
    </row>
    <row r="2918" spans="2:5" x14ac:dyDescent="0.3">
      <c r="B2918" s="7">
        <v>1457</v>
      </c>
      <c r="C2918" s="5"/>
      <c r="D2918" s="5"/>
      <c r="E2918" s="5"/>
    </row>
    <row r="2919" spans="2:5" x14ac:dyDescent="0.3">
      <c r="B2919" s="9" t="s">
        <v>2045</v>
      </c>
      <c r="C2919" s="5">
        <v>102164</v>
      </c>
      <c r="D2919" s="5">
        <v>688</v>
      </c>
      <c r="E2919" s="5">
        <v>45725</v>
      </c>
    </row>
    <row r="2920" spans="2:5" x14ac:dyDescent="0.3">
      <c r="B2920" s="7">
        <v>1458</v>
      </c>
      <c r="C2920" s="5"/>
      <c r="D2920" s="5"/>
      <c r="E2920" s="5"/>
    </row>
    <row r="2921" spans="2:5" x14ac:dyDescent="0.3">
      <c r="B2921" s="9" t="s">
        <v>2045</v>
      </c>
      <c r="C2921" s="5">
        <v>61748</v>
      </c>
      <c r="D2921" s="5">
        <v>708</v>
      </c>
      <c r="E2921" s="5">
        <v>35755</v>
      </c>
    </row>
    <row r="2922" spans="2:5" x14ac:dyDescent="0.3">
      <c r="B2922" s="7">
        <v>1459</v>
      </c>
      <c r="C2922" s="5"/>
      <c r="D2922" s="5"/>
      <c r="E2922" s="5"/>
    </row>
    <row r="2923" spans="2:5" x14ac:dyDescent="0.3">
      <c r="B2923" s="9" t="s">
        <v>2046</v>
      </c>
      <c r="C2923" s="5">
        <v>0</v>
      </c>
      <c r="D2923" s="5">
        <v>707</v>
      </c>
      <c r="E2923" s="5">
        <v>31369</v>
      </c>
    </row>
    <row r="2924" spans="2:5" x14ac:dyDescent="0.3">
      <c r="B2924" s="7">
        <v>1460</v>
      </c>
      <c r="C2924" s="5"/>
      <c r="D2924" s="5"/>
      <c r="E2924" s="5"/>
    </row>
    <row r="2925" spans="2:5" x14ac:dyDescent="0.3">
      <c r="B2925" s="9" t="s">
        <v>2045</v>
      </c>
      <c r="C2925" s="5">
        <v>163824</v>
      </c>
      <c r="D2925" s="5">
        <v>590</v>
      </c>
      <c r="E2925" s="5">
        <v>61760</v>
      </c>
    </row>
    <row r="2926" spans="2:5" x14ac:dyDescent="0.3">
      <c r="B2926" s="7">
        <v>1461</v>
      </c>
      <c r="C2926" s="5"/>
      <c r="D2926" s="5"/>
      <c r="E2926" s="5"/>
    </row>
    <row r="2927" spans="2:5" x14ac:dyDescent="0.3">
      <c r="B2927" s="9" t="s">
        <v>2045</v>
      </c>
      <c r="C2927" s="5">
        <v>83238</v>
      </c>
      <c r="D2927" s="5">
        <v>704</v>
      </c>
      <c r="E2927" s="5">
        <v>48038</v>
      </c>
    </row>
    <row r="2928" spans="2:5" x14ac:dyDescent="0.3">
      <c r="B2928" s="7">
        <v>1462</v>
      </c>
      <c r="C2928" s="5"/>
      <c r="D2928" s="5"/>
      <c r="E2928" s="5"/>
    </row>
    <row r="2929" spans="2:5" x14ac:dyDescent="0.3">
      <c r="B2929" s="9" t="s">
        <v>2045</v>
      </c>
      <c r="C2929" s="5">
        <v>64933</v>
      </c>
      <c r="D2929" s="5">
        <v>586</v>
      </c>
      <c r="E2929" s="5">
        <v>37610</v>
      </c>
    </row>
    <row r="2930" spans="2:5" x14ac:dyDescent="0.3">
      <c r="B2930" s="7">
        <v>1463</v>
      </c>
      <c r="C2930" s="5"/>
      <c r="D2930" s="5"/>
      <c r="E2930" s="5"/>
    </row>
    <row r="2931" spans="2:5" x14ac:dyDescent="0.3">
      <c r="B2931" s="9" t="s">
        <v>2046</v>
      </c>
      <c r="C2931" s="5">
        <v>66</v>
      </c>
      <c r="D2931" s="5">
        <v>732</v>
      </c>
      <c r="E2931" s="5">
        <v>9766</v>
      </c>
    </row>
    <row r="2932" spans="2:5" x14ac:dyDescent="0.3">
      <c r="B2932" s="7">
        <v>1464</v>
      </c>
      <c r="C2932" s="5"/>
      <c r="D2932" s="5"/>
      <c r="E2932" s="5"/>
    </row>
    <row r="2933" spans="2:5" x14ac:dyDescent="0.3">
      <c r="B2933" s="9" t="s">
        <v>2045</v>
      </c>
      <c r="C2933" s="5">
        <v>58019</v>
      </c>
      <c r="D2933" s="5">
        <v>682</v>
      </c>
      <c r="E2933" s="5">
        <v>49569</v>
      </c>
    </row>
    <row r="2934" spans="2:5" x14ac:dyDescent="0.3">
      <c r="B2934" s="7">
        <v>1465</v>
      </c>
      <c r="C2934" s="5"/>
      <c r="D2934" s="5"/>
      <c r="E2934" s="5"/>
    </row>
    <row r="2935" spans="2:5" x14ac:dyDescent="0.3">
      <c r="B2935" s="9" t="s">
        <v>2047</v>
      </c>
      <c r="C2935" s="5">
        <v>22705</v>
      </c>
      <c r="D2935" s="5">
        <v>801</v>
      </c>
      <c r="E2935" s="5">
        <v>51651</v>
      </c>
    </row>
    <row r="2936" spans="2:5" x14ac:dyDescent="0.3">
      <c r="B2936" s="7">
        <v>1466</v>
      </c>
      <c r="C2936" s="5"/>
      <c r="D2936" s="5"/>
      <c r="E2936" s="5"/>
    </row>
    <row r="2937" spans="2:5" x14ac:dyDescent="0.3">
      <c r="B2937" s="9" t="s">
        <v>2047</v>
      </c>
      <c r="C2937" s="5">
        <v>23451</v>
      </c>
      <c r="D2937" s="5">
        <v>812</v>
      </c>
      <c r="E2937" s="5">
        <v>35933</v>
      </c>
    </row>
    <row r="2938" spans="2:5" x14ac:dyDescent="0.3">
      <c r="B2938" s="7">
        <v>1467</v>
      </c>
      <c r="C2938" s="5"/>
      <c r="D2938" s="5"/>
      <c r="E2938" s="5"/>
    </row>
    <row r="2939" spans="2:5" x14ac:dyDescent="0.3">
      <c r="B2939" s="9" t="s">
        <v>2045</v>
      </c>
      <c r="C2939" s="5">
        <v>131334</v>
      </c>
      <c r="D2939" s="5">
        <v>736</v>
      </c>
      <c r="E2939" s="5">
        <v>53254</v>
      </c>
    </row>
    <row r="2940" spans="2:5" x14ac:dyDescent="0.3">
      <c r="B2940" s="7">
        <v>1468</v>
      </c>
      <c r="C2940" s="5"/>
      <c r="D2940" s="5"/>
      <c r="E2940" s="5"/>
    </row>
    <row r="2941" spans="2:5" x14ac:dyDescent="0.3">
      <c r="B2941" s="9" t="s">
        <v>2046</v>
      </c>
      <c r="C2941" s="5">
        <v>22392</v>
      </c>
      <c r="D2941" s="5">
        <v>626</v>
      </c>
      <c r="E2941" s="5">
        <v>44137</v>
      </c>
    </row>
    <row r="2942" spans="2:5" x14ac:dyDescent="0.3">
      <c r="B2942" s="7">
        <v>1469</v>
      </c>
      <c r="C2942" s="5"/>
      <c r="D2942" s="5"/>
      <c r="E2942" s="5"/>
    </row>
    <row r="2943" spans="2:5" x14ac:dyDescent="0.3">
      <c r="B2943" s="9" t="s">
        <v>2045</v>
      </c>
      <c r="C2943" s="5">
        <v>54205</v>
      </c>
      <c r="D2943" s="5">
        <v>759</v>
      </c>
      <c r="E2943" s="5">
        <v>34646</v>
      </c>
    </row>
    <row r="2944" spans="2:5" x14ac:dyDescent="0.3">
      <c r="B2944" s="7">
        <v>1470</v>
      </c>
      <c r="C2944" s="5"/>
      <c r="D2944" s="5"/>
      <c r="E2944" s="5"/>
    </row>
    <row r="2945" spans="2:5" x14ac:dyDescent="0.3">
      <c r="B2945" s="9" t="s">
        <v>2046</v>
      </c>
      <c r="C2945" s="5">
        <v>994</v>
      </c>
      <c r="D2945" s="5">
        <v>700</v>
      </c>
      <c r="E2945" s="5">
        <v>22371</v>
      </c>
    </row>
    <row r="2946" spans="2:5" x14ac:dyDescent="0.3">
      <c r="B2946" s="7">
        <v>1471</v>
      </c>
      <c r="C2946" s="5"/>
      <c r="D2946" s="5"/>
      <c r="E2946" s="5"/>
    </row>
    <row r="2947" spans="2:5" x14ac:dyDescent="0.3">
      <c r="B2947" s="9" t="s">
        <v>2045</v>
      </c>
      <c r="C2947" s="5">
        <v>20169</v>
      </c>
      <c r="D2947" s="5">
        <v>786</v>
      </c>
      <c r="E2947" s="5">
        <v>21876</v>
      </c>
    </row>
    <row r="2948" spans="2:5" x14ac:dyDescent="0.3">
      <c r="B2948" s="7">
        <v>1472</v>
      </c>
      <c r="C2948" s="5"/>
      <c r="D2948" s="5"/>
      <c r="E2948" s="5"/>
    </row>
    <row r="2949" spans="2:5" x14ac:dyDescent="0.3">
      <c r="B2949" s="9" t="s">
        <v>2046</v>
      </c>
      <c r="C2949" s="5">
        <v>16988</v>
      </c>
      <c r="D2949" s="5">
        <v>694</v>
      </c>
      <c r="E2949" s="5">
        <v>36189</v>
      </c>
    </row>
    <row r="2950" spans="2:5" x14ac:dyDescent="0.3">
      <c r="B2950" s="7">
        <v>1473</v>
      </c>
      <c r="C2950" s="5"/>
      <c r="D2950" s="5"/>
      <c r="E2950" s="5"/>
    </row>
    <row r="2951" spans="2:5" x14ac:dyDescent="0.3">
      <c r="B2951" s="9" t="s">
        <v>2045</v>
      </c>
      <c r="C2951" s="5">
        <v>53773</v>
      </c>
      <c r="D2951" s="5">
        <v>850</v>
      </c>
      <c r="E2951" s="5">
        <v>41427</v>
      </c>
    </row>
    <row r="2952" spans="2:5" x14ac:dyDescent="0.3">
      <c r="B2952" s="7">
        <v>1474</v>
      </c>
      <c r="C2952" s="5"/>
      <c r="D2952" s="5"/>
      <c r="E2952" s="5"/>
    </row>
    <row r="2953" spans="2:5" x14ac:dyDescent="0.3">
      <c r="B2953" s="9" t="s">
        <v>2045</v>
      </c>
      <c r="C2953" s="5">
        <v>71031</v>
      </c>
      <c r="D2953" s="5">
        <v>705</v>
      </c>
      <c r="E2953" s="5">
        <v>44361</v>
      </c>
    </row>
    <row r="2954" spans="2:5" x14ac:dyDescent="0.3">
      <c r="B2954" s="7">
        <v>1475</v>
      </c>
      <c r="C2954" s="5"/>
      <c r="D2954" s="5"/>
      <c r="E2954" s="5"/>
    </row>
    <row r="2955" spans="2:5" x14ac:dyDescent="0.3">
      <c r="B2955" s="9" t="s">
        <v>2046</v>
      </c>
      <c r="C2955" s="5">
        <v>472</v>
      </c>
      <c r="D2955" s="5">
        <v>725</v>
      </c>
      <c r="E2955" s="5">
        <v>42306</v>
      </c>
    </row>
    <row r="2956" spans="2:5" x14ac:dyDescent="0.3">
      <c r="B2956" s="7">
        <v>1476</v>
      </c>
      <c r="C2956" s="5"/>
      <c r="D2956" s="5"/>
      <c r="E2956" s="5"/>
    </row>
    <row r="2957" spans="2:5" x14ac:dyDescent="0.3">
      <c r="B2957" s="9" t="s">
        <v>2045</v>
      </c>
      <c r="C2957" s="5">
        <v>88092</v>
      </c>
      <c r="D2957" s="5">
        <v>716</v>
      </c>
      <c r="E2957" s="5">
        <v>44688</v>
      </c>
    </row>
    <row r="2958" spans="2:5" x14ac:dyDescent="0.3">
      <c r="B2958" s="7">
        <v>1477</v>
      </c>
      <c r="C2958" s="5"/>
      <c r="D2958" s="5"/>
      <c r="E2958" s="5"/>
    </row>
    <row r="2959" spans="2:5" x14ac:dyDescent="0.3">
      <c r="B2959" s="9" t="s">
        <v>2045</v>
      </c>
      <c r="C2959" s="5">
        <v>65106</v>
      </c>
      <c r="D2959" s="5">
        <v>696</v>
      </c>
      <c r="E2959" s="5">
        <v>46763</v>
      </c>
    </row>
    <row r="2960" spans="2:5" x14ac:dyDescent="0.3">
      <c r="B2960" s="7">
        <v>1478</v>
      </c>
      <c r="C2960" s="5"/>
      <c r="D2960" s="5"/>
      <c r="E2960" s="5"/>
    </row>
    <row r="2961" spans="2:5" x14ac:dyDescent="0.3">
      <c r="B2961" s="9" t="s">
        <v>2045</v>
      </c>
      <c r="C2961" s="5">
        <v>57994</v>
      </c>
      <c r="D2961" s="5">
        <v>849</v>
      </c>
      <c r="E2961" s="5">
        <v>44506</v>
      </c>
    </row>
    <row r="2962" spans="2:5" x14ac:dyDescent="0.3">
      <c r="B2962" s="7">
        <v>1479</v>
      </c>
      <c r="C2962" s="5"/>
      <c r="D2962" s="5"/>
      <c r="E2962" s="5"/>
    </row>
    <row r="2963" spans="2:5" x14ac:dyDescent="0.3">
      <c r="B2963" s="9" t="s">
        <v>2045</v>
      </c>
      <c r="C2963" s="5">
        <v>33950</v>
      </c>
      <c r="D2963" s="5">
        <v>805</v>
      </c>
      <c r="E2963" s="5">
        <v>26631</v>
      </c>
    </row>
    <row r="2964" spans="2:5" x14ac:dyDescent="0.3">
      <c r="B2964" s="7">
        <v>1480</v>
      </c>
      <c r="C2964" s="5"/>
      <c r="D2964" s="5"/>
      <c r="E2964" s="5"/>
    </row>
    <row r="2965" spans="2:5" x14ac:dyDescent="0.3">
      <c r="B2965" s="9" t="s">
        <v>2045</v>
      </c>
      <c r="C2965" s="5">
        <v>70744</v>
      </c>
      <c r="D2965" s="5">
        <v>705</v>
      </c>
      <c r="E2965" s="5">
        <v>49756</v>
      </c>
    </row>
    <row r="2966" spans="2:5" x14ac:dyDescent="0.3">
      <c r="B2966" s="7">
        <v>1481</v>
      </c>
      <c r="C2966" s="5"/>
      <c r="D2966" s="5"/>
      <c r="E2966" s="5"/>
    </row>
    <row r="2967" spans="2:5" x14ac:dyDescent="0.3">
      <c r="B2967" s="9" t="s">
        <v>2046</v>
      </c>
      <c r="C2967" s="5">
        <v>810</v>
      </c>
      <c r="D2967" s="5">
        <v>632</v>
      </c>
      <c r="E2967" s="5">
        <v>2422</v>
      </c>
    </row>
    <row r="2968" spans="2:5" x14ac:dyDescent="0.3">
      <c r="B2968" s="7">
        <v>1482</v>
      </c>
      <c r="C2968" s="5"/>
      <c r="D2968" s="5"/>
      <c r="E2968" s="5"/>
    </row>
    <row r="2969" spans="2:5" x14ac:dyDescent="0.3">
      <c r="B2969" s="9" t="s">
        <v>2045</v>
      </c>
      <c r="C2969" s="5">
        <v>162012</v>
      </c>
      <c r="D2969" s="5">
        <v>675</v>
      </c>
      <c r="E2969" s="5">
        <v>89152</v>
      </c>
    </row>
    <row r="2970" spans="2:5" x14ac:dyDescent="0.3">
      <c r="B2970" s="7">
        <v>1483</v>
      </c>
      <c r="C2970" s="5"/>
      <c r="D2970" s="5"/>
      <c r="E2970" s="5"/>
    </row>
    <row r="2971" spans="2:5" x14ac:dyDescent="0.3">
      <c r="B2971" s="9" t="s">
        <v>2045</v>
      </c>
      <c r="C2971" s="5">
        <v>96369</v>
      </c>
      <c r="D2971" s="5">
        <v>714</v>
      </c>
      <c r="E2971" s="5">
        <v>54427</v>
      </c>
    </row>
    <row r="2972" spans="2:5" x14ac:dyDescent="0.3">
      <c r="B2972" s="7">
        <v>1484</v>
      </c>
      <c r="C2972" s="5"/>
      <c r="D2972" s="5"/>
      <c r="E2972" s="5"/>
    </row>
    <row r="2973" spans="2:5" x14ac:dyDescent="0.3">
      <c r="B2973" s="9" t="s">
        <v>2046</v>
      </c>
      <c r="C2973" s="5">
        <v>2261</v>
      </c>
      <c r="D2973" s="5">
        <v>726</v>
      </c>
      <c r="E2973" s="5">
        <v>57732</v>
      </c>
    </row>
    <row r="2974" spans="2:5" x14ac:dyDescent="0.3">
      <c r="B2974" s="7">
        <v>1485</v>
      </c>
      <c r="C2974" s="5"/>
      <c r="D2974" s="5"/>
      <c r="E2974" s="5"/>
    </row>
    <row r="2975" spans="2:5" x14ac:dyDescent="0.3">
      <c r="B2975" s="9" t="s">
        <v>2045</v>
      </c>
      <c r="C2975" s="5">
        <v>89743</v>
      </c>
      <c r="D2975" s="5">
        <v>618</v>
      </c>
      <c r="E2975" s="5">
        <v>49756</v>
      </c>
    </row>
    <row r="2976" spans="2:5" x14ac:dyDescent="0.3">
      <c r="B2976" s="7">
        <v>1486</v>
      </c>
      <c r="C2976" s="5"/>
      <c r="D2976" s="5"/>
      <c r="E2976" s="5"/>
    </row>
    <row r="2977" spans="2:5" x14ac:dyDescent="0.3">
      <c r="B2977" s="9" t="s">
        <v>2045</v>
      </c>
      <c r="C2977" s="5">
        <v>31064</v>
      </c>
      <c r="D2977" s="5">
        <v>789</v>
      </c>
      <c r="E2977" s="5">
        <v>23307</v>
      </c>
    </row>
    <row r="2978" spans="2:5" x14ac:dyDescent="0.3">
      <c r="B2978" s="7">
        <v>1487</v>
      </c>
      <c r="C2978" s="5"/>
      <c r="D2978" s="5"/>
      <c r="E2978" s="5"/>
    </row>
    <row r="2979" spans="2:5" x14ac:dyDescent="0.3">
      <c r="B2979" s="9" t="s">
        <v>2045</v>
      </c>
      <c r="C2979" s="5">
        <v>76261</v>
      </c>
      <c r="D2979" s="5">
        <v>727</v>
      </c>
      <c r="E2979" s="5">
        <v>80464</v>
      </c>
    </row>
    <row r="2980" spans="2:5" x14ac:dyDescent="0.3">
      <c r="B2980" s="7">
        <v>1488</v>
      </c>
      <c r="C2980" s="5"/>
      <c r="D2980" s="5"/>
      <c r="E2980" s="5"/>
    </row>
    <row r="2981" spans="2:5" x14ac:dyDescent="0.3">
      <c r="B2981" s="9" t="s">
        <v>2045</v>
      </c>
      <c r="C2981" s="5">
        <v>86837</v>
      </c>
      <c r="D2981" s="5">
        <v>695</v>
      </c>
      <c r="E2981" s="5">
        <v>41091</v>
      </c>
    </row>
    <row r="2982" spans="2:5" x14ac:dyDescent="0.3">
      <c r="B2982" s="7">
        <v>1489</v>
      </c>
      <c r="C2982" s="5"/>
      <c r="D2982" s="5"/>
      <c r="E2982" s="5"/>
    </row>
    <row r="2983" spans="2:5" x14ac:dyDescent="0.3">
      <c r="B2983" s="9" t="s">
        <v>2045</v>
      </c>
      <c r="C2983" s="5">
        <v>87715</v>
      </c>
      <c r="D2983" s="5">
        <v>691</v>
      </c>
      <c r="E2983" s="5">
        <v>50980</v>
      </c>
    </row>
    <row r="2984" spans="2:5" x14ac:dyDescent="0.3">
      <c r="B2984" s="7">
        <v>1490</v>
      </c>
      <c r="C2984" s="5"/>
      <c r="D2984" s="5"/>
      <c r="E2984" s="5"/>
    </row>
    <row r="2985" spans="2:5" x14ac:dyDescent="0.3">
      <c r="B2985" s="9" t="s">
        <v>2045</v>
      </c>
      <c r="C2985" s="5">
        <v>46226</v>
      </c>
      <c r="D2985" s="5">
        <v>761</v>
      </c>
      <c r="E2985" s="5">
        <v>41839</v>
      </c>
    </row>
    <row r="2986" spans="2:5" x14ac:dyDescent="0.3">
      <c r="B2986" s="7">
        <v>1491</v>
      </c>
      <c r="C2986" s="5"/>
      <c r="D2986" s="5"/>
      <c r="E2986" s="5"/>
    </row>
    <row r="2987" spans="2:5" x14ac:dyDescent="0.3">
      <c r="B2987" s="9" t="s">
        <v>2045</v>
      </c>
      <c r="C2987" s="5">
        <v>56034</v>
      </c>
      <c r="D2987" s="5">
        <v>710</v>
      </c>
      <c r="E2987" s="5">
        <v>46209</v>
      </c>
    </row>
    <row r="2988" spans="2:5" x14ac:dyDescent="0.3">
      <c r="B2988" s="7">
        <v>1492</v>
      </c>
      <c r="C2988" s="5"/>
      <c r="D2988" s="5"/>
      <c r="E2988" s="5"/>
    </row>
    <row r="2989" spans="2:5" x14ac:dyDescent="0.3">
      <c r="B2989" s="9" t="s">
        <v>2047</v>
      </c>
      <c r="C2989" s="5">
        <v>13015</v>
      </c>
      <c r="D2989" s="5">
        <v>786</v>
      </c>
      <c r="E2989" s="5">
        <v>56635</v>
      </c>
    </row>
    <row r="2990" spans="2:5" x14ac:dyDescent="0.3">
      <c r="B2990" s="7">
        <v>1493</v>
      </c>
      <c r="C2990" s="5"/>
      <c r="D2990" s="5"/>
      <c r="E2990" s="5"/>
    </row>
    <row r="2991" spans="2:5" x14ac:dyDescent="0.3">
      <c r="B2991" s="9" t="s">
        <v>2045</v>
      </c>
      <c r="C2991" s="5">
        <v>121987</v>
      </c>
      <c r="D2991" s="5">
        <v>765</v>
      </c>
      <c r="E2991" s="5">
        <v>54537</v>
      </c>
    </row>
    <row r="2992" spans="2:5" x14ac:dyDescent="0.3">
      <c r="B2992" s="7">
        <v>1494</v>
      </c>
      <c r="C2992" s="5"/>
      <c r="D2992" s="5"/>
      <c r="E2992" s="5"/>
    </row>
    <row r="2993" spans="2:5" x14ac:dyDescent="0.3">
      <c r="B2993" s="9" t="s">
        <v>2045</v>
      </c>
      <c r="C2993" s="5">
        <v>34511</v>
      </c>
      <c r="D2993" s="5">
        <v>711</v>
      </c>
      <c r="E2993" s="5">
        <v>28931</v>
      </c>
    </row>
    <row r="2994" spans="2:5" x14ac:dyDescent="0.3">
      <c r="B2994" s="7">
        <v>1495</v>
      </c>
      <c r="C2994" s="5"/>
      <c r="D2994" s="5"/>
      <c r="E2994" s="5"/>
    </row>
    <row r="2995" spans="2:5" x14ac:dyDescent="0.3">
      <c r="B2995" s="9" t="s">
        <v>2045</v>
      </c>
      <c r="C2995" s="5">
        <v>122550</v>
      </c>
      <c r="D2995" s="5">
        <v>770</v>
      </c>
      <c r="E2995" s="5">
        <v>63433</v>
      </c>
    </row>
    <row r="2996" spans="2:5" x14ac:dyDescent="0.3">
      <c r="B2996" s="7">
        <v>1496</v>
      </c>
      <c r="C2996" s="5"/>
      <c r="D2996" s="5"/>
      <c r="E2996" s="5"/>
    </row>
    <row r="2997" spans="2:5" x14ac:dyDescent="0.3">
      <c r="B2997" s="9" t="s">
        <v>2045</v>
      </c>
      <c r="C2997" s="5">
        <v>171249</v>
      </c>
      <c r="D2997" s="5">
        <v>713</v>
      </c>
      <c r="E2997" s="5">
        <v>48747</v>
      </c>
    </row>
    <row r="2998" spans="2:5" x14ac:dyDescent="0.3">
      <c r="B2998" s="7">
        <v>1497</v>
      </c>
      <c r="C2998" s="5"/>
      <c r="D2998" s="5"/>
      <c r="E2998" s="5"/>
    </row>
    <row r="2999" spans="2:5" x14ac:dyDescent="0.3">
      <c r="B2999" s="9" t="s">
        <v>2045</v>
      </c>
      <c r="C2999" s="5">
        <v>76077</v>
      </c>
      <c r="D2999" s="5">
        <v>623</v>
      </c>
      <c r="E2999" s="5">
        <v>35553</v>
      </c>
    </row>
    <row r="3000" spans="2:5" x14ac:dyDescent="0.3">
      <c r="B3000" s="7">
        <v>1498</v>
      </c>
      <c r="C3000" s="5"/>
      <c r="D3000" s="5"/>
      <c r="E3000" s="5"/>
    </row>
    <row r="3001" spans="2:5" x14ac:dyDescent="0.3">
      <c r="B3001" s="9" t="s">
        <v>2046</v>
      </c>
      <c r="C3001" s="5">
        <v>3547</v>
      </c>
      <c r="D3001" s="5">
        <v>726</v>
      </c>
      <c r="E3001" s="5">
        <v>50790</v>
      </c>
    </row>
    <row r="3002" spans="2:5" x14ac:dyDescent="0.3">
      <c r="B3002" s="7">
        <v>1499</v>
      </c>
      <c r="C3002" s="5"/>
      <c r="D3002" s="5"/>
      <c r="E3002" s="5"/>
    </row>
    <row r="3003" spans="2:5" x14ac:dyDescent="0.3">
      <c r="B3003" s="9" t="s">
        <v>2045</v>
      </c>
      <c r="C3003" s="5">
        <v>88151</v>
      </c>
      <c r="D3003" s="5">
        <v>662</v>
      </c>
      <c r="E3003" s="5">
        <v>41287</v>
      </c>
    </row>
    <row r="3004" spans="2:5" x14ac:dyDescent="0.3">
      <c r="B3004" s="7">
        <v>1500</v>
      </c>
      <c r="C3004" s="5"/>
      <c r="D3004" s="5"/>
      <c r="E3004" s="5"/>
    </row>
    <row r="3005" spans="2:5" x14ac:dyDescent="0.3">
      <c r="B3005" s="9" t="s">
        <v>2045</v>
      </c>
      <c r="C3005" s="5">
        <v>144534</v>
      </c>
      <c r="D3005" s="5">
        <v>680</v>
      </c>
      <c r="E3005" s="5">
        <v>52904</v>
      </c>
    </row>
    <row r="3006" spans="2:5" x14ac:dyDescent="0.3">
      <c r="B3006" s="7">
        <v>1501</v>
      </c>
      <c r="C3006" s="5"/>
      <c r="D3006" s="5"/>
      <c r="E3006" s="5"/>
    </row>
    <row r="3007" spans="2:5" x14ac:dyDescent="0.3">
      <c r="B3007" s="9" t="s">
        <v>2045</v>
      </c>
      <c r="C3007" s="5">
        <v>34079</v>
      </c>
      <c r="D3007" s="5">
        <v>712</v>
      </c>
      <c r="E3007" s="5">
        <v>36247</v>
      </c>
    </row>
    <row r="3008" spans="2:5" x14ac:dyDescent="0.3">
      <c r="B3008" s="7">
        <v>1502</v>
      </c>
      <c r="C3008" s="5"/>
      <c r="D3008" s="5"/>
      <c r="E3008" s="5"/>
    </row>
    <row r="3009" spans="2:5" x14ac:dyDescent="0.3">
      <c r="B3009" s="9" t="s">
        <v>2045</v>
      </c>
      <c r="C3009" s="5">
        <v>85204</v>
      </c>
      <c r="D3009" s="5">
        <v>787</v>
      </c>
      <c r="E3009" s="5">
        <v>90104</v>
      </c>
    </row>
    <row r="3010" spans="2:5" x14ac:dyDescent="0.3">
      <c r="B3010" s="7">
        <v>1503</v>
      </c>
      <c r="C3010" s="5"/>
      <c r="D3010" s="5"/>
      <c r="E3010" s="5"/>
    </row>
    <row r="3011" spans="2:5" x14ac:dyDescent="0.3">
      <c r="B3011" s="9" t="s">
        <v>2045</v>
      </c>
      <c r="C3011" s="5">
        <v>86014</v>
      </c>
      <c r="D3011" s="5">
        <v>725</v>
      </c>
      <c r="E3011" s="5">
        <v>43021</v>
      </c>
    </row>
    <row r="3012" spans="2:5" x14ac:dyDescent="0.3">
      <c r="B3012" s="7">
        <v>1504</v>
      </c>
      <c r="C3012" s="5"/>
      <c r="D3012" s="5"/>
      <c r="E3012" s="5"/>
    </row>
    <row r="3013" spans="2:5" x14ac:dyDescent="0.3">
      <c r="B3013" s="9" t="s">
        <v>2046</v>
      </c>
      <c r="C3013" s="5">
        <v>1550</v>
      </c>
      <c r="D3013" s="5">
        <v>734</v>
      </c>
      <c r="E3013" s="5">
        <v>12826</v>
      </c>
    </row>
    <row r="3014" spans="2:5" x14ac:dyDescent="0.3">
      <c r="B3014" s="7">
        <v>1505</v>
      </c>
      <c r="C3014" s="5"/>
      <c r="D3014" s="5"/>
      <c r="E3014" s="5"/>
    </row>
    <row r="3015" spans="2:5" x14ac:dyDescent="0.3">
      <c r="B3015" s="9" t="s">
        <v>2045</v>
      </c>
      <c r="C3015" s="5">
        <v>66737</v>
      </c>
      <c r="D3015" s="5">
        <v>685</v>
      </c>
      <c r="E3015" s="5">
        <v>37677</v>
      </c>
    </row>
    <row r="3016" spans="2:5" x14ac:dyDescent="0.3">
      <c r="B3016" s="7">
        <v>1506</v>
      </c>
      <c r="C3016" s="5"/>
      <c r="D3016" s="5"/>
      <c r="E3016" s="5"/>
    </row>
    <row r="3017" spans="2:5" x14ac:dyDescent="0.3">
      <c r="B3017" s="9" t="s">
        <v>2045</v>
      </c>
      <c r="C3017" s="5">
        <v>90003</v>
      </c>
      <c r="D3017" s="5">
        <v>614</v>
      </c>
      <c r="E3017" s="5">
        <v>70502</v>
      </c>
    </row>
    <row r="3018" spans="2:5" x14ac:dyDescent="0.3">
      <c r="B3018" s="7">
        <v>1507</v>
      </c>
      <c r="C3018" s="5"/>
      <c r="D3018" s="5"/>
      <c r="E3018" s="5"/>
    </row>
    <row r="3019" spans="2:5" x14ac:dyDescent="0.3">
      <c r="B3019" s="9" t="s">
        <v>2045</v>
      </c>
      <c r="C3019" s="5">
        <v>82822</v>
      </c>
      <c r="D3019" s="5">
        <v>744</v>
      </c>
      <c r="E3019" s="5">
        <v>44344</v>
      </c>
    </row>
    <row r="3020" spans="2:5" x14ac:dyDescent="0.3">
      <c r="B3020" s="7">
        <v>1508</v>
      </c>
      <c r="C3020" s="5"/>
      <c r="D3020" s="5"/>
      <c r="E3020" s="5"/>
    </row>
    <row r="3021" spans="2:5" x14ac:dyDescent="0.3">
      <c r="B3021" s="9" t="s">
        <v>2045</v>
      </c>
      <c r="C3021" s="5">
        <v>64875</v>
      </c>
      <c r="D3021" s="5">
        <v>747</v>
      </c>
      <c r="E3021" s="5">
        <v>38999</v>
      </c>
    </row>
    <row r="3022" spans="2:5" x14ac:dyDescent="0.3">
      <c r="B3022" s="7">
        <v>1509</v>
      </c>
      <c r="C3022" s="5"/>
      <c r="D3022" s="5"/>
      <c r="E3022" s="5"/>
    </row>
    <row r="3023" spans="2:5" x14ac:dyDescent="0.3">
      <c r="B3023" s="9" t="s">
        <v>2045</v>
      </c>
      <c r="C3023" s="5">
        <v>92489</v>
      </c>
      <c r="D3023" s="5">
        <v>820</v>
      </c>
      <c r="E3023" s="5">
        <v>47087</v>
      </c>
    </row>
    <row r="3024" spans="2:5" x14ac:dyDescent="0.3">
      <c r="B3024" s="7">
        <v>1510</v>
      </c>
      <c r="C3024" s="5"/>
      <c r="D3024" s="5"/>
      <c r="E3024" s="5"/>
    </row>
    <row r="3025" spans="2:5" x14ac:dyDescent="0.3">
      <c r="B3025" s="9" t="s">
        <v>2045</v>
      </c>
      <c r="C3025" s="5">
        <v>72806</v>
      </c>
      <c r="D3025" s="5">
        <v>764</v>
      </c>
      <c r="E3025" s="5">
        <v>50658</v>
      </c>
    </row>
    <row r="3026" spans="2:5" x14ac:dyDescent="0.3">
      <c r="B3026" s="7">
        <v>1511</v>
      </c>
      <c r="C3026" s="5"/>
      <c r="D3026" s="5"/>
      <c r="E3026" s="5"/>
    </row>
    <row r="3027" spans="2:5" x14ac:dyDescent="0.3">
      <c r="B3027" s="9" t="s">
        <v>2045</v>
      </c>
      <c r="C3027" s="5">
        <v>114254</v>
      </c>
      <c r="D3027" s="5">
        <v>719</v>
      </c>
      <c r="E3027" s="5">
        <v>48279</v>
      </c>
    </row>
    <row r="3028" spans="2:5" x14ac:dyDescent="0.3">
      <c r="B3028" s="7">
        <v>1512</v>
      </c>
      <c r="C3028" s="5"/>
      <c r="D3028" s="5"/>
      <c r="E3028" s="5"/>
    </row>
    <row r="3029" spans="2:5" x14ac:dyDescent="0.3">
      <c r="B3029" s="9" t="s">
        <v>2045</v>
      </c>
      <c r="C3029" s="5">
        <v>81402</v>
      </c>
      <c r="D3029" s="5">
        <v>778</v>
      </c>
      <c r="E3029" s="5">
        <v>67008</v>
      </c>
    </row>
    <row r="3030" spans="2:5" x14ac:dyDescent="0.3">
      <c r="B3030" s="7">
        <v>1513</v>
      </c>
      <c r="C3030" s="5"/>
      <c r="D3030" s="5"/>
      <c r="E3030" s="5"/>
    </row>
    <row r="3031" spans="2:5" x14ac:dyDescent="0.3">
      <c r="B3031" s="9" t="s">
        <v>2045</v>
      </c>
      <c r="C3031" s="5">
        <v>206000</v>
      </c>
      <c r="D3031" s="5">
        <v>733</v>
      </c>
      <c r="E3031" s="5">
        <v>65736</v>
      </c>
    </row>
    <row r="3032" spans="2:5" x14ac:dyDescent="0.3">
      <c r="B3032" s="7">
        <v>1514</v>
      </c>
      <c r="C3032" s="5"/>
      <c r="D3032" s="5"/>
      <c r="E3032" s="5"/>
    </row>
    <row r="3033" spans="2:5" x14ac:dyDescent="0.3">
      <c r="B3033" s="9" t="s">
        <v>2045</v>
      </c>
      <c r="C3033" s="5">
        <v>89762</v>
      </c>
      <c r="D3033" s="5">
        <v>721</v>
      </c>
      <c r="E3033" s="5">
        <v>36925</v>
      </c>
    </row>
    <row r="3034" spans="2:5" x14ac:dyDescent="0.3">
      <c r="B3034" s="7">
        <v>1515</v>
      </c>
      <c r="C3034" s="5"/>
      <c r="D3034" s="5"/>
      <c r="E3034" s="5"/>
    </row>
    <row r="3035" spans="2:5" x14ac:dyDescent="0.3">
      <c r="B3035" s="9" t="s">
        <v>2045</v>
      </c>
      <c r="C3035" s="5">
        <v>19314</v>
      </c>
      <c r="D3035" s="5">
        <v>520</v>
      </c>
      <c r="E3035" s="5">
        <v>30457</v>
      </c>
    </row>
    <row r="3036" spans="2:5" x14ac:dyDescent="0.3">
      <c r="B3036" s="7">
        <v>1516</v>
      </c>
      <c r="C3036" s="5"/>
      <c r="D3036" s="5"/>
      <c r="E3036" s="5"/>
    </row>
    <row r="3037" spans="2:5" x14ac:dyDescent="0.3">
      <c r="B3037" s="9" t="s">
        <v>2047</v>
      </c>
      <c r="C3037" s="5">
        <v>35669</v>
      </c>
      <c r="D3037" s="5">
        <v>755</v>
      </c>
      <c r="E3037" s="5">
        <v>68827</v>
      </c>
    </row>
    <row r="3038" spans="2:5" x14ac:dyDescent="0.3">
      <c r="B3038" s="7">
        <v>1517</v>
      </c>
      <c r="C3038" s="5"/>
      <c r="D3038" s="5"/>
      <c r="E3038" s="5"/>
    </row>
    <row r="3039" spans="2:5" x14ac:dyDescent="0.3">
      <c r="B3039" s="9" t="s">
        <v>2045</v>
      </c>
      <c r="C3039" s="5">
        <v>236393</v>
      </c>
      <c r="D3039" s="5">
        <v>764</v>
      </c>
      <c r="E3039" s="5">
        <v>123540</v>
      </c>
    </row>
    <row r="3040" spans="2:5" x14ac:dyDescent="0.3">
      <c r="B3040" s="7">
        <v>1518</v>
      </c>
      <c r="C3040" s="5"/>
      <c r="D3040" s="5"/>
      <c r="E3040" s="5"/>
    </row>
    <row r="3041" spans="2:5" x14ac:dyDescent="0.3">
      <c r="B3041" s="9" t="s">
        <v>2045</v>
      </c>
      <c r="C3041" s="5">
        <v>81500</v>
      </c>
      <c r="D3041" s="5">
        <v>745</v>
      </c>
      <c r="E3041" s="5">
        <v>37785</v>
      </c>
    </row>
    <row r="3042" spans="2:5" x14ac:dyDescent="0.3">
      <c r="B3042" s="7">
        <v>1519</v>
      </c>
      <c r="C3042" s="5"/>
      <c r="D3042" s="5"/>
      <c r="E3042" s="5"/>
    </row>
    <row r="3043" spans="2:5" x14ac:dyDescent="0.3">
      <c r="B3043" s="9" t="s">
        <v>2045</v>
      </c>
      <c r="C3043" s="5">
        <v>59472</v>
      </c>
      <c r="D3043" s="5">
        <v>849</v>
      </c>
      <c r="E3043" s="5">
        <v>40012</v>
      </c>
    </row>
    <row r="3044" spans="2:5" x14ac:dyDescent="0.3">
      <c r="B3044" s="7">
        <v>1520</v>
      </c>
      <c r="C3044" s="5"/>
      <c r="D3044" s="5"/>
      <c r="E3044" s="5"/>
    </row>
    <row r="3045" spans="2:5" x14ac:dyDescent="0.3">
      <c r="B3045" s="9" t="s">
        <v>2047</v>
      </c>
      <c r="C3045" s="5">
        <v>1082</v>
      </c>
      <c r="D3045" s="5">
        <v>789</v>
      </c>
      <c r="E3045" s="5">
        <v>47213</v>
      </c>
    </row>
    <row r="3046" spans="2:5" x14ac:dyDescent="0.3">
      <c r="B3046" s="7">
        <v>1521</v>
      </c>
      <c r="C3046" s="5"/>
      <c r="D3046" s="5"/>
      <c r="E3046" s="5"/>
    </row>
    <row r="3047" spans="2:5" x14ac:dyDescent="0.3">
      <c r="B3047" s="9" t="s">
        <v>2045</v>
      </c>
      <c r="C3047" s="5">
        <v>21424</v>
      </c>
      <c r="D3047" s="5">
        <v>706</v>
      </c>
      <c r="E3047" s="5">
        <v>19581</v>
      </c>
    </row>
    <row r="3048" spans="2:5" x14ac:dyDescent="0.3">
      <c r="B3048" s="7">
        <v>1522</v>
      </c>
      <c r="C3048" s="5"/>
      <c r="D3048" s="5"/>
      <c r="E3048" s="5"/>
    </row>
    <row r="3049" spans="2:5" x14ac:dyDescent="0.3">
      <c r="B3049" s="9" t="s">
        <v>2045</v>
      </c>
      <c r="C3049" s="5">
        <v>3777</v>
      </c>
      <c r="D3049" s="5">
        <v>593</v>
      </c>
      <c r="E3049" s="5">
        <v>31828</v>
      </c>
    </row>
    <row r="3050" spans="2:5" x14ac:dyDescent="0.3">
      <c r="B3050" s="7">
        <v>1523</v>
      </c>
      <c r="C3050" s="5"/>
      <c r="D3050" s="5"/>
      <c r="E3050" s="5"/>
    </row>
    <row r="3051" spans="2:5" x14ac:dyDescent="0.3">
      <c r="B3051" s="9" t="s">
        <v>2045</v>
      </c>
      <c r="C3051" s="5">
        <v>74740</v>
      </c>
      <c r="D3051" s="5">
        <v>850</v>
      </c>
      <c r="E3051" s="5">
        <v>39661</v>
      </c>
    </row>
    <row r="3052" spans="2:5" x14ac:dyDescent="0.3">
      <c r="B3052" s="7">
        <v>1524</v>
      </c>
      <c r="C3052" s="5"/>
      <c r="D3052" s="5"/>
      <c r="E3052" s="5"/>
    </row>
    <row r="3053" spans="2:5" x14ac:dyDescent="0.3">
      <c r="B3053" s="9" t="s">
        <v>2045</v>
      </c>
      <c r="C3053" s="5">
        <v>171034</v>
      </c>
      <c r="D3053" s="5">
        <v>732</v>
      </c>
      <c r="E3053" s="5">
        <v>99883</v>
      </c>
    </row>
    <row r="3054" spans="2:5" x14ac:dyDescent="0.3">
      <c r="B3054" s="7">
        <v>1525</v>
      </c>
      <c r="C3054" s="5"/>
      <c r="D3054" s="5"/>
      <c r="E3054" s="5"/>
    </row>
    <row r="3055" spans="2:5" x14ac:dyDescent="0.3">
      <c r="B3055" s="9" t="s">
        <v>2046</v>
      </c>
      <c r="C3055" s="5">
        <v>0</v>
      </c>
      <c r="D3055" s="5">
        <v>728</v>
      </c>
      <c r="E3055" s="5">
        <v>38994</v>
      </c>
    </row>
    <row r="3056" spans="2:5" x14ac:dyDescent="0.3">
      <c r="B3056" s="7">
        <v>1526</v>
      </c>
      <c r="C3056" s="5"/>
      <c r="D3056" s="5"/>
      <c r="E3056" s="5"/>
    </row>
    <row r="3057" spans="2:5" x14ac:dyDescent="0.3">
      <c r="B3057" s="9" t="s">
        <v>2045</v>
      </c>
      <c r="C3057" s="5">
        <v>80467</v>
      </c>
      <c r="D3057" s="5">
        <v>671</v>
      </c>
      <c r="E3057" s="5">
        <v>34137</v>
      </c>
    </row>
    <row r="3058" spans="2:5" x14ac:dyDescent="0.3">
      <c r="B3058" s="7">
        <v>1527</v>
      </c>
      <c r="C3058" s="5"/>
      <c r="D3058" s="5"/>
      <c r="E3058" s="5"/>
    </row>
    <row r="3059" spans="2:5" x14ac:dyDescent="0.3">
      <c r="B3059" s="9" t="s">
        <v>2045</v>
      </c>
      <c r="C3059" s="5">
        <v>98763</v>
      </c>
      <c r="D3059" s="5">
        <v>578</v>
      </c>
      <c r="E3059" s="5">
        <v>50523</v>
      </c>
    </row>
    <row r="3060" spans="2:5" x14ac:dyDescent="0.3">
      <c r="B3060" s="7">
        <v>1528</v>
      </c>
      <c r="C3060" s="5"/>
      <c r="D3060" s="5"/>
      <c r="E3060" s="5"/>
    </row>
    <row r="3061" spans="2:5" x14ac:dyDescent="0.3">
      <c r="B3061" s="9" t="s">
        <v>2046</v>
      </c>
      <c r="C3061" s="5">
        <v>1058</v>
      </c>
      <c r="D3061" s="5">
        <v>695</v>
      </c>
      <c r="E3061" s="5">
        <v>27992</v>
      </c>
    </row>
    <row r="3062" spans="2:5" x14ac:dyDescent="0.3">
      <c r="B3062" s="7">
        <v>1529</v>
      </c>
      <c r="C3062" s="5"/>
      <c r="D3062" s="5"/>
      <c r="E3062" s="5"/>
    </row>
    <row r="3063" spans="2:5" x14ac:dyDescent="0.3">
      <c r="B3063" s="9" t="s">
        <v>2045</v>
      </c>
      <c r="C3063" s="5">
        <v>112785</v>
      </c>
      <c r="D3063" s="5">
        <v>692</v>
      </c>
      <c r="E3063" s="5">
        <v>76305</v>
      </c>
    </row>
    <row r="3064" spans="2:5" x14ac:dyDescent="0.3">
      <c r="B3064" s="7">
        <v>1530</v>
      </c>
      <c r="C3064" s="5"/>
      <c r="D3064" s="5"/>
      <c r="E3064" s="5"/>
    </row>
    <row r="3065" spans="2:5" x14ac:dyDescent="0.3">
      <c r="B3065" s="9" t="s">
        <v>2045</v>
      </c>
      <c r="C3065" s="5">
        <v>2892</v>
      </c>
      <c r="D3065" s="5">
        <v>732</v>
      </c>
      <c r="E3065" s="5">
        <v>1785</v>
      </c>
    </row>
    <row r="3066" spans="2:5" x14ac:dyDescent="0.3">
      <c r="B3066" s="7">
        <v>1531</v>
      </c>
      <c r="C3066" s="5"/>
      <c r="D3066" s="5"/>
      <c r="E3066" s="5"/>
    </row>
    <row r="3067" spans="2:5" x14ac:dyDescent="0.3">
      <c r="B3067" s="9" t="s">
        <v>2045</v>
      </c>
      <c r="C3067" s="5">
        <v>47766</v>
      </c>
      <c r="D3067" s="5">
        <v>792</v>
      </c>
      <c r="E3067" s="5">
        <v>29594</v>
      </c>
    </row>
    <row r="3068" spans="2:5" x14ac:dyDescent="0.3">
      <c r="B3068" s="7">
        <v>1532</v>
      </c>
      <c r="C3068" s="5"/>
      <c r="D3068" s="5"/>
      <c r="E3068" s="5"/>
    </row>
    <row r="3069" spans="2:5" x14ac:dyDescent="0.3">
      <c r="B3069" s="9" t="s">
        <v>2045</v>
      </c>
      <c r="C3069" s="5">
        <v>65082</v>
      </c>
      <c r="D3069" s="5">
        <v>759</v>
      </c>
      <c r="E3069" s="5">
        <v>34825</v>
      </c>
    </row>
    <row r="3070" spans="2:5" x14ac:dyDescent="0.3">
      <c r="B3070" s="7">
        <v>1533</v>
      </c>
      <c r="C3070" s="5"/>
      <c r="D3070" s="5"/>
      <c r="E3070" s="5"/>
    </row>
    <row r="3071" spans="2:5" x14ac:dyDescent="0.3">
      <c r="B3071" s="9" t="s">
        <v>2045</v>
      </c>
      <c r="C3071" s="5">
        <v>42378</v>
      </c>
      <c r="D3071" s="5">
        <v>830</v>
      </c>
      <c r="E3071" s="5">
        <v>49412</v>
      </c>
    </row>
    <row r="3072" spans="2:5" x14ac:dyDescent="0.3">
      <c r="B3072" s="7">
        <v>1534</v>
      </c>
      <c r="C3072" s="5"/>
      <c r="D3072" s="5"/>
      <c r="E3072" s="5"/>
    </row>
    <row r="3073" spans="2:5" x14ac:dyDescent="0.3">
      <c r="B3073" s="9" t="s">
        <v>2047</v>
      </c>
      <c r="C3073" s="5">
        <v>3867</v>
      </c>
      <c r="D3073" s="5">
        <v>803</v>
      </c>
      <c r="E3073" s="5">
        <v>80794</v>
      </c>
    </row>
    <row r="3074" spans="2:5" x14ac:dyDescent="0.3">
      <c r="B3074" s="7">
        <v>1535</v>
      </c>
      <c r="C3074" s="5"/>
      <c r="D3074" s="5"/>
      <c r="E3074" s="5"/>
    </row>
    <row r="3075" spans="2:5" x14ac:dyDescent="0.3">
      <c r="B3075" s="9" t="s">
        <v>2045</v>
      </c>
      <c r="C3075" s="5">
        <v>65822</v>
      </c>
      <c r="D3075" s="5">
        <v>590</v>
      </c>
      <c r="E3075" s="5">
        <v>33311</v>
      </c>
    </row>
    <row r="3076" spans="2:5" x14ac:dyDescent="0.3">
      <c r="B3076" s="7">
        <v>1536</v>
      </c>
      <c r="C3076" s="5"/>
      <c r="D3076" s="5"/>
      <c r="E3076" s="5"/>
    </row>
    <row r="3077" spans="2:5" x14ac:dyDescent="0.3">
      <c r="B3077" s="9" t="s">
        <v>2045</v>
      </c>
      <c r="C3077" s="5">
        <v>38260</v>
      </c>
      <c r="D3077" s="5">
        <v>766</v>
      </c>
      <c r="E3077" s="5">
        <v>32531</v>
      </c>
    </row>
    <row r="3078" spans="2:5" x14ac:dyDescent="0.3">
      <c r="B3078" s="7">
        <v>1537</v>
      </c>
      <c r="C3078" s="5"/>
      <c r="D3078" s="5"/>
      <c r="E3078" s="5"/>
    </row>
    <row r="3079" spans="2:5" x14ac:dyDescent="0.3">
      <c r="B3079" s="9" t="s">
        <v>2045</v>
      </c>
      <c r="C3079" s="5">
        <v>48364</v>
      </c>
      <c r="D3079" s="5">
        <v>637</v>
      </c>
      <c r="E3079" s="5">
        <v>36213</v>
      </c>
    </row>
    <row r="3080" spans="2:5" x14ac:dyDescent="0.3">
      <c r="B3080" s="7">
        <v>1538</v>
      </c>
      <c r="C3080" s="5"/>
      <c r="D3080" s="5"/>
      <c r="E3080" s="5"/>
    </row>
    <row r="3081" spans="2:5" x14ac:dyDescent="0.3">
      <c r="B3081" s="9" t="s">
        <v>2045</v>
      </c>
      <c r="C3081" s="5">
        <v>216</v>
      </c>
      <c r="D3081" s="5">
        <v>590</v>
      </c>
      <c r="E3081" s="5">
        <v>23572</v>
      </c>
    </row>
    <row r="3082" spans="2:5" x14ac:dyDescent="0.3">
      <c r="B3082" s="7">
        <v>1539</v>
      </c>
      <c r="C3082" s="5"/>
      <c r="D3082" s="5"/>
      <c r="E3082" s="5"/>
    </row>
    <row r="3083" spans="2:5" x14ac:dyDescent="0.3">
      <c r="B3083" s="9" t="s">
        <v>2045</v>
      </c>
      <c r="C3083" s="5">
        <v>129546</v>
      </c>
      <c r="D3083" s="5">
        <v>676</v>
      </c>
      <c r="E3083" s="5">
        <v>58034</v>
      </c>
    </row>
    <row r="3084" spans="2:5" x14ac:dyDescent="0.3">
      <c r="B3084" s="7">
        <v>1540</v>
      </c>
      <c r="C3084" s="5"/>
      <c r="D3084" s="5"/>
      <c r="E3084" s="5"/>
    </row>
    <row r="3085" spans="2:5" x14ac:dyDescent="0.3">
      <c r="B3085" s="9" t="s">
        <v>2045</v>
      </c>
      <c r="C3085" s="5">
        <v>63194</v>
      </c>
      <c r="D3085" s="5">
        <v>625</v>
      </c>
      <c r="E3085" s="5">
        <v>44839</v>
      </c>
    </row>
    <row r="3086" spans="2:5" x14ac:dyDescent="0.3">
      <c r="B3086" s="7">
        <v>1541</v>
      </c>
      <c r="C3086" s="5"/>
      <c r="D3086" s="5"/>
      <c r="E3086" s="5"/>
    </row>
    <row r="3087" spans="2:5" x14ac:dyDescent="0.3">
      <c r="B3087" s="9" t="s">
        <v>2045</v>
      </c>
      <c r="C3087" s="5">
        <v>127116</v>
      </c>
      <c r="D3087" s="5">
        <v>681</v>
      </c>
      <c r="E3087" s="5">
        <v>37422</v>
      </c>
    </row>
    <row r="3088" spans="2:5" x14ac:dyDescent="0.3">
      <c r="B3088" s="7">
        <v>1542</v>
      </c>
      <c r="C3088" s="5"/>
      <c r="D3088" s="5"/>
      <c r="E3088" s="5"/>
    </row>
    <row r="3089" spans="2:5" x14ac:dyDescent="0.3">
      <c r="B3089" s="9" t="s">
        <v>2046</v>
      </c>
      <c r="C3089" s="5">
        <v>34039</v>
      </c>
      <c r="D3089" s="5">
        <v>731</v>
      </c>
      <c r="E3089" s="5">
        <v>55565</v>
      </c>
    </row>
    <row r="3090" spans="2:5" x14ac:dyDescent="0.3">
      <c r="B3090" s="7">
        <v>1543</v>
      </c>
      <c r="C3090" s="5"/>
      <c r="D3090" s="5"/>
      <c r="E3090" s="5"/>
    </row>
    <row r="3091" spans="2:5" x14ac:dyDescent="0.3">
      <c r="B3091" s="9" t="s">
        <v>2045</v>
      </c>
      <c r="C3091" s="5">
        <v>106266</v>
      </c>
      <c r="D3091" s="5">
        <v>684</v>
      </c>
      <c r="E3091" s="5">
        <v>105963</v>
      </c>
    </row>
    <row r="3092" spans="2:5" x14ac:dyDescent="0.3">
      <c r="B3092" s="7">
        <v>1544</v>
      </c>
      <c r="C3092" s="5"/>
      <c r="D3092" s="5"/>
      <c r="E3092" s="5"/>
    </row>
    <row r="3093" spans="2:5" x14ac:dyDescent="0.3">
      <c r="B3093" s="9" t="s">
        <v>2045</v>
      </c>
      <c r="C3093" s="5">
        <v>83353</v>
      </c>
      <c r="D3093" s="5">
        <v>679</v>
      </c>
      <c r="E3093" s="5">
        <v>33339</v>
      </c>
    </row>
    <row r="3094" spans="2:5" x14ac:dyDescent="0.3">
      <c r="B3094" s="7">
        <v>1545</v>
      </c>
      <c r="C3094" s="5"/>
      <c r="D3094" s="5"/>
      <c r="E3094" s="5"/>
    </row>
    <row r="3095" spans="2:5" x14ac:dyDescent="0.3">
      <c r="B3095" s="9" t="s">
        <v>2045</v>
      </c>
      <c r="C3095" s="5">
        <v>60484</v>
      </c>
      <c r="D3095" s="5">
        <v>807</v>
      </c>
      <c r="E3095" s="5">
        <v>30882</v>
      </c>
    </row>
    <row r="3096" spans="2:5" x14ac:dyDescent="0.3">
      <c r="B3096" s="7">
        <v>1546</v>
      </c>
      <c r="C3096" s="5"/>
      <c r="D3096" s="5"/>
      <c r="E3096" s="5"/>
    </row>
    <row r="3097" spans="2:5" x14ac:dyDescent="0.3">
      <c r="B3097" s="9" t="s">
        <v>2045</v>
      </c>
      <c r="C3097" s="5">
        <v>144284</v>
      </c>
      <c r="D3097" s="5">
        <v>668</v>
      </c>
      <c r="E3097" s="5">
        <v>40336</v>
      </c>
    </row>
    <row r="3098" spans="2:5" x14ac:dyDescent="0.3">
      <c r="B3098" s="7">
        <v>1547</v>
      </c>
      <c r="C3098" s="5"/>
      <c r="D3098" s="5"/>
      <c r="E3098" s="5"/>
    </row>
    <row r="3099" spans="2:5" x14ac:dyDescent="0.3">
      <c r="B3099" s="9" t="s">
        <v>2045</v>
      </c>
      <c r="C3099" s="5">
        <v>69241</v>
      </c>
      <c r="D3099" s="5">
        <v>684</v>
      </c>
      <c r="E3099" s="5">
        <v>40035</v>
      </c>
    </row>
    <row r="3100" spans="2:5" x14ac:dyDescent="0.3">
      <c r="B3100" s="7">
        <v>1548</v>
      </c>
      <c r="C3100" s="5"/>
      <c r="D3100" s="5"/>
      <c r="E3100" s="5"/>
    </row>
    <row r="3101" spans="2:5" x14ac:dyDescent="0.3">
      <c r="B3101" s="9" t="s">
        <v>2046</v>
      </c>
      <c r="C3101" s="5">
        <v>6332</v>
      </c>
      <c r="D3101" s="5">
        <v>721</v>
      </c>
      <c r="E3101" s="5">
        <v>73067</v>
      </c>
    </row>
    <row r="3102" spans="2:5" x14ac:dyDescent="0.3">
      <c r="B3102" s="7">
        <v>1549</v>
      </c>
      <c r="C3102" s="5"/>
      <c r="D3102" s="5"/>
      <c r="E3102" s="5"/>
    </row>
    <row r="3103" spans="2:5" x14ac:dyDescent="0.3">
      <c r="B3103" s="9" t="s">
        <v>2045</v>
      </c>
      <c r="C3103" s="5">
        <v>140526</v>
      </c>
      <c r="D3103" s="5">
        <v>747</v>
      </c>
      <c r="E3103" s="5">
        <v>63355</v>
      </c>
    </row>
    <row r="3104" spans="2:5" x14ac:dyDescent="0.3">
      <c r="B3104" s="7">
        <v>1550</v>
      </c>
      <c r="C3104" s="5"/>
      <c r="D3104" s="5"/>
      <c r="E3104" s="5"/>
    </row>
    <row r="3105" spans="2:5" x14ac:dyDescent="0.3">
      <c r="B3105" s="9" t="s">
        <v>2045</v>
      </c>
      <c r="C3105" s="5">
        <v>51164</v>
      </c>
      <c r="D3105" s="5">
        <v>776</v>
      </c>
      <c r="E3105" s="5">
        <v>50086</v>
      </c>
    </row>
    <row r="3106" spans="2:5" x14ac:dyDescent="0.3">
      <c r="B3106" s="7">
        <v>1551</v>
      </c>
      <c r="C3106" s="5"/>
      <c r="D3106" s="5"/>
      <c r="E3106" s="5"/>
    </row>
    <row r="3107" spans="2:5" x14ac:dyDescent="0.3">
      <c r="B3107" s="9" t="s">
        <v>2045</v>
      </c>
      <c r="C3107" s="5">
        <v>63264</v>
      </c>
      <c r="D3107" s="5">
        <v>687</v>
      </c>
      <c r="E3107" s="5">
        <v>35699</v>
      </c>
    </row>
    <row r="3108" spans="2:5" x14ac:dyDescent="0.3">
      <c r="B3108" s="7">
        <v>1552</v>
      </c>
      <c r="C3108" s="5"/>
      <c r="D3108" s="5"/>
      <c r="E3108" s="5"/>
    </row>
    <row r="3109" spans="2:5" x14ac:dyDescent="0.3">
      <c r="B3109" s="9" t="s">
        <v>2045</v>
      </c>
      <c r="C3109" s="5">
        <v>85218</v>
      </c>
      <c r="D3109" s="5">
        <v>686</v>
      </c>
      <c r="E3109" s="5">
        <v>45450</v>
      </c>
    </row>
    <row r="3110" spans="2:5" x14ac:dyDescent="0.3">
      <c r="B3110" s="7">
        <v>1553</v>
      </c>
      <c r="C3110" s="5"/>
      <c r="D3110" s="5"/>
      <c r="E3110" s="5"/>
    </row>
    <row r="3111" spans="2:5" x14ac:dyDescent="0.3">
      <c r="B3111" s="9" t="s">
        <v>2045</v>
      </c>
      <c r="C3111" s="5">
        <v>165447</v>
      </c>
      <c r="D3111" s="5">
        <v>701</v>
      </c>
      <c r="E3111" s="5">
        <v>86042</v>
      </c>
    </row>
    <row r="3112" spans="2:5" x14ac:dyDescent="0.3">
      <c r="B3112" s="7">
        <v>1554</v>
      </c>
      <c r="C3112" s="5"/>
      <c r="D3112" s="5"/>
      <c r="E3112" s="5"/>
    </row>
    <row r="3113" spans="2:5" x14ac:dyDescent="0.3">
      <c r="B3113" s="9" t="s">
        <v>2045</v>
      </c>
      <c r="C3113" s="5">
        <v>91118</v>
      </c>
      <c r="D3113" s="5">
        <v>696</v>
      </c>
      <c r="E3113" s="5">
        <v>51802</v>
      </c>
    </row>
    <row r="3114" spans="2:5" x14ac:dyDescent="0.3">
      <c r="B3114" s="7">
        <v>1555</v>
      </c>
      <c r="C3114" s="5"/>
      <c r="D3114" s="5"/>
      <c r="E3114" s="5"/>
    </row>
    <row r="3115" spans="2:5" x14ac:dyDescent="0.3">
      <c r="B3115" s="9" t="s">
        <v>2045</v>
      </c>
      <c r="C3115" s="5">
        <v>113715</v>
      </c>
      <c r="D3115" s="5">
        <v>717</v>
      </c>
      <c r="E3115" s="5">
        <v>39708</v>
      </c>
    </row>
    <row r="3116" spans="2:5" x14ac:dyDescent="0.3">
      <c r="B3116" s="7">
        <v>1556</v>
      </c>
      <c r="C3116" s="5"/>
      <c r="D3116" s="5"/>
      <c r="E3116" s="5"/>
    </row>
    <row r="3117" spans="2:5" x14ac:dyDescent="0.3">
      <c r="B3117" s="9" t="s">
        <v>2045</v>
      </c>
      <c r="C3117" s="5">
        <v>110153</v>
      </c>
      <c r="D3117" s="5">
        <v>740</v>
      </c>
      <c r="E3117" s="5">
        <v>48277</v>
      </c>
    </row>
    <row r="3118" spans="2:5" x14ac:dyDescent="0.3">
      <c r="B3118" s="7">
        <v>1557</v>
      </c>
      <c r="C3118" s="5"/>
      <c r="D3118" s="5"/>
      <c r="E3118" s="5"/>
    </row>
    <row r="3119" spans="2:5" x14ac:dyDescent="0.3">
      <c r="B3119" s="9" t="s">
        <v>2045</v>
      </c>
      <c r="C3119" s="5">
        <v>109558</v>
      </c>
      <c r="D3119" s="5">
        <v>707</v>
      </c>
      <c r="E3119" s="5">
        <v>48295</v>
      </c>
    </row>
    <row r="3120" spans="2:5" x14ac:dyDescent="0.3">
      <c r="B3120" s="7">
        <v>1558</v>
      </c>
      <c r="C3120" s="5"/>
      <c r="D3120" s="5"/>
      <c r="E3120" s="5"/>
    </row>
    <row r="3121" spans="2:5" x14ac:dyDescent="0.3">
      <c r="B3121" s="9" t="s">
        <v>2045</v>
      </c>
      <c r="C3121" s="5">
        <v>106161</v>
      </c>
      <c r="D3121" s="5">
        <v>597</v>
      </c>
      <c r="E3121" s="5">
        <v>51330</v>
      </c>
    </row>
    <row r="3122" spans="2:5" x14ac:dyDescent="0.3">
      <c r="B3122" s="7">
        <v>1559</v>
      </c>
      <c r="C3122" s="5"/>
      <c r="D3122" s="5"/>
      <c r="E3122" s="5"/>
    </row>
    <row r="3123" spans="2:5" x14ac:dyDescent="0.3">
      <c r="B3123" s="9" t="s">
        <v>2045</v>
      </c>
      <c r="C3123" s="5">
        <v>126806</v>
      </c>
      <c r="D3123" s="5">
        <v>746</v>
      </c>
      <c r="E3123" s="5">
        <v>58846</v>
      </c>
    </row>
    <row r="3124" spans="2:5" x14ac:dyDescent="0.3">
      <c r="B3124" s="7">
        <v>1560</v>
      </c>
      <c r="C3124" s="5"/>
      <c r="D3124" s="5"/>
      <c r="E3124" s="5"/>
    </row>
    <row r="3125" spans="2:5" x14ac:dyDescent="0.3">
      <c r="B3125" s="9" t="s">
        <v>2045</v>
      </c>
      <c r="C3125" s="5">
        <v>16827</v>
      </c>
      <c r="D3125" s="5">
        <v>741</v>
      </c>
      <c r="E3125" s="5">
        <v>18452</v>
      </c>
    </row>
    <row r="3126" spans="2:5" x14ac:dyDescent="0.3">
      <c r="B3126" s="7">
        <v>1561</v>
      </c>
      <c r="C3126" s="5"/>
      <c r="D3126" s="5"/>
      <c r="E3126" s="5"/>
    </row>
    <row r="3127" spans="2:5" x14ac:dyDescent="0.3">
      <c r="B3127" s="9" t="s">
        <v>2047</v>
      </c>
      <c r="C3127" s="5">
        <v>23366</v>
      </c>
      <c r="D3127" s="5">
        <v>759</v>
      </c>
      <c r="E3127" s="5">
        <v>51014</v>
      </c>
    </row>
    <row r="3128" spans="2:5" x14ac:dyDescent="0.3">
      <c r="B3128" s="7">
        <v>1562</v>
      </c>
      <c r="C3128" s="5"/>
      <c r="D3128" s="5"/>
      <c r="E3128" s="5"/>
    </row>
    <row r="3129" spans="2:5" x14ac:dyDescent="0.3">
      <c r="B3129" s="9" t="s">
        <v>2045</v>
      </c>
      <c r="C3129" s="5">
        <v>69401</v>
      </c>
      <c r="D3129" s="5">
        <v>759</v>
      </c>
      <c r="E3129" s="5">
        <v>25524</v>
      </c>
    </row>
    <row r="3130" spans="2:5" x14ac:dyDescent="0.3">
      <c r="B3130" s="7">
        <v>1563</v>
      </c>
      <c r="C3130" s="5"/>
      <c r="D3130" s="5"/>
      <c r="E3130" s="5"/>
    </row>
    <row r="3131" spans="2:5" x14ac:dyDescent="0.3">
      <c r="B3131" s="9" t="s">
        <v>2045</v>
      </c>
      <c r="C3131" s="5">
        <v>62461</v>
      </c>
      <c r="D3131" s="5">
        <v>683</v>
      </c>
      <c r="E3131" s="5">
        <v>22583</v>
      </c>
    </row>
    <row r="3132" spans="2:5" x14ac:dyDescent="0.3">
      <c r="B3132" s="7">
        <v>1564</v>
      </c>
      <c r="C3132" s="5"/>
      <c r="D3132" s="5"/>
      <c r="E3132" s="5"/>
    </row>
    <row r="3133" spans="2:5" x14ac:dyDescent="0.3">
      <c r="B3133" s="9" t="s">
        <v>2045</v>
      </c>
      <c r="C3133" s="5">
        <v>49951</v>
      </c>
      <c r="D3133" s="5">
        <v>683</v>
      </c>
      <c r="E3133" s="5">
        <v>37947</v>
      </c>
    </row>
    <row r="3134" spans="2:5" x14ac:dyDescent="0.3">
      <c r="B3134" s="7">
        <v>1565</v>
      </c>
      <c r="C3134" s="5"/>
      <c r="D3134" s="5"/>
      <c r="E3134" s="5"/>
    </row>
    <row r="3135" spans="2:5" x14ac:dyDescent="0.3">
      <c r="B3135" s="9" t="s">
        <v>2045</v>
      </c>
      <c r="C3135" s="5">
        <v>47523</v>
      </c>
      <c r="D3135" s="5">
        <v>584</v>
      </c>
      <c r="E3135" s="5">
        <v>38656</v>
      </c>
    </row>
    <row r="3136" spans="2:5" x14ac:dyDescent="0.3">
      <c r="B3136" s="7">
        <v>1566</v>
      </c>
      <c r="C3136" s="5"/>
      <c r="D3136" s="5"/>
      <c r="E3136" s="5"/>
    </row>
    <row r="3137" spans="2:5" x14ac:dyDescent="0.3">
      <c r="B3137" s="9" t="s">
        <v>2045</v>
      </c>
      <c r="C3137" s="5">
        <v>106171</v>
      </c>
      <c r="D3137" s="5">
        <v>718</v>
      </c>
      <c r="E3137" s="5">
        <v>40220</v>
      </c>
    </row>
    <row r="3138" spans="2:5" x14ac:dyDescent="0.3">
      <c r="B3138" s="7">
        <v>1567</v>
      </c>
      <c r="C3138" s="5"/>
      <c r="D3138" s="5"/>
      <c r="E3138" s="5"/>
    </row>
    <row r="3139" spans="2:5" x14ac:dyDescent="0.3">
      <c r="B3139" s="9" t="s">
        <v>2045</v>
      </c>
      <c r="C3139" s="5">
        <v>54011</v>
      </c>
      <c r="D3139" s="5">
        <v>747</v>
      </c>
      <c r="E3139" s="5">
        <v>40576</v>
      </c>
    </row>
    <row r="3140" spans="2:5" x14ac:dyDescent="0.3">
      <c r="B3140" s="7">
        <v>1568</v>
      </c>
      <c r="C3140" s="5"/>
      <c r="D3140" s="5"/>
      <c r="E3140" s="5"/>
    </row>
    <row r="3141" spans="2:5" x14ac:dyDescent="0.3">
      <c r="B3141" s="9" t="s">
        <v>2045</v>
      </c>
      <c r="C3141" s="5">
        <v>58765</v>
      </c>
      <c r="D3141" s="5">
        <v>748</v>
      </c>
      <c r="E3141" s="5">
        <v>42976</v>
      </c>
    </row>
    <row r="3142" spans="2:5" x14ac:dyDescent="0.3">
      <c r="B3142" s="7">
        <v>1569</v>
      </c>
      <c r="C3142" s="5"/>
      <c r="D3142" s="5"/>
      <c r="E3142" s="5"/>
    </row>
    <row r="3143" spans="2:5" x14ac:dyDescent="0.3">
      <c r="B3143" s="9" t="s">
        <v>2046</v>
      </c>
      <c r="C3143" s="5">
        <v>16870</v>
      </c>
      <c r="D3143" s="5">
        <v>722</v>
      </c>
      <c r="E3143" s="5">
        <v>39082</v>
      </c>
    </row>
    <row r="3144" spans="2:5" x14ac:dyDescent="0.3">
      <c r="B3144" s="7">
        <v>1570</v>
      </c>
      <c r="C3144" s="5"/>
      <c r="D3144" s="5"/>
      <c r="E3144" s="5"/>
    </row>
    <row r="3145" spans="2:5" x14ac:dyDescent="0.3">
      <c r="B3145" s="9" t="s">
        <v>2047</v>
      </c>
      <c r="C3145" s="5">
        <v>0</v>
      </c>
      <c r="D3145" s="5">
        <v>761</v>
      </c>
      <c r="E3145" s="5">
        <v>36733</v>
      </c>
    </row>
    <row r="3146" spans="2:5" x14ac:dyDescent="0.3">
      <c r="B3146" s="7">
        <v>1571</v>
      </c>
      <c r="C3146" s="5"/>
      <c r="D3146" s="5"/>
      <c r="E3146" s="5"/>
    </row>
    <row r="3147" spans="2:5" x14ac:dyDescent="0.3">
      <c r="B3147" s="9" t="s">
        <v>2047</v>
      </c>
      <c r="C3147" s="5">
        <v>0</v>
      </c>
      <c r="D3147" s="5">
        <v>759</v>
      </c>
      <c r="E3147" s="5">
        <v>51316</v>
      </c>
    </row>
    <row r="3148" spans="2:5" x14ac:dyDescent="0.3">
      <c r="B3148" s="7">
        <v>1572</v>
      </c>
      <c r="C3148" s="5"/>
      <c r="D3148" s="5"/>
      <c r="E3148" s="5"/>
    </row>
    <row r="3149" spans="2:5" x14ac:dyDescent="0.3">
      <c r="B3149" s="9" t="s">
        <v>2045</v>
      </c>
      <c r="C3149" s="5">
        <v>43928</v>
      </c>
      <c r="D3149" s="5">
        <v>658</v>
      </c>
      <c r="E3149" s="5">
        <v>18935</v>
      </c>
    </row>
    <row r="3150" spans="2:5" x14ac:dyDescent="0.3">
      <c r="B3150" s="7">
        <v>1573</v>
      </c>
      <c r="C3150" s="5"/>
      <c r="D3150" s="5"/>
      <c r="E3150" s="5"/>
    </row>
    <row r="3151" spans="2:5" x14ac:dyDescent="0.3">
      <c r="B3151" s="9" t="s">
        <v>2046</v>
      </c>
      <c r="C3151" s="5">
        <v>11520</v>
      </c>
      <c r="D3151" s="5">
        <v>746</v>
      </c>
      <c r="E3151" s="5">
        <v>17775</v>
      </c>
    </row>
    <row r="3152" spans="2:5" x14ac:dyDescent="0.3">
      <c r="B3152" s="7">
        <v>1574</v>
      </c>
      <c r="C3152" s="5"/>
      <c r="D3152" s="5"/>
      <c r="E3152" s="5"/>
    </row>
    <row r="3153" spans="2:5" x14ac:dyDescent="0.3">
      <c r="B3153" s="9" t="s">
        <v>2045</v>
      </c>
      <c r="C3153" s="5">
        <v>65405</v>
      </c>
      <c r="D3153" s="5">
        <v>746</v>
      </c>
      <c r="E3153" s="5">
        <v>31933</v>
      </c>
    </row>
    <row r="3154" spans="2:5" x14ac:dyDescent="0.3">
      <c r="B3154" s="7">
        <v>1575</v>
      </c>
      <c r="C3154" s="5"/>
      <c r="D3154" s="5"/>
      <c r="E3154" s="5"/>
    </row>
    <row r="3155" spans="2:5" x14ac:dyDescent="0.3">
      <c r="B3155" s="9" t="s">
        <v>2045</v>
      </c>
      <c r="C3155" s="5">
        <v>127892</v>
      </c>
      <c r="D3155" s="5">
        <v>724</v>
      </c>
      <c r="E3155" s="5">
        <v>57646</v>
      </c>
    </row>
    <row r="3156" spans="2:5" x14ac:dyDescent="0.3">
      <c r="B3156" s="7">
        <v>1576</v>
      </c>
      <c r="C3156" s="5"/>
      <c r="D3156" s="5"/>
      <c r="E3156" s="5"/>
    </row>
    <row r="3157" spans="2:5" x14ac:dyDescent="0.3">
      <c r="B3157" s="9" t="s">
        <v>2046</v>
      </c>
      <c r="C3157" s="5">
        <v>839</v>
      </c>
      <c r="D3157" s="5">
        <v>712</v>
      </c>
      <c r="E3157" s="5">
        <v>36764</v>
      </c>
    </row>
    <row r="3158" spans="2:5" x14ac:dyDescent="0.3">
      <c r="B3158" s="7">
        <v>1577</v>
      </c>
      <c r="C3158" s="5"/>
      <c r="D3158" s="5"/>
      <c r="E3158" s="5"/>
    </row>
    <row r="3159" spans="2:5" x14ac:dyDescent="0.3">
      <c r="B3159" s="9" t="s">
        <v>2046</v>
      </c>
      <c r="C3159" s="5">
        <v>18371</v>
      </c>
      <c r="D3159" s="5">
        <v>718</v>
      </c>
      <c r="E3159" s="5">
        <v>40745</v>
      </c>
    </row>
    <row r="3160" spans="2:5" x14ac:dyDescent="0.3">
      <c r="B3160" s="7">
        <v>1578</v>
      </c>
      <c r="C3160" s="5"/>
      <c r="D3160" s="5"/>
      <c r="E3160" s="5"/>
    </row>
    <row r="3161" spans="2:5" x14ac:dyDescent="0.3">
      <c r="B3161" s="9" t="s">
        <v>2046</v>
      </c>
      <c r="C3161" s="5">
        <v>695</v>
      </c>
      <c r="D3161" s="5">
        <v>714</v>
      </c>
      <c r="E3161" s="5">
        <v>33291</v>
      </c>
    </row>
    <row r="3162" spans="2:5" x14ac:dyDescent="0.3">
      <c r="B3162" s="7">
        <v>1579</v>
      </c>
      <c r="C3162" s="5"/>
      <c r="D3162" s="5"/>
      <c r="E3162" s="5"/>
    </row>
    <row r="3163" spans="2:5" x14ac:dyDescent="0.3">
      <c r="B3163" s="9" t="s">
        <v>2046</v>
      </c>
      <c r="C3163" s="5">
        <v>1821</v>
      </c>
      <c r="D3163" s="5">
        <v>728</v>
      </c>
      <c r="E3163" s="5">
        <v>28594</v>
      </c>
    </row>
    <row r="3164" spans="2:5" x14ac:dyDescent="0.3">
      <c r="B3164" s="7">
        <v>1580</v>
      </c>
      <c r="C3164" s="5"/>
      <c r="D3164" s="5"/>
      <c r="E3164" s="5"/>
    </row>
    <row r="3165" spans="2:5" x14ac:dyDescent="0.3">
      <c r="B3165" s="9" t="s">
        <v>2045</v>
      </c>
      <c r="C3165" s="5">
        <v>151141</v>
      </c>
      <c r="D3165" s="5">
        <v>621</v>
      </c>
      <c r="E3165" s="5">
        <v>55587</v>
      </c>
    </row>
    <row r="3166" spans="2:5" x14ac:dyDescent="0.3">
      <c r="B3166" s="7">
        <v>1581</v>
      </c>
      <c r="C3166" s="5"/>
      <c r="D3166" s="5"/>
      <c r="E3166" s="5"/>
    </row>
    <row r="3167" spans="2:5" x14ac:dyDescent="0.3">
      <c r="B3167" s="9" t="s">
        <v>2045</v>
      </c>
      <c r="C3167" s="5">
        <v>55173</v>
      </c>
      <c r="D3167" s="5">
        <v>684</v>
      </c>
      <c r="E3167" s="5">
        <v>44334</v>
      </c>
    </row>
    <row r="3168" spans="2:5" x14ac:dyDescent="0.3">
      <c r="B3168" s="7">
        <v>1582</v>
      </c>
      <c r="C3168" s="5"/>
      <c r="D3168" s="5"/>
      <c r="E3168" s="5"/>
    </row>
    <row r="3169" spans="2:5" x14ac:dyDescent="0.3">
      <c r="B3169" s="9" t="s">
        <v>2045</v>
      </c>
      <c r="C3169" s="5">
        <v>69645</v>
      </c>
      <c r="D3169" s="5">
        <v>688</v>
      </c>
      <c r="E3169" s="5">
        <v>59479</v>
      </c>
    </row>
    <row r="3170" spans="2:5" x14ac:dyDescent="0.3">
      <c r="B3170" s="7">
        <v>1583</v>
      </c>
      <c r="C3170" s="5"/>
      <c r="D3170" s="5"/>
      <c r="E3170" s="5"/>
    </row>
    <row r="3171" spans="2:5" x14ac:dyDescent="0.3">
      <c r="B3171" s="9" t="s">
        <v>2047</v>
      </c>
      <c r="C3171" s="5">
        <v>0</v>
      </c>
      <c r="D3171" s="5">
        <v>826</v>
      </c>
      <c r="E3171" s="5">
        <v>52844</v>
      </c>
    </row>
    <row r="3172" spans="2:5" x14ac:dyDescent="0.3">
      <c r="B3172" s="7">
        <v>1584</v>
      </c>
      <c r="C3172" s="5"/>
      <c r="D3172" s="5"/>
      <c r="E3172" s="5"/>
    </row>
    <row r="3173" spans="2:5" x14ac:dyDescent="0.3">
      <c r="B3173" s="9" t="s">
        <v>2045</v>
      </c>
      <c r="C3173" s="5">
        <v>34333</v>
      </c>
      <c r="D3173" s="5">
        <v>692</v>
      </c>
      <c r="E3173" s="5">
        <v>46733</v>
      </c>
    </row>
    <row r="3174" spans="2:5" x14ac:dyDescent="0.3">
      <c r="B3174" s="7">
        <v>1585</v>
      </c>
      <c r="C3174" s="5"/>
      <c r="D3174" s="5"/>
      <c r="E3174" s="5"/>
    </row>
    <row r="3175" spans="2:5" x14ac:dyDescent="0.3">
      <c r="B3175" s="9" t="s">
        <v>2046</v>
      </c>
      <c r="C3175" s="5">
        <v>0</v>
      </c>
      <c r="D3175" s="5">
        <v>688</v>
      </c>
      <c r="E3175" s="5">
        <v>42229</v>
      </c>
    </row>
    <row r="3176" spans="2:5" x14ac:dyDescent="0.3">
      <c r="B3176" s="7">
        <v>1586</v>
      </c>
      <c r="C3176" s="5"/>
      <c r="D3176" s="5"/>
      <c r="E3176" s="5"/>
    </row>
    <row r="3177" spans="2:5" x14ac:dyDescent="0.3">
      <c r="B3177" s="9" t="s">
        <v>2045</v>
      </c>
      <c r="C3177" s="5">
        <v>104134</v>
      </c>
      <c r="D3177" s="5">
        <v>672</v>
      </c>
      <c r="E3177" s="5">
        <v>56640</v>
      </c>
    </row>
    <row r="3178" spans="2:5" x14ac:dyDescent="0.3">
      <c r="B3178" s="7">
        <v>1587</v>
      </c>
      <c r="C3178" s="5"/>
      <c r="D3178" s="5"/>
      <c r="E3178" s="5"/>
    </row>
    <row r="3179" spans="2:5" x14ac:dyDescent="0.3">
      <c r="B3179" s="9" t="s">
        <v>2045</v>
      </c>
      <c r="C3179" s="5">
        <v>64583</v>
      </c>
      <c r="D3179" s="5">
        <v>695</v>
      </c>
      <c r="E3179" s="5">
        <v>82019</v>
      </c>
    </row>
    <row r="3180" spans="2:5" x14ac:dyDescent="0.3">
      <c r="B3180" s="7">
        <v>1588</v>
      </c>
      <c r="C3180" s="5"/>
      <c r="D3180" s="5"/>
      <c r="E3180" s="5"/>
    </row>
    <row r="3181" spans="2:5" x14ac:dyDescent="0.3">
      <c r="B3181" s="9" t="s">
        <v>2045</v>
      </c>
      <c r="C3181" s="5">
        <v>128784</v>
      </c>
      <c r="D3181" s="5">
        <v>689</v>
      </c>
      <c r="E3181" s="5">
        <v>58223</v>
      </c>
    </row>
    <row r="3182" spans="2:5" x14ac:dyDescent="0.3">
      <c r="B3182" s="7">
        <v>1589</v>
      </c>
      <c r="C3182" s="5"/>
      <c r="D3182" s="5"/>
      <c r="E3182" s="5"/>
    </row>
    <row r="3183" spans="2:5" x14ac:dyDescent="0.3">
      <c r="B3183" s="9" t="s">
        <v>2045</v>
      </c>
      <c r="C3183" s="5">
        <v>44258</v>
      </c>
      <c r="D3183" s="5">
        <v>702</v>
      </c>
      <c r="E3183" s="5">
        <v>27494</v>
      </c>
    </row>
    <row r="3184" spans="2:5" x14ac:dyDescent="0.3">
      <c r="B3184" s="7">
        <v>1590</v>
      </c>
      <c r="C3184" s="5"/>
      <c r="D3184" s="5"/>
      <c r="E3184" s="5"/>
    </row>
    <row r="3185" spans="2:5" x14ac:dyDescent="0.3">
      <c r="B3185" s="9" t="s">
        <v>2045</v>
      </c>
      <c r="C3185" s="5">
        <v>32509</v>
      </c>
      <c r="D3185" s="5">
        <v>599</v>
      </c>
      <c r="E3185" s="5">
        <v>20513</v>
      </c>
    </row>
    <row r="3186" spans="2:5" x14ac:dyDescent="0.3">
      <c r="B3186" s="7">
        <v>1591</v>
      </c>
      <c r="C3186" s="5"/>
      <c r="D3186" s="5"/>
      <c r="E3186" s="5"/>
    </row>
    <row r="3187" spans="2:5" x14ac:dyDescent="0.3">
      <c r="B3187" s="9" t="s">
        <v>2045</v>
      </c>
      <c r="C3187" s="5">
        <v>58236</v>
      </c>
      <c r="D3187" s="5">
        <v>698</v>
      </c>
      <c r="E3187" s="5">
        <v>33717</v>
      </c>
    </row>
    <row r="3188" spans="2:5" x14ac:dyDescent="0.3">
      <c r="B3188" s="7">
        <v>1592</v>
      </c>
      <c r="C3188" s="5"/>
      <c r="D3188" s="5"/>
      <c r="E3188" s="5"/>
    </row>
    <row r="3189" spans="2:5" x14ac:dyDescent="0.3">
      <c r="B3189" s="9" t="s">
        <v>2045</v>
      </c>
      <c r="C3189" s="5">
        <v>132371</v>
      </c>
      <c r="D3189" s="5">
        <v>708</v>
      </c>
      <c r="E3189" s="5">
        <v>95045</v>
      </c>
    </row>
    <row r="3190" spans="2:5" x14ac:dyDescent="0.3">
      <c r="B3190" s="7">
        <v>1593</v>
      </c>
      <c r="C3190" s="5"/>
      <c r="D3190" s="5"/>
      <c r="E3190" s="5"/>
    </row>
    <row r="3191" spans="2:5" x14ac:dyDescent="0.3">
      <c r="B3191" s="9" t="s">
        <v>2045</v>
      </c>
      <c r="C3191" s="5">
        <v>58984</v>
      </c>
      <c r="D3191" s="5">
        <v>753</v>
      </c>
      <c r="E3191" s="5">
        <v>37122</v>
      </c>
    </row>
    <row r="3192" spans="2:5" x14ac:dyDescent="0.3">
      <c r="B3192" s="7">
        <v>1594</v>
      </c>
      <c r="C3192" s="5"/>
      <c r="D3192" s="5"/>
      <c r="E3192" s="5"/>
    </row>
    <row r="3193" spans="2:5" x14ac:dyDescent="0.3">
      <c r="B3193" s="9" t="s">
        <v>2045</v>
      </c>
      <c r="C3193" s="5">
        <v>49366</v>
      </c>
      <c r="D3193" s="5">
        <v>643</v>
      </c>
      <c r="E3193" s="5">
        <v>35978</v>
      </c>
    </row>
    <row r="3194" spans="2:5" x14ac:dyDescent="0.3">
      <c r="B3194" s="7">
        <v>1595</v>
      </c>
      <c r="C3194" s="5"/>
      <c r="D3194" s="5"/>
      <c r="E3194" s="5"/>
    </row>
    <row r="3195" spans="2:5" x14ac:dyDescent="0.3">
      <c r="B3195" s="9" t="s">
        <v>2045</v>
      </c>
      <c r="C3195" s="5">
        <v>87549</v>
      </c>
      <c r="D3195" s="5">
        <v>753</v>
      </c>
      <c r="E3195" s="5">
        <v>52063</v>
      </c>
    </row>
    <row r="3196" spans="2:5" x14ac:dyDescent="0.3">
      <c r="B3196" s="7">
        <v>1596</v>
      </c>
      <c r="C3196" s="5"/>
      <c r="D3196" s="5"/>
      <c r="E3196" s="5"/>
    </row>
    <row r="3197" spans="2:5" x14ac:dyDescent="0.3">
      <c r="B3197" s="9" t="s">
        <v>2046</v>
      </c>
      <c r="C3197" s="5">
        <v>17286</v>
      </c>
      <c r="D3197" s="5">
        <v>734</v>
      </c>
      <c r="E3197" s="5">
        <v>31772</v>
      </c>
    </row>
    <row r="3198" spans="2:5" x14ac:dyDescent="0.3">
      <c r="B3198" s="7">
        <v>1597</v>
      </c>
      <c r="C3198" s="5"/>
      <c r="D3198" s="5"/>
      <c r="E3198" s="5"/>
    </row>
    <row r="3199" spans="2:5" x14ac:dyDescent="0.3">
      <c r="B3199" s="9" t="s">
        <v>2045</v>
      </c>
      <c r="C3199" s="5">
        <v>117124</v>
      </c>
      <c r="D3199" s="5">
        <v>697</v>
      </c>
      <c r="E3199" s="5">
        <v>71750</v>
      </c>
    </row>
    <row r="3200" spans="2:5" x14ac:dyDescent="0.3">
      <c r="B3200" s="7">
        <v>1598</v>
      </c>
      <c r="C3200" s="5"/>
      <c r="D3200" s="5"/>
      <c r="E3200" s="5"/>
    </row>
    <row r="3201" spans="2:5" x14ac:dyDescent="0.3">
      <c r="B3201" s="9" t="s">
        <v>2046</v>
      </c>
      <c r="C3201" s="5">
        <v>1213</v>
      </c>
      <c r="D3201" s="5">
        <v>697</v>
      </c>
      <c r="E3201" s="5">
        <v>26126</v>
      </c>
    </row>
    <row r="3202" spans="2:5" x14ac:dyDescent="0.3">
      <c r="B3202" s="7">
        <v>1599</v>
      </c>
      <c r="C3202" s="5"/>
      <c r="D3202" s="5"/>
      <c r="E3202" s="5"/>
    </row>
    <row r="3203" spans="2:5" x14ac:dyDescent="0.3">
      <c r="B3203" s="9" t="s">
        <v>2045</v>
      </c>
      <c r="C3203" s="5">
        <v>59851</v>
      </c>
      <c r="D3203" s="5">
        <v>790</v>
      </c>
      <c r="E3203" s="5">
        <v>32645</v>
      </c>
    </row>
    <row r="3204" spans="2:5" x14ac:dyDescent="0.3">
      <c r="B3204" s="7">
        <v>1600</v>
      </c>
      <c r="C3204" s="5"/>
      <c r="D3204" s="5"/>
      <c r="E3204" s="5"/>
    </row>
    <row r="3205" spans="2:5" x14ac:dyDescent="0.3">
      <c r="B3205" s="9" t="s">
        <v>2045</v>
      </c>
      <c r="C3205" s="5">
        <v>124771</v>
      </c>
      <c r="D3205" s="5">
        <v>747</v>
      </c>
      <c r="E3205" s="5">
        <v>101193</v>
      </c>
    </row>
    <row r="3206" spans="2:5" x14ac:dyDescent="0.3">
      <c r="B3206" s="7">
        <v>1601</v>
      </c>
      <c r="C3206" s="5"/>
      <c r="D3206" s="5"/>
      <c r="E3206" s="5"/>
    </row>
    <row r="3207" spans="2:5" x14ac:dyDescent="0.3">
      <c r="B3207" s="9" t="s">
        <v>2045</v>
      </c>
      <c r="C3207" s="5">
        <v>86177</v>
      </c>
      <c r="D3207" s="5">
        <v>628</v>
      </c>
      <c r="E3207" s="5">
        <v>67820</v>
      </c>
    </row>
    <row r="3208" spans="2:5" x14ac:dyDescent="0.3">
      <c r="B3208" s="7">
        <v>1602</v>
      </c>
      <c r="C3208" s="5"/>
      <c r="D3208" s="5"/>
      <c r="E3208" s="5"/>
    </row>
    <row r="3209" spans="2:5" x14ac:dyDescent="0.3">
      <c r="B3209" s="9" t="s">
        <v>2045</v>
      </c>
      <c r="C3209" s="5">
        <v>44902</v>
      </c>
      <c r="D3209" s="5">
        <v>717</v>
      </c>
      <c r="E3209" s="5">
        <v>29864</v>
      </c>
    </row>
    <row r="3210" spans="2:5" x14ac:dyDescent="0.3">
      <c r="B3210" s="7">
        <v>1603</v>
      </c>
      <c r="C3210" s="5"/>
      <c r="D3210" s="5"/>
      <c r="E3210" s="5"/>
    </row>
    <row r="3211" spans="2:5" x14ac:dyDescent="0.3">
      <c r="B3211" s="9" t="s">
        <v>2047</v>
      </c>
      <c r="C3211" s="5">
        <v>16331</v>
      </c>
      <c r="D3211" s="5">
        <v>762</v>
      </c>
      <c r="E3211" s="5">
        <v>38812</v>
      </c>
    </row>
    <row r="3212" spans="2:5" x14ac:dyDescent="0.3">
      <c r="B3212" s="7">
        <v>1604</v>
      </c>
      <c r="C3212" s="5"/>
      <c r="D3212" s="5"/>
      <c r="E3212" s="5"/>
    </row>
    <row r="3213" spans="2:5" x14ac:dyDescent="0.3">
      <c r="B3213" s="9" t="s">
        <v>2045</v>
      </c>
      <c r="C3213" s="5">
        <v>59817</v>
      </c>
      <c r="D3213" s="5">
        <v>742</v>
      </c>
      <c r="E3213" s="5">
        <v>31308</v>
      </c>
    </row>
    <row r="3214" spans="2:5" x14ac:dyDescent="0.3">
      <c r="B3214" s="7">
        <v>1605</v>
      </c>
      <c r="C3214" s="5"/>
      <c r="D3214" s="5"/>
      <c r="E3214" s="5"/>
    </row>
    <row r="3215" spans="2:5" x14ac:dyDescent="0.3">
      <c r="B3215" s="9" t="s">
        <v>2045</v>
      </c>
      <c r="C3215" s="5">
        <v>43747</v>
      </c>
      <c r="D3215" s="5">
        <v>690</v>
      </c>
      <c r="E3215" s="5">
        <v>39336</v>
      </c>
    </row>
    <row r="3216" spans="2:5" x14ac:dyDescent="0.3">
      <c r="B3216" s="7">
        <v>1606</v>
      </c>
      <c r="C3216" s="5"/>
      <c r="D3216" s="5"/>
      <c r="E3216" s="5"/>
    </row>
    <row r="3217" spans="2:5" x14ac:dyDescent="0.3">
      <c r="B3217" s="9" t="s">
        <v>2045</v>
      </c>
      <c r="C3217" s="5">
        <v>88605</v>
      </c>
      <c r="D3217" s="5">
        <v>806</v>
      </c>
      <c r="E3217" s="5">
        <v>51755</v>
      </c>
    </row>
    <row r="3218" spans="2:5" x14ac:dyDescent="0.3">
      <c r="B3218" s="7">
        <v>1607</v>
      </c>
      <c r="C3218" s="5"/>
      <c r="D3218" s="5"/>
      <c r="E3218" s="5"/>
    </row>
    <row r="3219" spans="2:5" x14ac:dyDescent="0.3">
      <c r="B3219" s="9" t="s">
        <v>2045</v>
      </c>
      <c r="C3219" s="5">
        <v>70698</v>
      </c>
      <c r="D3219" s="5">
        <v>689</v>
      </c>
      <c r="E3219" s="5">
        <v>55166</v>
      </c>
    </row>
    <row r="3220" spans="2:5" x14ac:dyDescent="0.3">
      <c r="B3220" s="7">
        <v>1608</v>
      </c>
      <c r="C3220" s="5"/>
      <c r="D3220" s="5"/>
      <c r="E3220" s="5"/>
    </row>
    <row r="3221" spans="2:5" x14ac:dyDescent="0.3">
      <c r="B3221" s="9" t="s">
        <v>2045</v>
      </c>
      <c r="C3221" s="5">
        <v>132573</v>
      </c>
      <c r="D3221" s="5">
        <v>572</v>
      </c>
      <c r="E3221" s="5">
        <v>39556</v>
      </c>
    </row>
    <row r="3222" spans="2:5" x14ac:dyDescent="0.3">
      <c r="B3222" s="7">
        <v>1609</v>
      </c>
      <c r="C3222" s="5"/>
      <c r="D3222" s="5"/>
      <c r="E3222" s="5"/>
    </row>
    <row r="3223" spans="2:5" x14ac:dyDescent="0.3">
      <c r="B3223" s="9" t="s">
        <v>2047</v>
      </c>
      <c r="C3223" s="5">
        <v>0</v>
      </c>
      <c r="D3223" s="5">
        <v>779</v>
      </c>
      <c r="E3223" s="5">
        <v>87659</v>
      </c>
    </row>
    <row r="3224" spans="2:5" x14ac:dyDescent="0.3">
      <c r="B3224" s="7">
        <v>1610</v>
      </c>
      <c r="C3224" s="5"/>
      <c r="D3224" s="5"/>
      <c r="E3224" s="5"/>
    </row>
    <row r="3225" spans="2:5" x14ac:dyDescent="0.3">
      <c r="B3225" s="9" t="s">
        <v>2045</v>
      </c>
      <c r="C3225" s="5">
        <v>50159</v>
      </c>
      <c r="D3225" s="5">
        <v>690</v>
      </c>
      <c r="E3225" s="5">
        <v>27967</v>
      </c>
    </row>
    <row r="3226" spans="2:5" x14ac:dyDescent="0.3">
      <c r="B3226" s="7">
        <v>1611</v>
      </c>
      <c r="C3226" s="5"/>
      <c r="D3226" s="5"/>
      <c r="E3226" s="5"/>
    </row>
    <row r="3227" spans="2:5" x14ac:dyDescent="0.3">
      <c r="B3227" s="9" t="s">
        <v>2046</v>
      </c>
      <c r="C3227" s="5">
        <v>9544</v>
      </c>
      <c r="D3227" s="5">
        <v>684</v>
      </c>
      <c r="E3227" s="5">
        <v>20334</v>
      </c>
    </row>
    <row r="3228" spans="2:5" x14ac:dyDescent="0.3">
      <c r="B3228" s="7">
        <v>1612</v>
      </c>
      <c r="C3228" s="5"/>
      <c r="D3228" s="5"/>
      <c r="E3228" s="5"/>
    </row>
    <row r="3229" spans="2:5" x14ac:dyDescent="0.3">
      <c r="B3229" s="9" t="s">
        <v>2045</v>
      </c>
      <c r="C3229" s="5">
        <v>14777</v>
      </c>
      <c r="D3229" s="5">
        <v>562</v>
      </c>
      <c r="E3229" s="5">
        <v>35370</v>
      </c>
    </row>
    <row r="3230" spans="2:5" x14ac:dyDescent="0.3">
      <c r="B3230" s="7">
        <v>1613</v>
      </c>
      <c r="C3230" s="5"/>
      <c r="D3230" s="5"/>
      <c r="E3230" s="5"/>
    </row>
    <row r="3231" spans="2:5" x14ac:dyDescent="0.3">
      <c r="B3231" s="9" t="s">
        <v>2047</v>
      </c>
      <c r="C3231" s="5">
        <v>0</v>
      </c>
      <c r="D3231" s="5">
        <v>792</v>
      </c>
      <c r="E3231" s="5">
        <v>44134</v>
      </c>
    </row>
    <row r="3232" spans="2:5" x14ac:dyDescent="0.3">
      <c r="B3232" s="7">
        <v>1614</v>
      </c>
      <c r="C3232" s="5"/>
      <c r="D3232" s="5"/>
      <c r="E3232" s="5"/>
    </row>
    <row r="3233" spans="2:5" x14ac:dyDescent="0.3">
      <c r="B3233" s="9" t="s">
        <v>2045</v>
      </c>
      <c r="C3233" s="5">
        <v>81345</v>
      </c>
      <c r="D3233" s="5">
        <v>716</v>
      </c>
      <c r="E3233" s="5">
        <v>36152</v>
      </c>
    </row>
    <row r="3234" spans="2:5" x14ac:dyDescent="0.3">
      <c r="B3234" s="7">
        <v>1615</v>
      </c>
      <c r="C3234" s="5"/>
      <c r="D3234" s="5"/>
      <c r="E3234" s="5"/>
    </row>
    <row r="3235" spans="2:5" x14ac:dyDescent="0.3">
      <c r="B3235" s="9" t="s">
        <v>2045</v>
      </c>
      <c r="C3235" s="5">
        <v>36262</v>
      </c>
      <c r="D3235" s="5">
        <v>701</v>
      </c>
      <c r="E3235" s="5">
        <v>48690</v>
      </c>
    </row>
    <row r="3236" spans="2:5" x14ac:dyDescent="0.3">
      <c r="B3236" s="7">
        <v>1616</v>
      </c>
      <c r="C3236" s="5"/>
      <c r="D3236" s="5"/>
      <c r="E3236" s="5"/>
    </row>
    <row r="3237" spans="2:5" x14ac:dyDescent="0.3">
      <c r="B3237" s="9" t="s">
        <v>2047</v>
      </c>
      <c r="C3237" s="5">
        <v>39326</v>
      </c>
      <c r="D3237" s="5">
        <v>815</v>
      </c>
      <c r="E3237" s="5">
        <v>94260</v>
      </c>
    </row>
    <row r="3238" spans="2:5" x14ac:dyDescent="0.3">
      <c r="B3238" s="7">
        <v>1617</v>
      </c>
      <c r="C3238" s="5"/>
      <c r="D3238" s="5"/>
      <c r="E3238" s="5"/>
    </row>
    <row r="3239" spans="2:5" x14ac:dyDescent="0.3">
      <c r="B3239" s="9" t="s">
        <v>2045</v>
      </c>
      <c r="C3239" s="5">
        <v>118029</v>
      </c>
      <c r="D3239" s="5">
        <v>659</v>
      </c>
      <c r="E3239" s="5">
        <v>76867</v>
      </c>
    </row>
    <row r="3240" spans="2:5" x14ac:dyDescent="0.3">
      <c r="B3240" s="7">
        <v>1618</v>
      </c>
      <c r="C3240" s="5"/>
      <c r="D3240" s="5"/>
      <c r="E3240" s="5"/>
    </row>
    <row r="3241" spans="2:5" x14ac:dyDescent="0.3">
      <c r="B3241" s="9" t="s">
        <v>2045</v>
      </c>
      <c r="C3241" s="5">
        <v>155651</v>
      </c>
      <c r="D3241" s="5">
        <v>682</v>
      </c>
      <c r="E3241" s="5">
        <v>70634</v>
      </c>
    </row>
    <row r="3242" spans="2:5" x14ac:dyDescent="0.3">
      <c r="B3242" s="7">
        <v>1619</v>
      </c>
      <c r="C3242" s="5"/>
      <c r="D3242" s="5"/>
      <c r="E3242" s="5"/>
    </row>
    <row r="3243" spans="2:5" x14ac:dyDescent="0.3">
      <c r="B3243" s="9" t="s">
        <v>2045</v>
      </c>
      <c r="C3243" s="5">
        <v>53595</v>
      </c>
      <c r="D3243" s="5">
        <v>747</v>
      </c>
      <c r="E3243" s="5">
        <v>32086</v>
      </c>
    </row>
    <row r="3244" spans="2:5" x14ac:dyDescent="0.3">
      <c r="B3244" s="7">
        <v>1620</v>
      </c>
      <c r="C3244" s="5"/>
      <c r="D3244" s="5"/>
      <c r="E3244" s="5"/>
    </row>
    <row r="3245" spans="2:5" x14ac:dyDescent="0.3">
      <c r="B3245" s="9" t="s">
        <v>2045</v>
      </c>
      <c r="C3245" s="5">
        <v>71952</v>
      </c>
      <c r="D3245" s="5">
        <v>701</v>
      </c>
      <c r="E3245" s="5">
        <v>36924</v>
      </c>
    </row>
    <row r="3246" spans="2:5" x14ac:dyDescent="0.3">
      <c r="B3246" s="7">
        <v>1621</v>
      </c>
      <c r="C3246" s="5"/>
      <c r="D3246" s="5"/>
      <c r="E3246" s="5"/>
    </row>
    <row r="3247" spans="2:5" x14ac:dyDescent="0.3">
      <c r="B3247" s="9" t="s">
        <v>2045</v>
      </c>
      <c r="C3247" s="5">
        <v>144396</v>
      </c>
      <c r="D3247" s="5">
        <v>744</v>
      </c>
      <c r="E3247" s="5">
        <v>74059</v>
      </c>
    </row>
    <row r="3248" spans="2:5" x14ac:dyDescent="0.3">
      <c r="B3248" s="7">
        <v>1622</v>
      </c>
      <c r="C3248" s="5"/>
      <c r="D3248" s="5"/>
      <c r="E3248" s="5"/>
    </row>
    <row r="3249" spans="2:5" x14ac:dyDescent="0.3">
      <c r="B3249" s="9" t="s">
        <v>2045</v>
      </c>
      <c r="C3249" s="5">
        <v>211919</v>
      </c>
      <c r="D3249" s="5">
        <v>759</v>
      </c>
      <c r="E3249" s="5">
        <v>79271</v>
      </c>
    </row>
    <row r="3250" spans="2:5" x14ac:dyDescent="0.3">
      <c r="B3250" s="7">
        <v>1623</v>
      </c>
      <c r="C3250" s="5"/>
      <c r="D3250" s="5"/>
      <c r="E3250" s="5"/>
    </row>
    <row r="3251" spans="2:5" x14ac:dyDescent="0.3">
      <c r="B3251" s="9" t="s">
        <v>2045</v>
      </c>
      <c r="C3251" s="5">
        <v>25277</v>
      </c>
      <c r="D3251" s="5">
        <v>746</v>
      </c>
      <c r="E3251" s="5">
        <v>35227</v>
      </c>
    </row>
    <row r="3252" spans="2:5" x14ac:dyDescent="0.3">
      <c r="B3252" s="7">
        <v>1624</v>
      </c>
      <c r="C3252" s="5"/>
      <c r="D3252" s="5"/>
      <c r="E3252" s="5"/>
    </row>
    <row r="3253" spans="2:5" x14ac:dyDescent="0.3">
      <c r="B3253" s="9" t="s">
        <v>2047</v>
      </c>
      <c r="C3253" s="5">
        <v>28557</v>
      </c>
      <c r="D3253" s="5">
        <v>769</v>
      </c>
      <c r="E3253" s="5">
        <v>42200</v>
      </c>
    </row>
    <row r="3254" spans="2:5" x14ac:dyDescent="0.3">
      <c r="B3254" s="7">
        <v>1625</v>
      </c>
      <c r="C3254" s="5"/>
      <c r="D3254" s="5"/>
      <c r="E3254" s="5"/>
    </row>
    <row r="3255" spans="2:5" x14ac:dyDescent="0.3">
      <c r="B3255" s="9" t="s">
        <v>2045</v>
      </c>
      <c r="C3255" s="5">
        <v>290730</v>
      </c>
      <c r="D3255" s="5">
        <v>659</v>
      </c>
      <c r="E3255" s="5">
        <v>101191</v>
      </c>
    </row>
    <row r="3256" spans="2:5" x14ac:dyDescent="0.3">
      <c r="B3256" s="7">
        <v>1626</v>
      </c>
      <c r="C3256" s="5"/>
      <c r="D3256" s="5"/>
      <c r="E3256" s="5"/>
    </row>
    <row r="3257" spans="2:5" x14ac:dyDescent="0.3">
      <c r="B3257" s="9" t="s">
        <v>2045</v>
      </c>
      <c r="C3257" s="5">
        <v>114223</v>
      </c>
      <c r="D3257" s="5">
        <v>531</v>
      </c>
      <c r="E3257" s="5">
        <v>60292</v>
      </c>
    </row>
    <row r="3258" spans="2:5" x14ac:dyDescent="0.3">
      <c r="B3258" s="7">
        <v>1627</v>
      </c>
      <c r="C3258" s="5"/>
      <c r="D3258" s="5"/>
      <c r="E3258" s="5"/>
    </row>
    <row r="3259" spans="2:5" x14ac:dyDescent="0.3">
      <c r="B3259" s="9" t="s">
        <v>2045</v>
      </c>
      <c r="C3259" s="5">
        <v>53323</v>
      </c>
      <c r="D3259" s="5">
        <v>825</v>
      </c>
      <c r="E3259" s="5">
        <v>37568</v>
      </c>
    </row>
    <row r="3260" spans="2:5" x14ac:dyDescent="0.3">
      <c r="B3260" s="7">
        <v>1628</v>
      </c>
      <c r="C3260" s="5"/>
      <c r="D3260" s="5"/>
      <c r="E3260" s="5"/>
    </row>
    <row r="3261" spans="2:5" x14ac:dyDescent="0.3">
      <c r="B3261" s="9" t="s">
        <v>2045</v>
      </c>
      <c r="C3261" s="5">
        <v>199706</v>
      </c>
      <c r="D3261" s="5">
        <v>786</v>
      </c>
      <c r="E3261" s="5">
        <v>63439</v>
      </c>
    </row>
    <row r="3262" spans="2:5" x14ac:dyDescent="0.3">
      <c r="B3262" s="7">
        <v>1629</v>
      </c>
      <c r="C3262" s="5"/>
      <c r="D3262" s="5"/>
      <c r="E3262" s="5"/>
    </row>
    <row r="3263" spans="2:5" x14ac:dyDescent="0.3">
      <c r="B3263" s="9" t="s">
        <v>2045</v>
      </c>
      <c r="C3263" s="5">
        <v>58679</v>
      </c>
      <c r="D3263" s="5">
        <v>598</v>
      </c>
      <c r="E3263" s="5">
        <v>29422</v>
      </c>
    </row>
    <row r="3264" spans="2:5" x14ac:dyDescent="0.3">
      <c r="B3264" s="7">
        <v>1630</v>
      </c>
      <c r="C3264" s="5"/>
      <c r="D3264" s="5"/>
      <c r="E3264" s="5"/>
    </row>
    <row r="3265" spans="2:5" x14ac:dyDescent="0.3">
      <c r="B3265" s="9" t="s">
        <v>2045</v>
      </c>
      <c r="C3265" s="5">
        <v>98206</v>
      </c>
      <c r="D3265" s="5">
        <v>719</v>
      </c>
      <c r="E3265" s="5">
        <v>31693</v>
      </c>
    </row>
    <row r="3266" spans="2:5" x14ac:dyDescent="0.3">
      <c r="B3266" s="7">
        <v>1631</v>
      </c>
      <c r="C3266" s="5"/>
      <c r="D3266" s="5"/>
      <c r="E3266" s="5"/>
    </row>
    <row r="3267" spans="2:5" x14ac:dyDescent="0.3">
      <c r="B3267" s="9" t="s">
        <v>2045</v>
      </c>
      <c r="C3267" s="5">
        <v>174664</v>
      </c>
      <c r="D3267" s="5">
        <v>740</v>
      </c>
      <c r="E3267" s="5">
        <v>64715</v>
      </c>
    </row>
    <row r="3268" spans="2:5" x14ac:dyDescent="0.3">
      <c r="B3268" s="7">
        <v>1632</v>
      </c>
      <c r="C3268" s="5"/>
      <c r="D3268" s="5"/>
      <c r="E3268" s="5"/>
    </row>
    <row r="3269" spans="2:5" x14ac:dyDescent="0.3">
      <c r="B3269" s="9" t="s">
        <v>2045</v>
      </c>
      <c r="C3269" s="5">
        <v>88917</v>
      </c>
      <c r="D3269" s="5">
        <v>660</v>
      </c>
      <c r="E3269" s="5">
        <v>45292</v>
      </c>
    </row>
    <row r="3270" spans="2:5" x14ac:dyDescent="0.3">
      <c r="B3270" s="7">
        <v>1633</v>
      </c>
      <c r="C3270" s="5"/>
      <c r="D3270" s="5"/>
      <c r="E3270" s="5"/>
    </row>
    <row r="3271" spans="2:5" x14ac:dyDescent="0.3">
      <c r="B3271" s="9" t="s">
        <v>2045</v>
      </c>
      <c r="C3271" s="5">
        <v>132343</v>
      </c>
      <c r="D3271" s="5">
        <v>687</v>
      </c>
      <c r="E3271" s="5">
        <v>42927</v>
      </c>
    </row>
    <row r="3272" spans="2:5" x14ac:dyDescent="0.3">
      <c r="B3272" s="7">
        <v>1634</v>
      </c>
      <c r="C3272" s="5"/>
      <c r="D3272" s="5"/>
      <c r="E3272" s="5"/>
    </row>
    <row r="3273" spans="2:5" x14ac:dyDescent="0.3">
      <c r="B3273" s="9" t="s">
        <v>2045</v>
      </c>
      <c r="C3273" s="5">
        <v>60152</v>
      </c>
      <c r="D3273" s="5">
        <v>825</v>
      </c>
      <c r="E3273" s="5">
        <v>20577</v>
      </c>
    </row>
    <row r="3274" spans="2:5" x14ac:dyDescent="0.3">
      <c r="B3274" s="7">
        <v>1635</v>
      </c>
      <c r="C3274" s="5"/>
      <c r="D3274" s="5"/>
      <c r="E3274" s="5"/>
    </row>
    <row r="3275" spans="2:5" x14ac:dyDescent="0.3">
      <c r="B3275" s="9" t="s">
        <v>2045</v>
      </c>
      <c r="C3275" s="5">
        <v>75213</v>
      </c>
      <c r="D3275" s="5">
        <v>616</v>
      </c>
      <c r="E3275" s="5">
        <v>42332</v>
      </c>
    </row>
    <row r="3276" spans="2:5" x14ac:dyDescent="0.3">
      <c r="B3276" s="7">
        <v>1636</v>
      </c>
      <c r="C3276" s="5"/>
      <c r="D3276" s="5"/>
      <c r="E3276" s="5"/>
    </row>
    <row r="3277" spans="2:5" x14ac:dyDescent="0.3">
      <c r="B3277" s="9" t="s">
        <v>2045</v>
      </c>
      <c r="C3277" s="5">
        <v>23019</v>
      </c>
      <c r="D3277" s="5">
        <v>695</v>
      </c>
      <c r="E3277" s="5">
        <v>24598</v>
      </c>
    </row>
    <row r="3278" spans="2:5" x14ac:dyDescent="0.3">
      <c r="B3278" s="7">
        <v>1637</v>
      </c>
      <c r="C3278" s="5"/>
      <c r="D3278" s="5"/>
      <c r="E3278" s="5"/>
    </row>
    <row r="3279" spans="2:5" x14ac:dyDescent="0.3">
      <c r="B3279" s="9" t="s">
        <v>2045</v>
      </c>
      <c r="C3279" s="5">
        <v>172493</v>
      </c>
      <c r="D3279" s="5">
        <v>687</v>
      </c>
      <c r="E3279" s="5">
        <v>54804</v>
      </c>
    </row>
    <row r="3280" spans="2:5" x14ac:dyDescent="0.3">
      <c r="B3280" s="7">
        <v>1638</v>
      </c>
      <c r="C3280" s="5"/>
      <c r="D3280" s="5"/>
      <c r="E3280" s="5"/>
    </row>
    <row r="3281" spans="2:5" x14ac:dyDescent="0.3">
      <c r="B3281" s="9" t="s">
        <v>2046</v>
      </c>
      <c r="C3281" s="5">
        <v>31354</v>
      </c>
      <c r="D3281" s="5">
        <v>668</v>
      </c>
      <c r="E3281" s="5">
        <v>57824</v>
      </c>
    </row>
    <row r="3282" spans="2:5" x14ac:dyDescent="0.3">
      <c r="B3282" s="7">
        <v>1639</v>
      </c>
      <c r="C3282" s="5"/>
      <c r="D3282" s="5"/>
      <c r="E3282" s="5"/>
    </row>
    <row r="3283" spans="2:5" x14ac:dyDescent="0.3">
      <c r="B3283" s="9" t="s">
        <v>2045</v>
      </c>
      <c r="C3283" s="5">
        <v>68057</v>
      </c>
      <c r="D3283" s="5">
        <v>676</v>
      </c>
      <c r="E3283" s="5">
        <v>49595</v>
      </c>
    </row>
    <row r="3284" spans="2:5" x14ac:dyDescent="0.3">
      <c r="B3284" s="7">
        <v>1640</v>
      </c>
      <c r="C3284" s="5"/>
      <c r="D3284" s="5"/>
      <c r="E3284" s="5"/>
    </row>
    <row r="3285" spans="2:5" x14ac:dyDescent="0.3">
      <c r="B3285" s="9" t="s">
        <v>2046</v>
      </c>
      <c r="C3285" s="5">
        <v>5942</v>
      </c>
      <c r="D3285" s="5">
        <v>729</v>
      </c>
      <c r="E3285" s="5">
        <v>34954</v>
      </c>
    </row>
    <row r="3286" spans="2:5" x14ac:dyDescent="0.3">
      <c r="B3286" s="7">
        <v>1641</v>
      </c>
      <c r="C3286" s="5"/>
      <c r="D3286" s="5"/>
      <c r="E3286" s="5"/>
    </row>
    <row r="3287" spans="2:5" x14ac:dyDescent="0.3">
      <c r="B3287" s="9" t="s">
        <v>2045</v>
      </c>
      <c r="C3287" s="5">
        <v>73575</v>
      </c>
      <c r="D3287" s="5">
        <v>640</v>
      </c>
      <c r="E3287" s="5">
        <v>51998</v>
      </c>
    </row>
    <row r="3288" spans="2:5" x14ac:dyDescent="0.3">
      <c r="B3288" s="7">
        <v>1642</v>
      </c>
      <c r="C3288" s="5"/>
      <c r="D3288" s="5"/>
      <c r="E3288" s="5"/>
    </row>
    <row r="3289" spans="2:5" x14ac:dyDescent="0.3">
      <c r="B3289" s="9" t="s">
        <v>2045</v>
      </c>
      <c r="C3289" s="5">
        <v>41938</v>
      </c>
      <c r="D3289" s="5">
        <v>731</v>
      </c>
      <c r="E3289" s="5">
        <v>40470</v>
      </c>
    </row>
    <row r="3290" spans="2:5" x14ac:dyDescent="0.3">
      <c r="B3290" s="7">
        <v>1643</v>
      </c>
      <c r="C3290" s="5"/>
      <c r="D3290" s="5"/>
      <c r="E3290" s="5"/>
    </row>
    <row r="3291" spans="2:5" x14ac:dyDescent="0.3">
      <c r="B3291" s="9" t="s">
        <v>2045</v>
      </c>
      <c r="C3291" s="5">
        <v>101450</v>
      </c>
      <c r="D3291" s="5">
        <v>686</v>
      </c>
      <c r="E3291" s="5">
        <v>46077</v>
      </c>
    </row>
    <row r="3292" spans="2:5" x14ac:dyDescent="0.3">
      <c r="B3292" s="7">
        <v>1644</v>
      </c>
      <c r="C3292" s="5"/>
      <c r="D3292" s="5"/>
      <c r="E3292" s="5"/>
    </row>
    <row r="3293" spans="2:5" x14ac:dyDescent="0.3">
      <c r="B3293" s="9" t="s">
        <v>2046</v>
      </c>
      <c r="C3293" s="5">
        <v>1248</v>
      </c>
      <c r="D3293" s="5">
        <v>686</v>
      </c>
      <c r="E3293" s="5">
        <v>31943</v>
      </c>
    </row>
    <row r="3294" spans="2:5" x14ac:dyDescent="0.3">
      <c r="B3294" s="7">
        <v>1645</v>
      </c>
      <c r="C3294" s="5"/>
      <c r="D3294" s="5"/>
      <c r="E3294" s="5"/>
    </row>
    <row r="3295" spans="2:5" x14ac:dyDescent="0.3">
      <c r="B3295" s="9" t="s">
        <v>2045</v>
      </c>
      <c r="C3295" s="5">
        <v>160456</v>
      </c>
      <c r="D3295" s="5">
        <v>716</v>
      </c>
      <c r="E3295" s="5">
        <v>60541</v>
      </c>
    </row>
    <row r="3296" spans="2:5" x14ac:dyDescent="0.3">
      <c r="B3296" s="7">
        <v>1646</v>
      </c>
      <c r="C3296" s="5"/>
      <c r="D3296" s="5"/>
      <c r="E3296" s="5"/>
    </row>
    <row r="3297" spans="2:5" x14ac:dyDescent="0.3">
      <c r="B3297" s="9" t="s">
        <v>2046</v>
      </c>
      <c r="C3297" s="5">
        <v>19719</v>
      </c>
      <c r="D3297" s="5">
        <v>714</v>
      </c>
      <c r="E3297" s="5">
        <v>29898</v>
      </c>
    </row>
    <row r="3298" spans="2:5" x14ac:dyDescent="0.3">
      <c r="B3298" s="7">
        <v>1647</v>
      </c>
      <c r="C3298" s="5"/>
      <c r="D3298" s="5"/>
      <c r="E3298" s="5"/>
    </row>
    <row r="3299" spans="2:5" x14ac:dyDescent="0.3">
      <c r="B3299" s="9" t="s">
        <v>2045</v>
      </c>
      <c r="C3299" s="5">
        <v>44783</v>
      </c>
      <c r="D3299" s="5">
        <v>684</v>
      </c>
      <c r="E3299" s="5">
        <v>35311</v>
      </c>
    </row>
    <row r="3300" spans="2:5" x14ac:dyDescent="0.3">
      <c r="B3300" s="7">
        <v>1648</v>
      </c>
      <c r="C3300" s="5"/>
      <c r="D3300" s="5"/>
      <c r="E3300" s="5"/>
    </row>
    <row r="3301" spans="2:5" x14ac:dyDescent="0.3">
      <c r="B3301" s="9" t="s">
        <v>2045</v>
      </c>
      <c r="C3301" s="5">
        <v>461854</v>
      </c>
      <c r="D3301" s="5">
        <v>621</v>
      </c>
      <c r="E3301" s="5">
        <v>185909</v>
      </c>
    </row>
    <row r="3302" spans="2:5" x14ac:dyDescent="0.3">
      <c r="B3302" s="7">
        <v>1649</v>
      </c>
      <c r="C3302" s="5"/>
      <c r="D3302" s="5"/>
      <c r="E3302" s="5"/>
    </row>
    <row r="3303" spans="2:5" x14ac:dyDescent="0.3">
      <c r="B3303" s="9" t="s">
        <v>2045</v>
      </c>
      <c r="C3303" s="5">
        <v>323</v>
      </c>
      <c r="D3303" s="5">
        <v>729</v>
      </c>
      <c r="E3303" s="5">
        <v>399</v>
      </c>
    </row>
    <row r="3304" spans="2:5" x14ac:dyDescent="0.3">
      <c r="B3304" s="7">
        <v>1650</v>
      </c>
      <c r="C3304" s="5"/>
      <c r="D3304" s="5"/>
      <c r="E3304" s="5"/>
    </row>
    <row r="3305" spans="2:5" x14ac:dyDescent="0.3">
      <c r="B3305" s="9" t="s">
        <v>2045</v>
      </c>
      <c r="C3305" s="5">
        <v>142368</v>
      </c>
      <c r="D3305" s="5">
        <v>687</v>
      </c>
      <c r="E3305" s="5">
        <v>44128</v>
      </c>
    </row>
    <row r="3306" spans="2:5" x14ac:dyDescent="0.3">
      <c r="B3306" s="7">
        <v>1651</v>
      </c>
      <c r="C3306" s="5"/>
      <c r="D3306" s="5"/>
      <c r="E3306" s="5"/>
    </row>
    <row r="3307" spans="2:5" x14ac:dyDescent="0.3">
      <c r="B3307" s="9" t="s">
        <v>2045</v>
      </c>
      <c r="C3307" s="5">
        <v>100163</v>
      </c>
      <c r="D3307" s="5">
        <v>739</v>
      </c>
      <c r="E3307" s="5">
        <v>56018</v>
      </c>
    </row>
    <row r="3308" spans="2:5" x14ac:dyDescent="0.3">
      <c r="B3308" s="7">
        <v>1652</v>
      </c>
      <c r="C3308" s="5"/>
      <c r="D3308" s="5"/>
      <c r="E3308" s="5"/>
    </row>
    <row r="3309" spans="2:5" x14ac:dyDescent="0.3">
      <c r="B3309" s="9" t="s">
        <v>2045</v>
      </c>
      <c r="C3309" s="5">
        <v>53471</v>
      </c>
      <c r="D3309" s="5">
        <v>728</v>
      </c>
      <c r="E3309" s="5">
        <v>42749</v>
      </c>
    </row>
    <row r="3310" spans="2:5" x14ac:dyDescent="0.3">
      <c r="B3310" s="7">
        <v>1653</v>
      </c>
      <c r="C3310" s="5"/>
      <c r="D3310" s="5"/>
      <c r="E3310" s="5"/>
    </row>
    <row r="3311" spans="2:5" x14ac:dyDescent="0.3">
      <c r="B3311" s="9" t="s">
        <v>2045</v>
      </c>
      <c r="C3311" s="5">
        <v>89579</v>
      </c>
      <c r="D3311" s="5">
        <v>681</v>
      </c>
      <c r="E3311" s="5">
        <v>59663</v>
      </c>
    </row>
    <row r="3312" spans="2:5" x14ac:dyDescent="0.3">
      <c r="B3312" s="7">
        <v>1654</v>
      </c>
      <c r="C3312" s="5"/>
      <c r="D3312" s="5"/>
      <c r="E3312" s="5"/>
    </row>
    <row r="3313" spans="2:5" x14ac:dyDescent="0.3">
      <c r="B3313" s="9" t="s">
        <v>2046</v>
      </c>
      <c r="C3313" s="5">
        <v>6197</v>
      </c>
      <c r="D3313" s="5">
        <v>693</v>
      </c>
      <c r="E3313" s="5">
        <v>49328</v>
      </c>
    </row>
    <row r="3314" spans="2:5" x14ac:dyDescent="0.3">
      <c r="B3314" s="7">
        <v>1655</v>
      </c>
      <c r="C3314" s="5"/>
      <c r="D3314" s="5"/>
      <c r="E3314" s="5"/>
    </row>
    <row r="3315" spans="2:5" x14ac:dyDescent="0.3">
      <c r="B3315" s="9" t="s">
        <v>2045</v>
      </c>
      <c r="C3315" s="5">
        <v>127313</v>
      </c>
      <c r="D3315" s="5">
        <v>830</v>
      </c>
      <c r="E3315" s="5">
        <v>34856</v>
      </c>
    </row>
    <row r="3316" spans="2:5" x14ac:dyDescent="0.3">
      <c r="B3316" s="7">
        <v>1656</v>
      </c>
      <c r="C3316" s="5"/>
      <c r="D3316" s="5"/>
      <c r="E3316" s="5"/>
    </row>
    <row r="3317" spans="2:5" x14ac:dyDescent="0.3">
      <c r="B3317" s="9" t="s">
        <v>2045</v>
      </c>
      <c r="C3317" s="5">
        <v>81016</v>
      </c>
      <c r="D3317" s="5">
        <v>706</v>
      </c>
      <c r="E3317" s="5">
        <v>41141</v>
      </c>
    </row>
    <row r="3318" spans="2:5" x14ac:dyDescent="0.3">
      <c r="B3318" s="7">
        <v>1657</v>
      </c>
      <c r="C3318" s="5"/>
      <c r="D3318" s="5"/>
      <c r="E3318" s="5"/>
    </row>
    <row r="3319" spans="2:5" x14ac:dyDescent="0.3">
      <c r="B3319" s="9" t="s">
        <v>2045</v>
      </c>
      <c r="C3319" s="5">
        <v>42551</v>
      </c>
      <c r="D3319" s="5">
        <v>655</v>
      </c>
      <c r="E3319" s="5">
        <v>26201</v>
      </c>
    </row>
    <row r="3320" spans="2:5" x14ac:dyDescent="0.3">
      <c r="B3320" s="7">
        <v>1658</v>
      </c>
      <c r="C3320" s="5"/>
      <c r="D3320" s="5"/>
      <c r="E3320" s="5"/>
    </row>
    <row r="3321" spans="2:5" x14ac:dyDescent="0.3">
      <c r="B3321" s="9" t="s">
        <v>2045</v>
      </c>
      <c r="C3321" s="5">
        <v>62363</v>
      </c>
      <c r="D3321" s="5">
        <v>695</v>
      </c>
      <c r="E3321" s="5">
        <v>28324</v>
      </c>
    </row>
    <row r="3322" spans="2:5" x14ac:dyDescent="0.3">
      <c r="B3322" s="7">
        <v>1659</v>
      </c>
      <c r="C3322" s="5"/>
      <c r="D3322" s="5"/>
      <c r="E3322" s="5"/>
    </row>
    <row r="3323" spans="2:5" x14ac:dyDescent="0.3">
      <c r="B3323" s="9" t="s">
        <v>2047</v>
      </c>
      <c r="C3323" s="5">
        <v>1574</v>
      </c>
      <c r="D3323" s="5">
        <v>782</v>
      </c>
      <c r="E3323" s="5">
        <v>40787</v>
      </c>
    </row>
    <row r="3324" spans="2:5" x14ac:dyDescent="0.3">
      <c r="B3324" s="7">
        <v>1660</v>
      </c>
      <c r="C3324" s="5"/>
      <c r="D3324" s="5"/>
      <c r="E3324" s="5"/>
    </row>
    <row r="3325" spans="2:5" x14ac:dyDescent="0.3">
      <c r="B3325" s="9" t="s">
        <v>2046</v>
      </c>
      <c r="C3325" s="5">
        <v>5079</v>
      </c>
      <c r="D3325" s="5">
        <v>723</v>
      </c>
      <c r="E3325" s="5">
        <v>23123</v>
      </c>
    </row>
    <row r="3326" spans="2:5" x14ac:dyDescent="0.3">
      <c r="B3326" s="7">
        <v>1661</v>
      </c>
      <c r="C3326" s="5"/>
      <c r="D3326" s="5"/>
      <c r="E3326" s="5"/>
    </row>
    <row r="3327" spans="2:5" x14ac:dyDescent="0.3">
      <c r="B3327" s="9" t="s">
        <v>2045</v>
      </c>
      <c r="C3327" s="5">
        <v>63078</v>
      </c>
      <c r="D3327" s="5">
        <v>728</v>
      </c>
      <c r="E3327" s="5">
        <v>72478</v>
      </c>
    </row>
    <row r="3328" spans="2:5" x14ac:dyDescent="0.3">
      <c r="B3328" s="7">
        <v>1662</v>
      </c>
      <c r="C3328" s="5"/>
      <c r="D3328" s="5"/>
      <c r="E3328" s="5"/>
    </row>
    <row r="3329" spans="2:5" x14ac:dyDescent="0.3">
      <c r="B3329" s="9" t="s">
        <v>2045</v>
      </c>
      <c r="C3329" s="5">
        <v>58582</v>
      </c>
      <c r="D3329" s="5">
        <v>712</v>
      </c>
      <c r="E3329" s="5">
        <v>49967</v>
      </c>
    </row>
    <row r="3330" spans="2:5" x14ac:dyDescent="0.3">
      <c r="B3330" s="7">
        <v>1663</v>
      </c>
      <c r="C3330" s="5"/>
      <c r="D3330" s="5"/>
      <c r="E3330" s="5"/>
    </row>
    <row r="3331" spans="2:5" x14ac:dyDescent="0.3">
      <c r="B3331" s="9" t="s">
        <v>2045</v>
      </c>
      <c r="C3331" s="5">
        <v>4397</v>
      </c>
      <c r="D3331" s="5">
        <v>581</v>
      </c>
      <c r="E3331" s="5">
        <v>2370</v>
      </c>
    </row>
    <row r="3332" spans="2:5" x14ac:dyDescent="0.3">
      <c r="B3332" s="7">
        <v>1664</v>
      </c>
      <c r="C3332" s="5"/>
      <c r="D3332" s="5"/>
      <c r="E3332" s="5"/>
    </row>
    <row r="3333" spans="2:5" x14ac:dyDescent="0.3">
      <c r="B3333" s="9" t="s">
        <v>2045</v>
      </c>
      <c r="C3333" s="5">
        <v>50003</v>
      </c>
      <c r="D3333" s="5">
        <v>791</v>
      </c>
      <c r="E3333" s="5">
        <v>69566</v>
      </c>
    </row>
    <row r="3334" spans="2:5" x14ac:dyDescent="0.3">
      <c r="B3334" s="7">
        <v>1665</v>
      </c>
      <c r="C3334" s="5"/>
      <c r="D3334" s="5"/>
      <c r="E3334" s="5"/>
    </row>
    <row r="3335" spans="2:5" x14ac:dyDescent="0.3">
      <c r="B3335" s="9" t="s">
        <v>2045</v>
      </c>
      <c r="C3335" s="5">
        <v>121851</v>
      </c>
      <c r="D3335" s="5">
        <v>665</v>
      </c>
      <c r="E3335" s="5">
        <v>64585</v>
      </c>
    </row>
    <row r="3336" spans="2:5" x14ac:dyDescent="0.3">
      <c r="B3336" s="7">
        <v>1666</v>
      </c>
      <c r="C3336" s="5"/>
      <c r="D3336" s="5"/>
      <c r="E3336" s="5"/>
    </row>
    <row r="3337" spans="2:5" x14ac:dyDescent="0.3">
      <c r="B3337" s="9" t="s">
        <v>2045</v>
      </c>
      <c r="C3337" s="5">
        <v>69753</v>
      </c>
      <c r="D3337" s="5">
        <v>578</v>
      </c>
      <c r="E3337" s="5">
        <v>46954</v>
      </c>
    </row>
    <row r="3338" spans="2:5" x14ac:dyDescent="0.3">
      <c r="B3338" s="7">
        <v>1667</v>
      </c>
      <c r="C3338" s="5"/>
      <c r="D3338" s="5"/>
      <c r="E3338" s="5"/>
    </row>
    <row r="3339" spans="2:5" x14ac:dyDescent="0.3">
      <c r="B3339" s="9" t="s">
        <v>2045</v>
      </c>
      <c r="C3339" s="5">
        <v>158871</v>
      </c>
      <c r="D3339" s="5">
        <v>588</v>
      </c>
      <c r="E3339" s="5">
        <v>48491</v>
      </c>
    </row>
    <row r="3340" spans="2:5" x14ac:dyDescent="0.3">
      <c r="B3340" s="7">
        <v>1668</v>
      </c>
      <c r="C3340" s="5"/>
      <c r="D3340" s="5"/>
      <c r="E3340" s="5"/>
    </row>
    <row r="3341" spans="2:5" x14ac:dyDescent="0.3">
      <c r="B3341" s="9" t="s">
        <v>2047</v>
      </c>
      <c r="C3341" s="5">
        <v>933</v>
      </c>
      <c r="D3341" s="5">
        <v>751</v>
      </c>
      <c r="E3341" s="5">
        <v>56099</v>
      </c>
    </row>
    <row r="3342" spans="2:5" x14ac:dyDescent="0.3">
      <c r="B3342" s="7">
        <v>1669</v>
      </c>
      <c r="C3342" s="5"/>
      <c r="D3342" s="5"/>
      <c r="E3342" s="5"/>
    </row>
    <row r="3343" spans="2:5" x14ac:dyDescent="0.3">
      <c r="B3343" s="9" t="s">
        <v>2045</v>
      </c>
      <c r="C3343" s="5">
        <v>151162</v>
      </c>
      <c r="D3343" s="5">
        <v>698</v>
      </c>
      <c r="E3343" s="5">
        <v>51454</v>
      </c>
    </row>
    <row r="3344" spans="2:5" x14ac:dyDescent="0.3">
      <c r="B3344" s="7">
        <v>1670</v>
      </c>
      <c r="C3344" s="5"/>
      <c r="D3344" s="5"/>
      <c r="E3344" s="5"/>
    </row>
    <row r="3345" spans="2:5" x14ac:dyDescent="0.3">
      <c r="B3345" s="9" t="s">
        <v>2046</v>
      </c>
      <c r="C3345" s="5">
        <v>27778</v>
      </c>
      <c r="D3345" s="5">
        <v>732</v>
      </c>
      <c r="E3345" s="5">
        <v>50184</v>
      </c>
    </row>
    <row r="3346" spans="2:5" x14ac:dyDescent="0.3">
      <c r="B3346" s="7">
        <v>1671</v>
      </c>
      <c r="C3346" s="5"/>
      <c r="D3346" s="5"/>
      <c r="E3346" s="5"/>
    </row>
    <row r="3347" spans="2:5" x14ac:dyDescent="0.3">
      <c r="B3347" s="9" t="s">
        <v>2045</v>
      </c>
      <c r="C3347" s="5">
        <v>60474</v>
      </c>
      <c r="D3347" s="5">
        <v>604</v>
      </c>
      <c r="E3347" s="5">
        <v>42886</v>
      </c>
    </row>
    <row r="3348" spans="2:5" x14ac:dyDescent="0.3">
      <c r="B3348" s="7">
        <v>1672</v>
      </c>
      <c r="C3348" s="5"/>
      <c r="D3348" s="5"/>
      <c r="E3348" s="5"/>
    </row>
    <row r="3349" spans="2:5" x14ac:dyDescent="0.3">
      <c r="B3349" s="9" t="s">
        <v>2045</v>
      </c>
      <c r="C3349" s="5">
        <v>204251</v>
      </c>
      <c r="D3349" s="5">
        <v>792</v>
      </c>
      <c r="E3349" s="5">
        <v>74644</v>
      </c>
    </row>
    <row r="3350" spans="2:5" x14ac:dyDescent="0.3">
      <c r="B3350" s="7">
        <v>1673</v>
      </c>
      <c r="C3350" s="5"/>
      <c r="D3350" s="5"/>
      <c r="E3350" s="5"/>
    </row>
    <row r="3351" spans="2:5" x14ac:dyDescent="0.3">
      <c r="B3351" s="9" t="s">
        <v>2045</v>
      </c>
      <c r="C3351" s="5">
        <v>45456</v>
      </c>
      <c r="D3351" s="5">
        <v>772</v>
      </c>
      <c r="E3351" s="5">
        <v>34954</v>
      </c>
    </row>
    <row r="3352" spans="2:5" x14ac:dyDescent="0.3">
      <c r="B3352" s="7">
        <v>1674</v>
      </c>
      <c r="C3352" s="5"/>
      <c r="D3352" s="5"/>
      <c r="E3352" s="5"/>
    </row>
    <row r="3353" spans="2:5" x14ac:dyDescent="0.3">
      <c r="B3353" s="9" t="s">
        <v>2046</v>
      </c>
      <c r="C3353" s="5">
        <v>11245</v>
      </c>
      <c r="D3353" s="5">
        <v>712</v>
      </c>
      <c r="E3353" s="5">
        <v>26858</v>
      </c>
    </row>
    <row r="3354" spans="2:5" x14ac:dyDescent="0.3">
      <c r="B3354" s="7">
        <v>1675</v>
      </c>
      <c r="C3354" s="5"/>
      <c r="D3354" s="5"/>
      <c r="E3354" s="5"/>
    </row>
    <row r="3355" spans="2:5" x14ac:dyDescent="0.3">
      <c r="B3355" s="9" t="s">
        <v>2045</v>
      </c>
      <c r="C3355" s="5">
        <v>52978</v>
      </c>
      <c r="D3355" s="5">
        <v>767</v>
      </c>
      <c r="E3355" s="5">
        <v>49993</v>
      </c>
    </row>
    <row r="3356" spans="2:5" x14ac:dyDescent="0.3">
      <c r="B3356" s="7">
        <v>1676</v>
      </c>
      <c r="C3356" s="5"/>
      <c r="D3356" s="5"/>
      <c r="E3356" s="5"/>
    </row>
    <row r="3357" spans="2:5" x14ac:dyDescent="0.3">
      <c r="B3357" s="9" t="s">
        <v>2045</v>
      </c>
      <c r="C3357" s="5">
        <v>88447</v>
      </c>
      <c r="D3357" s="5">
        <v>681</v>
      </c>
      <c r="E3357" s="5">
        <v>50936</v>
      </c>
    </row>
    <row r="3358" spans="2:5" x14ac:dyDescent="0.3">
      <c r="B3358" s="7">
        <v>1677</v>
      </c>
      <c r="C3358" s="5"/>
      <c r="D3358" s="5"/>
      <c r="E3358" s="5"/>
    </row>
    <row r="3359" spans="2:5" x14ac:dyDescent="0.3">
      <c r="B3359" s="9" t="s">
        <v>2045</v>
      </c>
      <c r="C3359" s="5">
        <v>92366</v>
      </c>
      <c r="D3359" s="5">
        <v>671</v>
      </c>
      <c r="E3359" s="5">
        <v>33178</v>
      </c>
    </row>
    <row r="3360" spans="2:5" x14ac:dyDescent="0.3">
      <c r="B3360" s="7">
        <v>1678</v>
      </c>
      <c r="C3360" s="5"/>
      <c r="D3360" s="5"/>
      <c r="E3360" s="5"/>
    </row>
    <row r="3361" spans="2:5" x14ac:dyDescent="0.3">
      <c r="B3361" s="9" t="s">
        <v>2045</v>
      </c>
      <c r="C3361" s="5">
        <v>101148</v>
      </c>
      <c r="D3361" s="5">
        <v>685</v>
      </c>
      <c r="E3361" s="5">
        <v>58225</v>
      </c>
    </row>
    <row r="3362" spans="2:5" x14ac:dyDescent="0.3">
      <c r="B3362" s="7">
        <v>1679</v>
      </c>
      <c r="C3362" s="5"/>
      <c r="D3362" s="5"/>
      <c r="E3362" s="5"/>
    </row>
    <row r="3363" spans="2:5" x14ac:dyDescent="0.3">
      <c r="B3363" s="9" t="s">
        <v>2045</v>
      </c>
      <c r="C3363" s="5">
        <v>89214</v>
      </c>
      <c r="D3363" s="5">
        <v>776</v>
      </c>
      <c r="E3363" s="5">
        <v>69149</v>
      </c>
    </row>
    <row r="3364" spans="2:5" x14ac:dyDescent="0.3">
      <c r="B3364" s="7">
        <v>1680</v>
      </c>
      <c r="C3364" s="5"/>
      <c r="D3364" s="5"/>
      <c r="E3364" s="5"/>
    </row>
    <row r="3365" spans="2:5" x14ac:dyDescent="0.3">
      <c r="B3365" s="9" t="s">
        <v>2045</v>
      </c>
      <c r="C3365" s="5">
        <v>109358</v>
      </c>
      <c r="D3365" s="5">
        <v>598</v>
      </c>
      <c r="E3365" s="5">
        <v>58959</v>
      </c>
    </row>
    <row r="3366" spans="2:5" x14ac:dyDescent="0.3">
      <c r="B3366" s="7">
        <v>1681</v>
      </c>
      <c r="C3366" s="5"/>
      <c r="D3366" s="5"/>
      <c r="E3366" s="5"/>
    </row>
    <row r="3367" spans="2:5" x14ac:dyDescent="0.3">
      <c r="B3367" s="9" t="s">
        <v>2045</v>
      </c>
      <c r="C3367" s="5">
        <v>157708</v>
      </c>
      <c r="D3367" s="5">
        <v>746</v>
      </c>
      <c r="E3367" s="5">
        <v>65058</v>
      </c>
    </row>
    <row r="3368" spans="2:5" x14ac:dyDescent="0.3">
      <c r="B3368" s="7">
        <v>1682</v>
      </c>
      <c r="C3368" s="5"/>
      <c r="D3368" s="5"/>
      <c r="E3368" s="5"/>
    </row>
    <row r="3369" spans="2:5" x14ac:dyDescent="0.3">
      <c r="B3369" s="9" t="s">
        <v>2045</v>
      </c>
      <c r="C3369" s="5">
        <v>117616</v>
      </c>
      <c r="D3369" s="5">
        <v>716</v>
      </c>
      <c r="E3369" s="5">
        <v>48750</v>
      </c>
    </row>
    <row r="3370" spans="2:5" x14ac:dyDescent="0.3">
      <c r="B3370" s="7">
        <v>1683</v>
      </c>
      <c r="C3370" s="5"/>
      <c r="D3370" s="5"/>
      <c r="E3370" s="5"/>
    </row>
    <row r="3371" spans="2:5" x14ac:dyDescent="0.3">
      <c r="B3371" s="9" t="s">
        <v>2047</v>
      </c>
      <c r="C3371" s="5">
        <v>92</v>
      </c>
      <c r="D3371" s="5">
        <v>850</v>
      </c>
      <c r="E3371" s="5">
        <v>25109</v>
      </c>
    </row>
    <row r="3372" spans="2:5" x14ac:dyDescent="0.3">
      <c r="B3372" s="7">
        <v>1684</v>
      </c>
      <c r="C3372" s="5"/>
      <c r="D3372" s="5"/>
      <c r="E3372" s="5"/>
    </row>
    <row r="3373" spans="2:5" x14ac:dyDescent="0.3">
      <c r="B3373" s="9" t="s">
        <v>2045</v>
      </c>
      <c r="C3373" s="5">
        <v>108313</v>
      </c>
      <c r="D3373" s="5">
        <v>782</v>
      </c>
      <c r="E3373" s="5">
        <v>27861</v>
      </c>
    </row>
    <row r="3374" spans="2:5" x14ac:dyDescent="0.3">
      <c r="B3374" s="7">
        <v>1685</v>
      </c>
      <c r="C3374" s="5"/>
      <c r="D3374" s="5"/>
      <c r="E3374" s="5"/>
    </row>
    <row r="3375" spans="2:5" x14ac:dyDescent="0.3">
      <c r="B3375" s="9" t="s">
        <v>2045</v>
      </c>
      <c r="C3375" s="5">
        <v>93119</v>
      </c>
      <c r="D3375" s="5">
        <v>681</v>
      </c>
      <c r="E3375" s="5">
        <v>74012</v>
      </c>
    </row>
    <row r="3376" spans="2:5" x14ac:dyDescent="0.3">
      <c r="B3376" s="7">
        <v>1686</v>
      </c>
      <c r="C3376" s="5"/>
      <c r="D3376" s="5"/>
      <c r="E3376" s="5"/>
    </row>
    <row r="3377" spans="2:5" x14ac:dyDescent="0.3">
      <c r="B3377" s="9" t="s">
        <v>2046</v>
      </c>
      <c r="C3377" s="5">
        <v>25355</v>
      </c>
      <c r="D3377" s="5">
        <v>708</v>
      </c>
      <c r="E3377" s="5">
        <v>61312</v>
      </c>
    </row>
    <row r="3378" spans="2:5" x14ac:dyDescent="0.3">
      <c r="B3378" s="7">
        <v>1687</v>
      </c>
      <c r="C3378" s="5"/>
      <c r="D3378" s="5"/>
      <c r="E3378" s="5"/>
    </row>
    <row r="3379" spans="2:5" x14ac:dyDescent="0.3">
      <c r="B3379" s="9" t="s">
        <v>2046</v>
      </c>
      <c r="C3379" s="5">
        <v>24169</v>
      </c>
      <c r="D3379" s="5">
        <v>621</v>
      </c>
      <c r="E3379" s="5">
        <v>40189</v>
      </c>
    </row>
    <row r="3380" spans="2:5" x14ac:dyDescent="0.3">
      <c r="B3380" s="7">
        <v>1688</v>
      </c>
      <c r="C3380" s="5"/>
      <c r="D3380" s="5"/>
      <c r="E3380" s="5"/>
    </row>
    <row r="3381" spans="2:5" x14ac:dyDescent="0.3">
      <c r="B3381" s="9" t="s">
        <v>2045</v>
      </c>
      <c r="C3381" s="5">
        <v>40696</v>
      </c>
      <c r="D3381" s="5">
        <v>743</v>
      </c>
      <c r="E3381" s="5">
        <v>33641</v>
      </c>
    </row>
    <row r="3382" spans="2:5" x14ac:dyDescent="0.3">
      <c r="B3382" s="7">
        <v>1689</v>
      </c>
      <c r="C3382" s="5"/>
      <c r="D3382" s="5"/>
      <c r="E3382" s="5"/>
    </row>
    <row r="3383" spans="2:5" x14ac:dyDescent="0.3">
      <c r="B3383" s="9" t="s">
        <v>2045</v>
      </c>
      <c r="C3383" s="5">
        <v>154817</v>
      </c>
      <c r="D3383" s="5">
        <v>637</v>
      </c>
      <c r="E3383" s="5">
        <v>61746</v>
      </c>
    </row>
    <row r="3384" spans="2:5" x14ac:dyDescent="0.3">
      <c r="B3384" s="7">
        <v>1690</v>
      </c>
      <c r="C3384" s="5"/>
      <c r="D3384" s="5"/>
      <c r="E3384" s="5"/>
    </row>
    <row r="3385" spans="2:5" x14ac:dyDescent="0.3">
      <c r="B3385" s="9" t="s">
        <v>2045</v>
      </c>
      <c r="C3385" s="5">
        <v>80882</v>
      </c>
      <c r="D3385" s="5">
        <v>630</v>
      </c>
      <c r="E3385" s="5">
        <v>32281</v>
      </c>
    </row>
    <row r="3386" spans="2:5" x14ac:dyDescent="0.3">
      <c r="B3386" s="7">
        <v>1691</v>
      </c>
      <c r="C3386" s="5"/>
      <c r="D3386" s="5"/>
      <c r="E3386" s="5"/>
    </row>
    <row r="3387" spans="2:5" x14ac:dyDescent="0.3">
      <c r="B3387" s="9" t="s">
        <v>2045</v>
      </c>
      <c r="C3387" s="5">
        <v>36002</v>
      </c>
      <c r="D3387" s="5">
        <v>692</v>
      </c>
      <c r="E3387" s="5">
        <v>29450</v>
      </c>
    </row>
    <row r="3388" spans="2:5" x14ac:dyDescent="0.3">
      <c r="B3388" s="7">
        <v>1692</v>
      </c>
      <c r="C3388" s="5"/>
      <c r="D3388" s="5"/>
      <c r="E3388" s="5"/>
    </row>
    <row r="3389" spans="2:5" x14ac:dyDescent="0.3">
      <c r="B3389" s="9" t="s">
        <v>2045</v>
      </c>
      <c r="C3389" s="5">
        <v>5642</v>
      </c>
      <c r="D3389" s="5">
        <v>542</v>
      </c>
      <c r="E3389" s="5">
        <v>162709</v>
      </c>
    </row>
    <row r="3390" spans="2:5" x14ac:dyDescent="0.3">
      <c r="B3390" s="7">
        <v>1693</v>
      </c>
      <c r="C3390" s="5"/>
      <c r="D3390" s="5"/>
      <c r="E3390" s="5"/>
    </row>
    <row r="3391" spans="2:5" x14ac:dyDescent="0.3">
      <c r="B3391" s="9" t="s">
        <v>2045</v>
      </c>
      <c r="C3391" s="5">
        <v>85204</v>
      </c>
      <c r="D3391" s="5">
        <v>702</v>
      </c>
      <c r="E3391" s="5">
        <v>74016</v>
      </c>
    </row>
    <row r="3392" spans="2:5" x14ac:dyDescent="0.3">
      <c r="B3392" s="7">
        <v>1694</v>
      </c>
      <c r="C3392" s="5"/>
      <c r="D3392" s="5"/>
      <c r="E3392" s="5"/>
    </row>
    <row r="3393" spans="2:5" x14ac:dyDescent="0.3">
      <c r="B3393" s="9" t="s">
        <v>2046</v>
      </c>
      <c r="C3393" s="5">
        <v>1585</v>
      </c>
      <c r="D3393" s="5">
        <v>726</v>
      </c>
      <c r="E3393" s="5">
        <v>74753</v>
      </c>
    </row>
    <row r="3394" spans="2:5" x14ac:dyDescent="0.3">
      <c r="B3394" s="7">
        <v>1695</v>
      </c>
      <c r="C3394" s="5"/>
      <c r="D3394" s="5"/>
      <c r="E3394" s="5"/>
    </row>
    <row r="3395" spans="2:5" x14ac:dyDescent="0.3">
      <c r="B3395" s="9" t="s">
        <v>2046</v>
      </c>
      <c r="C3395" s="5">
        <v>21798</v>
      </c>
      <c r="D3395" s="5">
        <v>709</v>
      </c>
      <c r="E3395" s="5">
        <v>57027</v>
      </c>
    </row>
    <row r="3396" spans="2:5" x14ac:dyDescent="0.3">
      <c r="B3396" s="7">
        <v>1696</v>
      </c>
      <c r="C3396" s="5"/>
      <c r="D3396" s="5"/>
      <c r="E3396" s="5"/>
    </row>
    <row r="3397" spans="2:5" x14ac:dyDescent="0.3">
      <c r="B3397" s="9" t="s">
        <v>2045</v>
      </c>
      <c r="C3397" s="5">
        <v>85160</v>
      </c>
      <c r="D3397" s="5">
        <v>606</v>
      </c>
      <c r="E3397" s="5">
        <v>53702</v>
      </c>
    </row>
    <row r="3398" spans="2:5" x14ac:dyDescent="0.3">
      <c r="B3398" s="7">
        <v>1697</v>
      </c>
      <c r="C3398" s="5"/>
      <c r="D3398" s="5"/>
      <c r="E3398" s="5"/>
    </row>
    <row r="3399" spans="2:5" x14ac:dyDescent="0.3">
      <c r="B3399" s="9" t="s">
        <v>2045</v>
      </c>
      <c r="C3399" s="5">
        <v>97188</v>
      </c>
      <c r="D3399" s="5">
        <v>685</v>
      </c>
      <c r="E3399" s="5">
        <v>41002</v>
      </c>
    </row>
    <row r="3400" spans="2:5" x14ac:dyDescent="0.3">
      <c r="B3400" s="7">
        <v>1698</v>
      </c>
      <c r="C3400" s="5"/>
      <c r="D3400" s="5"/>
      <c r="E3400" s="5"/>
    </row>
    <row r="3401" spans="2:5" x14ac:dyDescent="0.3">
      <c r="B3401" s="9" t="s">
        <v>2045</v>
      </c>
      <c r="C3401" s="5">
        <v>105337</v>
      </c>
      <c r="D3401" s="5">
        <v>747</v>
      </c>
      <c r="E3401" s="5">
        <v>67976</v>
      </c>
    </row>
    <row r="3402" spans="2:5" x14ac:dyDescent="0.3">
      <c r="B3402" s="7">
        <v>1699</v>
      </c>
      <c r="C3402" s="5"/>
      <c r="D3402" s="5"/>
      <c r="E3402" s="5"/>
    </row>
    <row r="3403" spans="2:5" x14ac:dyDescent="0.3">
      <c r="B3403" s="9" t="s">
        <v>2045</v>
      </c>
      <c r="C3403" s="5">
        <v>37514</v>
      </c>
      <c r="D3403" s="5">
        <v>737</v>
      </c>
      <c r="E3403" s="5">
        <v>52929</v>
      </c>
    </row>
    <row r="3404" spans="2:5" x14ac:dyDescent="0.3">
      <c r="B3404" s="7">
        <v>1700</v>
      </c>
      <c r="C3404" s="5"/>
      <c r="D3404" s="5"/>
      <c r="E3404" s="5"/>
    </row>
    <row r="3405" spans="2:5" x14ac:dyDescent="0.3">
      <c r="B3405" s="9" t="s">
        <v>2045</v>
      </c>
      <c r="C3405" s="5">
        <v>116783</v>
      </c>
      <c r="D3405" s="5">
        <v>822</v>
      </c>
      <c r="E3405" s="5">
        <v>38666</v>
      </c>
    </row>
    <row r="3406" spans="2:5" x14ac:dyDescent="0.3">
      <c r="B3406" s="7">
        <v>1701</v>
      </c>
      <c r="C3406" s="5"/>
      <c r="D3406" s="5"/>
      <c r="E3406" s="5"/>
    </row>
    <row r="3407" spans="2:5" x14ac:dyDescent="0.3">
      <c r="B3407" s="9" t="s">
        <v>2045</v>
      </c>
      <c r="C3407" s="5">
        <v>48624</v>
      </c>
      <c r="D3407" s="5">
        <v>726</v>
      </c>
      <c r="E3407" s="5">
        <v>23231</v>
      </c>
    </row>
    <row r="3408" spans="2:5" x14ac:dyDescent="0.3">
      <c r="B3408" s="7">
        <v>1702</v>
      </c>
      <c r="C3408" s="5"/>
      <c r="D3408" s="5"/>
      <c r="E3408" s="5"/>
    </row>
    <row r="3409" spans="2:5" x14ac:dyDescent="0.3">
      <c r="B3409" s="9" t="s">
        <v>2045</v>
      </c>
      <c r="C3409" s="5">
        <v>87086</v>
      </c>
      <c r="D3409" s="5">
        <v>691</v>
      </c>
      <c r="E3409" s="5">
        <v>40470</v>
      </c>
    </row>
    <row r="3410" spans="2:5" x14ac:dyDescent="0.3">
      <c r="B3410" s="7">
        <v>1703</v>
      </c>
      <c r="C3410" s="5"/>
      <c r="D3410" s="5"/>
      <c r="E3410" s="5"/>
    </row>
    <row r="3411" spans="2:5" x14ac:dyDescent="0.3">
      <c r="B3411" s="9" t="s">
        <v>2045</v>
      </c>
      <c r="C3411" s="5">
        <v>65994</v>
      </c>
      <c r="D3411" s="5">
        <v>747</v>
      </c>
      <c r="E3411" s="5">
        <v>49169</v>
      </c>
    </row>
    <row r="3412" spans="2:5" x14ac:dyDescent="0.3">
      <c r="B3412" s="7">
        <v>1704</v>
      </c>
      <c r="C3412" s="5"/>
      <c r="D3412" s="5"/>
      <c r="E3412" s="5"/>
    </row>
    <row r="3413" spans="2:5" x14ac:dyDescent="0.3">
      <c r="B3413" s="9" t="s">
        <v>2045</v>
      </c>
      <c r="C3413" s="5">
        <v>151177</v>
      </c>
      <c r="D3413" s="5">
        <v>716</v>
      </c>
      <c r="E3413" s="5">
        <v>63760</v>
      </c>
    </row>
    <row r="3414" spans="2:5" x14ac:dyDescent="0.3">
      <c r="B3414" s="7">
        <v>1705</v>
      </c>
      <c r="C3414" s="5"/>
      <c r="D3414" s="5"/>
      <c r="E3414" s="5"/>
    </row>
    <row r="3415" spans="2:5" x14ac:dyDescent="0.3">
      <c r="B3415" s="9" t="s">
        <v>2047</v>
      </c>
      <c r="C3415" s="5">
        <v>2070</v>
      </c>
      <c r="D3415" s="5">
        <v>850</v>
      </c>
      <c r="E3415" s="5">
        <v>27952</v>
      </c>
    </row>
    <row r="3416" spans="2:5" x14ac:dyDescent="0.3">
      <c r="B3416" s="7">
        <v>1706</v>
      </c>
      <c r="C3416" s="5"/>
      <c r="D3416" s="5"/>
      <c r="E3416" s="5"/>
    </row>
    <row r="3417" spans="2:5" x14ac:dyDescent="0.3">
      <c r="B3417" s="9" t="s">
        <v>2045</v>
      </c>
      <c r="C3417" s="5">
        <v>70077</v>
      </c>
      <c r="D3417" s="5">
        <v>805</v>
      </c>
      <c r="E3417" s="5">
        <v>26839</v>
      </c>
    </row>
    <row r="3418" spans="2:5" x14ac:dyDescent="0.3">
      <c r="B3418" s="7">
        <v>1707</v>
      </c>
      <c r="C3418" s="5"/>
      <c r="D3418" s="5"/>
      <c r="E3418" s="5"/>
    </row>
    <row r="3419" spans="2:5" x14ac:dyDescent="0.3">
      <c r="B3419" s="9" t="s">
        <v>2045</v>
      </c>
      <c r="C3419" s="5">
        <v>56006</v>
      </c>
      <c r="D3419" s="5">
        <v>620</v>
      </c>
      <c r="E3419" s="5">
        <v>35194</v>
      </c>
    </row>
    <row r="3420" spans="2:5" x14ac:dyDescent="0.3">
      <c r="B3420" s="7">
        <v>1708</v>
      </c>
      <c r="C3420" s="5"/>
      <c r="D3420" s="5"/>
      <c r="E3420" s="5"/>
    </row>
    <row r="3421" spans="2:5" x14ac:dyDescent="0.3">
      <c r="B3421" s="9" t="s">
        <v>2045</v>
      </c>
      <c r="C3421" s="5">
        <v>75758</v>
      </c>
      <c r="D3421" s="5">
        <v>850</v>
      </c>
      <c r="E3421" s="5">
        <v>45254</v>
      </c>
    </row>
    <row r="3422" spans="2:5" x14ac:dyDescent="0.3">
      <c r="B3422" s="7">
        <v>1709</v>
      </c>
      <c r="C3422" s="5"/>
      <c r="D3422" s="5"/>
      <c r="E3422" s="5"/>
    </row>
    <row r="3423" spans="2:5" x14ac:dyDescent="0.3">
      <c r="B3423" s="9" t="s">
        <v>2045</v>
      </c>
      <c r="C3423" s="5">
        <v>111115</v>
      </c>
      <c r="D3423" s="5">
        <v>744</v>
      </c>
      <c r="E3423" s="5">
        <v>35519</v>
      </c>
    </row>
    <row r="3424" spans="2:5" x14ac:dyDescent="0.3">
      <c r="B3424" s="7">
        <v>1710</v>
      </c>
      <c r="C3424" s="5"/>
      <c r="D3424" s="5"/>
      <c r="E3424" s="5"/>
    </row>
    <row r="3425" spans="2:5" x14ac:dyDescent="0.3">
      <c r="B3425" s="9" t="s">
        <v>2047</v>
      </c>
      <c r="C3425" s="5">
        <v>0</v>
      </c>
      <c r="D3425" s="5">
        <v>787</v>
      </c>
      <c r="E3425" s="5">
        <v>40029</v>
      </c>
    </row>
    <row r="3426" spans="2:5" x14ac:dyDescent="0.3">
      <c r="B3426" s="7">
        <v>1711</v>
      </c>
      <c r="C3426" s="5"/>
      <c r="D3426" s="5"/>
      <c r="E3426" s="5"/>
    </row>
    <row r="3427" spans="2:5" x14ac:dyDescent="0.3">
      <c r="B3427" s="9" t="s">
        <v>2045</v>
      </c>
      <c r="C3427" s="5">
        <v>114711</v>
      </c>
      <c r="D3427" s="5">
        <v>728</v>
      </c>
      <c r="E3427" s="5">
        <v>54623</v>
      </c>
    </row>
    <row r="3428" spans="2:5" x14ac:dyDescent="0.3">
      <c r="B3428" s="7">
        <v>1712</v>
      </c>
      <c r="C3428" s="5"/>
      <c r="D3428" s="5"/>
      <c r="E3428" s="5"/>
    </row>
    <row r="3429" spans="2:5" x14ac:dyDescent="0.3">
      <c r="B3429" s="9" t="s">
        <v>2046</v>
      </c>
      <c r="C3429" s="5">
        <v>3140</v>
      </c>
      <c r="D3429" s="5">
        <v>730</v>
      </c>
      <c r="E3429" s="5">
        <v>66999</v>
      </c>
    </row>
    <row r="3430" spans="2:5" x14ac:dyDescent="0.3">
      <c r="B3430" s="7">
        <v>1713</v>
      </c>
      <c r="C3430" s="5"/>
      <c r="D3430" s="5"/>
      <c r="E3430" s="5"/>
    </row>
    <row r="3431" spans="2:5" x14ac:dyDescent="0.3">
      <c r="B3431" s="9" t="s">
        <v>2047</v>
      </c>
      <c r="C3431" s="5">
        <v>0</v>
      </c>
      <c r="D3431" s="5">
        <v>837</v>
      </c>
      <c r="E3431" s="5">
        <v>34242</v>
      </c>
    </row>
    <row r="3432" spans="2:5" x14ac:dyDescent="0.3">
      <c r="B3432" s="7">
        <v>1714</v>
      </c>
      <c r="C3432" s="5"/>
      <c r="D3432" s="5"/>
      <c r="E3432" s="5"/>
    </row>
    <row r="3433" spans="2:5" x14ac:dyDescent="0.3">
      <c r="B3433" s="9" t="s">
        <v>2045</v>
      </c>
      <c r="C3433" s="5">
        <v>240352</v>
      </c>
      <c r="D3433" s="5">
        <v>794</v>
      </c>
      <c r="E3433" s="5">
        <v>73011</v>
      </c>
    </row>
    <row r="3434" spans="2:5" x14ac:dyDescent="0.3">
      <c r="B3434" s="7">
        <v>1715</v>
      </c>
      <c r="C3434" s="5"/>
      <c r="D3434" s="5"/>
      <c r="E3434" s="5"/>
    </row>
    <row r="3435" spans="2:5" x14ac:dyDescent="0.3">
      <c r="B3435" s="9" t="s">
        <v>2045</v>
      </c>
      <c r="C3435" s="5">
        <v>90747</v>
      </c>
      <c r="D3435" s="5">
        <v>679</v>
      </c>
      <c r="E3435" s="5">
        <v>50137</v>
      </c>
    </row>
    <row r="3436" spans="2:5" x14ac:dyDescent="0.3">
      <c r="B3436" s="7">
        <v>1716</v>
      </c>
      <c r="C3436" s="5"/>
      <c r="D3436" s="5"/>
      <c r="E3436" s="5"/>
    </row>
    <row r="3437" spans="2:5" x14ac:dyDescent="0.3">
      <c r="B3437" s="9" t="s">
        <v>2045</v>
      </c>
      <c r="C3437" s="5">
        <v>55761</v>
      </c>
      <c r="D3437" s="5">
        <v>746</v>
      </c>
      <c r="E3437" s="5">
        <v>25654</v>
      </c>
    </row>
    <row r="3438" spans="2:5" x14ac:dyDescent="0.3">
      <c r="B3438" s="7">
        <v>1717</v>
      </c>
      <c r="C3438" s="5"/>
      <c r="D3438" s="5"/>
      <c r="E3438" s="5"/>
    </row>
    <row r="3439" spans="2:5" x14ac:dyDescent="0.3">
      <c r="B3439" s="9" t="s">
        <v>2046</v>
      </c>
      <c r="C3439" s="5">
        <v>14135</v>
      </c>
      <c r="D3439" s="5">
        <v>726</v>
      </c>
      <c r="E3439" s="5">
        <v>43070</v>
      </c>
    </row>
    <row r="3440" spans="2:5" x14ac:dyDescent="0.3">
      <c r="B3440" s="7">
        <v>1718</v>
      </c>
      <c r="C3440" s="5"/>
      <c r="D3440" s="5"/>
      <c r="E3440" s="5"/>
    </row>
    <row r="3441" spans="2:5" x14ac:dyDescent="0.3">
      <c r="B3441" s="9" t="s">
        <v>2046</v>
      </c>
      <c r="C3441" s="5">
        <v>196</v>
      </c>
      <c r="D3441" s="5">
        <v>698</v>
      </c>
      <c r="E3441" s="5">
        <v>33483</v>
      </c>
    </row>
    <row r="3442" spans="2:5" x14ac:dyDescent="0.3">
      <c r="B3442" s="7">
        <v>1719</v>
      </c>
      <c r="C3442" s="5"/>
      <c r="D3442" s="5"/>
      <c r="E3442" s="5"/>
    </row>
    <row r="3443" spans="2:5" x14ac:dyDescent="0.3">
      <c r="B3443" s="9" t="s">
        <v>2046</v>
      </c>
      <c r="C3443" s="5">
        <v>2559</v>
      </c>
      <c r="D3443" s="5">
        <v>616</v>
      </c>
      <c r="E3443" s="5">
        <v>23217</v>
      </c>
    </row>
    <row r="3444" spans="2:5" x14ac:dyDescent="0.3">
      <c r="B3444" s="7">
        <v>1720</v>
      </c>
      <c r="C3444" s="5"/>
      <c r="D3444" s="5"/>
      <c r="E3444" s="5"/>
    </row>
    <row r="3445" spans="2:5" x14ac:dyDescent="0.3">
      <c r="B3445" s="9" t="s">
        <v>2045</v>
      </c>
      <c r="C3445" s="5">
        <v>60261</v>
      </c>
      <c r="D3445" s="5">
        <v>590</v>
      </c>
      <c r="E3445" s="5">
        <v>24827</v>
      </c>
    </row>
    <row r="3446" spans="2:5" x14ac:dyDescent="0.3">
      <c r="B3446" s="7">
        <v>1721</v>
      </c>
      <c r="C3446" s="5"/>
      <c r="D3446" s="5"/>
      <c r="E3446" s="5"/>
    </row>
    <row r="3447" spans="2:5" x14ac:dyDescent="0.3">
      <c r="B3447" s="9" t="s">
        <v>2045</v>
      </c>
      <c r="C3447" s="5">
        <v>64688</v>
      </c>
      <c r="D3447" s="5">
        <v>642</v>
      </c>
      <c r="E3447" s="5">
        <v>38496</v>
      </c>
    </row>
    <row r="3448" spans="2:5" x14ac:dyDescent="0.3">
      <c r="B3448" s="7">
        <v>1722</v>
      </c>
      <c r="C3448" s="5"/>
      <c r="D3448" s="5"/>
      <c r="E3448" s="5"/>
    </row>
    <row r="3449" spans="2:5" x14ac:dyDescent="0.3">
      <c r="B3449" s="9" t="s">
        <v>2045</v>
      </c>
      <c r="C3449" s="5">
        <v>32962</v>
      </c>
      <c r="D3449" s="5">
        <v>600</v>
      </c>
      <c r="E3449" s="5">
        <v>24648</v>
      </c>
    </row>
    <row r="3450" spans="2:5" x14ac:dyDescent="0.3">
      <c r="B3450" s="7">
        <v>1723</v>
      </c>
      <c r="C3450" s="5"/>
      <c r="D3450" s="5"/>
      <c r="E3450" s="5"/>
    </row>
    <row r="3451" spans="2:5" x14ac:dyDescent="0.3">
      <c r="B3451" s="9" t="s">
        <v>2045</v>
      </c>
      <c r="C3451" s="5">
        <v>80443</v>
      </c>
      <c r="D3451" s="5">
        <v>839</v>
      </c>
      <c r="E3451" s="5">
        <v>36080</v>
      </c>
    </row>
    <row r="3452" spans="2:5" x14ac:dyDescent="0.3">
      <c r="B3452" s="7">
        <v>1724</v>
      </c>
      <c r="C3452" s="5"/>
      <c r="D3452" s="5"/>
      <c r="E3452" s="5"/>
    </row>
    <row r="3453" spans="2:5" x14ac:dyDescent="0.3">
      <c r="B3453" s="9" t="s">
        <v>2045</v>
      </c>
      <c r="C3453" s="5">
        <v>102641</v>
      </c>
      <c r="D3453" s="5">
        <v>850</v>
      </c>
      <c r="E3453" s="5">
        <v>36775</v>
      </c>
    </row>
    <row r="3454" spans="2:5" x14ac:dyDescent="0.3">
      <c r="B3454" s="7">
        <v>1725</v>
      </c>
      <c r="C3454" s="5"/>
      <c r="D3454" s="5"/>
      <c r="E3454" s="5"/>
    </row>
    <row r="3455" spans="2:5" x14ac:dyDescent="0.3">
      <c r="B3455" s="9" t="s">
        <v>2045</v>
      </c>
      <c r="C3455" s="5">
        <v>133935</v>
      </c>
      <c r="D3455" s="5">
        <v>729</v>
      </c>
      <c r="E3455" s="5">
        <v>42652</v>
      </c>
    </row>
    <row r="3456" spans="2:5" x14ac:dyDescent="0.3">
      <c r="B3456" s="7">
        <v>1726</v>
      </c>
      <c r="C3456" s="5"/>
      <c r="D3456" s="5"/>
      <c r="E3456" s="5"/>
    </row>
    <row r="3457" spans="2:5" x14ac:dyDescent="0.3">
      <c r="B3457" s="9" t="s">
        <v>2045</v>
      </c>
      <c r="C3457" s="5">
        <v>23132</v>
      </c>
      <c r="D3457" s="5">
        <v>687</v>
      </c>
      <c r="E3457" s="5">
        <v>23533</v>
      </c>
    </row>
    <row r="3458" spans="2:5" x14ac:dyDescent="0.3">
      <c r="B3458" s="7">
        <v>1727</v>
      </c>
      <c r="C3458" s="5"/>
      <c r="D3458" s="5"/>
      <c r="E3458" s="5"/>
    </row>
    <row r="3459" spans="2:5" x14ac:dyDescent="0.3">
      <c r="B3459" s="9" t="s">
        <v>2045</v>
      </c>
      <c r="C3459" s="5">
        <v>143208</v>
      </c>
      <c r="D3459" s="5">
        <v>771</v>
      </c>
      <c r="E3459" s="5">
        <v>48762</v>
      </c>
    </row>
    <row r="3460" spans="2:5" x14ac:dyDescent="0.3">
      <c r="B3460" s="7">
        <v>1728</v>
      </c>
      <c r="C3460" s="5"/>
      <c r="D3460" s="5"/>
      <c r="E3460" s="5"/>
    </row>
    <row r="3461" spans="2:5" x14ac:dyDescent="0.3">
      <c r="B3461" s="9" t="s">
        <v>2045</v>
      </c>
      <c r="C3461" s="5">
        <v>74337</v>
      </c>
      <c r="D3461" s="5">
        <v>601</v>
      </c>
      <c r="E3461" s="5">
        <v>38615</v>
      </c>
    </row>
    <row r="3462" spans="2:5" x14ac:dyDescent="0.3">
      <c r="B3462" s="7">
        <v>1729</v>
      </c>
      <c r="C3462" s="5"/>
      <c r="D3462" s="5"/>
      <c r="E3462" s="5"/>
    </row>
    <row r="3463" spans="2:5" x14ac:dyDescent="0.3">
      <c r="B3463" s="9" t="s">
        <v>2045</v>
      </c>
      <c r="C3463" s="5">
        <v>79750</v>
      </c>
      <c r="D3463" s="5">
        <v>698</v>
      </c>
      <c r="E3463" s="5">
        <v>49842</v>
      </c>
    </row>
    <row r="3464" spans="2:5" x14ac:dyDescent="0.3">
      <c r="B3464" s="7">
        <v>1730</v>
      </c>
      <c r="C3464" s="5"/>
      <c r="D3464" s="5"/>
      <c r="E3464" s="5"/>
    </row>
    <row r="3465" spans="2:5" x14ac:dyDescent="0.3">
      <c r="B3465" s="9" t="s">
        <v>2045</v>
      </c>
      <c r="C3465" s="5">
        <v>148684</v>
      </c>
      <c r="D3465" s="5">
        <v>739</v>
      </c>
      <c r="E3465" s="5">
        <v>44128</v>
      </c>
    </row>
    <row r="3466" spans="2:5" x14ac:dyDescent="0.3">
      <c r="B3466" s="7">
        <v>1731</v>
      </c>
      <c r="C3466" s="5"/>
      <c r="D3466" s="5"/>
      <c r="E3466" s="5"/>
    </row>
    <row r="3467" spans="2:5" x14ac:dyDescent="0.3">
      <c r="B3467" s="9" t="s">
        <v>2045</v>
      </c>
      <c r="C3467" s="5">
        <v>62224</v>
      </c>
      <c r="D3467" s="5">
        <v>704</v>
      </c>
      <c r="E3467" s="5">
        <v>47242</v>
      </c>
    </row>
    <row r="3468" spans="2:5" x14ac:dyDescent="0.3">
      <c r="B3468" s="7">
        <v>1732</v>
      </c>
      <c r="C3468" s="5"/>
      <c r="D3468" s="5"/>
      <c r="E3468" s="5"/>
    </row>
    <row r="3469" spans="2:5" x14ac:dyDescent="0.3">
      <c r="B3469" s="9" t="s">
        <v>2045</v>
      </c>
      <c r="C3469" s="5">
        <v>78986</v>
      </c>
      <c r="D3469" s="5">
        <v>637</v>
      </c>
      <c r="E3469" s="5">
        <v>53810</v>
      </c>
    </row>
    <row r="3470" spans="2:5" x14ac:dyDescent="0.3">
      <c r="B3470" s="7">
        <v>1733</v>
      </c>
      <c r="C3470" s="5"/>
      <c r="D3470" s="5"/>
      <c r="E3470" s="5"/>
    </row>
    <row r="3471" spans="2:5" x14ac:dyDescent="0.3">
      <c r="B3471" s="9" t="s">
        <v>2045</v>
      </c>
      <c r="C3471" s="5">
        <v>54290</v>
      </c>
      <c r="D3471" s="5">
        <v>498</v>
      </c>
      <c r="E3471" s="5">
        <v>26130</v>
      </c>
    </row>
    <row r="3472" spans="2:5" x14ac:dyDescent="0.3">
      <c r="B3472" s="7">
        <v>1734</v>
      </c>
      <c r="C3472" s="5"/>
      <c r="D3472" s="5"/>
      <c r="E3472" s="5"/>
    </row>
    <row r="3473" spans="2:5" x14ac:dyDescent="0.3">
      <c r="B3473" s="9" t="s">
        <v>2045</v>
      </c>
      <c r="C3473" s="5">
        <v>84762</v>
      </c>
      <c r="D3473" s="5">
        <v>739</v>
      </c>
      <c r="E3473" s="5">
        <v>82637</v>
      </c>
    </row>
    <row r="3474" spans="2:5" x14ac:dyDescent="0.3">
      <c r="B3474" s="7">
        <v>1735</v>
      </c>
      <c r="C3474" s="5"/>
      <c r="D3474" s="5"/>
      <c r="E3474" s="5"/>
    </row>
    <row r="3475" spans="2:5" x14ac:dyDescent="0.3">
      <c r="B3475" s="9" t="s">
        <v>2045</v>
      </c>
      <c r="C3475" s="5">
        <v>56310</v>
      </c>
      <c r="D3475" s="5">
        <v>614</v>
      </c>
      <c r="E3475" s="5">
        <v>36583</v>
      </c>
    </row>
    <row r="3476" spans="2:5" x14ac:dyDescent="0.3">
      <c r="B3476" s="7">
        <v>1736</v>
      </c>
      <c r="C3476" s="5"/>
      <c r="D3476" s="5"/>
      <c r="E3476" s="5"/>
    </row>
    <row r="3477" spans="2:5" x14ac:dyDescent="0.3">
      <c r="B3477" s="9" t="s">
        <v>2045</v>
      </c>
      <c r="C3477" s="5">
        <v>94014</v>
      </c>
      <c r="D3477" s="5">
        <v>695</v>
      </c>
      <c r="E3477" s="5">
        <v>45789</v>
      </c>
    </row>
    <row r="3478" spans="2:5" x14ac:dyDescent="0.3">
      <c r="B3478" s="7">
        <v>1737</v>
      </c>
      <c r="C3478" s="5"/>
      <c r="D3478" s="5"/>
      <c r="E3478" s="5"/>
    </row>
    <row r="3479" spans="2:5" x14ac:dyDescent="0.3">
      <c r="B3479" s="9" t="s">
        <v>2045</v>
      </c>
      <c r="C3479" s="5">
        <v>41173</v>
      </c>
      <c r="D3479" s="5">
        <v>739</v>
      </c>
      <c r="E3479" s="5">
        <v>37686</v>
      </c>
    </row>
    <row r="3480" spans="2:5" x14ac:dyDescent="0.3">
      <c r="B3480" s="7">
        <v>1738</v>
      </c>
      <c r="C3480" s="5"/>
      <c r="D3480" s="5"/>
      <c r="E3480" s="5"/>
    </row>
    <row r="3481" spans="2:5" x14ac:dyDescent="0.3">
      <c r="B3481" s="9" t="s">
        <v>2045</v>
      </c>
      <c r="C3481" s="5">
        <v>198417</v>
      </c>
      <c r="D3481" s="5">
        <v>696</v>
      </c>
      <c r="E3481" s="5">
        <v>68784</v>
      </c>
    </row>
    <row r="3482" spans="2:5" x14ac:dyDescent="0.3">
      <c r="B3482" s="7">
        <v>1739</v>
      </c>
      <c r="C3482" s="5"/>
      <c r="D3482" s="5"/>
      <c r="E3482" s="5"/>
    </row>
    <row r="3483" spans="2:5" x14ac:dyDescent="0.3">
      <c r="B3483" s="9" t="s">
        <v>2045</v>
      </c>
      <c r="C3483" s="5">
        <v>46102</v>
      </c>
      <c r="D3483" s="5">
        <v>531</v>
      </c>
      <c r="E3483" s="5">
        <v>33995</v>
      </c>
    </row>
    <row r="3484" spans="2:5" x14ac:dyDescent="0.3">
      <c r="B3484" s="7">
        <v>1740</v>
      </c>
      <c r="C3484" s="5"/>
      <c r="D3484" s="5"/>
      <c r="E3484" s="5"/>
    </row>
    <row r="3485" spans="2:5" x14ac:dyDescent="0.3">
      <c r="B3485" s="9" t="s">
        <v>2045</v>
      </c>
      <c r="C3485" s="5">
        <v>61268</v>
      </c>
      <c r="D3485" s="5">
        <v>735</v>
      </c>
      <c r="E3485" s="5">
        <v>57532</v>
      </c>
    </row>
    <row r="3486" spans="2:5" x14ac:dyDescent="0.3">
      <c r="B3486" s="7">
        <v>1741</v>
      </c>
      <c r="C3486" s="5"/>
      <c r="D3486" s="5"/>
      <c r="E3486" s="5"/>
    </row>
    <row r="3487" spans="2:5" x14ac:dyDescent="0.3">
      <c r="B3487" s="9" t="s">
        <v>2046</v>
      </c>
      <c r="C3487" s="5">
        <v>889</v>
      </c>
      <c r="D3487" s="5">
        <v>707</v>
      </c>
      <c r="E3487" s="5">
        <v>24960</v>
      </c>
    </row>
    <row r="3488" spans="2:5" x14ac:dyDescent="0.3">
      <c r="B3488" s="7">
        <v>1742</v>
      </c>
      <c r="C3488" s="5"/>
      <c r="D3488" s="5"/>
      <c r="E3488" s="5"/>
    </row>
    <row r="3489" spans="2:5" x14ac:dyDescent="0.3">
      <c r="B3489" s="9" t="s">
        <v>2047</v>
      </c>
      <c r="C3489" s="5">
        <v>1218</v>
      </c>
      <c r="D3489" s="5">
        <v>751</v>
      </c>
      <c r="E3489" s="5">
        <v>50232</v>
      </c>
    </row>
    <row r="3490" spans="2:5" x14ac:dyDescent="0.3">
      <c r="B3490" s="7">
        <v>1743</v>
      </c>
      <c r="C3490" s="5"/>
      <c r="D3490" s="5"/>
      <c r="E3490" s="5"/>
    </row>
    <row r="3491" spans="2:5" x14ac:dyDescent="0.3">
      <c r="B3491" s="9" t="s">
        <v>2045</v>
      </c>
      <c r="C3491" s="5">
        <v>109513</v>
      </c>
      <c r="D3491" s="5">
        <v>774</v>
      </c>
      <c r="E3491" s="5">
        <v>52315</v>
      </c>
    </row>
    <row r="3492" spans="2:5" x14ac:dyDescent="0.3">
      <c r="B3492" s="7">
        <v>1744</v>
      </c>
      <c r="C3492" s="5"/>
      <c r="D3492" s="5"/>
      <c r="E3492" s="5"/>
    </row>
    <row r="3493" spans="2:5" x14ac:dyDescent="0.3">
      <c r="B3493" s="9" t="s">
        <v>2045</v>
      </c>
      <c r="C3493" s="5">
        <v>61260</v>
      </c>
      <c r="D3493" s="5">
        <v>693</v>
      </c>
      <c r="E3493" s="5">
        <v>29433</v>
      </c>
    </row>
    <row r="3494" spans="2:5" x14ac:dyDescent="0.3">
      <c r="B3494" s="7">
        <v>1745</v>
      </c>
      <c r="C3494" s="5"/>
      <c r="D3494" s="5"/>
      <c r="E3494" s="5"/>
    </row>
    <row r="3495" spans="2:5" x14ac:dyDescent="0.3">
      <c r="B3495" s="9" t="s">
        <v>2046</v>
      </c>
      <c r="C3495" s="5">
        <v>30723</v>
      </c>
      <c r="D3495" s="5">
        <v>728</v>
      </c>
      <c r="E3495" s="5">
        <v>49449</v>
      </c>
    </row>
    <row r="3496" spans="2:5" x14ac:dyDescent="0.3">
      <c r="B3496" s="7">
        <v>1746</v>
      </c>
      <c r="C3496" s="5"/>
      <c r="D3496" s="5"/>
      <c r="E3496" s="5"/>
    </row>
    <row r="3497" spans="2:5" x14ac:dyDescent="0.3">
      <c r="B3497" s="9" t="s">
        <v>2045</v>
      </c>
      <c r="C3497" s="5">
        <v>191349</v>
      </c>
      <c r="D3497" s="5">
        <v>701</v>
      </c>
      <c r="E3497" s="5">
        <v>77254</v>
      </c>
    </row>
    <row r="3498" spans="2:5" x14ac:dyDescent="0.3">
      <c r="B3498" s="7">
        <v>1747</v>
      </c>
      <c r="C3498" s="5"/>
      <c r="D3498" s="5"/>
      <c r="E3498" s="5"/>
    </row>
    <row r="3499" spans="2:5" x14ac:dyDescent="0.3">
      <c r="B3499" s="9" t="s">
        <v>2045</v>
      </c>
      <c r="C3499" s="5">
        <v>38333</v>
      </c>
      <c r="D3499" s="5">
        <v>719</v>
      </c>
      <c r="E3499" s="5">
        <v>36497</v>
      </c>
    </row>
    <row r="3500" spans="2:5" x14ac:dyDescent="0.3">
      <c r="B3500" s="7">
        <v>1748</v>
      </c>
      <c r="C3500" s="5"/>
      <c r="D3500" s="5"/>
      <c r="E3500" s="5"/>
    </row>
    <row r="3501" spans="2:5" x14ac:dyDescent="0.3">
      <c r="B3501" s="9" t="s">
        <v>2045</v>
      </c>
      <c r="C3501" s="5">
        <v>73363</v>
      </c>
      <c r="D3501" s="5">
        <v>628</v>
      </c>
      <c r="E3501" s="5">
        <v>54659</v>
      </c>
    </row>
    <row r="3502" spans="2:5" x14ac:dyDescent="0.3">
      <c r="B3502" s="7">
        <v>1749</v>
      </c>
      <c r="C3502" s="5"/>
      <c r="D3502" s="5"/>
      <c r="E3502" s="5"/>
    </row>
    <row r="3503" spans="2:5" x14ac:dyDescent="0.3">
      <c r="B3503" s="9" t="s">
        <v>2045</v>
      </c>
      <c r="C3503" s="5">
        <v>21899</v>
      </c>
      <c r="D3503" s="5">
        <v>614</v>
      </c>
      <c r="E3503" s="5">
        <v>17657</v>
      </c>
    </row>
    <row r="3504" spans="2:5" x14ac:dyDescent="0.3">
      <c r="B3504" s="7">
        <v>1750</v>
      </c>
      <c r="C3504" s="5"/>
      <c r="D3504" s="5"/>
      <c r="E3504" s="5"/>
    </row>
    <row r="3505" spans="2:5" x14ac:dyDescent="0.3">
      <c r="B3505" s="9" t="s">
        <v>2045</v>
      </c>
      <c r="C3505" s="5">
        <v>100226</v>
      </c>
      <c r="D3505" s="5">
        <v>741</v>
      </c>
      <c r="E3505" s="5">
        <v>70711</v>
      </c>
    </row>
    <row r="3506" spans="2:5" x14ac:dyDescent="0.3">
      <c r="B3506" s="7">
        <v>1751</v>
      </c>
      <c r="C3506" s="5"/>
      <c r="D3506" s="5"/>
      <c r="E3506" s="5"/>
    </row>
    <row r="3507" spans="2:5" x14ac:dyDescent="0.3">
      <c r="B3507" s="9" t="s">
        <v>2045</v>
      </c>
      <c r="C3507" s="5">
        <v>241312</v>
      </c>
      <c r="D3507" s="5">
        <v>736</v>
      </c>
      <c r="E3507" s="5">
        <v>61581</v>
      </c>
    </row>
    <row r="3508" spans="2:5" x14ac:dyDescent="0.3">
      <c r="B3508" s="7">
        <v>1752</v>
      </c>
      <c r="C3508" s="5"/>
      <c r="D3508" s="5"/>
      <c r="E3508" s="5"/>
    </row>
    <row r="3509" spans="2:5" x14ac:dyDescent="0.3">
      <c r="B3509" s="9" t="s">
        <v>2045</v>
      </c>
      <c r="C3509" s="5">
        <v>81262</v>
      </c>
      <c r="D3509" s="5">
        <v>810</v>
      </c>
      <c r="E3509" s="5">
        <v>38190</v>
      </c>
    </row>
    <row r="3510" spans="2:5" x14ac:dyDescent="0.3">
      <c r="B3510" s="7">
        <v>1753</v>
      </c>
      <c r="C3510" s="5"/>
      <c r="D3510" s="5"/>
      <c r="E3510" s="5"/>
    </row>
    <row r="3511" spans="2:5" x14ac:dyDescent="0.3">
      <c r="B3511" s="9" t="s">
        <v>2045</v>
      </c>
      <c r="C3511" s="5">
        <v>67636</v>
      </c>
      <c r="D3511" s="5">
        <v>506</v>
      </c>
      <c r="E3511" s="5">
        <v>45476</v>
      </c>
    </row>
    <row r="3512" spans="2:5" x14ac:dyDescent="0.3">
      <c r="B3512" s="7">
        <v>1754</v>
      </c>
      <c r="C3512" s="5"/>
      <c r="D3512" s="5"/>
      <c r="E3512" s="5"/>
    </row>
    <row r="3513" spans="2:5" x14ac:dyDescent="0.3">
      <c r="B3513" s="9" t="s">
        <v>2045</v>
      </c>
      <c r="C3513" s="5">
        <v>32456</v>
      </c>
      <c r="D3513" s="5">
        <v>562</v>
      </c>
      <c r="E3513" s="5">
        <v>26325</v>
      </c>
    </row>
    <row r="3514" spans="2:5" x14ac:dyDescent="0.3">
      <c r="B3514" s="7">
        <v>1755</v>
      </c>
      <c r="C3514" s="5"/>
      <c r="D3514" s="5"/>
      <c r="E3514" s="5"/>
    </row>
    <row r="3515" spans="2:5" x14ac:dyDescent="0.3">
      <c r="B3515" s="9" t="s">
        <v>2045</v>
      </c>
      <c r="C3515" s="5">
        <v>66681</v>
      </c>
      <c r="D3515" s="5">
        <v>734</v>
      </c>
      <c r="E3515" s="5">
        <v>28269</v>
      </c>
    </row>
    <row r="3516" spans="2:5" x14ac:dyDescent="0.3">
      <c r="B3516" s="7">
        <v>1756</v>
      </c>
      <c r="C3516" s="5"/>
      <c r="D3516" s="5"/>
      <c r="E3516" s="5"/>
    </row>
    <row r="3517" spans="2:5" x14ac:dyDescent="0.3">
      <c r="B3517" s="9" t="s">
        <v>2045</v>
      </c>
      <c r="C3517" s="5">
        <v>92382</v>
      </c>
      <c r="D3517" s="5">
        <v>691</v>
      </c>
      <c r="E3517" s="5">
        <v>57969</v>
      </c>
    </row>
    <row r="3518" spans="2:5" x14ac:dyDescent="0.3">
      <c r="B3518" s="7">
        <v>1757</v>
      </c>
      <c r="C3518" s="5"/>
      <c r="D3518" s="5"/>
      <c r="E3518" s="5"/>
    </row>
    <row r="3519" spans="2:5" x14ac:dyDescent="0.3">
      <c r="B3519" s="9" t="s">
        <v>2045</v>
      </c>
      <c r="C3519" s="5">
        <v>79530</v>
      </c>
      <c r="D3519" s="5">
        <v>784</v>
      </c>
      <c r="E3519" s="5">
        <v>42086</v>
      </c>
    </row>
    <row r="3520" spans="2:5" x14ac:dyDescent="0.3">
      <c r="B3520" s="7">
        <v>1758</v>
      </c>
      <c r="C3520" s="5"/>
      <c r="D3520" s="5"/>
      <c r="E3520" s="5"/>
    </row>
    <row r="3521" spans="2:5" x14ac:dyDescent="0.3">
      <c r="B3521" s="9" t="s">
        <v>2045</v>
      </c>
      <c r="C3521" s="5">
        <v>43260</v>
      </c>
      <c r="D3521" s="5">
        <v>645</v>
      </c>
      <c r="E3521" s="5">
        <v>22556</v>
      </c>
    </row>
    <row r="3522" spans="2:5" x14ac:dyDescent="0.3">
      <c r="B3522" s="7">
        <v>1759</v>
      </c>
      <c r="C3522" s="5"/>
      <c r="D3522" s="5"/>
      <c r="E3522" s="5"/>
    </row>
    <row r="3523" spans="2:5" x14ac:dyDescent="0.3">
      <c r="B3523" s="9" t="s">
        <v>2047</v>
      </c>
      <c r="C3523" s="5">
        <v>1642</v>
      </c>
      <c r="D3523" s="5">
        <v>778</v>
      </c>
      <c r="E3523" s="5">
        <v>33279</v>
      </c>
    </row>
    <row r="3524" spans="2:5" x14ac:dyDescent="0.3">
      <c r="B3524" s="7">
        <v>1760</v>
      </c>
      <c r="C3524" s="5"/>
      <c r="D3524" s="5"/>
      <c r="E3524" s="5"/>
    </row>
    <row r="3525" spans="2:5" x14ac:dyDescent="0.3">
      <c r="B3525" s="9" t="s">
        <v>2045</v>
      </c>
      <c r="C3525" s="5">
        <v>118151</v>
      </c>
      <c r="D3525" s="5">
        <v>682</v>
      </c>
      <c r="E3525" s="5">
        <v>36081</v>
      </c>
    </row>
    <row r="3526" spans="2:5" x14ac:dyDescent="0.3">
      <c r="B3526" s="7">
        <v>1761</v>
      </c>
      <c r="C3526" s="5"/>
      <c r="D3526" s="5"/>
      <c r="E3526" s="5"/>
    </row>
    <row r="3527" spans="2:5" x14ac:dyDescent="0.3">
      <c r="B3527" s="9" t="s">
        <v>2045</v>
      </c>
      <c r="C3527" s="5">
        <v>186534</v>
      </c>
      <c r="D3527" s="5">
        <v>703</v>
      </c>
      <c r="E3527" s="5">
        <v>56168</v>
      </c>
    </row>
    <row r="3528" spans="2:5" x14ac:dyDescent="0.3">
      <c r="B3528" s="7">
        <v>1762</v>
      </c>
      <c r="C3528" s="5"/>
      <c r="D3528" s="5"/>
      <c r="E3528" s="5"/>
    </row>
    <row r="3529" spans="2:5" x14ac:dyDescent="0.3">
      <c r="B3529" s="9" t="s">
        <v>2045</v>
      </c>
      <c r="C3529" s="5">
        <v>200435</v>
      </c>
      <c r="D3529" s="5">
        <v>635</v>
      </c>
      <c r="E3529" s="5">
        <v>63583</v>
      </c>
    </row>
    <row r="3530" spans="2:5" x14ac:dyDescent="0.3">
      <c r="B3530" s="7">
        <v>1763</v>
      </c>
      <c r="C3530" s="5"/>
      <c r="D3530" s="5"/>
      <c r="E3530" s="5"/>
    </row>
    <row r="3531" spans="2:5" x14ac:dyDescent="0.3">
      <c r="B3531" s="9" t="s">
        <v>2045</v>
      </c>
      <c r="C3531" s="5">
        <v>27179</v>
      </c>
      <c r="D3531" s="5">
        <v>717</v>
      </c>
      <c r="E3531" s="5">
        <v>38039</v>
      </c>
    </row>
    <row r="3532" spans="2:5" x14ac:dyDescent="0.3">
      <c r="B3532" s="7">
        <v>1764</v>
      </c>
      <c r="C3532" s="5"/>
      <c r="D3532" s="5"/>
      <c r="E3532" s="5"/>
    </row>
    <row r="3533" spans="2:5" x14ac:dyDescent="0.3">
      <c r="B3533" s="9" t="s">
        <v>2045</v>
      </c>
      <c r="C3533" s="5">
        <v>26738</v>
      </c>
      <c r="D3533" s="5">
        <v>710</v>
      </c>
      <c r="E3533" s="5">
        <v>31550</v>
      </c>
    </row>
    <row r="3534" spans="2:5" x14ac:dyDescent="0.3">
      <c r="B3534" s="7">
        <v>1765</v>
      </c>
      <c r="C3534" s="5"/>
      <c r="D3534" s="5"/>
      <c r="E3534" s="5"/>
    </row>
    <row r="3535" spans="2:5" x14ac:dyDescent="0.3">
      <c r="B3535" s="9" t="s">
        <v>2045</v>
      </c>
      <c r="C3535" s="5">
        <v>56283</v>
      </c>
      <c r="D3535" s="5">
        <v>770</v>
      </c>
      <c r="E3535" s="5">
        <v>32126</v>
      </c>
    </row>
    <row r="3536" spans="2:5" x14ac:dyDescent="0.3">
      <c r="B3536" s="7">
        <v>1766</v>
      </c>
      <c r="C3536" s="5"/>
      <c r="D3536" s="5"/>
      <c r="E3536" s="5"/>
    </row>
    <row r="3537" spans="2:5" x14ac:dyDescent="0.3">
      <c r="B3537" s="9" t="s">
        <v>2047</v>
      </c>
      <c r="C3537" s="5">
        <v>12092</v>
      </c>
      <c r="D3537" s="5">
        <v>789</v>
      </c>
      <c r="E3537" s="5">
        <v>20377</v>
      </c>
    </row>
    <row r="3538" spans="2:5" x14ac:dyDescent="0.3">
      <c r="B3538" s="7">
        <v>1767</v>
      </c>
      <c r="C3538" s="5"/>
      <c r="D3538" s="5"/>
      <c r="E3538" s="5"/>
    </row>
    <row r="3539" spans="2:5" x14ac:dyDescent="0.3">
      <c r="B3539" s="9" t="s">
        <v>2045</v>
      </c>
      <c r="C3539" s="5">
        <v>87054</v>
      </c>
      <c r="D3539" s="5">
        <v>709</v>
      </c>
      <c r="E3539" s="5">
        <v>47622</v>
      </c>
    </row>
    <row r="3540" spans="2:5" x14ac:dyDescent="0.3">
      <c r="B3540" s="7">
        <v>1768</v>
      </c>
      <c r="C3540" s="5"/>
      <c r="D3540" s="5"/>
      <c r="E3540" s="5"/>
    </row>
    <row r="3541" spans="2:5" x14ac:dyDescent="0.3">
      <c r="B3541" s="9" t="s">
        <v>2045</v>
      </c>
      <c r="C3541" s="5">
        <v>84768</v>
      </c>
      <c r="D3541" s="5">
        <v>573</v>
      </c>
      <c r="E3541" s="5">
        <v>51391</v>
      </c>
    </row>
    <row r="3542" spans="2:5" x14ac:dyDescent="0.3">
      <c r="B3542" s="7">
        <v>1769</v>
      </c>
      <c r="C3542" s="5"/>
      <c r="D3542" s="5"/>
      <c r="E3542" s="5"/>
    </row>
    <row r="3543" spans="2:5" x14ac:dyDescent="0.3">
      <c r="B3543" s="9" t="s">
        <v>2046</v>
      </c>
      <c r="C3543" s="5">
        <v>8332</v>
      </c>
      <c r="D3543" s="5">
        <v>661</v>
      </c>
      <c r="E3543" s="5">
        <v>46031</v>
      </c>
    </row>
    <row r="3544" spans="2:5" x14ac:dyDescent="0.3">
      <c r="B3544" s="7">
        <v>1770</v>
      </c>
      <c r="C3544" s="5"/>
      <c r="D3544" s="5"/>
      <c r="E3544" s="5"/>
    </row>
    <row r="3545" spans="2:5" x14ac:dyDescent="0.3">
      <c r="B3545" s="9" t="s">
        <v>2046</v>
      </c>
      <c r="C3545" s="5">
        <v>15489</v>
      </c>
      <c r="D3545" s="5">
        <v>703</v>
      </c>
      <c r="E3545" s="5">
        <v>37544</v>
      </c>
    </row>
    <row r="3546" spans="2:5" x14ac:dyDescent="0.3">
      <c r="B3546" s="7">
        <v>1771</v>
      </c>
      <c r="C3546" s="5"/>
      <c r="D3546" s="5"/>
      <c r="E3546" s="5"/>
    </row>
    <row r="3547" spans="2:5" x14ac:dyDescent="0.3">
      <c r="B3547" s="9" t="s">
        <v>2045</v>
      </c>
      <c r="C3547" s="5">
        <v>61722</v>
      </c>
      <c r="D3547" s="5">
        <v>794</v>
      </c>
      <c r="E3547" s="5">
        <v>51943</v>
      </c>
    </row>
    <row r="3548" spans="2:5" x14ac:dyDescent="0.3">
      <c r="B3548" s="7">
        <v>1772</v>
      </c>
      <c r="C3548" s="5"/>
      <c r="D3548" s="5"/>
      <c r="E3548" s="5"/>
    </row>
    <row r="3549" spans="2:5" x14ac:dyDescent="0.3">
      <c r="B3549" s="9" t="s">
        <v>2045</v>
      </c>
      <c r="C3549" s="5">
        <v>97188</v>
      </c>
      <c r="D3549" s="5">
        <v>761</v>
      </c>
      <c r="E3549" s="5">
        <v>50163</v>
      </c>
    </row>
    <row r="3550" spans="2:5" x14ac:dyDescent="0.3">
      <c r="B3550" s="7">
        <v>1773</v>
      </c>
      <c r="C3550" s="5"/>
      <c r="D3550" s="5"/>
      <c r="E3550" s="5"/>
    </row>
    <row r="3551" spans="2:5" x14ac:dyDescent="0.3">
      <c r="B3551" s="9" t="s">
        <v>2045</v>
      </c>
      <c r="C3551" s="5">
        <v>76960</v>
      </c>
      <c r="D3551" s="5">
        <v>742</v>
      </c>
      <c r="E3551" s="5">
        <v>53873</v>
      </c>
    </row>
    <row r="3552" spans="2:5" x14ac:dyDescent="0.3">
      <c r="B3552" s="7">
        <v>1774</v>
      </c>
      <c r="C3552" s="5"/>
      <c r="D3552" s="5"/>
      <c r="E3552" s="5"/>
    </row>
    <row r="3553" spans="2:5" x14ac:dyDescent="0.3">
      <c r="B3553" s="9" t="s">
        <v>2045</v>
      </c>
      <c r="C3553" s="5">
        <v>101742</v>
      </c>
      <c r="D3553" s="5">
        <v>758</v>
      </c>
      <c r="E3553" s="5">
        <v>42129</v>
      </c>
    </row>
    <row r="3554" spans="2:5" x14ac:dyDescent="0.3">
      <c r="B3554" s="7">
        <v>1775</v>
      </c>
      <c r="C3554" s="5"/>
      <c r="D3554" s="5"/>
      <c r="E3554" s="5"/>
    </row>
    <row r="3555" spans="2:5" x14ac:dyDescent="0.3">
      <c r="B3555" s="9" t="s">
        <v>2045</v>
      </c>
      <c r="C3555" s="5">
        <v>55982</v>
      </c>
      <c r="D3555" s="5">
        <v>788</v>
      </c>
      <c r="E3555" s="5">
        <v>37968</v>
      </c>
    </row>
    <row r="3556" spans="2:5" x14ac:dyDescent="0.3">
      <c r="B3556" s="7">
        <v>1776</v>
      </c>
      <c r="C3556" s="5"/>
      <c r="D3556" s="5"/>
      <c r="E3556" s="5"/>
    </row>
    <row r="3557" spans="2:5" x14ac:dyDescent="0.3">
      <c r="B3557" s="9" t="s">
        <v>2045</v>
      </c>
      <c r="C3557" s="5">
        <v>44263</v>
      </c>
      <c r="D3557" s="5">
        <v>693</v>
      </c>
      <c r="E3557" s="5">
        <v>43133</v>
      </c>
    </row>
    <row r="3558" spans="2:5" x14ac:dyDescent="0.3">
      <c r="B3558" s="7">
        <v>1777</v>
      </c>
      <c r="C3558" s="5"/>
      <c r="D3558" s="5"/>
      <c r="E3558" s="5"/>
    </row>
    <row r="3559" spans="2:5" x14ac:dyDescent="0.3">
      <c r="B3559" s="9" t="s">
        <v>2045</v>
      </c>
      <c r="C3559" s="5">
        <v>95799</v>
      </c>
      <c r="D3559" s="5">
        <v>741</v>
      </c>
      <c r="E3559" s="5">
        <v>62432</v>
      </c>
    </row>
    <row r="3560" spans="2:5" x14ac:dyDescent="0.3">
      <c r="B3560" s="7">
        <v>1778</v>
      </c>
      <c r="C3560" s="5"/>
      <c r="D3560" s="5"/>
      <c r="E3560" s="5"/>
    </row>
    <row r="3561" spans="2:5" x14ac:dyDescent="0.3">
      <c r="B3561" s="9" t="s">
        <v>2045</v>
      </c>
      <c r="C3561" s="5">
        <v>65845</v>
      </c>
      <c r="D3561" s="5">
        <v>659</v>
      </c>
      <c r="E3561" s="5">
        <v>29682</v>
      </c>
    </row>
    <row r="3562" spans="2:5" x14ac:dyDescent="0.3">
      <c r="B3562" s="7">
        <v>1779</v>
      </c>
      <c r="C3562" s="5"/>
      <c r="D3562" s="5"/>
      <c r="E3562" s="5"/>
    </row>
    <row r="3563" spans="2:5" x14ac:dyDescent="0.3">
      <c r="B3563" s="9" t="s">
        <v>2045</v>
      </c>
      <c r="C3563" s="5">
        <v>58712</v>
      </c>
      <c r="D3563" s="5">
        <v>733</v>
      </c>
      <c r="E3563" s="5">
        <v>32125</v>
      </c>
    </row>
    <row r="3564" spans="2:5" x14ac:dyDescent="0.3">
      <c r="B3564" s="7">
        <v>1780</v>
      </c>
      <c r="C3564" s="5"/>
      <c r="D3564" s="5"/>
      <c r="E3564" s="5"/>
    </row>
    <row r="3565" spans="2:5" x14ac:dyDescent="0.3">
      <c r="B3565" s="9" t="s">
        <v>2045</v>
      </c>
      <c r="C3565" s="5">
        <v>63293</v>
      </c>
      <c r="D3565" s="5">
        <v>666</v>
      </c>
      <c r="E3565" s="5">
        <v>38054</v>
      </c>
    </row>
    <row r="3566" spans="2:5" x14ac:dyDescent="0.3">
      <c r="B3566" s="7">
        <v>1781</v>
      </c>
      <c r="C3566" s="5"/>
      <c r="D3566" s="5"/>
      <c r="E3566" s="5"/>
    </row>
    <row r="3567" spans="2:5" x14ac:dyDescent="0.3">
      <c r="B3567" s="9" t="s">
        <v>2045</v>
      </c>
      <c r="C3567" s="5">
        <v>45559</v>
      </c>
      <c r="D3567" s="5">
        <v>708</v>
      </c>
      <c r="E3567" s="5">
        <v>36050</v>
      </c>
    </row>
    <row r="3568" spans="2:5" x14ac:dyDescent="0.3">
      <c r="B3568" s="7">
        <v>1782</v>
      </c>
      <c r="C3568" s="5"/>
      <c r="D3568" s="5"/>
      <c r="E3568" s="5"/>
    </row>
    <row r="3569" spans="2:5" x14ac:dyDescent="0.3">
      <c r="B3569" s="9" t="s">
        <v>2045</v>
      </c>
      <c r="C3569" s="5">
        <v>58586</v>
      </c>
      <c r="D3569" s="5">
        <v>777</v>
      </c>
      <c r="E3569" s="5">
        <v>39633</v>
      </c>
    </row>
    <row r="3570" spans="2:5" x14ac:dyDescent="0.3">
      <c r="B3570" s="7">
        <v>1783</v>
      </c>
      <c r="C3570" s="5"/>
      <c r="D3570" s="5"/>
      <c r="E3570" s="5"/>
    </row>
    <row r="3571" spans="2:5" x14ac:dyDescent="0.3">
      <c r="B3571" s="9" t="s">
        <v>2045</v>
      </c>
      <c r="C3571" s="5">
        <v>63689</v>
      </c>
      <c r="D3571" s="5">
        <v>749</v>
      </c>
      <c r="E3571" s="5">
        <v>37607</v>
      </c>
    </row>
    <row r="3572" spans="2:5" x14ac:dyDescent="0.3">
      <c r="B3572" s="7">
        <v>1784</v>
      </c>
      <c r="C3572" s="5"/>
      <c r="D3572" s="5"/>
      <c r="E3572" s="5"/>
    </row>
    <row r="3573" spans="2:5" x14ac:dyDescent="0.3">
      <c r="B3573" s="9" t="s">
        <v>2045</v>
      </c>
      <c r="C3573" s="5">
        <v>62813</v>
      </c>
      <c r="D3573" s="5">
        <v>690</v>
      </c>
      <c r="E3573" s="5">
        <v>44206</v>
      </c>
    </row>
    <row r="3574" spans="2:5" x14ac:dyDescent="0.3">
      <c r="B3574" s="7">
        <v>1785</v>
      </c>
      <c r="C3574" s="5"/>
      <c r="D3574" s="5"/>
      <c r="E3574" s="5"/>
    </row>
    <row r="3575" spans="2:5" x14ac:dyDescent="0.3">
      <c r="B3575" s="9" t="s">
        <v>2045</v>
      </c>
      <c r="C3575" s="5">
        <v>42050</v>
      </c>
      <c r="D3575" s="5">
        <v>607</v>
      </c>
      <c r="E3575" s="5">
        <v>25861</v>
      </c>
    </row>
    <row r="3576" spans="2:5" x14ac:dyDescent="0.3">
      <c r="B3576" s="7">
        <v>1786</v>
      </c>
      <c r="C3576" s="5"/>
      <c r="D3576" s="5"/>
      <c r="E3576" s="5"/>
    </row>
    <row r="3577" spans="2:5" x14ac:dyDescent="0.3">
      <c r="B3577" s="9" t="s">
        <v>2045</v>
      </c>
      <c r="C3577" s="5">
        <v>93255</v>
      </c>
      <c r="D3577" s="5">
        <v>755</v>
      </c>
      <c r="E3577" s="5">
        <v>38611</v>
      </c>
    </row>
    <row r="3578" spans="2:5" x14ac:dyDescent="0.3">
      <c r="B3578" s="7">
        <v>1787</v>
      </c>
      <c r="C3578" s="5"/>
      <c r="D3578" s="5"/>
      <c r="E3578" s="5"/>
    </row>
    <row r="3579" spans="2:5" x14ac:dyDescent="0.3">
      <c r="B3579" s="9" t="s">
        <v>2045</v>
      </c>
      <c r="C3579" s="5">
        <v>51539</v>
      </c>
      <c r="D3579" s="5">
        <v>689</v>
      </c>
      <c r="E3579" s="5">
        <v>58278</v>
      </c>
    </row>
    <row r="3580" spans="2:5" x14ac:dyDescent="0.3">
      <c r="B3580" s="7">
        <v>1788</v>
      </c>
      <c r="C3580" s="5"/>
      <c r="D3580" s="5"/>
      <c r="E3580" s="5"/>
    </row>
    <row r="3581" spans="2:5" x14ac:dyDescent="0.3">
      <c r="B3581" s="9" t="s">
        <v>2045</v>
      </c>
      <c r="C3581" s="5">
        <v>90940</v>
      </c>
      <c r="D3581" s="5">
        <v>673</v>
      </c>
      <c r="E3581" s="5">
        <v>41845</v>
      </c>
    </row>
    <row r="3582" spans="2:5" x14ac:dyDescent="0.3">
      <c r="B3582" s="7">
        <v>1789</v>
      </c>
      <c r="C3582" s="5"/>
      <c r="D3582" s="5"/>
      <c r="E3582" s="5"/>
    </row>
    <row r="3583" spans="2:5" x14ac:dyDescent="0.3">
      <c r="B3583" s="9" t="s">
        <v>2045</v>
      </c>
      <c r="C3583" s="5">
        <v>36933</v>
      </c>
      <c r="D3583" s="5">
        <v>684</v>
      </c>
      <c r="E3583" s="5">
        <v>38527</v>
      </c>
    </row>
    <row r="3584" spans="2:5" x14ac:dyDescent="0.3">
      <c r="B3584" s="7">
        <v>1790</v>
      </c>
      <c r="C3584" s="5"/>
      <c r="D3584" s="5"/>
      <c r="E3584" s="5"/>
    </row>
    <row r="3585" spans="2:5" x14ac:dyDescent="0.3">
      <c r="B3585" s="9" t="s">
        <v>2045</v>
      </c>
      <c r="C3585" s="5">
        <v>169684</v>
      </c>
      <c r="D3585" s="5">
        <v>660</v>
      </c>
      <c r="E3585" s="5">
        <v>113797</v>
      </c>
    </row>
    <row r="3586" spans="2:5" x14ac:dyDescent="0.3">
      <c r="B3586" s="7">
        <v>1791</v>
      </c>
      <c r="C3586" s="5"/>
      <c r="D3586" s="5"/>
      <c r="E3586" s="5"/>
    </row>
    <row r="3587" spans="2:5" x14ac:dyDescent="0.3">
      <c r="B3587" s="9" t="s">
        <v>2045</v>
      </c>
      <c r="C3587" s="5">
        <v>46919</v>
      </c>
      <c r="D3587" s="5">
        <v>593</v>
      </c>
      <c r="E3587" s="5">
        <v>32716</v>
      </c>
    </row>
    <row r="3588" spans="2:5" x14ac:dyDescent="0.3">
      <c r="B3588" s="7">
        <v>1792</v>
      </c>
      <c r="C3588" s="5"/>
      <c r="D3588" s="5"/>
      <c r="E3588" s="5"/>
    </row>
    <row r="3589" spans="2:5" x14ac:dyDescent="0.3">
      <c r="B3589" s="9" t="s">
        <v>2045</v>
      </c>
      <c r="C3589" s="5">
        <v>38054</v>
      </c>
      <c r="D3589" s="5">
        <v>723</v>
      </c>
      <c r="E3589" s="5">
        <v>30712</v>
      </c>
    </row>
    <row r="3590" spans="2:5" x14ac:dyDescent="0.3">
      <c r="B3590" s="7">
        <v>1793</v>
      </c>
      <c r="C3590" s="5"/>
      <c r="D3590" s="5"/>
      <c r="E3590" s="5"/>
    </row>
    <row r="3591" spans="2:5" x14ac:dyDescent="0.3">
      <c r="B3591" s="9" t="s">
        <v>2045</v>
      </c>
      <c r="C3591" s="5">
        <v>36303</v>
      </c>
      <c r="D3591" s="5">
        <v>825</v>
      </c>
      <c r="E3591" s="5">
        <v>29297</v>
      </c>
    </row>
    <row r="3592" spans="2:5" x14ac:dyDescent="0.3">
      <c r="B3592" s="7">
        <v>1794</v>
      </c>
      <c r="C3592" s="5"/>
      <c r="D3592" s="5"/>
      <c r="E3592" s="5"/>
    </row>
    <row r="3593" spans="2:5" x14ac:dyDescent="0.3">
      <c r="B3593" s="9" t="s">
        <v>2045</v>
      </c>
      <c r="C3593" s="5">
        <v>175263</v>
      </c>
      <c r="D3593" s="5">
        <v>631</v>
      </c>
      <c r="E3593" s="5">
        <v>75137</v>
      </c>
    </row>
    <row r="3594" spans="2:5" x14ac:dyDescent="0.3">
      <c r="B3594" s="7">
        <v>1795</v>
      </c>
      <c r="C3594" s="5"/>
      <c r="D3594" s="5"/>
      <c r="E3594" s="5"/>
    </row>
    <row r="3595" spans="2:5" x14ac:dyDescent="0.3">
      <c r="B3595" s="9" t="s">
        <v>2045</v>
      </c>
      <c r="C3595" s="5">
        <v>91017</v>
      </c>
      <c r="D3595" s="5">
        <v>647</v>
      </c>
      <c r="E3595" s="5">
        <v>60310</v>
      </c>
    </row>
    <row r="3596" spans="2:5" x14ac:dyDescent="0.3">
      <c r="B3596" s="7">
        <v>1796</v>
      </c>
      <c r="C3596" s="5"/>
      <c r="D3596" s="5"/>
      <c r="E3596" s="5"/>
    </row>
    <row r="3597" spans="2:5" x14ac:dyDescent="0.3">
      <c r="B3597" s="9" t="s">
        <v>2047</v>
      </c>
      <c r="C3597" s="5">
        <v>12686</v>
      </c>
      <c r="D3597" s="5">
        <v>794</v>
      </c>
      <c r="E3597" s="5">
        <v>30867</v>
      </c>
    </row>
    <row r="3598" spans="2:5" x14ac:dyDescent="0.3">
      <c r="B3598" s="7">
        <v>1797</v>
      </c>
      <c r="C3598" s="5"/>
      <c r="D3598" s="5"/>
      <c r="E3598" s="5"/>
    </row>
    <row r="3599" spans="2:5" x14ac:dyDescent="0.3">
      <c r="B3599" s="9" t="s">
        <v>2046</v>
      </c>
      <c r="C3599" s="5">
        <v>15336</v>
      </c>
      <c r="D3599" s="5">
        <v>743</v>
      </c>
      <c r="E3599" s="5">
        <v>30962</v>
      </c>
    </row>
    <row r="3600" spans="2:5" x14ac:dyDescent="0.3">
      <c r="B3600" s="7">
        <v>1798</v>
      </c>
      <c r="C3600" s="5"/>
      <c r="D3600" s="5"/>
      <c r="E3600" s="5"/>
    </row>
    <row r="3601" spans="2:5" x14ac:dyDescent="0.3">
      <c r="B3601" s="9" t="s">
        <v>2045</v>
      </c>
      <c r="C3601" s="5">
        <v>32994</v>
      </c>
      <c r="D3601" s="5">
        <v>517</v>
      </c>
      <c r="E3601" s="5">
        <v>37898</v>
      </c>
    </row>
    <row r="3602" spans="2:5" x14ac:dyDescent="0.3">
      <c r="B3602" s="7">
        <v>1799</v>
      </c>
      <c r="C3602" s="5"/>
      <c r="D3602" s="5"/>
      <c r="E3602" s="5"/>
    </row>
    <row r="3603" spans="2:5" x14ac:dyDescent="0.3">
      <c r="B3603" s="9" t="s">
        <v>2045</v>
      </c>
      <c r="C3603" s="5">
        <v>192458</v>
      </c>
      <c r="D3603" s="5">
        <v>646</v>
      </c>
      <c r="E3603" s="5">
        <v>105515</v>
      </c>
    </row>
    <row r="3604" spans="2:5" x14ac:dyDescent="0.3">
      <c r="B3604" s="7">
        <v>1800</v>
      </c>
      <c r="C3604" s="5"/>
      <c r="D3604" s="5"/>
      <c r="E3604" s="5"/>
    </row>
    <row r="3605" spans="2:5" x14ac:dyDescent="0.3">
      <c r="B3605" s="9" t="s">
        <v>2045</v>
      </c>
      <c r="C3605" s="5">
        <v>14856</v>
      </c>
      <c r="D3605" s="5">
        <v>641</v>
      </c>
      <c r="E3605" s="5">
        <v>9445</v>
      </c>
    </row>
    <row r="3606" spans="2:5" x14ac:dyDescent="0.3">
      <c r="B3606" s="7">
        <v>1801</v>
      </c>
      <c r="C3606" s="5"/>
      <c r="D3606" s="5"/>
      <c r="E3606" s="5"/>
    </row>
    <row r="3607" spans="2:5" x14ac:dyDescent="0.3">
      <c r="B3607" s="9" t="s">
        <v>2045</v>
      </c>
      <c r="C3607" s="5">
        <v>70064</v>
      </c>
      <c r="D3607" s="5">
        <v>480</v>
      </c>
      <c r="E3607" s="5">
        <v>31644</v>
      </c>
    </row>
    <row r="3608" spans="2:5" x14ac:dyDescent="0.3">
      <c r="B3608" s="7">
        <v>1802</v>
      </c>
      <c r="C3608" s="5"/>
      <c r="D3608" s="5"/>
      <c r="E3608" s="5"/>
    </row>
    <row r="3609" spans="2:5" x14ac:dyDescent="0.3">
      <c r="B3609" s="9" t="s">
        <v>2045</v>
      </c>
      <c r="C3609" s="5">
        <v>102360</v>
      </c>
      <c r="D3609" s="5">
        <v>802</v>
      </c>
      <c r="E3609" s="5">
        <v>59313</v>
      </c>
    </row>
    <row r="3610" spans="2:5" x14ac:dyDescent="0.3">
      <c r="B3610" s="7">
        <v>1803</v>
      </c>
      <c r="C3610" s="5"/>
      <c r="D3610" s="5"/>
      <c r="E3610" s="5"/>
    </row>
    <row r="3611" spans="2:5" x14ac:dyDescent="0.3">
      <c r="B3611" s="9" t="s">
        <v>2045</v>
      </c>
      <c r="C3611" s="5">
        <v>64193</v>
      </c>
      <c r="D3611" s="5">
        <v>578</v>
      </c>
      <c r="E3611" s="5">
        <v>47160</v>
      </c>
    </row>
    <row r="3612" spans="2:5" x14ac:dyDescent="0.3">
      <c r="B3612" s="7">
        <v>1804</v>
      </c>
      <c r="C3612" s="5"/>
      <c r="D3612" s="5"/>
      <c r="E3612" s="5"/>
    </row>
    <row r="3613" spans="2:5" x14ac:dyDescent="0.3">
      <c r="B3613" s="9" t="s">
        <v>2045</v>
      </c>
      <c r="C3613" s="5">
        <v>108468</v>
      </c>
      <c r="D3613" s="5">
        <v>701</v>
      </c>
      <c r="E3613" s="5">
        <v>43499</v>
      </c>
    </row>
    <row r="3614" spans="2:5" x14ac:dyDescent="0.3">
      <c r="B3614" s="7">
        <v>1805</v>
      </c>
      <c r="C3614" s="5"/>
      <c r="D3614" s="5"/>
      <c r="E3614" s="5"/>
    </row>
    <row r="3615" spans="2:5" x14ac:dyDescent="0.3">
      <c r="B3615" s="9" t="s">
        <v>2046</v>
      </c>
      <c r="C3615" s="5">
        <v>17008</v>
      </c>
      <c r="D3615" s="5">
        <v>718</v>
      </c>
      <c r="E3615" s="5">
        <v>26613</v>
      </c>
    </row>
    <row r="3616" spans="2:5" x14ac:dyDescent="0.3">
      <c r="B3616" s="7">
        <v>1806</v>
      </c>
      <c r="C3616" s="5"/>
      <c r="D3616" s="5"/>
      <c r="E3616" s="5"/>
    </row>
    <row r="3617" spans="2:5" x14ac:dyDescent="0.3">
      <c r="B3617" s="9" t="s">
        <v>2045</v>
      </c>
      <c r="C3617" s="5">
        <v>108499</v>
      </c>
      <c r="D3617" s="5">
        <v>822</v>
      </c>
      <c r="E3617" s="5">
        <v>80371</v>
      </c>
    </row>
    <row r="3618" spans="2:5" x14ac:dyDescent="0.3">
      <c r="B3618" s="7">
        <v>1807</v>
      </c>
      <c r="C3618" s="5"/>
      <c r="D3618" s="5"/>
      <c r="E3618" s="5"/>
    </row>
    <row r="3619" spans="2:5" x14ac:dyDescent="0.3">
      <c r="B3619" s="9" t="s">
        <v>2045</v>
      </c>
      <c r="C3619" s="5">
        <v>98613</v>
      </c>
      <c r="D3619" s="5">
        <v>828</v>
      </c>
      <c r="E3619" s="5">
        <v>52065</v>
      </c>
    </row>
    <row r="3620" spans="2:5" x14ac:dyDescent="0.3">
      <c r="B3620" s="7">
        <v>1808</v>
      </c>
      <c r="C3620" s="5"/>
      <c r="D3620" s="5"/>
      <c r="E3620" s="5"/>
    </row>
    <row r="3621" spans="2:5" x14ac:dyDescent="0.3">
      <c r="B3621" s="9" t="s">
        <v>2045</v>
      </c>
      <c r="C3621" s="5">
        <v>55566</v>
      </c>
      <c r="D3621" s="5">
        <v>697</v>
      </c>
      <c r="E3621" s="5">
        <v>35331</v>
      </c>
    </row>
    <row r="3622" spans="2:5" x14ac:dyDescent="0.3">
      <c r="B3622" s="7">
        <v>1809</v>
      </c>
      <c r="C3622" s="5"/>
      <c r="D3622" s="5"/>
      <c r="E3622" s="5"/>
    </row>
    <row r="3623" spans="2:5" x14ac:dyDescent="0.3">
      <c r="B3623" s="9" t="s">
        <v>2045</v>
      </c>
      <c r="C3623" s="5">
        <v>115827</v>
      </c>
      <c r="D3623" s="5">
        <v>664</v>
      </c>
      <c r="E3623" s="5">
        <v>73208</v>
      </c>
    </row>
    <row r="3624" spans="2:5" x14ac:dyDescent="0.3">
      <c r="B3624" s="7">
        <v>1810</v>
      </c>
      <c r="C3624" s="5"/>
      <c r="D3624" s="5"/>
      <c r="E3624" s="5"/>
    </row>
    <row r="3625" spans="2:5" x14ac:dyDescent="0.3">
      <c r="B3625" s="9" t="s">
        <v>2046</v>
      </c>
      <c r="C3625" s="5">
        <v>5846</v>
      </c>
      <c r="D3625" s="5">
        <v>711</v>
      </c>
      <c r="E3625" s="5">
        <v>31175</v>
      </c>
    </row>
    <row r="3626" spans="2:5" x14ac:dyDescent="0.3">
      <c r="B3626" s="7">
        <v>1811</v>
      </c>
      <c r="C3626" s="5"/>
      <c r="D3626" s="5"/>
      <c r="E3626" s="5"/>
    </row>
    <row r="3627" spans="2:5" x14ac:dyDescent="0.3">
      <c r="B3627" s="9" t="s">
        <v>2047</v>
      </c>
      <c r="C3627" s="5">
        <v>6229</v>
      </c>
      <c r="D3627" s="5">
        <v>764</v>
      </c>
      <c r="E3627" s="5">
        <v>82009</v>
      </c>
    </row>
    <row r="3628" spans="2:5" x14ac:dyDescent="0.3">
      <c r="B3628" s="7">
        <v>1812</v>
      </c>
      <c r="C3628" s="5"/>
      <c r="D3628" s="5"/>
      <c r="E3628" s="5"/>
    </row>
    <row r="3629" spans="2:5" x14ac:dyDescent="0.3">
      <c r="B3629" s="9" t="s">
        <v>2045</v>
      </c>
      <c r="C3629" s="5">
        <v>76898</v>
      </c>
      <c r="D3629" s="5">
        <v>574</v>
      </c>
      <c r="E3629" s="5">
        <v>50978</v>
      </c>
    </row>
    <row r="3630" spans="2:5" x14ac:dyDescent="0.3">
      <c r="B3630" s="7">
        <v>1813</v>
      </c>
      <c r="C3630" s="5"/>
      <c r="D3630" s="5"/>
      <c r="E3630" s="5"/>
    </row>
    <row r="3631" spans="2:5" x14ac:dyDescent="0.3">
      <c r="B3631" s="9" t="s">
        <v>2045</v>
      </c>
      <c r="C3631" s="5">
        <v>120125</v>
      </c>
      <c r="D3631" s="5">
        <v>808</v>
      </c>
      <c r="E3631" s="5">
        <v>56350</v>
      </c>
    </row>
    <row r="3632" spans="2:5" x14ac:dyDescent="0.3">
      <c r="B3632" s="7">
        <v>1814</v>
      </c>
      <c r="C3632" s="5"/>
      <c r="D3632" s="5"/>
      <c r="E3632" s="5"/>
    </row>
    <row r="3633" spans="2:5" x14ac:dyDescent="0.3">
      <c r="B3633" s="9" t="s">
        <v>2045</v>
      </c>
      <c r="C3633" s="5">
        <v>26535</v>
      </c>
      <c r="D3633" s="5">
        <v>703</v>
      </c>
      <c r="E3633" s="5">
        <v>32856</v>
      </c>
    </row>
    <row r="3634" spans="2:5" x14ac:dyDescent="0.3">
      <c r="B3634" s="7">
        <v>1815</v>
      </c>
      <c r="C3634" s="5"/>
      <c r="D3634" s="5"/>
      <c r="E3634" s="5"/>
    </row>
    <row r="3635" spans="2:5" x14ac:dyDescent="0.3">
      <c r="B3635" s="9" t="s">
        <v>2047</v>
      </c>
      <c r="C3635" s="5">
        <v>2151</v>
      </c>
      <c r="D3635" s="5">
        <v>758</v>
      </c>
      <c r="E3635" s="5">
        <v>61991</v>
      </c>
    </row>
    <row r="3636" spans="2:5" x14ac:dyDescent="0.3">
      <c r="B3636" s="7">
        <v>1816</v>
      </c>
      <c r="C3636" s="5"/>
      <c r="D3636" s="5"/>
      <c r="E3636" s="5"/>
    </row>
    <row r="3637" spans="2:5" x14ac:dyDescent="0.3">
      <c r="B3637" s="9" t="s">
        <v>2045</v>
      </c>
      <c r="C3637" s="5">
        <v>79551</v>
      </c>
      <c r="D3637" s="5">
        <v>784</v>
      </c>
      <c r="E3637" s="5">
        <v>34241</v>
      </c>
    </row>
    <row r="3638" spans="2:5" x14ac:dyDescent="0.3">
      <c r="B3638" s="7">
        <v>1817</v>
      </c>
      <c r="C3638" s="5"/>
      <c r="D3638" s="5"/>
      <c r="E3638" s="5"/>
    </row>
    <row r="3639" spans="2:5" x14ac:dyDescent="0.3">
      <c r="B3639" s="9" t="s">
        <v>2045</v>
      </c>
      <c r="C3639" s="5">
        <v>166395</v>
      </c>
      <c r="D3639" s="5">
        <v>683</v>
      </c>
      <c r="E3639" s="5">
        <v>73920</v>
      </c>
    </row>
    <row r="3640" spans="2:5" x14ac:dyDescent="0.3">
      <c r="B3640" s="7">
        <v>1818</v>
      </c>
      <c r="C3640" s="5"/>
      <c r="D3640" s="5"/>
      <c r="E3640" s="5"/>
    </row>
    <row r="3641" spans="2:5" x14ac:dyDescent="0.3">
      <c r="B3641" s="9" t="s">
        <v>2045</v>
      </c>
      <c r="C3641" s="5">
        <v>1741</v>
      </c>
      <c r="D3641" s="5">
        <v>500</v>
      </c>
      <c r="E3641" s="5">
        <v>41843</v>
      </c>
    </row>
    <row r="3642" spans="2:5" x14ac:dyDescent="0.3">
      <c r="B3642" s="7">
        <v>1819</v>
      </c>
      <c r="C3642" s="5"/>
      <c r="D3642" s="5"/>
      <c r="E3642" s="5"/>
    </row>
    <row r="3643" spans="2:5" x14ac:dyDescent="0.3">
      <c r="B3643" s="9" t="s">
        <v>2045</v>
      </c>
      <c r="C3643" s="5">
        <v>59164</v>
      </c>
      <c r="D3643" s="5">
        <v>672</v>
      </c>
      <c r="E3643" s="5">
        <v>35559</v>
      </c>
    </row>
    <row r="3644" spans="2:5" x14ac:dyDescent="0.3">
      <c r="B3644" s="7">
        <v>1820</v>
      </c>
      <c r="C3644" s="5"/>
      <c r="D3644" s="5"/>
      <c r="E3644" s="5"/>
    </row>
    <row r="3645" spans="2:5" x14ac:dyDescent="0.3">
      <c r="B3645" s="9" t="s">
        <v>2045</v>
      </c>
      <c r="C3645" s="5">
        <v>69393</v>
      </c>
      <c r="D3645" s="5">
        <v>693</v>
      </c>
      <c r="E3645" s="5">
        <v>38394</v>
      </c>
    </row>
    <row r="3646" spans="2:5" x14ac:dyDescent="0.3">
      <c r="B3646" s="7">
        <v>1821</v>
      </c>
      <c r="C3646" s="5"/>
      <c r="D3646" s="5"/>
      <c r="E3646" s="5"/>
    </row>
    <row r="3647" spans="2:5" x14ac:dyDescent="0.3">
      <c r="B3647" s="9" t="s">
        <v>2047</v>
      </c>
      <c r="C3647" s="5">
        <v>16661</v>
      </c>
      <c r="D3647" s="5">
        <v>803</v>
      </c>
      <c r="E3647" s="5">
        <v>43617</v>
      </c>
    </row>
    <row r="3648" spans="2:5" x14ac:dyDescent="0.3">
      <c r="B3648" s="7">
        <v>1822</v>
      </c>
      <c r="C3648" s="5"/>
      <c r="D3648" s="5"/>
      <c r="E3648" s="5"/>
    </row>
    <row r="3649" spans="2:5" x14ac:dyDescent="0.3">
      <c r="B3649" s="9" t="s">
        <v>2047</v>
      </c>
      <c r="C3649" s="5">
        <v>1501</v>
      </c>
      <c r="D3649" s="5">
        <v>767</v>
      </c>
      <c r="E3649" s="5">
        <v>22894</v>
      </c>
    </row>
    <row r="3650" spans="2:5" x14ac:dyDescent="0.3">
      <c r="B3650" s="7">
        <v>1823</v>
      </c>
      <c r="C3650" s="5"/>
      <c r="D3650" s="5"/>
      <c r="E3650" s="5"/>
    </row>
    <row r="3651" spans="2:5" x14ac:dyDescent="0.3">
      <c r="B3651" s="9" t="s">
        <v>2046</v>
      </c>
      <c r="C3651" s="5">
        <v>27745</v>
      </c>
      <c r="D3651" s="5">
        <v>743</v>
      </c>
      <c r="E3651" s="5">
        <v>65362</v>
      </c>
    </row>
    <row r="3652" spans="2:5" x14ac:dyDescent="0.3">
      <c r="B3652" s="7">
        <v>1824</v>
      </c>
      <c r="C3652" s="5"/>
      <c r="D3652" s="5"/>
      <c r="E3652" s="5"/>
    </row>
    <row r="3653" spans="2:5" x14ac:dyDescent="0.3">
      <c r="B3653" s="9" t="s">
        <v>2045</v>
      </c>
      <c r="C3653" s="5">
        <v>97029</v>
      </c>
      <c r="D3653" s="5">
        <v>838</v>
      </c>
      <c r="E3653" s="5">
        <v>50433</v>
      </c>
    </row>
    <row r="3654" spans="2:5" x14ac:dyDescent="0.3">
      <c r="B3654" s="7">
        <v>1825</v>
      </c>
      <c r="C3654" s="5"/>
      <c r="D3654" s="5"/>
      <c r="E3654" s="5"/>
    </row>
    <row r="3655" spans="2:5" x14ac:dyDescent="0.3">
      <c r="B3655" s="9" t="s">
        <v>2046</v>
      </c>
      <c r="C3655" s="5">
        <v>9066</v>
      </c>
      <c r="D3655" s="5">
        <v>718</v>
      </c>
      <c r="E3655" s="5">
        <v>45754</v>
      </c>
    </row>
    <row r="3656" spans="2:5" x14ac:dyDescent="0.3">
      <c r="B3656" s="7">
        <v>1826</v>
      </c>
      <c r="C3656" s="5"/>
      <c r="D3656" s="5"/>
      <c r="E3656" s="5"/>
    </row>
    <row r="3657" spans="2:5" x14ac:dyDescent="0.3">
      <c r="B3657" s="9" t="s">
        <v>2045</v>
      </c>
      <c r="C3657" s="5">
        <v>33926</v>
      </c>
      <c r="D3657" s="5">
        <v>654</v>
      </c>
      <c r="E3657" s="5">
        <v>16628</v>
      </c>
    </row>
    <row r="3658" spans="2:5" x14ac:dyDescent="0.3">
      <c r="B3658" s="7">
        <v>1827</v>
      </c>
      <c r="C3658" s="5"/>
      <c r="D3658" s="5"/>
      <c r="E3658" s="5"/>
    </row>
    <row r="3659" spans="2:5" x14ac:dyDescent="0.3">
      <c r="B3659" s="9" t="s">
        <v>2045</v>
      </c>
      <c r="C3659" s="5">
        <v>78610</v>
      </c>
      <c r="D3659" s="5">
        <v>686</v>
      </c>
      <c r="E3659" s="5">
        <v>46341</v>
      </c>
    </row>
    <row r="3660" spans="2:5" x14ac:dyDescent="0.3">
      <c r="B3660" s="7">
        <v>1828</v>
      </c>
      <c r="C3660" s="5"/>
      <c r="D3660" s="5"/>
      <c r="E3660" s="5"/>
    </row>
    <row r="3661" spans="2:5" x14ac:dyDescent="0.3">
      <c r="B3661" s="9" t="s">
        <v>2045</v>
      </c>
      <c r="C3661" s="5">
        <v>5521</v>
      </c>
      <c r="D3661" s="5">
        <v>711</v>
      </c>
      <c r="E3661" s="5">
        <v>2466</v>
      </c>
    </row>
    <row r="3662" spans="2:5" x14ac:dyDescent="0.3">
      <c r="B3662" s="7">
        <v>1829</v>
      </c>
      <c r="C3662" s="5"/>
      <c r="D3662" s="5"/>
      <c r="E3662" s="5"/>
    </row>
    <row r="3663" spans="2:5" x14ac:dyDescent="0.3">
      <c r="B3663" s="9" t="s">
        <v>2045</v>
      </c>
      <c r="C3663" s="5">
        <v>59310</v>
      </c>
      <c r="D3663" s="5">
        <v>710</v>
      </c>
      <c r="E3663" s="5">
        <v>44204</v>
      </c>
    </row>
    <row r="3664" spans="2:5" x14ac:dyDescent="0.3">
      <c r="B3664" s="7">
        <v>1830</v>
      </c>
      <c r="C3664" s="5"/>
      <c r="D3664" s="5"/>
      <c r="E3664" s="5"/>
    </row>
    <row r="3665" spans="2:5" x14ac:dyDescent="0.3">
      <c r="B3665" s="9" t="s">
        <v>2045</v>
      </c>
      <c r="C3665" s="5">
        <v>84507</v>
      </c>
      <c r="D3665" s="5">
        <v>758</v>
      </c>
      <c r="E3665" s="5">
        <v>32418</v>
      </c>
    </row>
    <row r="3666" spans="2:5" x14ac:dyDescent="0.3">
      <c r="B3666" s="7">
        <v>1831</v>
      </c>
      <c r="C3666" s="5"/>
      <c r="D3666" s="5"/>
      <c r="E3666" s="5"/>
    </row>
    <row r="3667" spans="2:5" x14ac:dyDescent="0.3">
      <c r="B3667" s="9" t="s">
        <v>2045</v>
      </c>
      <c r="C3667" s="5">
        <v>61310</v>
      </c>
      <c r="D3667" s="5">
        <v>595</v>
      </c>
      <c r="E3667" s="5">
        <v>39520</v>
      </c>
    </row>
    <row r="3668" spans="2:5" x14ac:dyDescent="0.3">
      <c r="B3668" s="7">
        <v>1832</v>
      </c>
      <c r="C3668" s="5"/>
      <c r="D3668" s="5"/>
      <c r="E3668" s="5"/>
    </row>
    <row r="3669" spans="2:5" x14ac:dyDescent="0.3">
      <c r="B3669" s="9" t="s">
        <v>2045</v>
      </c>
      <c r="C3669" s="5">
        <v>79220</v>
      </c>
      <c r="D3669" s="5">
        <v>684</v>
      </c>
      <c r="E3669" s="5">
        <v>36372</v>
      </c>
    </row>
    <row r="3670" spans="2:5" x14ac:dyDescent="0.3">
      <c r="B3670" s="7">
        <v>1833</v>
      </c>
      <c r="C3670" s="5"/>
      <c r="D3670" s="5"/>
      <c r="E3670" s="5"/>
    </row>
    <row r="3671" spans="2:5" x14ac:dyDescent="0.3">
      <c r="B3671" s="9" t="s">
        <v>2046</v>
      </c>
      <c r="C3671" s="5">
        <v>11468</v>
      </c>
      <c r="D3671" s="5">
        <v>743</v>
      </c>
      <c r="E3671" s="5">
        <v>35026</v>
      </c>
    </row>
    <row r="3672" spans="2:5" x14ac:dyDescent="0.3">
      <c r="B3672" s="7">
        <v>1834</v>
      </c>
      <c r="C3672" s="5"/>
      <c r="D3672" s="5"/>
      <c r="E3672" s="5"/>
    </row>
    <row r="3673" spans="2:5" x14ac:dyDescent="0.3">
      <c r="B3673" s="9" t="s">
        <v>2045</v>
      </c>
      <c r="C3673" s="5">
        <v>54634</v>
      </c>
      <c r="D3673" s="5">
        <v>681</v>
      </c>
      <c r="E3673" s="5">
        <v>35565</v>
      </c>
    </row>
    <row r="3674" spans="2:5" x14ac:dyDescent="0.3">
      <c r="B3674" s="7">
        <v>1835</v>
      </c>
      <c r="C3674" s="5"/>
      <c r="D3674" s="5"/>
      <c r="E3674" s="5"/>
    </row>
    <row r="3675" spans="2:5" x14ac:dyDescent="0.3">
      <c r="B3675" s="9" t="s">
        <v>2045</v>
      </c>
      <c r="C3675" s="5">
        <v>42690</v>
      </c>
      <c r="D3675" s="5">
        <v>793</v>
      </c>
      <c r="E3675" s="5">
        <v>33682</v>
      </c>
    </row>
    <row r="3676" spans="2:5" x14ac:dyDescent="0.3">
      <c r="B3676" s="7">
        <v>1836</v>
      </c>
      <c r="C3676" s="5"/>
      <c r="D3676" s="5"/>
      <c r="E3676" s="5"/>
    </row>
    <row r="3677" spans="2:5" x14ac:dyDescent="0.3">
      <c r="B3677" s="9" t="s">
        <v>2045</v>
      </c>
      <c r="C3677" s="5">
        <v>26872</v>
      </c>
      <c r="D3677" s="5">
        <v>748</v>
      </c>
      <c r="E3677" s="5">
        <v>17316</v>
      </c>
    </row>
    <row r="3678" spans="2:5" x14ac:dyDescent="0.3">
      <c r="B3678" s="7">
        <v>1837</v>
      </c>
      <c r="C3678" s="5"/>
      <c r="D3678" s="5"/>
      <c r="E3678" s="5"/>
    </row>
    <row r="3679" spans="2:5" x14ac:dyDescent="0.3">
      <c r="B3679" s="9" t="s">
        <v>2047</v>
      </c>
      <c r="C3679" s="5">
        <v>1767</v>
      </c>
      <c r="D3679" s="5">
        <v>766</v>
      </c>
      <c r="E3679" s="5">
        <v>24947</v>
      </c>
    </row>
    <row r="3680" spans="2:5" x14ac:dyDescent="0.3">
      <c r="B3680" s="7">
        <v>1838</v>
      </c>
      <c r="C3680" s="5"/>
      <c r="D3680" s="5"/>
      <c r="E3680" s="5"/>
    </row>
    <row r="3681" spans="2:5" x14ac:dyDescent="0.3">
      <c r="B3681" s="9" t="s">
        <v>2045</v>
      </c>
      <c r="C3681" s="5">
        <v>53607</v>
      </c>
      <c r="D3681" s="5">
        <v>695</v>
      </c>
      <c r="E3681" s="5">
        <v>39803</v>
      </c>
    </row>
    <row r="3682" spans="2:5" x14ac:dyDescent="0.3">
      <c r="B3682" s="7">
        <v>1839</v>
      </c>
      <c r="C3682" s="5"/>
      <c r="D3682" s="5"/>
      <c r="E3682" s="5"/>
    </row>
    <row r="3683" spans="2:5" x14ac:dyDescent="0.3">
      <c r="B3683" s="9" t="s">
        <v>2045</v>
      </c>
      <c r="C3683" s="5">
        <v>84665</v>
      </c>
      <c r="D3683" s="5">
        <v>631</v>
      </c>
      <c r="E3683" s="5">
        <v>27439</v>
      </c>
    </row>
    <row r="3684" spans="2:5" x14ac:dyDescent="0.3">
      <c r="B3684" s="7">
        <v>1840</v>
      </c>
      <c r="C3684" s="5"/>
      <c r="D3684" s="5"/>
      <c r="E3684" s="5"/>
    </row>
    <row r="3685" spans="2:5" x14ac:dyDescent="0.3">
      <c r="B3685" s="9" t="s">
        <v>2045</v>
      </c>
      <c r="C3685" s="5">
        <v>103229</v>
      </c>
      <c r="D3685" s="5">
        <v>706</v>
      </c>
      <c r="E3685" s="5">
        <v>44249</v>
      </c>
    </row>
    <row r="3686" spans="2:5" x14ac:dyDescent="0.3">
      <c r="B3686" s="7">
        <v>1841</v>
      </c>
      <c r="C3686" s="5"/>
      <c r="D3686" s="5"/>
      <c r="E3686" s="5"/>
    </row>
    <row r="3687" spans="2:5" x14ac:dyDescent="0.3">
      <c r="B3687" s="9" t="s">
        <v>2045</v>
      </c>
      <c r="C3687" s="5">
        <v>63008</v>
      </c>
      <c r="D3687" s="5">
        <v>730</v>
      </c>
      <c r="E3687" s="5">
        <v>40381</v>
      </c>
    </row>
    <row r="3688" spans="2:5" x14ac:dyDescent="0.3">
      <c r="B3688" s="7">
        <v>1842</v>
      </c>
      <c r="C3688" s="5"/>
      <c r="D3688" s="5"/>
      <c r="E3688" s="5"/>
    </row>
    <row r="3689" spans="2:5" x14ac:dyDescent="0.3">
      <c r="B3689" s="9" t="s">
        <v>2045</v>
      </c>
      <c r="C3689" s="5">
        <v>58481</v>
      </c>
      <c r="D3689" s="5">
        <v>637</v>
      </c>
      <c r="E3689" s="5">
        <v>31373</v>
      </c>
    </row>
    <row r="3690" spans="2:5" x14ac:dyDescent="0.3">
      <c r="B3690" s="7">
        <v>1843</v>
      </c>
      <c r="C3690" s="5"/>
      <c r="D3690" s="5"/>
      <c r="E3690" s="5"/>
    </row>
    <row r="3691" spans="2:5" x14ac:dyDescent="0.3">
      <c r="B3691" s="9" t="s">
        <v>2047</v>
      </c>
      <c r="C3691" s="5">
        <v>69</v>
      </c>
      <c r="D3691" s="5">
        <v>760</v>
      </c>
      <c r="E3691" s="5">
        <v>38761</v>
      </c>
    </row>
    <row r="3692" spans="2:5" x14ac:dyDescent="0.3">
      <c r="B3692" s="7">
        <v>1844</v>
      </c>
      <c r="C3692" s="5"/>
      <c r="D3692" s="5"/>
      <c r="E3692" s="5"/>
    </row>
    <row r="3693" spans="2:5" x14ac:dyDescent="0.3">
      <c r="B3693" s="9" t="s">
        <v>2046</v>
      </c>
      <c r="C3693" s="5">
        <v>14272</v>
      </c>
      <c r="D3693" s="5">
        <v>706</v>
      </c>
      <c r="E3693" s="5">
        <v>37503</v>
      </c>
    </row>
    <row r="3694" spans="2:5" x14ac:dyDescent="0.3">
      <c r="B3694" s="7">
        <v>1845</v>
      </c>
      <c r="C3694" s="5"/>
      <c r="D3694" s="5"/>
      <c r="E3694" s="5"/>
    </row>
    <row r="3695" spans="2:5" x14ac:dyDescent="0.3">
      <c r="B3695" s="9" t="s">
        <v>2045</v>
      </c>
      <c r="C3695" s="5">
        <v>93788</v>
      </c>
      <c r="D3695" s="5">
        <v>784</v>
      </c>
      <c r="E3695" s="5">
        <v>47300</v>
      </c>
    </row>
    <row r="3696" spans="2:5" x14ac:dyDescent="0.3">
      <c r="B3696" s="7">
        <v>1846</v>
      </c>
      <c r="C3696" s="5"/>
      <c r="D3696" s="5"/>
      <c r="E3696" s="5"/>
    </row>
    <row r="3697" spans="2:5" x14ac:dyDescent="0.3">
      <c r="B3697" s="9" t="s">
        <v>2045</v>
      </c>
      <c r="C3697" s="5">
        <v>938</v>
      </c>
      <c r="D3697" s="5">
        <v>566</v>
      </c>
      <c r="E3697" s="5">
        <v>33356</v>
      </c>
    </row>
    <row r="3698" spans="2:5" x14ac:dyDescent="0.3">
      <c r="B3698" s="7">
        <v>1847</v>
      </c>
      <c r="C3698" s="5"/>
      <c r="D3698" s="5"/>
      <c r="E3698" s="5"/>
    </row>
    <row r="3699" spans="2:5" x14ac:dyDescent="0.3">
      <c r="B3699" s="9" t="s">
        <v>2045</v>
      </c>
      <c r="C3699" s="5">
        <v>52826</v>
      </c>
      <c r="D3699" s="5">
        <v>676</v>
      </c>
      <c r="E3699" s="5">
        <v>31443</v>
      </c>
    </row>
    <row r="3700" spans="2:5" x14ac:dyDescent="0.3">
      <c r="B3700" s="7">
        <v>1848</v>
      </c>
      <c r="C3700" s="5"/>
      <c r="D3700" s="5"/>
      <c r="E3700" s="5"/>
    </row>
    <row r="3701" spans="2:5" x14ac:dyDescent="0.3">
      <c r="B3701" s="9" t="s">
        <v>2045</v>
      </c>
      <c r="C3701" s="5">
        <v>83732</v>
      </c>
      <c r="D3701" s="5">
        <v>791</v>
      </c>
      <c r="E3701" s="5">
        <v>50599</v>
      </c>
    </row>
    <row r="3702" spans="2:5" x14ac:dyDescent="0.3">
      <c r="B3702" s="7">
        <v>1849</v>
      </c>
      <c r="C3702" s="5"/>
      <c r="D3702" s="5"/>
      <c r="E3702" s="5"/>
    </row>
    <row r="3703" spans="2:5" x14ac:dyDescent="0.3">
      <c r="B3703" s="9" t="s">
        <v>2045</v>
      </c>
      <c r="C3703" s="5">
        <v>64098</v>
      </c>
      <c r="D3703" s="5">
        <v>721</v>
      </c>
      <c r="E3703" s="5">
        <v>41483</v>
      </c>
    </row>
    <row r="3704" spans="2:5" x14ac:dyDescent="0.3">
      <c r="B3704" s="7">
        <v>1850</v>
      </c>
      <c r="C3704" s="5"/>
      <c r="D3704" s="5"/>
      <c r="E3704" s="5"/>
    </row>
    <row r="3705" spans="2:5" x14ac:dyDescent="0.3">
      <c r="B3705" s="9" t="s">
        <v>2045</v>
      </c>
      <c r="C3705" s="5">
        <v>45196</v>
      </c>
      <c r="D3705" s="5">
        <v>736</v>
      </c>
      <c r="E3705" s="5">
        <v>32998</v>
      </c>
    </row>
    <row r="3706" spans="2:5" x14ac:dyDescent="0.3">
      <c r="B3706" s="7">
        <v>1851</v>
      </c>
      <c r="C3706" s="5"/>
      <c r="D3706" s="5"/>
      <c r="E3706" s="5"/>
    </row>
    <row r="3707" spans="2:5" x14ac:dyDescent="0.3">
      <c r="B3707" s="9" t="s">
        <v>2046</v>
      </c>
      <c r="C3707" s="5">
        <v>37163</v>
      </c>
      <c r="D3707" s="5">
        <v>727</v>
      </c>
      <c r="E3707" s="5">
        <v>75682</v>
      </c>
    </row>
    <row r="3708" spans="2:5" x14ac:dyDescent="0.3">
      <c r="B3708" s="7">
        <v>1852</v>
      </c>
      <c r="C3708" s="5"/>
      <c r="D3708" s="5"/>
      <c r="E3708" s="5"/>
    </row>
    <row r="3709" spans="2:5" x14ac:dyDescent="0.3">
      <c r="B3709" s="9" t="s">
        <v>2046</v>
      </c>
      <c r="C3709" s="5">
        <v>21844</v>
      </c>
      <c r="D3709" s="5">
        <v>685</v>
      </c>
      <c r="E3709" s="5">
        <v>65357</v>
      </c>
    </row>
    <row r="3710" spans="2:5" x14ac:dyDescent="0.3">
      <c r="B3710" s="7">
        <v>1853</v>
      </c>
      <c r="C3710" s="5"/>
      <c r="D3710" s="5"/>
      <c r="E3710" s="5"/>
    </row>
    <row r="3711" spans="2:5" x14ac:dyDescent="0.3">
      <c r="B3711" s="9" t="s">
        <v>2047</v>
      </c>
      <c r="C3711" s="5">
        <v>0</v>
      </c>
      <c r="D3711" s="5">
        <v>771</v>
      </c>
      <c r="E3711" s="5">
        <v>37165</v>
      </c>
    </row>
    <row r="3712" spans="2:5" x14ac:dyDescent="0.3">
      <c r="B3712" s="7">
        <v>1854</v>
      </c>
      <c r="C3712" s="5"/>
      <c r="D3712" s="5"/>
      <c r="E3712" s="5"/>
    </row>
    <row r="3713" spans="2:5" x14ac:dyDescent="0.3">
      <c r="B3713" s="9" t="s">
        <v>2045</v>
      </c>
      <c r="C3713" s="5">
        <v>70603</v>
      </c>
      <c r="D3713" s="5">
        <v>625</v>
      </c>
      <c r="E3713" s="5">
        <v>48337</v>
      </c>
    </row>
    <row r="3714" spans="2:5" x14ac:dyDescent="0.3">
      <c r="B3714" s="7">
        <v>1855</v>
      </c>
      <c r="C3714" s="5"/>
      <c r="D3714" s="5"/>
      <c r="E3714" s="5"/>
    </row>
    <row r="3715" spans="2:5" x14ac:dyDescent="0.3">
      <c r="B3715" s="9" t="s">
        <v>2045</v>
      </c>
      <c r="C3715" s="5">
        <v>25844</v>
      </c>
      <c r="D3715" s="5">
        <v>728</v>
      </c>
      <c r="E3715" s="5">
        <v>31287</v>
      </c>
    </row>
    <row r="3716" spans="2:5" x14ac:dyDescent="0.3">
      <c r="B3716" s="7">
        <v>1856</v>
      </c>
      <c r="C3716" s="5"/>
      <c r="D3716" s="5"/>
      <c r="E3716" s="5"/>
    </row>
    <row r="3717" spans="2:5" x14ac:dyDescent="0.3">
      <c r="B3717" s="9" t="s">
        <v>2045</v>
      </c>
      <c r="C3717" s="5">
        <v>50461</v>
      </c>
      <c r="D3717" s="5">
        <v>784</v>
      </c>
      <c r="E3717" s="5">
        <v>37467</v>
      </c>
    </row>
    <row r="3718" spans="2:5" x14ac:dyDescent="0.3">
      <c r="B3718" s="7">
        <v>1857</v>
      </c>
      <c r="C3718" s="5"/>
      <c r="D3718" s="5"/>
      <c r="E3718" s="5"/>
    </row>
    <row r="3719" spans="2:5" x14ac:dyDescent="0.3">
      <c r="B3719" s="9" t="s">
        <v>2045</v>
      </c>
      <c r="C3719" s="5">
        <v>197100</v>
      </c>
      <c r="D3719" s="5">
        <v>775</v>
      </c>
      <c r="E3719" s="5">
        <v>97248</v>
      </c>
    </row>
    <row r="3720" spans="2:5" x14ac:dyDescent="0.3">
      <c r="B3720" s="7">
        <v>1858</v>
      </c>
      <c r="C3720" s="5"/>
      <c r="D3720" s="5"/>
      <c r="E3720" s="5"/>
    </row>
    <row r="3721" spans="2:5" x14ac:dyDescent="0.3">
      <c r="B3721" s="9" t="s">
        <v>2046</v>
      </c>
      <c r="C3721" s="5">
        <v>10392</v>
      </c>
      <c r="D3721" s="5">
        <v>705</v>
      </c>
      <c r="E3721" s="5">
        <v>26481</v>
      </c>
    </row>
    <row r="3722" spans="2:5" x14ac:dyDescent="0.3">
      <c r="B3722" s="7">
        <v>1859</v>
      </c>
      <c r="C3722" s="5"/>
      <c r="D3722" s="5"/>
      <c r="E3722" s="5"/>
    </row>
    <row r="3723" spans="2:5" x14ac:dyDescent="0.3">
      <c r="B3723" s="9" t="s">
        <v>2047</v>
      </c>
      <c r="C3723" s="5">
        <v>8942</v>
      </c>
      <c r="D3723" s="5">
        <v>836</v>
      </c>
      <c r="E3723" s="5">
        <v>38689</v>
      </c>
    </row>
    <row r="3724" spans="2:5" x14ac:dyDescent="0.3">
      <c r="B3724" s="7">
        <v>1860</v>
      </c>
      <c r="C3724" s="5"/>
      <c r="D3724" s="5"/>
      <c r="E3724" s="5"/>
    </row>
    <row r="3725" spans="2:5" x14ac:dyDescent="0.3">
      <c r="B3725" s="9" t="s">
        <v>2045</v>
      </c>
      <c r="C3725" s="5">
        <v>87653</v>
      </c>
      <c r="D3725" s="5">
        <v>719</v>
      </c>
      <c r="E3725" s="5">
        <v>35213</v>
      </c>
    </row>
    <row r="3726" spans="2:5" x14ac:dyDescent="0.3">
      <c r="B3726" s="7">
        <v>1861</v>
      </c>
      <c r="C3726" s="5"/>
      <c r="D3726" s="5"/>
      <c r="E3726" s="5"/>
    </row>
    <row r="3727" spans="2:5" x14ac:dyDescent="0.3">
      <c r="B3727" s="9" t="s">
        <v>2045</v>
      </c>
      <c r="C3727" s="5">
        <v>103290</v>
      </c>
      <c r="D3727" s="5">
        <v>779</v>
      </c>
      <c r="E3727" s="5">
        <v>66427</v>
      </c>
    </row>
    <row r="3728" spans="2:5" x14ac:dyDescent="0.3">
      <c r="B3728" s="7">
        <v>1862</v>
      </c>
      <c r="C3728" s="5"/>
      <c r="D3728" s="5"/>
      <c r="E3728" s="5"/>
    </row>
    <row r="3729" spans="2:5" x14ac:dyDescent="0.3">
      <c r="B3729" s="9" t="s">
        <v>2045</v>
      </c>
      <c r="C3729" s="5">
        <v>57052</v>
      </c>
      <c r="D3729" s="5">
        <v>686</v>
      </c>
      <c r="E3729" s="5">
        <v>37864</v>
      </c>
    </row>
    <row r="3730" spans="2:5" x14ac:dyDescent="0.3">
      <c r="B3730" s="7">
        <v>1863</v>
      </c>
      <c r="C3730" s="5"/>
      <c r="D3730" s="5"/>
      <c r="E3730" s="5"/>
    </row>
    <row r="3731" spans="2:5" x14ac:dyDescent="0.3">
      <c r="B3731" s="9" t="s">
        <v>2045</v>
      </c>
      <c r="C3731" s="5">
        <v>107162</v>
      </c>
      <c r="D3731" s="5">
        <v>850</v>
      </c>
      <c r="E3731" s="5">
        <v>44124</v>
      </c>
    </row>
    <row r="3732" spans="2:5" x14ac:dyDescent="0.3">
      <c r="B3732" s="7">
        <v>1864</v>
      </c>
      <c r="C3732" s="5"/>
      <c r="D3732" s="5"/>
      <c r="E3732" s="5"/>
    </row>
    <row r="3733" spans="2:5" x14ac:dyDescent="0.3">
      <c r="B3733" s="9" t="s">
        <v>2046</v>
      </c>
      <c r="C3733" s="5">
        <v>19785</v>
      </c>
      <c r="D3733" s="5">
        <v>701</v>
      </c>
      <c r="E3733" s="5">
        <v>50776</v>
      </c>
    </row>
    <row r="3734" spans="2:5" x14ac:dyDescent="0.3">
      <c r="B3734" s="7">
        <v>1865</v>
      </c>
      <c r="C3734" s="5"/>
      <c r="D3734" s="5"/>
      <c r="E3734" s="5"/>
    </row>
    <row r="3735" spans="2:5" x14ac:dyDescent="0.3">
      <c r="B3735" s="9" t="s">
        <v>2045</v>
      </c>
      <c r="C3735" s="5">
        <v>276156</v>
      </c>
      <c r="D3735" s="5">
        <v>782</v>
      </c>
      <c r="E3735" s="5">
        <v>118862</v>
      </c>
    </row>
    <row r="3736" spans="2:5" x14ac:dyDescent="0.3">
      <c r="B3736" s="7">
        <v>1866</v>
      </c>
      <c r="C3736" s="5"/>
      <c r="D3736" s="5"/>
      <c r="E3736" s="5"/>
    </row>
    <row r="3737" spans="2:5" x14ac:dyDescent="0.3">
      <c r="B3737" s="9" t="s">
        <v>2045</v>
      </c>
      <c r="C3737" s="5">
        <v>75209</v>
      </c>
      <c r="D3737" s="5">
        <v>676</v>
      </c>
      <c r="E3737" s="5">
        <v>62135</v>
      </c>
    </row>
    <row r="3738" spans="2:5" x14ac:dyDescent="0.3">
      <c r="B3738" s="7">
        <v>1867</v>
      </c>
      <c r="C3738" s="5"/>
      <c r="D3738" s="5"/>
      <c r="E3738" s="5"/>
    </row>
    <row r="3739" spans="2:5" x14ac:dyDescent="0.3">
      <c r="B3739" s="9" t="s">
        <v>2045</v>
      </c>
      <c r="C3739" s="5">
        <v>71218</v>
      </c>
      <c r="D3739" s="5">
        <v>644</v>
      </c>
      <c r="E3739" s="5">
        <v>43968</v>
      </c>
    </row>
    <row r="3740" spans="2:5" x14ac:dyDescent="0.3">
      <c r="B3740" s="7">
        <v>1868</v>
      </c>
      <c r="C3740" s="5"/>
      <c r="D3740" s="5"/>
      <c r="E3740" s="5"/>
    </row>
    <row r="3741" spans="2:5" x14ac:dyDescent="0.3">
      <c r="B3741" s="9" t="s">
        <v>2046</v>
      </c>
      <c r="C3741" s="5">
        <v>9756</v>
      </c>
      <c r="D3741" s="5">
        <v>714</v>
      </c>
      <c r="E3741" s="5">
        <v>57187</v>
      </c>
    </row>
    <row r="3742" spans="2:5" x14ac:dyDescent="0.3">
      <c r="B3742" s="7">
        <v>1869</v>
      </c>
      <c r="C3742" s="5"/>
      <c r="D3742" s="5"/>
      <c r="E3742" s="5"/>
    </row>
    <row r="3743" spans="2:5" x14ac:dyDescent="0.3">
      <c r="B3743" s="9" t="s">
        <v>2045</v>
      </c>
      <c r="C3743" s="5">
        <v>52077</v>
      </c>
      <c r="D3743" s="5">
        <v>702</v>
      </c>
      <c r="E3743" s="5">
        <v>34487</v>
      </c>
    </row>
    <row r="3744" spans="2:5" x14ac:dyDescent="0.3">
      <c r="B3744" s="7">
        <v>1870</v>
      </c>
      <c r="C3744" s="5"/>
      <c r="D3744" s="5"/>
      <c r="E3744" s="5"/>
    </row>
    <row r="3745" spans="2:5" x14ac:dyDescent="0.3">
      <c r="B3745" s="9" t="s">
        <v>2045</v>
      </c>
      <c r="C3745" s="5">
        <v>106595</v>
      </c>
      <c r="D3745" s="5">
        <v>767</v>
      </c>
      <c r="E3745" s="5">
        <v>71054</v>
      </c>
    </row>
    <row r="3746" spans="2:5" x14ac:dyDescent="0.3">
      <c r="B3746" s="7">
        <v>1871</v>
      </c>
      <c r="C3746" s="5"/>
      <c r="D3746" s="5"/>
      <c r="E3746" s="5"/>
    </row>
    <row r="3747" spans="2:5" x14ac:dyDescent="0.3">
      <c r="B3747" s="9" t="s">
        <v>2046</v>
      </c>
      <c r="C3747" s="5">
        <v>1797</v>
      </c>
      <c r="D3747" s="5">
        <v>696</v>
      </c>
      <c r="E3747" s="5">
        <v>16611</v>
      </c>
    </row>
    <row r="3748" spans="2:5" x14ac:dyDescent="0.3">
      <c r="B3748" s="7">
        <v>1872</v>
      </c>
      <c r="C3748" s="5"/>
      <c r="D3748" s="5"/>
      <c r="E3748" s="5"/>
    </row>
    <row r="3749" spans="2:5" x14ac:dyDescent="0.3">
      <c r="B3749" s="9" t="s">
        <v>2045</v>
      </c>
      <c r="C3749" s="5">
        <v>93795</v>
      </c>
      <c r="D3749" s="5">
        <v>804</v>
      </c>
      <c r="E3749" s="5">
        <v>67470</v>
      </c>
    </row>
    <row r="3750" spans="2:5" x14ac:dyDescent="0.3">
      <c r="B3750" s="7">
        <v>1873</v>
      </c>
      <c r="C3750" s="5"/>
      <c r="D3750" s="5"/>
      <c r="E3750" s="5"/>
    </row>
    <row r="3751" spans="2:5" x14ac:dyDescent="0.3">
      <c r="B3751" s="9" t="s">
        <v>2045</v>
      </c>
      <c r="C3751" s="5">
        <v>84935</v>
      </c>
      <c r="D3751" s="5">
        <v>651</v>
      </c>
      <c r="E3751" s="5">
        <v>34302</v>
      </c>
    </row>
    <row r="3752" spans="2:5" x14ac:dyDescent="0.3">
      <c r="B3752" s="7">
        <v>1874</v>
      </c>
      <c r="C3752" s="5"/>
      <c r="D3752" s="5"/>
      <c r="E3752" s="5"/>
    </row>
    <row r="3753" spans="2:5" x14ac:dyDescent="0.3">
      <c r="B3753" s="9" t="s">
        <v>2045</v>
      </c>
      <c r="C3753" s="5">
        <v>87923</v>
      </c>
      <c r="D3753" s="5">
        <v>783</v>
      </c>
      <c r="E3753" s="5">
        <v>38390</v>
      </c>
    </row>
    <row r="3754" spans="2:5" x14ac:dyDescent="0.3">
      <c r="B3754" s="7">
        <v>1875</v>
      </c>
      <c r="C3754" s="5"/>
      <c r="D3754" s="5"/>
      <c r="E3754" s="5"/>
    </row>
    <row r="3755" spans="2:5" x14ac:dyDescent="0.3">
      <c r="B3755" s="9" t="s">
        <v>2045</v>
      </c>
      <c r="C3755" s="5">
        <v>71022</v>
      </c>
      <c r="D3755" s="5">
        <v>683</v>
      </c>
      <c r="E3755" s="5">
        <v>45202</v>
      </c>
    </row>
    <row r="3756" spans="2:5" x14ac:dyDescent="0.3">
      <c r="B3756" s="7">
        <v>1876</v>
      </c>
      <c r="C3756" s="5"/>
      <c r="D3756" s="5"/>
      <c r="E3756" s="5"/>
    </row>
    <row r="3757" spans="2:5" x14ac:dyDescent="0.3">
      <c r="B3757" s="9" t="s">
        <v>2047</v>
      </c>
      <c r="C3757" s="5">
        <v>17148</v>
      </c>
      <c r="D3757" s="5">
        <v>775</v>
      </c>
      <c r="E3757" s="5">
        <v>44587</v>
      </c>
    </row>
    <row r="3758" spans="2:5" x14ac:dyDescent="0.3">
      <c r="B3758" s="7">
        <v>1877</v>
      </c>
      <c r="C3758" s="5"/>
      <c r="D3758" s="5"/>
      <c r="E3758" s="5"/>
    </row>
    <row r="3759" spans="2:5" x14ac:dyDescent="0.3">
      <c r="B3759" s="9" t="s">
        <v>2045</v>
      </c>
      <c r="C3759" s="5">
        <v>87605</v>
      </c>
      <c r="D3759" s="5">
        <v>714</v>
      </c>
      <c r="E3759" s="5">
        <v>70673</v>
      </c>
    </row>
    <row r="3760" spans="2:5" x14ac:dyDescent="0.3">
      <c r="B3760" s="7">
        <v>1878</v>
      </c>
      <c r="C3760" s="5"/>
      <c r="D3760" s="5"/>
      <c r="E3760" s="5"/>
    </row>
    <row r="3761" spans="2:5" x14ac:dyDescent="0.3">
      <c r="B3761" s="9" t="s">
        <v>2045</v>
      </c>
      <c r="C3761" s="5">
        <v>60850</v>
      </c>
      <c r="D3761" s="5">
        <v>702</v>
      </c>
      <c r="E3761" s="5">
        <v>39778</v>
      </c>
    </row>
    <row r="3762" spans="2:5" x14ac:dyDescent="0.3">
      <c r="B3762" s="7">
        <v>1879</v>
      </c>
      <c r="C3762" s="5"/>
      <c r="D3762" s="5"/>
      <c r="E3762" s="5"/>
    </row>
    <row r="3763" spans="2:5" x14ac:dyDescent="0.3">
      <c r="B3763" s="9" t="s">
        <v>2045</v>
      </c>
      <c r="C3763" s="5">
        <v>50559</v>
      </c>
      <c r="D3763" s="5">
        <v>609</v>
      </c>
      <c r="E3763" s="5">
        <v>38179</v>
      </c>
    </row>
    <row r="3764" spans="2:5" x14ac:dyDescent="0.3">
      <c r="B3764" s="7">
        <v>1880</v>
      </c>
      <c r="C3764" s="5"/>
      <c r="D3764" s="5"/>
      <c r="E3764" s="5"/>
    </row>
    <row r="3765" spans="2:5" x14ac:dyDescent="0.3">
      <c r="B3765" s="9" t="s">
        <v>2045</v>
      </c>
      <c r="C3765" s="5">
        <v>52419</v>
      </c>
      <c r="D3765" s="5">
        <v>771</v>
      </c>
      <c r="E3765" s="5">
        <v>31579</v>
      </c>
    </row>
    <row r="3766" spans="2:5" x14ac:dyDescent="0.3">
      <c r="B3766" s="7">
        <v>1881</v>
      </c>
      <c r="C3766" s="5"/>
      <c r="D3766" s="5"/>
      <c r="E3766" s="5"/>
    </row>
    <row r="3767" spans="2:5" x14ac:dyDescent="0.3">
      <c r="B3767" s="9" t="s">
        <v>2046</v>
      </c>
      <c r="C3767" s="5">
        <v>9097</v>
      </c>
      <c r="D3767" s="5">
        <v>733</v>
      </c>
      <c r="E3767" s="5">
        <v>56542</v>
      </c>
    </row>
    <row r="3768" spans="2:5" x14ac:dyDescent="0.3">
      <c r="B3768" s="7">
        <v>1882</v>
      </c>
      <c r="C3768" s="5"/>
      <c r="D3768" s="5"/>
      <c r="E3768" s="5"/>
    </row>
    <row r="3769" spans="2:5" x14ac:dyDescent="0.3">
      <c r="B3769" s="9" t="s">
        <v>2045</v>
      </c>
      <c r="C3769" s="5">
        <v>145137</v>
      </c>
      <c r="D3769" s="5">
        <v>694</v>
      </c>
      <c r="E3769" s="5">
        <v>59322</v>
      </c>
    </row>
    <row r="3770" spans="2:5" x14ac:dyDescent="0.3">
      <c r="B3770" s="7">
        <v>1883</v>
      </c>
      <c r="C3770" s="5"/>
      <c r="D3770" s="5"/>
      <c r="E3770" s="5"/>
    </row>
    <row r="3771" spans="2:5" x14ac:dyDescent="0.3">
      <c r="B3771" s="9" t="s">
        <v>2046</v>
      </c>
      <c r="C3771" s="5">
        <v>22839</v>
      </c>
      <c r="D3771" s="5">
        <v>723</v>
      </c>
      <c r="E3771" s="5">
        <v>51942</v>
      </c>
    </row>
    <row r="3772" spans="2:5" x14ac:dyDescent="0.3">
      <c r="B3772" s="7">
        <v>1884</v>
      </c>
      <c r="C3772" s="5"/>
      <c r="D3772" s="5"/>
      <c r="E3772" s="5"/>
    </row>
    <row r="3773" spans="2:5" x14ac:dyDescent="0.3">
      <c r="B3773" s="9" t="s">
        <v>2045</v>
      </c>
      <c r="C3773" s="5">
        <v>89114</v>
      </c>
      <c r="D3773" s="5">
        <v>850</v>
      </c>
      <c r="E3773" s="5">
        <v>57281</v>
      </c>
    </row>
    <row r="3774" spans="2:5" x14ac:dyDescent="0.3">
      <c r="B3774" s="7">
        <v>1885</v>
      </c>
      <c r="C3774" s="5"/>
      <c r="D3774" s="5"/>
      <c r="E3774" s="5"/>
    </row>
    <row r="3775" spans="2:5" x14ac:dyDescent="0.3">
      <c r="B3775" s="9" t="s">
        <v>2045</v>
      </c>
      <c r="C3775" s="5">
        <v>75730</v>
      </c>
      <c r="D3775" s="5">
        <v>753</v>
      </c>
      <c r="E3775" s="5">
        <v>37056</v>
      </c>
    </row>
    <row r="3776" spans="2:5" x14ac:dyDescent="0.3">
      <c r="B3776" s="7">
        <v>1886</v>
      </c>
      <c r="C3776" s="5"/>
      <c r="D3776" s="5"/>
      <c r="E3776" s="5"/>
    </row>
    <row r="3777" spans="2:5" x14ac:dyDescent="0.3">
      <c r="B3777" s="9" t="s">
        <v>2045</v>
      </c>
      <c r="C3777" s="5">
        <v>85439</v>
      </c>
      <c r="D3777" s="5">
        <v>683</v>
      </c>
      <c r="E3777" s="5">
        <v>41255</v>
      </c>
    </row>
    <row r="3778" spans="2:5" x14ac:dyDescent="0.3">
      <c r="B3778" s="7">
        <v>1887</v>
      </c>
      <c r="C3778" s="5"/>
      <c r="D3778" s="5"/>
      <c r="E3778" s="5"/>
    </row>
    <row r="3779" spans="2:5" x14ac:dyDescent="0.3">
      <c r="B3779" s="9" t="s">
        <v>2045</v>
      </c>
      <c r="C3779" s="5">
        <v>71825</v>
      </c>
      <c r="D3779" s="5">
        <v>503</v>
      </c>
      <c r="E3779" s="5">
        <v>35731</v>
      </c>
    </row>
    <row r="3780" spans="2:5" x14ac:dyDescent="0.3">
      <c r="B3780" s="7">
        <v>1888</v>
      </c>
      <c r="C3780" s="5"/>
      <c r="D3780" s="5"/>
      <c r="E3780" s="5"/>
    </row>
    <row r="3781" spans="2:5" x14ac:dyDescent="0.3">
      <c r="B3781" s="9" t="s">
        <v>2046</v>
      </c>
      <c r="C3781" s="5">
        <v>15899</v>
      </c>
      <c r="D3781" s="5">
        <v>748</v>
      </c>
      <c r="E3781" s="5">
        <v>41513</v>
      </c>
    </row>
    <row r="3782" spans="2:5" x14ac:dyDescent="0.3">
      <c r="B3782" s="7">
        <v>1889</v>
      </c>
      <c r="C3782" s="5"/>
      <c r="D3782" s="5"/>
      <c r="E3782" s="5"/>
    </row>
    <row r="3783" spans="2:5" x14ac:dyDescent="0.3">
      <c r="B3783" s="9" t="s">
        <v>2046</v>
      </c>
      <c r="C3783" s="5">
        <v>0</v>
      </c>
      <c r="D3783" s="5">
        <v>748</v>
      </c>
      <c r="E3783" s="5">
        <v>47972</v>
      </c>
    </row>
    <row r="3784" spans="2:5" x14ac:dyDescent="0.3">
      <c r="B3784" s="7">
        <v>1890</v>
      </c>
      <c r="C3784" s="5"/>
      <c r="D3784" s="5"/>
      <c r="E3784" s="5"/>
    </row>
    <row r="3785" spans="2:5" x14ac:dyDescent="0.3">
      <c r="B3785" s="9" t="s">
        <v>2045</v>
      </c>
      <c r="C3785" s="5">
        <v>69171</v>
      </c>
      <c r="D3785" s="5">
        <v>754</v>
      </c>
      <c r="E3785" s="5">
        <v>32024</v>
      </c>
    </row>
    <row r="3786" spans="2:5" x14ac:dyDescent="0.3">
      <c r="B3786" s="7">
        <v>1891</v>
      </c>
      <c r="C3786" s="5"/>
      <c r="D3786" s="5"/>
      <c r="E3786" s="5"/>
    </row>
    <row r="3787" spans="2:5" x14ac:dyDescent="0.3">
      <c r="B3787" s="9" t="s">
        <v>2045</v>
      </c>
      <c r="C3787" s="5">
        <v>39842</v>
      </c>
      <c r="D3787" s="5">
        <v>725</v>
      </c>
      <c r="E3787" s="5">
        <v>34112</v>
      </c>
    </row>
    <row r="3788" spans="2:5" x14ac:dyDescent="0.3">
      <c r="B3788" s="7">
        <v>1892</v>
      </c>
      <c r="C3788" s="5"/>
      <c r="D3788" s="5"/>
      <c r="E3788" s="5"/>
    </row>
    <row r="3789" spans="2:5" x14ac:dyDescent="0.3">
      <c r="B3789" s="9" t="s">
        <v>2045</v>
      </c>
      <c r="C3789" s="5">
        <v>60053</v>
      </c>
      <c r="D3789" s="5">
        <v>637</v>
      </c>
      <c r="E3789" s="5">
        <v>32557</v>
      </c>
    </row>
    <row r="3790" spans="2:5" x14ac:dyDescent="0.3">
      <c r="B3790" s="7">
        <v>1893</v>
      </c>
      <c r="C3790" s="5"/>
      <c r="D3790" s="5"/>
      <c r="E3790" s="5"/>
    </row>
    <row r="3791" spans="2:5" x14ac:dyDescent="0.3">
      <c r="B3791" s="9" t="s">
        <v>2045</v>
      </c>
      <c r="C3791" s="5">
        <v>99550</v>
      </c>
      <c r="D3791" s="5">
        <v>623</v>
      </c>
      <c r="E3791" s="5">
        <v>53182</v>
      </c>
    </row>
    <row r="3792" spans="2:5" x14ac:dyDescent="0.3">
      <c r="B3792" s="7">
        <v>1894</v>
      </c>
      <c r="C3792" s="5"/>
      <c r="D3792" s="5"/>
      <c r="E3792" s="5"/>
    </row>
    <row r="3793" spans="2:5" x14ac:dyDescent="0.3">
      <c r="B3793" s="9" t="s">
        <v>2045</v>
      </c>
      <c r="C3793" s="5">
        <v>89319</v>
      </c>
      <c r="D3793" s="5">
        <v>790</v>
      </c>
      <c r="E3793" s="5">
        <v>47602</v>
      </c>
    </row>
    <row r="3794" spans="2:5" x14ac:dyDescent="0.3">
      <c r="B3794" s="7">
        <v>1895</v>
      </c>
      <c r="C3794" s="5"/>
      <c r="D3794" s="5"/>
      <c r="E3794" s="5"/>
    </row>
    <row r="3795" spans="2:5" x14ac:dyDescent="0.3">
      <c r="B3795" s="9" t="s">
        <v>2045</v>
      </c>
      <c r="C3795" s="5">
        <v>146608</v>
      </c>
      <c r="D3795" s="5">
        <v>706</v>
      </c>
      <c r="E3795" s="5">
        <v>40848</v>
      </c>
    </row>
    <row r="3796" spans="2:5" x14ac:dyDescent="0.3">
      <c r="B3796" s="7">
        <v>1896</v>
      </c>
      <c r="C3796" s="5"/>
      <c r="D3796" s="5"/>
      <c r="E3796" s="5"/>
    </row>
    <row r="3797" spans="2:5" x14ac:dyDescent="0.3">
      <c r="B3797" s="9" t="s">
        <v>2045</v>
      </c>
      <c r="C3797" s="5">
        <v>74352</v>
      </c>
      <c r="D3797" s="5">
        <v>641</v>
      </c>
      <c r="E3797" s="5">
        <v>40246</v>
      </c>
    </row>
    <row r="3798" spans="2:5" x14ac:dyDescent="0.3">
      <c r="B3798" s="7">
        <v>1897</v>
      </c>
      <c r="C3798" s="5"/>
      <c r="D3798" s="5"/>
      <c r="E3798" s="5"/>
    </row>
    <row r="3799" spans="2:5" x14ac:dyDescent="0.3">
      <c r="B3799" s="9" t="s">
        <v>2045</v>
      </c>
      <c r="C3799" s="5">
        <v>247623</v>
      </c>
      <c r="D3799" s="5">
        <v>741</v>
      </c>
      <c r="E3799" s="5">
        <v>104049</v>
      </c>
    </row>
    <row r="3800" spans="2:5" x14ac:dyDescent="0.3">
      <c r="B3800" s="7">
        <v>1898</v>
      </c>
      <c r="C3800" s="5"/>
      <c r="D3800" s="5"/>
      <c r="E3800" s="5"/>
    </row>
    <row r="3801" spans="2:5" x14ac:dyDescent="0.3">
      <c r="B3801" s="9" t="s">
        <v>2045</v>
      </c>
      <c r="C3801" s="5">
        <v>75783</v>
      </c>
      <c r="D3801" s="5">
        <v>675</v>
      </c>
      <c r="E3801" s="5">
        <v>50993</v>
      </c>
    </row>
    <row r="3802" spans="2:5" x14ac:dyDescent="0.3">
      <c r="B3802" s="7">
        <v>1899</v>
      </c>
      <c r="C3802" s="5"/>
      <c r="D3802" s="5"/>
      <c r="E3802" s="5"/>
    </row>
    <row r="3803" spans="2:5" x14ac:dyDescent="0.3">
      <c r="B3803" s="9" t="s">
        <v>2045</v>
      </c>
      <c r="C3803" s="5">
        <v>111755</v>
      </c>
      <c r="D3803" s="5">
        <v>737</v>
      </c>
      <c r="E3803" s="5">
        <v>57166</v>
      </c>
    </row>
    <row r="3804" spans="2:5" x14ac:dyDescent="0.3">
      <c r="B3804" s="7">
        <v>1900</v>
      </c>
      <c r="C3804" s="5"/>
      <c r="D3804" s="5"/>
      <c r="E3804" s="5"/>
    </row>
    <row r="3805" spans="2:5" x14ac:dyDescent="0.3">
      <c r="B3805" s="9" t="s">
        <v>2046</v>
      </c>
      <c r="C3805" s="5">
        <v>12789</v>
      </c>
      <c r="D3805" s="5">
        <v>688</v>
      </c>
      <c r="E3805" s="5">
        <v>36465</v>
      </c>
    </row>
    <row r="3806" spans="2:5" x14ac:dyDescent="0.3">
      <c r="B3806" s="7">
        <v>1901</v>
      </c>
      <c r="C3806" s="5"/>
      <c r="D3806" s="5"/>
      <c r="E3806" s="5"/>
    </row>
    <row r="3807" spans="2:5" x14ac:dyDescent="0.3">
      <c r="B3807" s="9" t="s">
        <v>2045</v>
      </c>
      <c r="C3807" s="5">
        <v>107287</v>
      </c>
      <c r="D3807" s="5">
        <v>730</v>
      </c>
      <c r="E3807" s="5">
        <v>33728</v>
      </c>
    </row>
    <row r="3808" spans="2:5" x14ac:dyDescent="0.3">
      <c r="B3808" s="7">
        <v>1902</v>
      </c>
      <c r="C3808" s="5"/>
      <c r="D3808" s="5"/>
      <c r="E3808" s="5"/>
    </row>
    <row r="3809" spans="2:5" x14ac:dyDescent="0.3">
      <c r="B3809" s="9" t="s">
        <v>2045</v>
      </c>
      <c r="C3809" s="5">
        <v>28260</v>
      </c>
      <c r="D3809" s="5">
        <v>769</v>
      </c>
      <c r="E3809" s="5">
        <v>32522</v>
      </c>
    </row>
    <row r="3810" spans="2:5" x14ac:dyDescent="0.3">
      <c r="B3810" s="7">
        <v>1903</v>
      </c>
      <c r="C3810" s="5"/>
      <c r="D3810" s="5"/>
      <c r="E3810" s="5"/>
    </row>
    <row r="3811" spans="2:5" x14ac:dyDescent="0.3">
      <c r="B3811" s="9" t="s">
        <v>2045</v>
      </c>
      <c r="C3811" s="5">
        <v>115702</v>
      </c>
      <c r="D3811" s="5">
        <v>709</v>
      </c>
      <c r="E3811" s="5">
        <v>71427</v>
      </c>
    </row>
    <row r="3812" spans="2:5" x14ac:dyDescent="0.3">
      <c r="B3812" s="7">
        <v>1904</v>
      </c>
      <c r="C3812" s="5"/>
      <c r="D3812" s="5"/>
      <c r="E3812" s="5"/>
    </row>
    <row r="3813" spans="2:5" x14ac:dyDescent="0.3">
      <c r="B3813" s="9" t="s">
        <v>2047</v>
      </c>
      <c r="C3813" s="5">
        <v>10019</v>
      </c>
      <c r="D3813" s="5">
        <v>757</v>
      </c>
      <c r="E3813" s="5">
        <v>30983</v>
      </c>
    </row>
    <row r="3814" spans="2:5" x14ac:dyDescent="0.3">
      <c r="B3814" s="7">
        <v>1905</v>
      </c>
      <c r="C3814" s="5"/>
      <c r="D3814" s="5"/>
      <c r="E3814" s="5"/>
    </row>
    <row r="3815" spans="2:5" x14ac:dyDescent="0.3">
      <c r="B3815" s="9" t="s">
        <v>2047</v>
      </c>
      <c r="C3815" s="5">
        <v>6087</v>
      </c>
      <c r="D3815" s="5">
        <v>808</v>
      </c>
      <c r="E3815" s="5">
        <v>28489</v>
      </c>
    </row>
    <row r="3816" spans="2:5" x14ac:dyDescent="0.3">
      <c r="B3816" s="7">
        <v>1906</v>
      </c>
      <c r="C3816" s="5"/>
      <c r="D3816" s="5"/>
      <c r="E3816" s="5"/>
    </row>
    <row r="3817" spans="2:5" x14ac:dyDescent="0.3">
      <c r="B3817" s="9" t="s">
        <v>2045</v>
      </c>
      <c r="C3817" s="5">
        <v>61297</v>
      </c>
      <c r="D3817" s="5">
        <v>609</v>
      </c>
      <c r="E3817" s="5">
        <v>28950</v>
      </c>
    </row>
    <row r="3818" spans="2:5" x14ac:dyDescent="0.3">
      <c r="B3818" s="7">
        <v>1907</v>
      </c>
      <c r="C3818" s="5"/>
      <c r="D3818" s="5"/>
      <c r="E3818" s="5"/>
    </row>
    <row r="3819" spans="2:5" x14ac:dyDescent="0.3">
      <c r="B3819" s="9" t="s">
        <v>2045</v>
      </c>
      <c r="C3819" s="5">
        <v>48966</v>
      </c>
      <c r="D3819" s="5">
        <v>666</v>
      </c>
      <c r="E3819" s="5">
        <v>34457</v>
      </c>
    </row>
    <row r="3820" spans="2:5" x14ac:dyDescent="0.3">
      <c r="B3820" s="7">
        <v>1908</v>
      </c>
      <c r="C3820" s="5"/>
      <c r="D3820" s="5"/>
      <c r="E3820" s="5"/>
    </row>
    <row r="3821" spans="2:5" x14ac:dyDescent="0.3">
      <c r="B3821" s="9" t="s">
        <v>2046</v>
      </c>
      <c r="C3821" s="5">
        <v>12777</v>
      </c>
      <c r="D3821" s="5">
        <v>733</v>
      </c>
      <c r="E3821" s="5">
        <v>44469</v>
      </c>
    </row>
    <row r="3822" spans="2:5" x14ac:dyDescent="0.3">
      <c r="B3822" s="7">
        <v>1909</v>
      </c>
      <c r="C3822" s="5"/>
      <c r="D3822" s="5"/>
      <c r="E3822" s="5"/>
    </row>
    <row r="3823" spans="2:5" x14ac:dyDescent="0.3">
      <c r="B3823" s="9" t="s">
        <v>2045</v>
      </c>
      <c r="C3823" s="5">
        <v>53023</v>
      </c>
      <c r="D3823" s="5">
        <v>696</v>
      </c>
      <c r="E3823" s="5">
        <v>26510</v>
      </c>
    </row>
    <row r="3824" spans="2:5" x14ac:dyDescent="0.3">
      <c r="B3824" s="7">
        <v>1910</v>
      </c>
      <c r="C3824" s="5"/>
      <c r="D3824" s="5"/>
      <c r="E3824" s="5"/>
    </row>
    <row r="3825" spans="2:5" x14ac:dyDescent="0.3">
      <c r="B3825" s="9" t="s">
        <v>2045</v>
      </c>
      <c r="C3825" s="5">
        <v>48465</v>
      </c>
      <c r="D3825" s="5">
        <v>562</v>
      </c>
      <c r="E3825" s="5">
        <v>35868</v>
      </c>
    </row>
    <row r="3826" spans="2:5" x14ac:dyDescent="0.3">
      <c r="B3826" s="7">
        <v>1911</v>
      </c>
      <c r="C3826" s="5"/>
      <c r="D3826" s="5"/>
      <c r="E3826" s="5"/>
    </row>
    <row r="3827" spans="2:5" x14ac:dyDescent="0.3">
      <c r="B3827" s="9" t="s">
        <v>2045</v>
      </c>
      <c r="C3827" s="5">
        <v>108196</v>
      </c>
      <c r="D3827" s="5">
        <v>768</v>
      </c>
      <c r="E3827" s="5">
        <v>33793</v>
      </c>
    </row>
    <row r="3828" spans="2:5" x14ac:dyDescent="0.3">
      <c r="B3828" s="7">
        <v>1912</v>
      </c>
      <c r="C3828" s="5"/>
      <c r="D3828" s="5"/>
      <c r="E3828" s="5"/>
    </row>
    <row r="3829" spans="2:5" x14ac:dyDescent="0.3">
      <c r="B3829" s="9" t="s">
        <v>2045</v>
      </c>
      <c r="C3829" s="5">
        <v>134335</v>
      </c>
      <c r="D3829" s="5">
        <v>684</v>
      </c>
      <c r="E3829" s="5">
        <v>44976</v>
      </c>
    </row>
    <row r="3830" spans="2:5" x14ac:dyDescent="0.3">
      <c r="B3830" s="7">
        <v>1913</v>
      </c>
      <c r="C3830" s="5"/>
      <c r="D3830" s="5"/>
      <c r="E3830" s="5"/>
    </row>
    <row r="3831" spans="2:5" x14ac:dyDescent="0.3">
      <c r="B3831" s="9" t="s">
        <v>2045</v>
      </c>
      <c r="C3831" s="5">
        <v>32768</v>
      </c>
      <c r="D3831" s="5">
        <v>619</v>
      </c>
      <c r="E3831" s="5">
        <v>31121</v>
      </c>
    </row>
    <row r="3832" spans="2:5" x14ac:dyDescent="0.3">
      <c r="B3832" s="7">
        <v>1914</v>
      </c>
      <c r="C3832" s="5"/>
      <c r="D3832" s="5"/>
      <c r="E3832" s="5"/>
    </row>
    <row r="3833" spans="2:5" x14ac:dyDescent="0.3">
      <c r="B3833" s="9" t="s">
        <v>2045</v>
      </c>
      <c r="C3833" s="5">
        <v>59210</v>
      </c>
      <c r="D3833" s="5">
        <v>672</v>
      </c>
      <c r="E3833" s="5">
        <v>42161</v>
      </c>
    </row>
    <row r="3834" spans="2:5" x14ac:dyDescent="0.3">
      <c r="B3834" s="7">
        <v>1915</v>
      </c>
      <c r="C3834" s="5"/>
      <c r="D3834" s="5"/>
      <c r="E3834" s="5"/>
    </row>
    <row r="3835" spans="2:5" x14ac:dyDescent="0.3">
      <c r="B3835" s="9" t="s">
        <v>2045</v>
      </c>
      <c r="C3835" s="5">
        <v>97881</v>
      </c>
      <c r="D3835" s="5">
        <v>775</v>
      </c>
      <c r="E3835" s="5">
        <v>52062</v>
      </c>
    </row>
    <row r="3836" spans="2:5" x14ac:dyDescent="0.3">
      <c r="B3836" s="7">
        <v>1916</v>
      </c>
      <c r="C3836" s="5"/>
      <c r="D3836" s="5"/>
      <c r="E3836" s="5"/>
    </row>
    <row r="3837" spans="2:5" x14ac:dyDescent="0.3">
      <c r="B3837" s="9" t="s">
        <v>2047</v>
      </c>
      <c r="C3837" s="5">
        <v>1809</v>
      </c>
      <c r="D3837" s="5">
        <v>767</v>
      </c>
      <c r="E3837" s="5">
        <v>10142</v>
      </c>
    </row>
    <row r="3838" spans="2:5" x14ac:dyDescent="0.3">
      <c r="B3838" s="7">
        <v>1917</v>
      </c>
      <c r="C3838" s="5"/>
      <c r="D3838" s="5"/>
      <c r="E3838" s="5"/>
    </row>
    <row r="3839" spans="2:5" x14ac:dyDescent="0.3">
      <c r="B3839" s="9" t="s">
        <v>2046</v>
      </c>
      <c r="C3839" s="5">
        <v>37838</v>
      </c>
      <c r="D3839" s="5">
        <v>680</v>
      </c>
      <c r="E3839" s="5">
        <v>58503</v>
      </c>
    </row>
    <row r="3840" spans="2:5" x14ac:dyDescent="0.3">
      <c r="B3840" s="7">
        <v>1918</v>
      </c>
      <c r="C3840" s="5"/>
      <c r="D3840" s="5"/>
      <c r="E3840" s="5"/>
    </row>
    <row r="3841" spans="2:5" x14ac:dyDescent="0.3">
      <c r="B3841" s="9" t="s">
        <v>2045</v>
      </c>
      <c r="C3841" s="5">
        <v>64124</v>
      </c>
      <c r="D3841" s="5">
        <v>550</v>
      </c>
      <c r="E3841" s="5">
        <v>42379</v>
      </c>
    </row>
    <row r="3842" spans="2:5" x14ac:dyDescent="0.3">
      <c r="B3842" s="7">
        <v>1919</v>
      </c>
      <c r="C3842" s="5"/>
      <c r="D3842" s="5"/>
      <c r="E3842" s="5"/>
    </row>
    <row r="3843" spans="2:5" x14ac:dyDescent="0.3">
      <c r="B3843" s="9" t="s">
        <v>2046</v>
      </c>
      <c r="C3843" s="5">
        <v>2027</v>
      </c>
      <c r="D3843" s="5">
        <v>610</v>
      </c>
      <c r="E3843" s="5">
        <v>80493</v>
      </c>
    </row>
    <row r="3844" spans="2:5" x14ac:dyDescent="0.3">
      <c r="B3844" s="7">
        <v>1920</v>
      </c>
      <c r="C3844" s="5"/>
      <c r="D3844" s="5"/>
      <c r="E3844" s="5"/>
    </row>
    <row r="3845" spans="2:5" x14ac:dyDescent="0.3">
      <c r="B3845" s="9" t="s">
        <v>2045</v>
      </c>
      <c r="C3845" s="5">
        <v>51924</v>
      </c>
      <c r="D3845" s="5">
        <v>713</v>
      </c>
      <c r="E3845" s="5">
        <v>31244</v>
      </c>
    </row>
    <row r="3846" spans="2:5" x14ac:dyDescent="0.3">
      <c r="B3846" s="7">
        <v>1921</v>
      </c>
      <c r="C3846" s="5"/>
      <c r="D3846" s="5"/>
      <c r="E3846" s="5"/>
    </row>
    <row r="3847" spans="2:5" x14ac:dyDescent="0.3">
      <c r="B3847" s="9" t="s">
        <v>2046</v>
      </c>
      <c r="C3847" s="5">
        <v>9833</v>
      </c>
      <c r="D3847" s="5">
        <v>709</v>
      </c>
      <c r="E3847" s="5">
        <v>32064</v>
      </c>
    </row>
    <row r="3848" spans="2:5" x14ac:dyDescent="0.3">
      <c r="B3848" s="7">
        <v>1922</v>
      </c>
      <c r="C3848" s="5"/>
      <c r="D3848" s="5"/>
      <c r="E3848" s="5"/>
    </row>
    <row r="3849" spans="2:5" x14ac:dyDescent="0.3">
      <c r="B3849" s="9" t="s">
        <v>2046</v>
      </c>
      <c r="C3849" s="5">
        <v>23051</v>
      </c>
      <c r="D3849" s="5">
        <v>640</v>
      </c>
      <c r="E3849" s="5">
        <v>53222</v>
      </c>
    </row>
    <row r="3850" spans="2:5" x14ac:dyDescent="0.3">
      <c r="B3850" s="7">
        <v>1923</v>
      </c>
      <c r="C3850" s="5"/>
      <c r="D3850" s="5"/>
      <c r="E3850" s="5"/>
    </row>
    <row r="3851" spans="2:5" x14ac:dyDescent="0.3">
      <c r="B3851" s="9" t="s">
        <v>2045</v>
      </c>
      <c r="C3851" s="5">
        <v>57463</v>
      </c>
      <c r="D3851" s="5">
        <v>850</v>
      </c>
      <c r="E3851" s="5">
        <v>35119</v>
      </c>
    </row>
    <row r="3852" spans="2:5" x14ac:dyDescent="0.3">
      <c r="B3852" s="7">
        <v>1924</v>
      </c>
      <c r="C3852" s="5"/>
      <c r="D3852" s="5"/>
      <c r="E3852" s="5"/>
    </row>
    <row r="3853" spans="2:5" x14ac:dyDescent="0.3">
      <c r="B3853" s="9" t="s">
        <v>2045</v>
      </c>
      <c r="C3853" s="5">
        <v>81968</v>
      </c>
      <c r="D3853" s="5">
        <v>652</v>
      </c>
      <c r="E3853" s="5">
        <v>38190</v>
      </c>
    </row>
    <row r="3854" spans="2:5" x14ac:dyDescent="0.3">
      <c r="B3854" s="7">
        <v>1925</v>
      </c>
      <c r="C3854" s="5"/>
      <c r="D3854" s="5"/>
      <c r="E3854" s="5"/>
    </row>
    <row r="3855" spans="2:5" x14ac:dyDescent="0.3">
      <c r="B3855" s="9" t="s">
        <v>2045</v>
      </c>
      <c r="C3855" s="5">
        <v>110864</v>
      </c>
      <c r="D3855" s="5">
        <v>679</v>
      </c>
      <c r="E3855" s="5">
        <v>60910</v>
      </c>
    </row>
    <row r="3856" spans="2:5" x14ac:dyDescent="0.3">
      <c r="B3856" s="7">
        <v>1926</v>
      </c>
      <c r="C3856" s="5"/>
      <c r="D3856" s="5"/>
      <c r="E3856" s="5"/>
    </row>
    <row r="3857" spans="2:5" x14ac:dyDescent="0.3">
      <c r="B3857" s="9" t="s">
        <v>2046</v>
      </c>
      <c r="C3857" s="5">
        <v>5244</v>
      </c>
      <c r="D3857" s="5">
        <v>689</v>
      </c>
      <c r="E3857" s="5">
        <v>26574</v>
      </c>
    </row>
    <row r="3858" spans="2:5" x14ac:dyDescent="0.3">
      <c r="B3858" s="7">
        <v>1927</v>
      </c>
      <c r="C3858" s="5"/>
      <c r="D3858" s="5"/>
      <c r="E3858" s="5"/>
    </row>
    <row r="3859" spans="2:5" x14ac:dyDescent="0.3">
      <c r="B3859" s="9" t="s">
        <v>2045</v>
      </c>
      <c r="C3859" s="5">
        <v>68569</v>
      </c>
      <c r="D3859" s="5">
        <v>739</v>
      </c>
      <c r="E3859" s="5">
        <v>35199</v>
      </c>
    </row>
    <row r="3860" spans="2:5" x14ac:dyDescent="0.3">
      <c r="B3860" s="7">
        <v>1928</v>
      </c>
      <c r="C3860" s="5"/>
      <c r="D3860" s="5"/>
      <c r="E3860" s="5"/>
    </row>
    <row r="3861" spans="2:5" x14ac:dyDescent="0.3">
      <c r="B3861" s="9" t="s">
        <v>2045</v>
      </c>
      <c r="C3861" s="5">
        <v>82696</v>
      </c>
      <c r="D3861" s="5">
        <v>750</v>
      </c>
      <c r="E3861" s="5">
        <v>55682</v>
      </c>
    </row>
    <row r="3862" spans="2:5" x14ac:dyDescent="0.3">
      <c r="B3862" s="7">
        <v>1929</v>
      </c>
      <c r="C3862" s="5"/>
      <c r="D3862" s="5"/>
      <c r="E3862" s="5"/>
    </row>
    <row r="3863" spans="2:5" x14ac:dyDescent="0.3">
      <c r="B3863" s="9" t="s">
        <v>2045</v>
      </c>
      <c r="C3863" s="5">
        <v>76725</v>
      </c>
      <c r="D3863" s="5">
        <v>717</v>
      </c>
      <c r="E3863" s="5">
        <v>41873</v>
      </c>
    </row>
    <row r="3864" spans="2:5" x14ac:dyDescent="0.3">
      <c r="B3864" s="7">
        <v>1930</v>
      </c>
      <c r="C3864" s="5"/>
      <c r="D3864" s="5"/>
      <c r="E3864" s="5"/>
    </row>
    <row r="3865" spans="2:5" x14ac:dyDescent="0.3">
      <c r="B3865" s="9" t="s">
        <v>2045</v>
      </c>
      <c r="C3865" s="5">
        <v>66413</v>
      </c>
      <c r="D3865" s="5">
        <v>721</v>
      </c>
      <c r="E3865" s="5">
        <v>44470</v>
      </c>
    </row>
    <row r="3866" spans="2:5" x14ac:dyDescent="0.3">
      <c r="B3866" s="7">
        <v>1931</v>
      </c>
      <c r="C3866" s="5"/>
      <c r="D3866" s="5"/>
      <c r="E3866" s="5"/>
    </row>
    <row r="3867" spans="2:5" x14ac:dyDescent="0.3">
      <c r="B3867" s="9" t="s">
        <v>2045</v>
      </c>
      <c r="C3867" s="5">
        <v>181429</v>
      </c>
      <c r="D3867" s="5">
        <v>503</v>
      </c>
      <c r="E3867" s="5">
        <v>82974</v>
      </c>
    </row>
    <row r="3868" spans="2:5" x14ac:dyDescent="0.3">
      <c r="B3868" s="7">
        <v>1932</v>
      </c>
      <c r="C3868" s="5"/>
      <c r="D3868" s="5"/>
      <c r="E3868" s="5"/>
    </row>
    <row r="3869" spans="2:5" x14ac:dyDescent="0.3">
      <c r="B3869" s="9" t="s">
        <v>2045</v>
      </c>
      <c r="C3869" s="5">
        <v>23153</v>
      </c>
      <c r="D3869" s="5">
        <v>658</v>
      </c>
      <c r="E3869" s="5">
        <v>19069</v>
      </c>
    </row>
    <row r="3870" spans="2:5" x14ac:dyDescent="0.3">
      <c r="B3870" s="7">
        <v>1933</v>
      </c>
      <c r="C3870" s="5"/>
      <c r="D3870" s="5"/>
      <c r="E3870" s="5"/>
    </row>
    <row r="3871" spans="2:5" x14ac:dyDescent="0.3">
      <c r="B3871" s="9" t="s">
        <v>2045</v>
      </c>
      <c r="C3871" s="5">
        <v>45750</v>
      </c>
      <c r="D3871" s="5">
        <v>589</v>
      </c>
      <c r="E3871" s="5">
        <v>29658</v>
      </c>
    </row>
    <row r="3872" spans="2:5" x14ac:dyDescent="0.3">
      <c r="B3872" s="7">
        <v>1934</v>
      </c>
      <c r="C3872" s="5"/>
      <c r="D3872" s="5"/>
      <c r="E3872" s="5"/>
    </row>
    <row r="3873" spans="2:5" x14ac:dyDescent="0.3">
      <c r="B3873" s="9" t="s">
        <v>2045</v>
      </c>
      <c r="C3873" s="5">
        <v>59691</v>
      </c>
      <c r="D3873" s="5">
        <v>691</v>
      </c>
      <c r="E3873" s="5">
        <v>27763</v>
      </c>
    </row>
    <row r="3874" spans="2:5" x14ac:dyDescent="0.3">
      <c r="B3874" s="7">
        <v>1935</v>
      </c>
      <c r="C3874" s="5"/>
      <c r="D3874" s="5"/>
      <c r="E3874" s="5"/>
    </row>
    <row r="3875" spans="2:5" x14ac:dyDescent="0.3">
      <c r="B3875" s="9" t="s">
        <v>2045</v>
      </c>
      <c r="C3875" s="5">
        <v>78350</v>
      </c>
      <c r="D3875" s="5">
        <v>750</v>
      </c>
      <c r="E3875" s="5">
        <v>44862</v>
      </c>
    </row>
    <row r="3876" spans="2:5" x14ac:dyDescent="0.3">
      <c r="B3876" s="7">
        <v>1936</v>
      </c>
      <c r="C3876" s="5"/>
      <c r="D3876" s="5"/>
      <c r="E3876" s="5"/>
    </row>
    <row r="3877" spans="2:5" x14ac:dyDescent="0.3">
      <c r="B3877" s="9" t="s">
        <v>2046</v>
      </c>
      <c r="C3877" s="5">
        <v>1135</v>
      </c>
      <c r="D3877" s="5">
        <v>714</v>
      </c>
      <c r="E3877" s="5">
        <v>35685</v>
      </c>
    </row>
    <row r="3878" spans="2:5" x14ac:dyDescent="0.3">
      <c r="B3878" s="7">
        <v>1937</v>
      </c>
      <c r="C3878" s="5"/>
      <c r="D3878" s="5"/>
      <c r="E3878" s="5"/>
    </row>
    <row r="3879" spans="2:5" x14ac:dyDescent="0.3">
      <c r="B3879" s="9" t="s">
        <v>2045</v>
      </c>
      <c r="C3879" s="5">
        <v>29112</v>
      </c>
      <c r="D3879" s="5">
        <v>667</v>
      </c>
      <c r="E3879" s="5">
        <v>17056</v>
      </c>
    </row>
    <row r="3880" spans="2:5" x14ac:dyDescent="0.3">
      <c r="B3880" s="7">
        <v>1938</v>
      </c>
      <c r="C3880" s="5"/>
      <c r="D3880" s="5"/>
      <c r="E3880" s="5"/>
    </row>
    <row r="3881" spans="2:5" x14ac:dyDescent="0.3">
      <c r="B3881" s="9" t="s">
        <v>2045</v>
      </c>
      <c r="C3881" s="5">
        <v>115418</v>
      </c>
      <c r="D3881" s="5">
        <v>795</v>
      </c>
      <c r="E3881" s="5">
        <v>57367</v>
      </c>
    </row>
    <row r="3882" spans="2:5" x14ac:dyDescent="0.3">
      <c r="B3882" s="7">
        <v>1939</v>
      </c>
      <c r="C3882" s="5"/>
      <c r="D3882" s="5"/>
      <c r="E3882" s="5"/>
    </row>
    <row r="3883" spans="2:5" x14ac:dyDescent="0.3">
      <c r="B3883" s="9" t="s">
        <v>2045</v>
      </c>
      <c r="C3883" s="5">
        <v>34107</v>
      </c>
      <c r="D3883" s="5">
        <v>685</v>
      </c>
      <c r="E3883" s="5">
        <v>25207</v>
      </c>
    </row>
    <row r="3884" spans="2:5" x14ac:dyDescent="0.3">
      <c r="B3884" s="7">
        <v>1940</v>
      </c>
      <c r="C3884" s="5"/>
      <c r="D3884" s="5"/>
      <c r="E3884" s="5"/>
    </row>
    <row r="3885" spans="2:5" x14ac:dyDescent="0.3">
      <c r="B3885" s="9" t="s">
        <v>2045</v>
      </c>
      <c r="C3885" s="5">
        <v>19529</v>
      </c>
      <c r="D3885" s="5">
        <v>826</v>
      </c>
      <c r="E3885" s="5">
        <v>26865</v>
      </c>
    </row>
    <row r="3886" spans="2:5" x14ac:dyDescent="0.3">
      <c r="B3886" s="7">
        <v>1941</v>
      </c>
      <c r="C3886" s="5"/>
      <c r="D3886" s="5"/>
      <c r="E3886" s="5"/>
    </row>
    <row r="3887" spans="2:5" x14ac:dyDescent="0.3">
      <c r="B3887" s="9" t="s">
        <v>2045</v>
      </c>
      <c r="C3887" s="5">
        <v>27463</v>
      </c>
      <c r="D3887" s="5">
        <v>740</v>
      </c>
      <c r="E3887" s="5">
        <v>38609</v>
      </c>
    </row>
    <row r="3888" spans="2:5" x14ac:dyDescent="0.3">
      <c r="B3888" s="7">
        <v>1942</v>
      </c>
      <c r="C3888" s="5"/>
      <c r="D3888" s="5"/>
      <c r="E3888" s="5"/>
    </row>
    <row r="3889" spans="2:5" x14ac:dyDescent="0.3">
      <c r="B3889" s="9" t="s">
        <v>2046</v>
      </c>
      <c r="C3889" s="5">
        <v>0</v>
      </c>
      <c r="D3889" s="5">
        <v>673</v>
      </c>
      <c r="E3889" s="5">
        <v>1</v>
      </c>
    </row>
    <row r="3890" spans="2:5" x14ac:dyDescent="0.3">
      <c r="B3890" s="7">
        <v>1943</v>
      </c>
      <c r="C3890" s="5"/>
      <c r="D3890" s="5"/>
      <c r="E3890" s="5"/>
    </row>
    <row r="3891" spans="2:5" x14ac:dyDescent="0.3">
      <c r="B3891" s="9" t="s">
        <v>2045</v>
      </c>
      <c r="C3891" s="5">
        <v>71972</v>
      </c>
      <c r="D3891" s="5">
        <v>706</v>
      </c>
      <c r="E3891" s="5">
        <v>95348</v>
      </c>
    </row>
    <row r="3892" spans="2:5" x14ac:dyDescent="0.3">
      <c r="B3892" s="7">
        <v>1944</v>
      </c>
      <c r="C3892" s="5"/>
      <c r="D3892" s="5"/>
      <c r="E3892" s="5"/>
    </row>
    <row r="3893" spans="2:5" x14ac:dyDescent="0.3">
      <c r="B3893" s="9" t="s">
        <v>2045</v>
      </c>
      <c r="C3893" s="5">
        <v>104480</v>
      </c>
      <c r="D3893" s="5">
        <v>740</v>
      </c>
      <c r="E3893" s="5">
        <v>49378</v>
      </c>
    </row>
    <row r="3894" spans="2:5" x14ac:dyDescent="0.3">
      <c r="B3894" s="7">
        <v>1945</v>
      </c>
      <c r="C3894" s="5"/>
      <c r="D3894" s="5"/>
      <c r="E3894" s="5"/>
    </row>
    <row r="3895" spans="2:5" x14ac:dyDescent="0.3">
      <c r="B3895" s="9" t="s">
        <v>2046</v>
      </c>
      <c r="C3895" s="5">
        <v>9208</v>
      </c>
      <c r="D3895" s="5">
        <v>727</v>
      </c>
      <c r="E3895" s="5">
        <v>30042</v>
      </c>
    </row>
    <row r="3896" spans="2:5" x14ac:dyDescent="0.3">
      <c r="B3896" s="7">
        <v>1946</v>
      </c>
      <c r="C3896" s="5"/>
      <c r="D3896" s="5"/>
      <c r="E3896" s="5"/>
    </row>
    <row r="3897" spans="2:5" x14ac:dyDescent="0.3">
      <c r="B3897" s="9" t="s">
        <v>2046</v>
      </c>
      <c r="C3897" s="5">
        <v>21486</v>
      </c>
      <c r="D3897" s="5">
        <v>698</v>
      </c>
      <c r="E3897" s="5">
        <v>41109</v>
      </c>
    </row>
    <row r="3898" spans="2:5" x14ac:dyDescent="0.3">
      <c r="B3898" s="7">
        <v>1947</v>
      </c>
      <c r="C3898" s="5"/>
      <c r="D3898" s="5"/>
      <c r="E3898" s="5"/>
    </row>
    <row r="3899" spans="2:5" x14ac:dyDescent="0.3">
      <c r="B3899" s="9" t="s">
        <v>2047</v>
      </c>
      <c r="C3899" s="5">
        <v>1265</v>
      </c>
      <c r="D3899" s="5">
        <v>765</v>
      </c>
      <c r="E3899" s="5">
        <v>27971</v>
      </c>
    </row>
    <row r="3900" spans="2:5" x14ac:dyDescent="0.3">
      <c r="B3900" s="7">
        <v>1948</v>
      </c>
      <c r="C3900" s="5"/>
      <c r="D3900" s="5"/>
      <c r="E3900" s="5"/>
    </row>
    <row r="3901" spans="2:5" x14ac:dyDescent="0.3">
      <c r="B3901" s="9" t="s">
        <v>2045</v>
      </c>
      <c r="C3901" s="5">
        <v>89154</v>
      </c>
      <c r="D3901" s="5">
        <v>685</v>
      </c>
      <c r="E3901" s="5">
        <v>47234</v>
      </c>
    </row>
    <row r="3902" spans="2:5" x14ac:dyDescent="0.3">
      <c r="B3902" s="7">
        <v>1949</v>
      </c>
      <c r="C3902" s="5"/>
      <c r="D3902" s="5"/>
      <c r="E3902" s="5"/>
    </row>
    <row r="3903" spans="2:5" x14ac:dyDescent="0.3">
      <c r="B3903" s="9" t="s">
        <v>2045</v>
      </c>
      <c r="C3903" s="5">
        <v>130382</v>
      </c>
      <c r="D3903" s="5">
        <v>706</v>
      </c>
      <c r="E3903" s="5">
        <v>44444</v>
      </c>
    </row>
    <row r="3904" spans="2:5" x14ac:dyDescent="0.3">
      <c r="B3904" s="7">
        <v>1950</v>
      </c>
      <c r="C3904" s="5"/>
      <c r="D3904" s="5"/>
      <c r="E3904" s="5"/>
    </row>
    <row r="3905" spans="2:5" x14ac:dyDescent="0.3">
      <c r="B3905" s="9" t="s">
        <v>2045</v>
      </c>
      <c r="C3905" s="5">
        <v>39445</v>
      </c>
      <c r="D3905" s="5">
        <v>720</v>
      </c>
      <c r="E3905" s="5">
        <v>22312</v>
      </c>
    </row>
    <row r="3906" spans="2:5" x14ac:dyDescent="0.3">
      <c r="B3906" s="7">
        <v>1951</v>
      </c>
      <c r="C3906" s="5"/>
      <c r="D3906" s="5"/>
      <c r="E3906" s="5"/>
    </row>
    <row r="3907" spans="2:5" x14ac:dyDescent="0.3">
      <c r="B3907" s="9" t="s">
        <v>2046</v>
      </c>
      <c r="C3907" s="5">
        <v>0</v>
      </c>
      <c r="D3907" s="5">
        <v>708</v>
      </c>
      <c r="E3907" s="5">
        <v>63355</v>
      </c>
    </row>
    <row r="3908" spans="2:5" x14ac:dyDescent="0.3">
      <c r="B3908" s="7">
        <v>1952</v>
      </c>
      <c r="C3908" s="5"/>
      <c r="D3908" s="5"/>
      <c r="E3908" s="5"/>
    </row>
    <row r="3909" spans="2:5" x14ac:dyDescent="0.3">
      <c r="B3909" s="9" t="s">
        <v>2045</v>
      </c>
      <c r="C3909" s="5">
        <v>102869</v>
      </c>
      <c r="D3909" s="5">
        <v>821</v>
      </c>
      <c r="E3909" s="5">
        <v>36909</v>
      </c>
    </row>
    <row r="3910" spans="2:5" x14ac:dyDescent="0.3">
      <c r="B3910" s="7">
        <v>1953</v>
      </c>
      <c r="C3910" s="5"/>
      <c r="D3910" s="5"/>
      <c r="E3910" s="5"/>
    </row>
    <row r="3911" spans="2:5" x14ac:dyDescent="0.3">
      <c r="B3911" s="9" t="s">
        <v>2047</v>
      </c>
      <c r="C3911" s="5">
        <v>16260</v>
      </c>
      <c r="D3911" s="5">
        <v>842</v>
      </c>
      <c r="E3911" s="5">
        <v>43996</v>
      </c>
    </row>
    <row r="3912" spans="2:5" x14ac:dyDescent="0.3">
      <c r="B3912" s="7">
        <v>1954</v>
      </c>
      <c r="C3912" s="5"/>
      <c r="D3912" s="5"/>
      <c r="E3912" s="5"/>
    </row>
    <row r="3913" spans="2:5" x14ac:dyDescent="0.3">
      <c r="B3913" s="9" t="s">
        <v>2045</v>
      </c>
      <c r="C3913" s="5">
        <v>80441</v>
      </c>
      <c r="D3913" s="5">
        <v>683</v>
      </c>
      <c r="E3913" s="5">
        <v>48406</v>
      </c>
    </row>
    <row r="3914" spans="2:5" x14ac:dyDescent="0.3">
      <c r="B3914" s="7">
        <v>1955</v>
      </c>
      <c r="C3914" s="5"/>
      <c r="D3914" s="5"/>
      <c r="E3914" s="5"/>
    </row>
    <row r="3915" spans="2:5" x14ac:dyDescent="0.3">
      <c r="B3915" s="9" t="s">
        <v>2046</v>
      </c>
      <c r="C3915" s="5">
        <v>2081</v>
      </c>
      <c r="D3915" s="5">
        <v>674</v>
      </c>
      <c r="E3915" s="5">
        <v>28134</v>
      </c>
    </row>
    <row r="3916" spans="2:5" x14ac:dyDescent="0.3">
      <c r="B3916" s="7">
        <v>1956</v>
      </c>
      <c r="C3916" s="5"/>
      <c r="D3916" s="5"/>
      <c r="E3916" s="5"/>
    </row>
    <row r="3917" spans="2:5" x14ac:dyDescent="0.3">
      <c r="B3917" s="9" t="s">
        <v>2046</v>
      </c>
      <c r="C3917" s="5">
        <v>3378</v>
      </c>
      <c r="D3917" s="5">
        <v>739</v>
      </c>
      <c r="E3917" s="5">
        <v>37371</v>
      </c>
    </row>
    <row r="3918" spans="2:5" x14ac:dyDescent="0.3">
      <c r="B3918" s="7">
        <v>1957</v>
      </c>
      <c r="C3918" s="5"/>
      <c r="D3918" s="5"/>
      <c r="E3918" s="5"/>
    </row>
    <row r="3919" spans="2:5" x14ac:dyDescent="0.3">
      <c r="B3919" s="9" t="s">
        <v>2045</v>
      </c>
      <c r="C3919" s="5">
        <v>222735</v>
      </c>
      <c r="D3919" s="5">
        <v>772</v>
      </c>
      <c r="E3919" s="5">
        <v>95945</v>
      </c>
    </row>
    <row r="3920" spans="2:5" x14ac:dyDescent="0.3">
      <c r="B3920" s="7">
        <v>1958</v>
      </c>
      <c r="C3920" s="5"/>
      <c r="D3920" s="5"/>
      <c r="E3920" s="5"/>
    </row>
    <row r="3921" spans="2:5" x14ac:dyDescent="0.3">
      <c r="B3921" s="9" t="s">
        <v>2045</v>
      </c>
      <c r="C3921" s="5">
        <v>64030</v>
      </c>
      <c r="D3921" s="5">
        <v>680</v>
      </c>
      <c r="E3921" s="5">
        <v>37346</v>
      </c>
    </row>
    <row r="3922" spans="2:5" x14ac:dyDescent="0.3">
      <c r="B3922" s="7">
        <v>1959</v>
      </c>
      <c r="C3922" s="5"/>
      <c r="D3922" s="5"/>
      <c r="E3922" s="5"/>
    </row>
    <row r="3923" spans="2:5" x14ac:dyDescent="0.3">
      <c r="B3923" s="9" t="s">
        <v>2045</v>
      </c>
      <c r="C3923" s="5">
        <v>80367</v>
      </c>
      <c r="D3923" s="5">
        <v>701</v>
      </c>
      <c r="E3923" s="5">
        <v>52130</v>
      </c>
    </row>
    <row r="3924" spans="2:5" x14ac:dyDescent="0.3">
      <c r="B3924" s="7">
        <v>1960</v>
      </c>
      <c r="C3924" s="5"/>
      <c r="D3924" s="5"/>
      <c r="E3924" s="5"/>
    </row>
    <row r="3925" spans="2:5" x14ac:dyDescent="0.3">
      <c r="B3925" s="9" t="s">
        <v>2045</v>
      </c>
      <c r="C3925" s="5">
        <v>69567</v>
      </c>
      <c r="D3925" s="5">
        <v>612</v>
      </c>
      <c r="E3925" s="5">
        <v>47916</v>
      </c>
    </row>
    <row r="3926" spans="2:5" x14ac:dyDescent="0.3">
      <c r="B3926" s="7">
        <v>1961</v>
      </c>
      <c r="C3926" s="5"/>
      <c r="D3926" s="5"/>
      <c r="E3926" s="5"/>
    </row>
    <row r="3927" spans="2:5" x14ac:dyDescent="0.3">
      <c r="B3927" s="9" t="s">
        <v>2045</v>
      </c>
      <c r="C3927" s="5">
        <v>46002</v>
      </c>
      <c r="D3927" s="5">
        <v>657</v>
      </c>
      <c r="E3927" s="5">
        <v>34904</v>
      </c>
    </row>
    <row r="3928" spans="2:5" x14ac:dyDescent="0.3">
      <c r="B3928" s="7">
        <v>1962</v>
      </c>
      <c r="C3928" s="5"/>
      <c r="D3928" s="5"/>
      <c r="E3928" s="5"/>
    </row>
    <row r="3929" spans="2:5" x14ac:dyDescent="0.3">
      <c r="B3929" s="9" t="s">
        <v>2045</v>
      </c>
      <c r="C3929" s="5">
        <v>156949</v>
      </c>
      <c r="D3929" s="5">
        <v>712</v>
      </c>
      <c r="E3929" s="5">
        <v>92375</v>
      </c>
    </row>
    <row r="3930" spans="2:5" x14ac:dyDescent="0.3">
      <c r="B3930" s="7">
        <v>1963</v>
      </c>
      <c r="C3930" s="5"/>
      <c r="D3930" s="5"/>
      <c r="E3930" s="5"/>
    </row>
    <row r="3931" spans="2:5" x14ac:dyDescent="0.3">
      <c r="B3931" s="9" t="s">
        <v>2047</v>
      </c>
      <c r="C3931" s="5">
        <v>370</v>
      </c>
      <c r="D3931" s="5">
        <v>821</v>
      </c>
      <c r="E3931" s="5">
        <v>33869</v>
      </c>
    </row>
    <row r="3932" spans="2:5" x14ac:dyDescent="0.3">
      <c r="B3932" s="7">
        <v>1964</v>
      </c>
      <c r="C3932" s="5"/>
      <c r="D3932" s="5"/>
      <c r="E3932" s="5"/>
    </row>
    <row r="3933" spans="2:5" x14ac:dyDescent="0.3">
      <c r="B3933" s="9" t="s">
        <v>2045</v>
      </c>
      <c r="C3933" s="5">
        <v>30595</v>
      </c>
      <c r="D3933" s="5">
        <v>643</v>
      </c>
      <c r="E3933" s="5">
        <v>38637</v>
      </c>
    </row>
    <row r="3934" spans="2:5" x14ac:dyDescent="0.3">
      <c r="B3934" s="7">
        <v>1965</v>
      </c>
      <c r="C3934" s="5"/>
      <c r="D3934" s="5"/>
      <c r="E3934" s="5"/>
    </row>
    <row r="3935" spans="2:5" x14ac:dyDescent="0.3">
      <c r="B3935" s="9" t="s">
        <v>2046</v>
      </c>
      <c r="C3935" s="5">
        <v>0</v>
      </c>
      <c r="D3935" s="5">
        <v>745</v>
      </c>
      <c r="E3935" s="5">
        <v>37443</v>
      </c>
    </row>
    <row r="3936" spans="2:5" x14ac:dyDescent="0.3">
      <c r="B3936" s="7">
        <v>1966</v>
      </c>
      <c r="C3936" s="5"/>
      <c r="D3936" s="5"/>
      <c r="E3936" s="5"/>
    </row>
    <row r="3937" spans="2:5" x14ac:dyDescent="0.3">
      <c r="B3937" s="9" t="s">
        <v>2045</v>
      </c>
      <c r="C3937" s="5">
        <v>45661</v>
      </c>
      <c r="D3937" s="5">
        <v>782</v>
      </c>
      <c r="E3937" s="5">
        <v>31499</v>
      </c>
    </row>
    <row r="3938" spans="2:5" x14ac:dyDescent="0.3">
      <c r="B3938" s="7">
        <v>1967</v>
      </c>
      <c r="C3938" s="5"/>
      <c r="D3938" s="5"/>
      <c r="E3938" s="5"/>
    </row>
    <row r="3939" spans="2:5" x14ac:dyDescent="0.3">
      <c r="B3939" s="9" t="s">
        <v>2047</v>
      </c>
      <c r="C3939" s="5">
        <v>686</v>
      </c>
      <c r="D3939" s="5">
        <v>767</v>
      </c>
      <c r="E3939" s="5">
        <v>61793</v>
      </c>
    </row>
    <row r="3940" spans="2:5" x14ac:dyDescent="0.3">
      <c r="B3940" s="7">
        <v>1968</v>
      </c>
      <c r="C3940" s="5"/>
      <c r="D3940" s="5"/>
      <c r="E3940" s="5"/>
    </row>
    <row r="3941" spans="2:5" x14ac:dyDescent="0.3">
      <c r="B3941" s="9" t="s">
        <v>2045</v>
      </c>
      <c r="C3941" s="5">
        <v>100128</v>
      </c>
      <c r="D3941" s="5">
        <v>775</v>
      </c>
      <c r="E3941" s="5">
        <v>63816</v>
      </c>
    </row>
    <row r="3942" spans="2:5" x14ac:dyDescent="0.3">
      <c r="B3942" s="7">
        <v>1969</v>
      </c>
      <c r="C3942" s="5"/>
      <c r="D3942" s="5"/>
      <c r="E3942" s="5"/>
    </row>
    <row r="3943" spans="2:5" x14ac:dyDescent="0.3">
      <c r="B3943" s="9" t="s">
        <v>2046</v>
      </c>
      <c r="C3943" s="5">
        <v>2249</v>
      </c>
      <c r="D3943" s="5">
        <v>733</v>
      </c>
      <c r="E3943" s="5">
        <v>44690</v>
      </c>
    </row>
    <row r="3944" spans="2:5" x14ac:dyDescent="0.3">
      <c r="B3944" s="7">
        <v>1970</v>
      </c>
      <c r="C3944" s="5"/>
      <c r="D3944" s="5"/>
      <c r="E3944" s="5"/>
    </row>
    <row r="3945" spans="2:5" x14ac:dyDescent="0.3">
      <c r="B3945" s="9" t="s">
        <v>2045</v>
      </c>
      <c r="C3945" s="5">
        <v>70144</v>
      </c>
      <c r="D3945" s="5">
        <v>731</v>
      </c>
      <c r="E3945" s="5">
        <v>51873</v>
      </c>
    </row>
    <row r="3946" spans="2:5" x14ac:dyDescent="0.3">
      <c r="B3946" s="7">
        <v>1971</v>
      </c>
      <c r="C3946" s="5"/>
      <c r="D3946" s="5"/>
      <c r="E3946" s="5"/>
    </row>
    <row r="3947" spans="2:5" x14ac:dyDescent="0.3">
      <c r="B3947" s="9" t="s">
        <v>2045</v>
      </c>
      <c r="C3947" s="5">
        <v>69869</v>
      </c>
      <c r="D3947" s="5">
        <v>763</v>
      </c>
      <c r="E3947" s="5">
        <v>41690</v>
      </c>
    </row>
    <row r="3948" spans="2:5" x14ac:dyDescent="0.3">
      <c r="B3948" s="7">
        <v>1972</v>
      </c>
      <c r="C3948" s="5"/>
      <c r="D3948" s="5"/>
      <c r="E3948" s="5"/>
    </row>
    <row r="3949" spans="2:5" x14ac:dyDescent="0.3">
      <c r="B3949" s="9" t="s">
        <v>2045</v>
      </c>
      <c r="C3949" s="5">
        <v>10928</v>
      </c>
      <c r="D3949" s="5">
        <v>772</v>
      </c>
      <c r="E3949" s="5">
        <v>13089</v>
      </c>
    </row>
    <row r="3950" spans="2:5" x14ac:dyDescent="0.3">
      <c r="B3950" s="7">
        <v>1973</v>
      </c>
      <c r="C3950" s="5"/>
      <c r="D3950" s="5"/>
      <c r="E3950" s="5"/>
    </row>
    <row r="3951" spans="2:5" x14ac:dyDescent="0.3">
      <c r="B3951" s="9" t="s">
        <v>2045</v>
      </c>
      <c r="C3951" s="5">
        <v>29433</v>
      </c>
      <c r="D3951" s="5">
        <v>731</v>
      </c>
      <c r="E3951" s="5">
        <v>32520</v>
      </c>
    </row>
    <row r="3952" spans="2:5" x14ac:dyDescent="0.3">
      <c r="B3952" s="7">
        <v>1974</v>
      </c>
      <c r="C3952" s="5"/>
      <c r="D3952" s="5"/>
      <c r="E3952" s="5"/>
    </row>
    <row r="3953" spans="2:5" x14ac:dyDescent="0.3">
      <c r="B3953" s="9" t="s">
        <v>2045</v>
      </c>
      <c r="C3953" s="5">
        <v>28723</v>
      </c>
      <c r="D3953" s="5">
        <v>647</v>
      </c>
      <c r="E3953" s="5">
        <v>31792</v>
      </c>
    </row>
    <row r="3954" spans="2:5" x14ac:dyDescent="0.3">
      <c r="B3954" s="7">
        <v>1975</v>
      </c>
      <c r="C3954" s="5"/>
      <c r="D3954" s="5"/>
      <c r="E3954" s="5"/>
    </row>
    <row r="3955" spans="2:5" x14ac:dyDescent="0.3">
      <c r="B3955" s="9" t="s">
        <v>2045</v>
      </c>
      <c r="C3955" s="5">
        <v>44098</v>
      </c>
      <c r="D3955" s="5">
        <v>738</v>
      </c>
      <c r="E3955" s="5">
        <v>38972</v>
      </c>
    </row>
    <row r="3956" spans="2:5" x14ac:dyDescent="0.3">
      <c r="B3956" s="7">
        <v>1976</v>
      </c>
      <c r="C3956" s="5"/>
      <c r="D3956" s="5"/>
      <c r="E3956" s="5"/>
    </row>
    <row r="3957" spans="2:5" x14ac:dyDescent="0.3">
      <c r="B3957" s="9" t="s">
        <v>2046</v>
      </c>
      <c r="C3957" s="5">
        <v>0</v>
      </c>
      <c r="D3957" s="5">
        <v>699</v>
      </c>
      <c r="E3957" s="5">
        <v>56897</v>
      </c>
    </row>
    <row r="3958" spans="2:5" x14ac:dyDescent="0.3">
      <c r="B3958" s="7">
        <v>1977</v>
      </c>
      <c r="C3958" s="5"/>
      <c r="D3958" s="5"/>
      <c r="E3958" s="5"/>
    </row>
    <row r="3959" spans="2:5" x14ac:dyDescent="0.3">
      <c r="B3959" s="9" t="s">
        <v>2047</v>
      </c>
      <c r="C3959" s="5">
        <v>0</v>
      </c>
      <c r="D3959" s="5">
        <v>773</v>
      </c>
      <c r="E3959" s="5">
        <v>57185</v>
      </c>
    </row>
    <row r="3960" spans="2:5" x14ac:dyDescent="0.3">
      <c r="B3960" s="7">
        <v>1978</v>
      </c>
      <c r="C3960" s="5"/>
      <c r="D3960" s="5"/>
      <c r="E3960" s="5"/>
    </row>
    <row r="3961" spans="2:5" x14ac:dyDescent="0.3">
      <c r="B3961" s="9" t="s">
        <v>2045</v>
      </c>
      <c r="C3961" s="5">
        <v>84749</v>
      </c>
      <c r="D3961" s="5">
        <v>844</v>
      </c>
      <c r="E3961" s="5">
        <v>31197</v>
      </c>
    </row>
    <row r="3962" spans="2:5" x14ac:dyDescent="0.3">
      <c r="B3962" s="7">
        <v>1979</v>
      </c>
      <c r="C3962" s="5"/>
      <c r="D3962" s="5"/>
      <c r="E3962" s="5"/>
    </row>
    <row r="3963" spans="2:5" x14ac:dyDescent="0.3">
      <c r="B3963" s="9" t="s">
        <v>2045</v>
      </c>
      <c r="C3963" s="5">
        <v>58250</v>
      </c>
      <c r="D3963" s="5">
        <v>738</v>
      </c>
      <c r="E3963" s="5">
        <v>64647</v>
      </c>
    </row>
    <row r="3964" spans="2:5" x14ac:dyDescent="0.3">
      <c r="B3964" s="7">
        <v>1980</v>
      </c>
      <c r="C3964" s="5"/>
      <c r="D3964" s="5"/>
      <c r="E3964" s="5"/>
    </row>
    <row r="3965" spans="2:5" x14ac:dyDescent="0.3">
      <c r="B3965" s="9" t="s">
        <v>2045</v>
      </c>
      <c r="C3965" s="5">
        <v>57177</v>
      </c>
      <c r="D3965" s="5">
        <v>612</v>
      </c>
      <c r="E3965" s="5">
        <v>46603</v>
      </c>
    </row>
    <row r="3966" spans="2:5" x14ac:dyDescent="0.3">
      <c r="B3966" s="7">
        <v>1981</v>
      </c>
      <c r="C3966" s="5"/>
      <c r="D3966" s="5"/>
      <c r="E3966" s="5"/>
    </row>
    <row r="3967" spans="2:5" x14ac:dyDescent="0.3">
      <c r="B3967" s="9" t="s">
        <v>2046</v>
      </c>
      <c r="C3967" s="5">
        <v>23650</v>
      </c>
      <c r="D3967" s="5">
        <v>702</v>
      </c>
      <c r="E3967" s="5">
        <v>39303</v>
      </c>
    </row>
    <row r="3968" spans="2:5" x14ac:dyDescent="0.3">
      <c r="B3968" s="7">
        <v>1982</v>
      </c>
      <c r="C3968" s="5"/>
      <c r="D3968" s="5"/>
      <c r="E3968" s="5"/>
    </row>
    <row r="3969" spans="2:5" x14ac:dyDescent="0.3">
      <c r="B3969" s="9" t="s">
        <v>2045</v>
      </c>
      <c r="C3969" s="5">
        <v>64273</v>
      </c>
      <c r="D3969" s="5">
        <v>699</v>
      </c>
      <c r="E3969" s="5">
        <v>69412</v>
      </c>
    </row>
    <row r="3970" spans="2:5" x14ac:dyDescent="0.3">
      <c r="B3970" s="7">
        <v>1983</v>
      </c>
      <c r="C3970" s="5"/>
      <c r="D3970" s="5"/>
      <c r="E3970" s="5"/>
    </row>
    <row r="3971" spans="2:5" x14ac:dyDescent="0.3">
      <c r="B3971" s="9" t="s">
        <v>2047</v>
      </c>
      <c r="C3971" s="5">
        <v>0</v>
      </c>
      <c r="D3971" s="5">
        <v>773</v>
      </c>
      <c r="E3971" s="5">
        <v>141161</v>
      </c>
    </row>
    <row r="3972" spans="2:5" x14ac:dyDescent="0.3">
      <c r="B3972" s="7">
        <v>1984</v>
      </c>
      <c r="C3972" s="5"/>
      <c r="D3972" s="5"/>
      <c r="E3972" s="5"/>
    </row>
    <row r="3973" spans="2:5" x14ac:dyDescent="0.3">
      <c r="B3973" s="9" t="s">
        <v>2045</v>
      </c>
      <c r="C3973" s="5">
        <v>62080</v>
      </c>
      <c r="D3973" s="5">
        <v>528</v>
      </c>
      <c r="E3973" s="5">
        <v>38861</v>
      </c>
    </row>
    <row r="3974" spans="2:5" x14ac:dyDescent="0.3">
      <c r="B3974" s="7">
        <v>1985</v>
      </c>
      <c r="C3974" s="5"/>
      <c r="D3974" s="5"/>
      <c r="E3974" s="5"/>
    </row>
    <row r="3975" spans="2:5" x14ac:dyDescent="0.3">
      <c r="B3975" s="9" t="s">
        <v>2045</v>
      </c>
      <c r="C3975" s="5">
        <v>3154</v>
      </c>
      <c r="D3975" s="5">
        <v>680</v>
      </c>
      <c r="E3975" s="5">
        <v>1426</v>
      </c>
    </row>
    <row r="3976" spans="2:5" x14ac:dyDescent="0.3">
      <c r="B3976" s="7">
        <v>1986</v>
      </c>
      <c r="C3976" s="5"/>
      <c r="D3976" s="5"/>
      <c r="E3976" s="5"/>
    </row>
    <row r="3977" spans="2:5" x14ac:dyDescent="0.3">
      <c r="B3977" s="9" t="s">
        <v>2045</v>
      </c>
      <c r="C3977" s="5">
        <v>62384</v>
      </c>
      <c r="D3977" s="5">
        <v>716</v>
      </c>
      <c r="E3977" s="5">
        <v>48430</v>
      </c>
    </row>
    <row r="3978" spans="2:5" x14ac:dyDescent="0.3">
      <c r="B3978" s="7">
        <v>1987</v>
      </c>
      <c r="C3978" s="5"/>
      <c r="D3978" s="5"/>
      <c r="E3978" s="5"/>
    </row>
    <row r="3979" spans="2:5" x14ac:dyDescent="0.3">
      <c r="B3979" s="9" t="s">
        <v>2045</v>
      </c>
      <c r="C3979" s="5">
        <v>24997</v>
      </c>
      <c r="D3979" s="5">
        <v>488</v>
      </c>
      <c r="E3979" s="5">
        <v>33686</v>
      </c>
    </row>
    <row r="3980" spans="2:5" x14ac:dyDescent="0.3">
      <c r="B3980" s="7">
        <v>1988</v>
      </c>
      <c r="C3980" s="5"/>
      <c r="D3980" s="5"/>
      <c r="E3980" s="5"/>
    </row>
    <row r="3981" spans="2:5" x14ac:dyDescent="0.3">
      <c r="B3981" s="9" t="s">
        <v>2045</v>
      </c>
      <c r="C3981" s="5">
        <v>180865</v>
      </c>
      <c r="D3981" s="5">
        <v>737</v>
      </c>
      <c r="E3981" s="5">
        <v>109440</v>
      </c>
    </row>
    <row r="3982" spans="2:5" x14ac:dyDescent="0.3">
      <c r="B3982" s="7">
        <v>1989</v>
      </c>
      <c r="C3982" s="5"/>
      <c r="D3982" s="5"/>
      <c r="E3982" s="5"/>
    </row>
    <row r="3983" spans="2:5" x14ac:dyDescent="0.3">
      <c r="B3983" s="9" t="s">
        <v>2047</v>
      </c>
      <c r="C3983" s="5">
        <v>7137</v>
      </c>
      <c r="D3983" s="5">
        <v>803</v>
      </c>
      <c r="E3983" s="5">
        <v>67886</v>
      </c>
    </row>
    <row r="3984" spans="2:5" x14ac:dyDescent="0.3">
      <c r="B3984" s="7">
        <v>1990</v>
      </c>
      <c r="C3984" s="5"/>
      <c r="D3984" s="5"/>
      <c r="E3984" s="5"/>
    </row>
    <row r="3985" spans="2:5" x14ac:dyDescent="0.3">
      <c r="B3985" s="9" t="s">
        <v>2045</v>
      </c>
      <c r="C3985" s="5">
        <v>74853</v>
      </c>
      <c r="D3985" s="5">
        <v>726</v>
      </c>
      <c r="E3985" s="5">
        <v>47263</v>
      </c>
    </row>
    <row r="3986" spans="2:5" x14ac:dyDescent="0.3">
      <c r="B3986" s="7">
        <v>1991</v>
      </c>
      <c r="C3986" s="5"/>
      <c r="D3986" s="5"/>
      <c r="E3986" s="5"/>
    </row>
    <row r="3987" spans="2:5" x14ac:dyDescent="0.3">
      <c r="B3987" s="9" t="s">
        <v>2046</v>
      </c>
      <c r="C3987" s="5">
        <v>9004</v>
      </c>
      <c r="D3987" s="5">
        <v>694</v>
      </c>
      <c r="E3987" s="5">
        <v>22922</v>
      </c>
    </row>
    <row r="3988" spans="2:5" x14ac:dyDescent="0.3">
      <c r="B3988" s="7">
        <v>1992</v>
      </c>
      <c r="C3988" s="5"/>
      <c r="D3988" s="5"/>
      <c r="E3988" s="5"/>
    </row>
    <row r="3989" spans="2:5" x14ac:dyDescent="0.3">
      <c r="B3989" s="9" t="s">
        <v>2045</v>
      </c>
      <c r="C3989" s="5">
        <v>47647</v>
      </c>
      <c r="D3989" s="5">
        <v>710</v>
      </c>
      <c r="E3989" s="5">
        <v>23725</v>
      </c>
    </row>
    <row r="3990" spans="2:5" x14ac:dyDescent="0.3">
      <c r="B3990" s="7">
        <v>1993</v>
      </c>
      <c r="C3990" s="5"/>
      <c r="D3990" s="5"/>
      <c r="E3990" s="5"/>
    </row>
    <row r="3991" spans="2:5" x14ac:dyDescent="0.3">
      <c r="B3991" s="9" t="s">
        <v>2045</v>
      </c>
      <c r="C3991" s="5">
        <v>122254</v>
      </c>
      <c r="D3991" s="5">
        <v>786</v>
      </c>
      <c r="E3991" s="5">
        <v>92785</v>
      </c>
    </row>
    <row r="3992" spans="2:5" x14ac:dyDescent="0.3">
      <c r="B3992" s="7">
        <v>1994</v>
      </c>
      <c r="C3992" s="5"/>
      <c r="D3992" s="5"/>
      <c r="E3992" s="5"/>
    </row>
    <row r="3993" spans="2:5" x14ac:dyDescent="0.3">
      <c r="B3993" s="9" t="s">
        <v>2045</v>
      </c>
      <c r="C3993" s="5">
        <v>102759</v>
      </c>
      <c r="D3993" s="5">
        <v>740</v>
      </c>
      <c r="E3993" s="5">
        <v>78180</v>
      </c>
    </row>
    <row r="3994" spans="2:5" x14ac:dyDescent="0.3">
      <c r="B3994" s="7">
        <v>1995</v>
      </c>
      <c r="C3994" s="5"/>
      <c r="D3994" s="5"/>
      <c r="E3994" s="5"/>
    </row>
    <row r="3995" spans="2:5" x14ac:dyDescent="0.3">
      <c r="B3995" s="9" t="s">
        <v>2046</v>
      </c>
      <c r="C3995" s="5">
        <v>9219</v>
      </c>
      <c r="D3995" s="5">
        <v>605</v>
      </c>
      <c r="E3995" s="5">
        <v>39206</v>
      </c>
    </row>
    <row r="3996" spans="2:5" x14ac:dyDescent="0.3">
      <c r="B3996" s="7">
        <v>1996</v>
      </c>
      <c r="C3996" s="5"/>
      <c r="D3996" s="5"/>
      <c r="E3996" s="5"/>
    </row>
    <row r="3997" spans="2:5" x14ac:dyDescent="0.3">
      <c r="B3997" s="9" t="s">
        <v>2045</v>
      </c>
      <c r="C3997" s="5">
        <v>59862</v>
      </c>
      <c r="D3997" s="5">
        <v>728</v>
      </c>
      <c r="E3997" s="5">
        <v>44768</v>
      </c>
    </row>
    <row r="3998" spans="2:5" x14ac:dyDescent="0.3">
      <c r="B3998" s="7">
        <v>1997</v>
      </c>
      <c r="C3998" s="5"/>
      <c r="D3998" s="5"/>
      <c r="E3998" s="5"/>
    </row>
    <row r="3999" spans="2:5" x14ac:dyDescent="0.3">
      <c r="B3999" s="9" t="s">
        <v>2047</v>
      </c>
      <c r="C3999" s="5">
        <v>25867</v>
      </c>
      <c r="D3999" s="5">
        <v>758</v>
      </c>
      <c r="E3999" s="5">
        <v>38800</v>
      </c>
    </row>
    <row r="4000" spans="2:5" x14ac:dyDescent="0.3">
      <c r="B4000" s="7">
        <v>1998</v>
      </c>
      <c r="C4000" s="5"/>
      <c r="D4000" s="5"/>
      <c r="E4000" s="5"/>
    </row>
    <row r="4001" spans="2:5" x14ac:dyDescent="0.3">
      <c r="B4001" s="9" t="s">
        <v>2045</v>
      </c>
      <c r="C4001" s="5">
        <v>790</v>
      </c>
      <c r="D4001" s="5">
        <v>688</v>
      </c>
      <c r="E4001" s="5">
        <v>645</v>
      </c>
    </row>
    <row r="4002" spans="2:5" x14ac:dyDescent="0.3">
      <c r="B4002" s="7">
        <v>1999</v>
      </c>
      <c r="C4002" s="5"/>
      <c r="D4002" s="5"/>
      <c r="E4002" s="5"/>
    </row>
    <row r="4003" spans="2:5" x14ac:dyDescent="0.3">
      <c r="B4003" s="9" t="s">
        <v>2046</v>
      </c>
      <c r="C4003" s="5">
        <v>0</v>
      </c>
      <c r="D4003" s="5">
        <v>683</v>
      </c>
      <c r="E4003" s="5">
        <v>34134</v>
      </c>
    </row>
    <row r="4004" spans="2:5" x14ac:dyDescent="0.3">
      <c r="B4004" s="7" t="s">
        <v>2039</v>
      </c>
      <c r="C4004" s="5">
        <v>127419388</v>
      </c>
      <c r="D4004" s="5">
        <v>1419469</v>
      </c>
      <c r="E4004" s="5">
        <v>91431764</v>
      </c>
    </row>
  </sheetData>
  <dataConsolidate/>
  <pageMargins left="0.511811024" right="0.511811024" top="0.78740157499999996" bottom="0.78740157499999996" header="0.31496062000000002" footer="0.31496062000000002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0095-51EC-45B8-BBDD-A3C312ADD8C0}">
  <sheetPr>
    <pageSetUpPr autoPageBreaks="0"/>
  </sheetPr>
  <dimension ref="B1:U46"/>
  <sheetViews>
    <sheetView showGridLines="0" tabSelected="1" zoomScale="85" zoomScaleNormal="85" workbookViewId="0">
      <selection activeCell="A47" sqref="A47:XFD1048576"/>
    </sheetView>
  </sheetViews>
  <sheetFormatPr defaultColWidth="0" defaultRowHeight="14.4" zeroHeight="1" x14ac:dyDescent="0.3"/>
  <cols>
    <col min="1" max="5" width="8.88671875" customWidth="1"/>
    <col min="6" max="6" width="10.5546875" bestFit="1" customWidth="1"/>
    <col min="7" max="22" width="8.88671875" customWidth="1"/>
    <col min="23" max="16384" width="8.88671875" hidden="1"/>
  </cols>
  <sheetData>
    <row r="1" spans="2:21" x14ac:dyDescent="0.3"/>
    <row r="2" spans="2:21" ht="46.2" x14ac:dyDescent="0.3">
      <c r="B2" s="12" t="s">
        <v>2037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2:21" x14ac:dyDescent="0.3"/>
    <row r="4" spans="2:21" ht="6" customHeight="1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x14ac:dyDescent="0.3"/>
    <row r="6" spans="2:21" x14ac:dyDescent="0.3"/>
    <row r="7" spans="2:21" x14ac:dyDescent="0.3">
      <c r="B7" s="10" t="str">
        <f>"Total Customers: "&amp;TEXT(GETPIVOTDATA("[Measures].[Contagem de id 2]",pivot_table_users!$G$6),"#,##0")</f>
        <v>Total Customers: 2,000</v>
      </c>
      <c r="F7" s="11" t="str">
        <f>"Avg Credit Score: "&amp;TEXT(AVERAGE(pivot_table_users!$D$4:$D$4003),"#,##0")</f>
        <v>Avg Credit Score: 710</v>
      </c>
      <c r="I7" s="10" t="str">
        <f>"Total Credit Limit: 
$ "&amp;TEXT(GETPIVOTDATA("[Measures].[Soma de credit_limit]",pivot_table_cards!$B$5),"#,##0.00")</f>
        <v>Total Credit Limit: 
$ 88,179,698.00</v>
      </c>
      <c r="L7" s="10" t="str">
        <f>"Total Debt: 
$ "&amp;TEXT(GETPIVOTDATA("[Measures].[Soma de total_debt 3]",pivot_table_users!$G$3),"#,##0.00")</f>
        <v>Total Debt: 
$ 127,419,388.00</v>
      </c>
      <c r="P7" s="10" t="str">
        <f>"Avg Yearly Income: 
$ "&amp;TEXT(AVERAGE(pivot_table_users!$E$4:$E$4003),"#,##0.00")</f>
        <v>Avg Yearly Income: 
$ 45,715.88</v>
      </c>
      <c r="S7" s="10" t="str">
        <f>IFERROR("High Risk Customers: "&amp;TEXT(COUNTIF(pivot_table_users!$B$4:$B$4003,"High Risk"),"#,##0")&amp;"
"&amp;
TEXT(COUNTIF(pivot_table_users!$B$4:$B$4003,"High Risk")/GETPIVOTDATA("[Measures].[Contagem de id 2]",pivot_table_users!$G$6),"##.#%")&amp;" of total customers","No high risk customers")</f>
        <v>High Risk Customers: 1,515
75.8% of total customers</v>
      </c>
    </row>
    <row r="8" spans="2:21" x14ac:dyDescent="0.3"/>
    <row r="9" spans="2:21" x14ac:dyDescent="0.3"/>
    <row r="10" spans="2:21" x14ac:dyDescent="0.3"/>
    <row r="11" spans="2:21" x14ac:dyDescent="0.3"/>
    <row r="12" spans="2:21" x14ac:dyDescent="0.3"/>
    <row r="13" spans="2:21" x14ac:dyDescent="0.3"/>
    <row r="14" spans="2:21" x14ac:dyDescent="0.3"/>
    <row r="15" spans="2:21" x14ac:dyDescent="0.3"/>
    <row r="16" spans="2:21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</sheetData>
  <mergeCells count="1">
    <mergeCell ref="B2:U2"/>
  </mergeCell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cards_dataset</vt:lpstr>
      <vt:lpstr>users_dataset</vt:lpstr>
      <vt:lpstr>pivot_table_cards</vt:lpstr>
      <vt:lpstr>pivot_table_users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Pereira</dc:creator>
  <cp:lastModifiedBy>Marcelo Pereira</cp:lastModifiedBy>
  <dcterms:created xsi:type="dcterms:W3CDTF">2026-05-20T19:02:14Z</dcterms:created>
  <dcterms:modified xsi:type="dcterms:W3CDTF">2026-05-25T13:07:16Z</dcterms:modified>
</cp:coreProperties>
</file>