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SPE\2021-2022\Desarrollo de Software\Segundo Parcial\"/>
    </mc:Choice>
  </mc:AlternateContent>
  <bookViews>
    <workbookView xWindow="0" yWindow="0" windowWidth="15630" windowHeight="11970"/>
  </bookViews>
  <sheets>
    <sheet name="BackLog" sheetId="1" r:id="rId1"/>
    <sheet name="Sprint1" sheetId="2" r:id="rId2"/>
    <sheet name="Sprint1Info" sheetId="5" r:id="rId3"/>
    <sheet name="BackLog1Table" sheetId="6" r:id="rId4"/>
    <sheet name="BurnDown1Table " sheetId="4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6" l="1"/>
  <c r="F10" i="6"/>
  <c r="F5" i="6"/>
  <c r="F2" i="6"/>
  <c r="F12" i="6" s="1"/>
  <c r="B2" i="6"/>
  <c r="B3" i="6" s="1"/>
  <c r="B4" i="6" s="1"/>
  <c r="B5" i="6" s="1"/>
  <c r="B6" i="6" s="1"/>
  <c r="B7" i="6" s="1"/>
  <c r="B8" i="6" s="1"/>
  <c r="B9" i="6" s="1"/>
  <c r="B10" i="6" s="1"/>
  <c r="B11" i="6" s="1"/>
  <c r="K63" i="2"/>
</calcChain>
</file>

<file path=xl/sharedStrings.xml><?xml version="1.0" encoding="utf-8"?>
<sst xmlns="http://schemas.openxmlformats.org/spreadsheetml/2006/main" count="400" uniqueCount="163">
  <si>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</si>
  <si>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</si>
  <si>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</si>
  <si>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</si>
  <si>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</si>
  <si>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</si>
  <si>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</si>
  <si>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</si>
  <si>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HU1</t>
  </si>
  <si>
    <t>HU2</t>
  </si>
  <si>
    <t>HU3</t>
  </si>
  <si>
    <t>HU4</t>
  </si>
  <si>
    <t>HU5</t>
  </si>
  <si>
    <t>HU6</t>
  </si>
  <si>
    <t>Registro</t>
  </si>
  <si>
    <t xml:space="preserve">Incribir a un equipo </t>
  </si>
  <si>
    <t>Registrar los datos del equipo</t>
  </si>
  <si>
    <t>Aceptada</t>
  </si>
  <si>
    <t xml:space="preserve">Alta </t>
  </si>
  <si>
    <t xml:space="preserve">Terminado </t>
  </si>
  <si>
    <t xml:space="preserve">Inscribir jugador </t>
  </si>
  <si>
    <t xml:space="preserve">Registrar los datos del Jugador </t>
  </si>
  <si>
    <t xml:space="preserve">Definir </t>
  </si>
  <si>
    <t xml:space="preserve">Definir calendarios de partidos </t>
  </si>
  <si>
    <t xml:space="preserve">Ver  los horarios de los partidos </t>
  </si>
  <si>
    <t xml:space="preserve">Visualizar resultador de los partidos </t>
  </si>
  <si>
    <t>Establecer ganadores , perdedores y empates</t>
  </si>
  <si>
    <t>ACeptada</t>
  </si>
  <si>
    <t>Terminao</t>
  </si>
  <si>
    <t>Definir tarjetas Amarillas y Rojas</t>
  </si>
  <si>
    <t>Llevar el conteo de tarjetas de cada jugador</t>
  </si>
  <si>
    <t xml:space="preserve">Termiando </t>
  </si>
  <si>
    <t>Visualizar</t>
  </si>
  <si>
    <t>Observar datos del equipo</t>
  </si>
  <si>
    <t>Obsevara datos  en general partidos del equipo</t>
  </si>
  <si>
    <t xml:space="preserve">Organizador </t>
  </si>
  <si>
    <t xml:space="preserve">Jugador </t>
  </si>
  <si>
    <t>HU7</t>
  </si>
  <si>
    <t>HU8</t>
  </si>
  <si>
    <t xml:space="preserve">Eliminar Jugador </t>
  </si>
  <si>
    <t xml:space="preserve">Eliminar equipo que no cumpla con los requisitos del campeonato </t>
  </si>
  <si>
    <t xml:space="preserve">Visualizar </t>
  </si>
  <si>
    <t>HU9</t>
  </si>
  <si>
    <t>Modificar</t>
  </si>
  <si>
    <t xml:space="preserve">Terminada </t>
  </si>
  <si>
    <t>HU10</t>
  </si>
  <si>
    <t>Modificar jugadores</t>
  </si>
  <si>
    <t>Modificar y cambiar datos del jugar mal ingresados</t>
  </si>
  <si>
    <t>Necesito</t>
  </si>
  <si>
    <t>así podre...</t>
  </si>
  <si>
    <t>Prioridad</t>
  </si>
  <si>
    <t>Status</t>
  </si>
  <si>
    <t>Compras</t>
  </si>
  <si>
    <t>Alta</t>
  </si>
  <si>
    <t>Terminado</t>
  </si>
  <si>
    <t>Tareas</t>
  </si>
  <si>
    <t>Asignado</t>
  </si>
  <si>
    <t>Estimado</t>
  </si>
  <si>
    <t>HU1-1</t>
  </si>
  <si>
    <t>HU1-2</t>
  </si>
  <si>
    <t>Validación de datos</t>
  </si>
  <si>
    <t>SUBTOTAL</t>
  </si>
  <si>
    <t>REGISTRO</t>
  </si>
  <si>
    <t>ORGANIZADOR</t>
  </si>
  <si>
    <t xml:space="preserve">Agregar un Equipo </t>
  </si>
  <si>
    <t xml:space="preserve">Registrar un Equipo </t>
  </si>
  <si>
    <t>Crear un formulario para el ingreso de los datos del equipo</t>
  </si>
  <si>
    <t>HU2-1</t>
  </si>
  <si>
    <t>HU2-2</t>
  </si>
  <si>
    <t>HU2-3</t>
  </si>
  <si>
    <t>Crear un formulario para el ingreso de los datos del jugador</t>
  </si>
  <si>
    <t>Habilitar la Base de Datos para guardar a los jugadores</t>
  </si>
  <si>
    <t>Organizador</t>
  </si>
  <si>
    <t>Agregar un jugador</t>
  </si>
  <si>
    <t>Agregar un jugador a la base de datos</t>
  </si>
  <si>
    <t>HU4-1</t>
  </si>
  <si>
    <t>HU4-2</t>
  </si>
  <si>
    <t>HU3-1</t>
  </si>
  <si>
    <t>HU3-2</t>
  </si>
  <si>
    <t>HU5-1</t>
  </si>
  <si>
    <t>HU5-2</t>
  </si>
  <si>
    <t>HU7-1</t>
  </si>
  <si>
    <t>HU7-2</t>
  </si>
  <si>
    <t>HU7-3</t>
  </si>
  <si>
    <t>HU5-3</t>
  </si>
  <si>
    <t>HU8-1</t>
  </si>
  <si>
    <t>HU8-2</t>
  </si>
  <si>
    <t>Actualización de base de datos</t>
  </si>
  <si>
    <t xml:space="preserve">Modificacion </t>
  </si>
  <si>
    <t>HU6-1</t>
  </si>
  <si>
    <t>HU6-2</t>
  </si>
  <si>
    <t>HU6-3</t>
  </si>
  <si>
    <t>Modificar un jugador</t>
  </si>
  <si>
    <t>modificar los datos mal registrados del jugador</t>
  </si>
  <si>
    <t>Crear un formulario para el ingreso de los horarios de los partidos</t>
  </si>
  <si>
    <t>Habilitar la Base de Datos para guardar las fechas de los partidos</t>
  </si>
  <si>
    <t>HU9-1</t>
  </si>
  <si>
    <t>HU9-2</t>
  </si>
  <si>
    <t>Jugador</t>
  </si>
  <si>
    <t>Visualizar resultado</t>
  </si>
  <si>
    <t>visualizar el resultado de los jugadores</t>
  </si>
  <si>
    <t xml:space="preserve">Crear un formulario para poder visualizar los resultados de los partidos </t>
  </si>
  <si>
    <t xml:space="preserve">Habilitar la Base de Datos para buscar la inofrmacion de los partidos </t>
  </si>
  <si>
    <t>HU10-1</t>
  </si>
  <si>
    <t>HU10-2</t>
  </si>
  <si>
    <t xml:space="preserve">Work Day </t>
  </si>
  <si>
    <t xml:space="preserve">Target burn Down </t>
  </si>
  <si>
    <t xml:space="preserve">forecast Burn Down </t>
  </si>
  <si>
    <t xml:space="preserve">Actual Burn Down </t>
  </si>
  <si>
    <t>Start Date</t>
  </si>
  <si>
    <t>Elapsed Days</t>
  </si>
  <si>
    <t>Holidays</t>
  </si>
  <si>
    <t>Working Days</t>
  </si>
  <si>
    <t>Number of Devs</t>
  </si>
  <si>
    <t>Utilization</t>
  </si>
  <si>
    <t>Available Dev Hours</t>
  </si>
  <si>
    <t>Daily Dev Hours</t>
  </si>
  <si>
    <t xml:space="preserve">Visualizar datos del equipo </t>
  </si>
  <si>
    <t>Visualizar los datos del equipo nombres encargado, tarjetas</t>
  </si>
  <si>
    <t>Poner tarjetas amarillas y rojas</t>
  </si>
  <si>
    <t>Definir tarjetas</t>
  </si>
  <si>
    <t>Crear un formulario para  el ingreso de tarjetas</t>
  </si>
  <si>
    <t>Validacion de Datos</t>
  </si>
  <si>
    <t>HU9-3</t>
  </si>
  <si>
    <t>Habilitar la base de Datos para guardas las tarjetas</t>
  </si>
  <si>
    <t xml:space="preserve">Eliminar Tarjetas </t>
  </si>
  <si>
    <t xml:space="preserve">Eliminar tarjetas de los jugadores  </t>
  </si>
  <si>
    <t>Crear un formulario para eliminar   jugador</t>
  </si>
  <si>
    <t>Crear una sección que permita eliminar al jugador</t>
  </si>
  <si>
    <t>Eliminar un jugador</t>
  </si>
  <si>
    <t xml:space="preserve">eliminar jugadores sin requisitos </t>
  </si>
  <si>
    <t>Crear un formulario para eliminar tarjetas</t>
  </si>
  <si>
    <t xml:space="preserve">Crear una sección que permita eliminar tarjetas </t>
  </si>
  <si>
    <t>eliminar tarjetas despues de cobrar multas economicas</t>
  </si>
  <si>
    <t xml:space="preserve">Establecer fechas y horarios de los partidos </t>
  </si>
  <si>
    <t>Modficar calnedario de partidos</t>
  </si>
  <si>
    <t xml:space="preserve">Modificar calnedarios de partidos </t>
  </si>
  <si>
    <t>Eliminar   tarjetas</t>
  </si>
  <si>
    <t>Definir horarios del partido</t>
  </si>
  <si>
    <t>Crear un formulario para realizar la modificación de un jugador</t>
  </si>
  <si>
    <t>Crear una sección que permita ingresar los datos del jugador</t>
  </si>
  <si>
    <t>Modificar calnedario</t>
  </si>
  <si>
    <t>Crear un formulario para realizar la modificacion del calendario</t>
  </si>
  <si>
    <t xml:space="preserve">Actualiacion de base datos </t>
  </si>
  <si>
    <t>Crear una seccion que permita ingresar el nuevo calendario</t>
  </si>
  <si>
    <t>Crear un formulario para poder visualizar los datos del quipo</t>
  </si>
  <si>
    <t>Habolitar la base de datos para buscar la informacio</t>
  </si>
  <si>
    <t>Jordan</t>
  </si>
  <si>
    <t>Kevin</t>
  </si>
  <si>
    <t>Majorie</t>
  </si>
  <si>
    <t>Jessica</t>
  </si>
  <si>
    <t>TOTAL DE HORAS</t>
  </si>
  <si>
    <t>Sprint</t>
  </si>
  <si>
    <t>Item ID</t>
  </si>
  <si>
    <t>Estimated Hours</t>
  </si>
  <si>
    <t>Task Name</t>
  </si>
  <si>
    <t>Assigned To</t>
  </si>
  <si>
    <t>Remaining Hours</t>
  </si>
  <si>
    <t>Total</t>
  </si>
  <si>
    <t>Enter a value for the utilization of the team</t>
  </si>
  <si>
    <t>If there are any holidays or other special days occuring during the sprint, enter that number here</t>
  </si>
  <si>
    <t>Enter the ending date for the sprint</t>
  </si>
  <si>
    <t>Enter the start date for the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</si>
</sst>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Quattrocento Sans"/>
    </font>
    <font>
      <b/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0"/>
      <color theme="1"/>
      <name val="Arial"/>
      <family val="2"/>
    </font>
    <font>
      <sz val="11"/>
      <color theme="1"/>
      <name val="Quattrocento Sans"/>
    </font>
    <font>
      <sz val="11"/>
      <color theme="1"/>
      <name val="Segoe UI Light"/>
      <family val="2"/>
    </font>
    <font>
      <sz val="11"/>
      <color theme="1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/>
      <top style="medium">
        <color rgb="FFCCCCCC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thick">
        <color indexed="64"/>
      </left>
      <right/>
      <top style="thick">
        <color rgb="FF000000"/>
      </top>
      <bottom style="thick">
        <color indexed="64"/>
      </bottom>
      <diagonal/>
    </border>
    <border>
      <left/>
      <right style="thick">
        <color indexed="64"/>
      </right>
      <top style="thick">
        <color rgb="FF000000"/>
      </top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thick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thick">
        <color indexed="64"/>
      </bottom>
      <diagonal/>
    </border>
    <border>
      <left style="medium">
        <color rgb="FFCCCCCC"/>
      </left>
      <right/>
      <top/>
      <bottom style="thick">
        <color indexed="64"/>
      </bottom>
      <diagonal/>
    </border>
    <border>
      <left/>
      <right style="medium">
        <color rgb="FFCCCCCC"/>
      </right>
      <top/>
      <bottom style="thick">
        <color rgb="FF000000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4" fillId="4" borderId="8" xfId="0" applyFont="1" applyFill="1" applyBorder="1"/>
    <xf numFmtId="0" fontId="4" fillId="4" borderId="12" xfId="0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0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0" fontId="4" fillId="4" borderId="11" xfId="0" applyFont="1" applyFill="1" applyBorder="1"/>
    <xf numFmtId="0" fontId="4" fillId="4" borderId="0" xfId="0" applyFont="1" applyFill="1" applyBorder="1"/>
    <xf numFmtId="0" fontId="1" fillId="0" borderId="19" xfId="0" applyFont="1" applyBorder="1" applyAlignment="1">
      <alignment horizontal="center" wrapText="1"/>
    </xf>
    <xf numFmtId="0" fontId="5" fillId="5" borderId="20" xfId="0" applyFont="1" applyFill="1" applyBorder="1" applyAlignment="1">
      <alignment wrapText="1"/>
    </xf>
    <xf numFmtId="0" fontId="5" fillId="5" borderId="20" xfId="0" applyFont="1" applyFill="1" applyBorder="1" applyAlignment="1">
      <alignment vertical="center"/>
    </xf>
    <xf numFmtId="0" fontId="0" fillId="0" borderId="21" xfId="0" applyBorder="1" applyAlignment="1">
      <alignment wrapText="1"/>
    </xf>
    <xf numFmtId="0" fontId="0" fillId="0" borderId="19" xfId="0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22" xfId="0" applyBorder="1" applyAlignment="1">
      <alignment wrapText="1"/>
    </xf>
    <xf numFmtId="0" fontId="1" fillId="0" borderId="22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2" xfId="0" applyFont="1" applyBorder="1" applyAlignment="1">
      <alignment horizontal="right" wrapText="1"/>
    </xf>
    <xf numFmtId="0" fontId="5" fillId="0" borderId="26" xfId="0" applyFont="1" applyBorder="1" applyAlignment="1">
      <alignment wrapText="1"/>
    </xf>
    <xf numFmtId="0" fontId="0" fillId="0" borderId="20" xfId="0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30" xfId="0" applyFont="1" applyBorder="1" applyAlignment="1">
      <alignment horizontal="right" wrapText="1"/>
    </xf>
    <xf numFmtId="0" fontId="5" fillId="0" borderId="22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1" fillId="0" borderId="30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5" fillId="5" borderId="19" xfId="0" applyFont="1" applyFill="1" applyBorder="1" applyAlignment="1">
      <alignment wrapText="1"/>
    </xf>
    <xf numFmtId="0" fontId="5" fillId="5" borderId="19" xfId="0" applyFont="1" applyFill="1" applyBorder="1" applyAlignment="1">
      <alignment vertical="center"/>
    </xf>
    <xf numFmtId="0" fontId="1" fillId="0" borderId="20" xfId="0" applyFont="1" applyBorder="1" applyAlignment="1">
      <alignment wrapText="1"/>
    </xf>
    <xf numFmtId="0" fontId="1" fillId="0" borderId="22" xfId="0" applyFont="1" applyBorder="1" applyAlignment="1">
      <alignment horizontal="center" wrapText="1"/>
    </xf>
    <xf numFmtId="0" fontId="5" fillId="0" borderId="20" xfId="0" applyFont="1" applyBorder="1" applyAlignment="1">
      <alignment vertical="center"/>
    </xf>
    <xf numFmtId="0" fontId="6" fillId="6" borderId="22" xfId="0" applyFont="1" applyFill="1" applyBorder="1" applyAlignment="1">
      <alignment horizontal="right" wrapText="1"/>
    </xf>
    <xf numFmtId="0" fontId="0" fillId="7" borderId="22" xfId="0" applyFill="1" applyBorder="1" applyAlignment="1">
      <alignment wrapText="1"/>
    </xf>
    <xf numFmtId="0" fontId="6" fillId="6" borderId="19" xfId="0" applyFont="1" applyFill="1" applyBorder="1" applyAlignment="1">
      <alignment horizontal="right" wrapText="1"/>
    </xf>
    <xf numFmtId="0" fontId="0" fillId="7" borderId="19" xfId="0" applyFill="1" applyBorder="1" applyAlignment="1">
      <alignment wrapText="1"/>
    </xf>
    <xf numFmtId="0" fontId="0" fillId="0" borderId="35" xfId="0" applyBorder="1"/>
    <xf numFmtId="0" fontId="0" fillId="0" borderId="36" xfId="0" applyBorder="1"/>
    <xf numFmtId="0" fontId="1" fillId="0" borderId="37" xfId="0" applyFont="1" applyBorder="1" applyAlignment="1">
      <alignment horizontal="center" wrapText="1"/>
    </xf>
    <xf numFmtId="0" fontId="0" fillId="0" borderId="38" xfId="0" applyBorder="1"/>
    <xf numFmtId="0" fontId="4" fillId="3" borderId="0" xfId="0" applyFont="1" applyFill="1" applyBorder="1"/>
    <xf numFmtId="0" fontId="0" fillId="0" borderId="39" xfId="0" applyBorder="1" applyAlignment="1">
      <alignment wrapText="1"/>
    </xf>
    <xf numFmtId="0" fontId="1" fillId="0" borderId="40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5" fillId="0" borderId="43" xfId="0" applyFont="1" applyBorder="1" applyAlignment="1">
      <alignment wrapText="1"/>
    </xf>
    <xf numFmtId="0" fontId="0" fillId="0" borderId="42" xfId="0" applyBorder="1" applyAlignment="1">
      <alignment wrapText="1"/>
    </xf>
    <xf numFmtId="0" fontId="5" fillId="0" borderId="43" xfId="0" applyFont="1" applyBorder="1" applyAlignment="1">
      <alignment vertical="center"/>
    </xf>
    <xf numFmtId="0" fontId="0" fillId="0" borderId="44" xfId="0" applyBorder="1" applyAlignment="1">
      <alignment wrapText="1"/>
    </xf>
    <xf numFmtId="0" fontId="0" fillId="0" borderId="45" xfId="0" applyBorder="1" applyAlignment="1">
      <alignment wrapText="1"/>
    </xf>
    <xf numFmtId="0" fontId="3" fillId="0" borderId="46" xfId="0" applyFont="1" applyBorder="1" applyAlignment="1">
      <alignment wrapText="1"/>
    </xf>
    <xf numFmtId="0" fontId="5" fillId="0" borderId="48" xfId="0" applyFont="1" applyBorder="1" applyAlignment="1">
      <alignment wrapText="1"/>
    </xf>
    <xf numFmtId="0" fontId="0" fillId="0" borderId="47" xfId="0" applyBorder="1" applyAlignment="1">
      <alignment wrapText="1"/>
    </xf>
    <xf numFmtId="0" fontId="0" fillId="0" borderId="42" xfId="0" applyFont="1" applyBorder="1" applyAlignment="1">
      <alignment wrapText="1"/>
    </xf>
    <xf numFmtId="0" fontId="5" fillId="0" borderId="50" xfId="0" applyFont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49" xfId="0" applyFont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8" borderId="51" xfId="0" applyFont="1" applyFill="1" applyBorder="1"/>
    <xf numFmtId="0" fontId="7" fillId="0" borderId="0" xfId="0" applyFont="1"/>
    <xf numFmtId="0" fontId="7" fillId="8" borderId="51" xfId="0" applyNumberFormat="1" applyFont="1" applyFill="1" applyBorder="1"/>
    <xf numFmtId="0" fontId="8" fillId="0" borderId="0" xfId="0" applyFont="1"/>
    <xf numFmtId="0" fontId="5" fillId="0" borderId="31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0" borderId="33" xfId="0" applyFont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5" fillId="0" borderId="27" xfId="0" applyFont="1" applyBorder="1" applyAlignment="1">
      <alignment wrapText="1"/>
    </xf>
    <xf numFmtId="0" fontId="5" fillId="0" borderId="28" xfId="0" applyFont="1" applyBorder="1" applyAlignment="1">
      <alignment wrapText="1"/>
    </xf>
    <xf numFmtId="0" fontId="5" fillId="0" borderId="29" xfId="0" applyFont="1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5" fillId="0" borderId="31" xfId="0" applyFont="1" applyBorder="1" applyAlignment="1"/>
    <xf numFmtId="0" fontId="5" fillId="0" borderId="32" xfId="0" applyFont="1" applyBorder="1" applyAlignment="1"/>
    <xf numFmtId="0" fontId="5" fillId="0" borderId="33" xfId="0" applyFont="1" applyBorder="1" applyAlignment="1"/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5" xfId="0" applyFont="1" applyBorder="1" applyAlignment="1">
      <alignment wrapText="1"/>
    </xf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Sprint Burn Down 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'BurnDown1Table '!$B$1</c:f>
              <c:strCache>
                <c:ptCount val="1"/>
                <c:pt idx="0">
                  <c:v>Target burn Down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'BurnDown1Table 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'BurnDown1Table '!$B$2:$B$16</c:f>
              <c:numCache>
                <c:formatCode>General</c:formatCode>
                <c:ptCount val="15"/>
                <c:pt idx="0">
                  <c:v>181</c:v>
                </c:pt>
                <c:pt idx="1">
                  <c:v>168</c:v>
                </c:pt>
                <c:pt idx="2">
                  <c:v>155</c:v>
                </c:pt>
                <c:pt idx="3">
                  <c:v>142</c:v>
                </c:pt>
                <c:pt idx="4">
                  <c:v>129</c:v>
                </c:pt>
                <c:pt idx="5">
                  <c:v>116</c:v>
                </c:pt>
                <c:pt idx="6">
                  <c:v>102</c:v>
                </c:pt>
                <c:pt idx="7">
                  <c:v>90</c:v>
                </c:pt>
                <c:pt idx="8">
                  <c:v>77</c:v>
                </c:pt>
                <c:pt idx="9">
                  <c:v>64</c:v>
                </c:pt>
                <c:pt idx="10">
                  <c:v>51</c:v>
                </c:pt>
                <c:pt idx="11">
                  <c:v>38</c:v>
                </c:pt>
                <c:pt idx="12">
                  <c:v>25</c:v>
                </c:pt>
                <c:pt idx="13">
                  <c:v>12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73-4EE3-B027-3E647B424A7E}"/>
            </c:ext>
          </c:extLst>
        </c:ser>
        <c:ser>
          <c:idx val="1"/>
          <c:order val="1"/>
          <c:tx>
            <c:strRef>
              <c:f>'BurnDown1Table '!$C$1</c:f>
              <c:strCache>
                <c:ptCount val="1"/>
                <c:pt idx="0">
                  <c:v>forecast Burn Down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'BurnDown1Table 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'BurnDown1Table '!$C$2:$C$16</c:f>
              <c:numCache>
                <c:formatCode>General</c:formatCode>
                <c:ptCount val="15"/>
                <c:pt idx="0">
                  <c:v>181</c:v>
                </c:pt>
                <c:pt idx="1">
                  <c:v>168</c:v>
                </c:pt>
                <c:pt idx="2">
                  <c:v>155</c:v>
                </c:pt>
                <c:pt idx="3">
                  <c:v>142</c:v>
                </c:pt>
                <c:pt idx="4">
                  <c:v>129</c:v>
                </c:pt>
                <c:pt idx="5">
                  <c:v>116</c:v>
                </c:pt>
                <c:pt idx="6">
                  <c:v>102</c:v>
                </c:pt>
                <c:pt idx="7">
                  <c:v>90</c:v>
                </c:pt>
                <c:pt idx="8">
                  <c:v>77</c:v>
                </c:pt>
                <c:pt idx="9">
                  <c:v>64</c:v>
                </c:pt>
                <c:pt idx="10">
                  <c:v>51</c:v>
                </c:pt>
                <c:pt idx="11">
                  <c:v>38</c:v>
                </c:pt>
                <c:pt idx="12">
                  <c:v>25</c:v>
                </c:pt>
                <c:pt idx="13">
                  <c:v>12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73-4EE3-B027-3E647B424A7E}"/>
            </c:ext>
          </c:extLst>
        </c:ser>
        <c:ser>
          <c:idx val="2"/>
          <c:order val="2"/>
          <c:tx>
            <c:strRef>
              <c:f>'BurnDown1Table '!$D$1</c:f>
              <c:strCache>
                <c:ptCount val="1"/>
                <c:pt idx="0">
                  <c:v>Actual Burn Down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'BurnDown1Table 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'BurnDown1Table '!$D$2:$D$16</c:f>
              <c:numCache>
                <c:formatCode>General</c:formatCode>
                <c:ptCount val="15"/>
                <c:pt idx="0">
                  <c:v>168</c:v>
                </c:pt>
                <c:pt idx="1">
                  <c:v>166</c:v>
                </c:pt>
                <c:pt idx="2">
                  <c:v>120</c:v>
                </c:pt>
                <c:pt idx="3">
                  <c:v>100</c:v>
                </c:pt>
                <c:pt idx="4">
                  <c:v>122</c:v>
                </c:pt>
                <c:pt idx="5">
                  <c:v>100</c:v>
                </c:pt>
                <c:pt idx="6">
                  <c:v>80</c:v>
                </c:pt>
                <c:pt idx="7">
                  <c:v>45</c:v>
                </c:pt>
                <c:pt idx="8">
                  <c:v>60</c:v>
                </c:pt>
                <c:pt idx="9">
                  <c:v>30</c:v>
                </c:pt>
                <c:pt idx="10">
                  <c:v>40</c:v>
                </c:pt>
                <c:pt idx="11">
                  <c:v>38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73-4EE3-B027-3E647B424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891712"/>
        <c:axId val="349110528"/>
      </c:scatterChart>
      <c:valAx>
        <c:axId val="30289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110528"/>
        <c:crosses val="autoZero"/>
        <c:crossBetween val="midCat"/>
      </c:valAx>
      <c:valAx>
        <c:axId val="3491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289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80010</xdr:rowOff>
    </xdr:from>
    <xdr:to>
      <xdr:col>10</xdr:col>
      <xdr:colOff>350520</xdr:colOff>
      <xdr:row>15</xdr:row>
      <xdr:rowOff>80010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D90BCB3C-2471-419A-9342-F46105809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SprintBacklog" displayName="SprintBacklog" ref="A1:G12" totalsRowCount="1" headerRowDxfId="16" dataDxfId="15" totalsRowDxfId="14">
  <autoFilter ref="A1:G11"/>
  <tableColumns count="7">
    <tableColumn id="1" name="Sprint" totalsRowLabel="Total" dataDxfId="13" totalsRowDxfId="12"/>
    <tableColumn id="2" name="Item ID" dataDxfId="11" totalsRowDxfId="10">
      <calculatedColumnFormula>IFERROR(B1+1,1)</calculatedColumnFormula>
    </tableColumn>
    <tableColumn id="3" name="Estimated Hours" totalsRowFunction="sum" dataDxfId="9" totalsRowDxfId="8"/>
    <tableColumn id="4" name="Task Name" dataDxfId="7" totalsRowDxfId="6"/>
    <tableColumn id="5" name="Assigned To" dataDxfId="5" totalsRowDxfId="4"/>
    <tableColumn id="6" name="Remaining Hours" totalsRowFunction="sum" dataDxfId="3" totalsRowDxfId="2">
      <calculatedColumnFormula>SprintBacklog[[#This Row],[Estimated Hours]]</calculatedColumnFormula>
    </tableColumn>
    <tableColumn id="7" name="Status" dataDxfId="1" totalsRowDxfId="0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3" name="Tabla14" displayName="Tabla14" ref="A1:D16" totalsRowShown="0">
  <autoFilter ref="A1:D16"/>
  <tableColumns count="4">
    <tableColumn id="1" name="Work Day "/>
    <tableColumn id="2" name="Target burn Down "/>
    <tableColumn id="3" name="forecast Burn Down "/>
    <tableColumn id="4" name="Actual Burn Down 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7" sqref="E7"/>
    </sheetView>
  </sheetViews>
  <sheetFormatPr baseColWidth="10" defaultRowHeight="15"/>
  <cols>
    <col min="1" max="1" width="14" customWidth="1"/>
    <col min="2" max="2" width="19.7109375" customWidth="1"/>
    <col min="3" max="3" width="22" customWidth="1"/>
    <col min="4" max="4" width="48" customWidth="1"/>
    <col min="5" max="5" width="62.5703125" customWidth="1"/>
    <col min="7" max="7" width="18" customWidth="1"/>
    <col min="8" max="8" width="18.85546875" customWidth="1"/>
  </cols>
  <sheetData>
    <row r="1" spans="1:8" ht="15.75" thickBot="1"/>
    <row r="2" spans="1:8" ht="16.5" thickTop="1" thickBot="1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8" thickTop="1" thickBot="1">
      <c r="A3" s="2" t="s">
        <v>8</v>
      </c>
      <c r="B3" s="12" t="s">
        <v>14</v>
      </c>
      <c r="C3" s="11" t="s">
        <v>35</v>
      </c>
      <c r="D3" s="10" t="s">
        <v>15</v>
      </c>
      <c r="E3" s="17" t="s">
        <v>16</v>
      </c>
      <c r="F3" s="10" t="s">
        <v>17</v>
      </c>
      <c r="G3" s="10" t="s">
        <v>18</v>
      </c>
      <c r="H3" s="18" t="s">
        <v>19</v>
      </c>
    </row>
    <row r="4" spans="1:8" ht="18" thickTop="1" thickBot="1">
      <c r="A4" s="5" t="s">
        <v>9</v>
      </c>
      <c r="B4" s="10" t="s">
        <v>14</v>
      </c>
      <c r="C4" s="10" t="s">
        <v>35</v>
      </c>
      <c r="D4" s="14" t="s">
        <v>20</v>
      </c>
      <c r="E4" s="15" t="s">
        <v>21</v>
      </c>
      <c r="F4" s="14" t="s">
        <v>17</v>
      </c>
      <c r="G4" s="14" t="s">
        <v>18</v>
      </c>
      <c r="H4" s="16" t="s">
        <v>19</v>
      </c>
    </row>
    <row r="5" spans="1:8" ht="17.25" thickBot="1">
      <c r="A5" s="9" t="s">
        <v>10</v>
      </c>
      <c r="B5" s="14" t="s">
        <v>14</v>
      </c>
      <c r="C5" s="16" t="s">
        <v>35</v>
      </c>
      <c r="D5" s="14" t="s">
        <v>39</v>
      </c>
      <c r="E5" s="15" t="s">
        <v>40</v>
      </c>
      <c r="F5" s="14" t="s">
        <v>17</v>
      </c>
      <c r="G5" s="14" t="s">
        <v>18</v>
      </c>
      <c r="H5" s="16" t="s">
        <v>19</v>
      </c>
    </row>
    <row r="6" spans="1:8" ht="18" thickTop="1" thickBot="1">
      <c r="A6" s="9" t="s">
        <v>11</v>
      </c>
      <c r="B6" s="13" t="s">
        <v>14</v>
      </c>
      <c r="C6" s="19" t="s">
        <v>35</v>
      </c>
      <c r="D6" s="13" t="s">
        <v>125</v>
      </c>
      <c r="E6" s="20" t="s">
        <v>126</v>
      </c>
      <c r="F6" s="13" t="s">
        <v>17</v>
      </c>
      <c r="G6" s="13" t="s">
        <v>18</v>
      </c>
      <c r="H6" s="19" t="s">
        <v>19</v>
      </c>
    </row>
    <row r="7" spans="1:8" ht="18" thickTop="1" thickBot="1">
      <c r="A7" s="9" t="s">
        <v>12</v>
      </c>
      <c r="B7" s="10" t="s">
        <v>14</v>
      </c>
      <c r="C7" s="18" t="s">
        <v>35</v>
      </c>
      <c r="D7" s="10" t="s">
        <v>23</v>
      </c>
      <c r="E7" s="17" t="s">
        <v>134</v>
      </c>
      <c r="F7" s="10" t="s">
        <v>17</v>
      </c>
      <c r="G7" s="10" t="s">
        <v>18</v>
      </c>
      <c r="H7" s="18" t="s">
        <v>44</v>
      </c>
    </row>
    <row r="8" spans="1:8" ht="18" thickTop="1" thickBot="1">
      <c r="A8" s="6" t="s">
        <v>13</v>
      </c>
      <c r="B8" s="14" t="s">
        <v>43</v>
      </c>
      <c r="C8" s="16" t="s">
        <v>35</v>
      </c>
      <c r="D8" s="14" t="s">
        <v>46</v>
      </c>
      <c r="E8" s="15" t="s">
        <v>47</v>
      </c>
      <c r="F8" s="14" t="s">
        <v>17</v>
      </c>
      <c r="G8" s="14" t="s">
        <v>18</v>
      </c>
      <c r="H8" s="16" t="s">
        <v>44</v>
      </c>
    </row>
    <row r="9" spans="1:8" ht="18" thickTop="1" thickBot="1">
      <c r="A9" s="7" t="s">
        <v>37</v>
      </c>
      <c r="B9" s="10" t="s">
        <v>43</v>
      </c>
      <c r="C9" s="14" t="s">
        <v>35</v>
      </c>
      <c r="D9" s="14" t="s">
        <v>135</v>
      </c>
      <c r="E9" s="15" t="s">
        <v>136</v>
      </c>
      <c r="F9" s="14" t="s">
        <v>17</v>
      </c>
      <c r="G9" s="14" t="s">
        <v>18</v>
      </c>
      <c r="H9" s="16" t="s">
        <v>19</v>
      </c>
    </row>
    <row r="10" spans="1:8" ht="18" thickTop="1" thickBot="1">
      <c r="A10" s="9" t="s">
        <v>38</v>
      </c>
      <c r="B10" s="13" t="s">
        <v>41</v>
      </c>
      <c r="C10" s="13" t="s">
        <v>36</v>
      </c>
      <c r="D10" s="13" t="s">
        <v>25</v>
      </c>
      <c r="E10" s="20" t="s">
        <v>26</v>
      </c>
      <c r="F10" s="13" t="s">
        <v>27</v>
      </c>
      <c r="G10" s="13" t="s">
        <v>18</v>
      </c>
      <c r="H10" s="19" t="s">
        <v>28</v>
      </c>
    </row>
    <row r="11" spans="1:8" ht="18" thickTop="1" thickBot="1">
      <c r="A11" s="8" t="s">
        <v>42</v>
      </c>
      <c r="B11" s="10" t="s">
        <v>14</v>
      </c>
      <c r="C11" s="10" t="s">
        <v>35</v>
      </c>
      <c r="D11" s="10" t="s">
        <v>29</v>
      </c>
      <c r="E11" s="17" t="s">
        <v>30</v>
      </c>
      <c r="F11" s="10" t="s">
        <v>17</v>
      </c>
      <c r="G11" s="10" t="s">
        <v>18</v>
      </c>
      <c r="H11" s="18" t="s">
        <v>31</v>
      </c>
    </row>
    <row r="12" spans="1:8" ht="17.25" thickBot="1">
      <c r="A12" s="5" t="s">
        <v>45</v>
      </c>
      <c r="B12" s="14" t="s">
        <v>32</v>
      </c>
      <c r="C12" s="14" t="s">
        <v>36</v>
      </c>
      <c r="D12" s="14" t="s">
        <v>33</v>
      </c>
      <c r="E12" s="15" t="s">
        <v>34</v>
      </c>
      <c r="F12" s="14" t="s">
        <v>17</v>
      </c>
      <c r="G12" s="14" t="s">
        <v>18</v>
      </c>
      <c r="H12" s="16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68" zoomScale="90" zoomScaleNormal="90" workbookViewId="0">
      <selection activeCell="H89" sqref="H89"/>
    </sheetView>
  </sheetViews>
  <sheetFormatPr baseColWidth="10" defaultRowHeight="15"/>
  <cols>
    <col min="2" max="2" width="43.42578125" customWidth="1"/>
    <col min="3" max="3" width="15.85546875" customWidth="1"/>
    <col min="4" max="4" width="22.42578125" customWidth="1"/>
    <col min="5" max="5" width="50.42578125" customWidth="1"/>
    <col min="6" max="6" width="24.28515625" customWidth="1"/>
  </cols>
  <sheetData>
    <row r="1" spans="1:8" ht="15.75" thickBot="1">
      <c r="A1" s="21" t="s">
        <v>0</v>
      </c>
      <c r="B1" s="21" t="s">
        <v>1</v>
      </c>
      <c r="C1" s="21" t="s">
        <v>2</v>
      </c>
      <c r="D1" s="21" t="s">
        <v>48</v>
      </c>
      <c r="E1" s="21" t="s">
        <v>49</v>
      </c>
      <c r="F1" s="21" t="s">
        <v>5</v>
      </c>
      <c r="G1" s="21" t="s">
        <v>50</v>
      </c>
      <c r="H1" s="21" t="s">
        <v>51</v>
      </c>
    </row>
    <row r="2" spans="1:8" ht="15.75" thickBot="1">
      <c r="A2" s="22" t="s">
        <v>8</v>
      </c>
      <c r="B2" s="22" t="s">
        <v>62</v>
      </c>
      <c r="C2" s="22" t="s">
        <v>63</v>
      </c>
      <c r="D2" s="22" t="s">
        <v>64</v>
      </c>
      <c r="E2" s="23" t="s">
        <v>65</v>
      </c>
      <c r="F2" s="22" t="s">
        <v>17</v>
      </c>
      <c r="G2" s="22" t="s">
        <v>53</v>
      </c>
      <c r="H2" s="22" t="s">
        <v>54</v>
      </c>
    </row>
    <row r="3" spans="1:8" ht="16.5" thickTop="1" thickBot="1">
      <c r="A3" s="24"/>
      <c r="B3" s="26" t="s">
        <v>55</v>
      </c>
      <c r="C3" s="25"/>
      <c r="D3" s="25"/>
      <c r="E3" s="25"/>
      <c r="F3" s="26" t="s">
        <v>56</v>
      </c>
      <c r="G3" s="25"/>
      <c r="H3" s="28" t="s">
        <v>57</v>
      </c>
    </row>
    <row r="4" spans="1:8" ht="25.5" customHeight="1" thickBot="1">
      <c r="A4" s="29" t="s">
        <v>58</v>
      </c>
      <c r="B4" s="91" t="s">
        <v>66</v>
      </c>
      <c r="C4" s="92"/>
      <c r="D4" s="92"/>
      <c r="E4" s="93"/>
      <c r="F4" s="30" t="s">
        <v>147</v>
      </c>
      <c r="G4" s="30"/>
      <c r="H4" s="31">
        <v>10</v>
      </c>
    </row>
    <row r="5" spans="1:8" ht="15.75" thickBot="1">
      <c r="A5" s="32" t="s">
        <v>59</v>
      </c>
      <c r="B5" s="82" t="s">
        <v>60</v>
      </c>
      <c r="C5" s="83"/>
      <c r="D5" s="83"/>
      <c r="E5" s="84"/>
      <c r="F5" s="34" t="s">
        <v>147</v>
      </c>
      <c r="G5" s="34"/>
      <c r="H5" s="35">
        <v>10</v>
      </c>
    </row>
    <row r="6" spans="1:8" ht="16.5" thickTop="1" thickBot="1">
      <c r="A6" s="30"/>
      <c r="B6" s="85"/>
      <c r="C6" s="86"/>
      <c r="D6" s="86"/>
      <c r="E6" s="87"/>
      <c r="F6" s="36"/>
      <c r="G6" s="37" t="s">
        <v>61</v>
      </c>
      <c r="H6" s="38">
        <v>10</v>
      </c>
    </row>
    <row r="9" spans="1:8" ht="15.75" thickBot="1"/>
    <row r="10" spans="1:8" ht="16.5" thickTop="1" thickBot="1">
      <c r="A10" s="21" t="s">
        <v>0</v>
      </c>
      <c r="B10" s="21" t="s">
        <v>1</v>
      </c>
      <c r="C10" s="21" t="s">
        <v>2</v>
      </c>
      <c r="D10" s="21" t="s">
        <v>48</v>
      </c>
      <c r="E10" s="21" t="s">
        <v>49</v>
      </c>
      <c r="F10" s="21" t="s">
        <v>5</v>
      </c>
      <c r="G10" s="39" t="s">
        <v>50</v>
      </c>
      <c r="H10" s="39" t="s">
        <v>51</v>
      </c>
    </row>
    <row r="11" spans="1:8" ht="15.75" thickBot="1">
      <c r="A11" s="40" t="s">
        <v>9</v>
      </c>
      <c r="B11" s="40" t="s">
        <v>14</v>
      </c>
      <c r="C11" s="40" t="s">
        <v>72</v>
      </c>
      <c r="D11" s="40" t="s">
        <v>73</v>
      </c>
      <c r="E11" s="41" t="s">
        <v>74</v>
      </c>
      <c r="F11" s="40"/>
      <c r="G11" s="40" t="s">
        <v>53</v>
      </c>
      <c r="H11" s="40" t="s">
        <v>54</v>
      </c>
    </row>
    <row r="12" spans="1:8" ht="15.75" thickBot="1">
      <c r="A12" s="33"/>
      <c r="B12" s="42" t="s">
        <v>55</v>
      </c>
      <c r="C12" s="33"/>
      <c r="D12" s="33"/>
      <c r="E12" s="33"/>
      <c r="F12" s="42" t="s">
        <v>56</v>
      </c>
      <c r="G12" s="33"/>
      <c r="H12" s="42" t="s">
        <v>57</v>
      </c>
    </row>
    <row r="13" spans="1:8" ht="16.5" thickTop="1" thickBot="1">
      <c r="A13" s="29" t="s">
        <v>67</v>
      </c>
      <c r="B13" s="76" t="s">
        <v>70</v>
      </c>
      <c r="C13" s="77"/>
      <c r="D13" s="77"/>
      <c r="E13" s="78"/>
      <c r="F13" s="30" t="s">
        <v>147</v>
      </c>
      <c r="G13" s="30"/>
      <c r="H13" s="31">
        <v>10</v>
      </c>
    </row>
    <row r="14" spans="1:8" ht="15.75" thickBot="1">
      <c r="A14" s="29" t="s">
        <v>68</v>
      </c>
      <c r="B14" s="79" t="s">
        <v>60</v>
      </c>
      <c r="C14" s="80"/>
      <c r="D14" s="80"/>
      <c r="E14" s="81"/>
      <c r="F14" s="25" t="s">
        <v>147</v>
      </c>
      <c r="G14" s="25"/>
      <c r="H14" s="31">
        <v>10</v>
      </c>
    </row>
    <row r="15" spans="1:8" ht="15.75" thickBot="1">
      <c r="A15" s="32" t="s">
        <v>69</v>
      </c>
      <c r="B15" s="82" t="s">
        <v>71</v>
      </c>
      <c r="C15" s="83"/>
      <c r="D15" s="83"/>
      <c r="E15" s="84"/>
      <c r="F15" s="34" t="s">
        <v>147</v>
      </c>
      <c r="G15" s="34"/>
      <c r="H15" s="35">
        <v>6</v>
      </c>
    </row>
    <row r="16" spans="1:8" ht="16.5" thickTop="1" thickBot="1">
      <c r="A16" s="25"/>
      <c r="B16" s="85"/>
      <c r="C16" s="86"/>
      <c r="D16" s="86"/>
      <c r="E16" s="87"/>
      <c r="F16" s="27"/>
      <c r="G16" s="37" t="s">
        <v>61</v>
      </c>
      <c r="H16" s="38">
        <v>26</v>
      </c>
    </row>
    <row r="17" spans="1:8" ht="15.75" thickBot="1"/>
    <row r="18" spans="1:8" ht="16.5" thickTop="1" thickBot="1">
      <c r="A18" s="21" t="s">
        <v>0</v>
      </c>
      <c r="B18" s="21" t="s">
        <v>1</v>
      </c>
      <c r="C18" s="21" t="s">
        <v>2</v>
      </c>
      <c r="D18" s="21" t="s">
        <v>48</v>
      </c>
      <c r="E18" s="21" t="s">
        <v>49</v>
      </c>
      <c r="F18" s="21" t="s">
        <v>5</v>
      </c>
      <c r="G18" s="39" t="s">
        <v>50</v>
      </c>
      <c r="H18" s="39" t="s">
        <v>51</v>
      </c>
    </row>
    <row r="19" spans="1:8" ht="15.75" thickBot="1">
      <c r="A19" s="40" t="s">
        <v>10</v>
      </c>
      <c r="B19" s="40" t="s">
        <v>14</v>
      </c>
      <c r="C19" s="40" t="s">
        <v>72</v>
      </c>
      <c r="D19" s="40" t="s">
        <v>129</v>
      </c>
      <c r="E19" s="41" t="s">
        <v>130</v>
      </c>
      <c r="F19" s="40"/>
      <c r="G19" s="40" t="s">
        <v>53</v>
      </c>
      <c r="H19" s="40" t="s">
        <v>54</v>
      </c>
    </row>
    <row r="20" spans="1:8" ht="15.75" thickBot="1">
      <c r="A20" s="33"/>
      <c r="B20" s="42" t="s">
        <v>55</v>
      </c>
      <c r="C20" s="33"/>
      <c r="D20" s="33"/>
      <c r="E20" s="33"/>
      <c r="F20" s="42" t="s">
        <v>56</v>
      </c>
      <c r="G20" s="33"/>
      <c r="H20" s="42" t="s">
        <v>57</v>
      </c>
    </row>
    <row r="21" spans="1:8" ht="16.5" thickTop="1" thickBot="1">
      <c r="A21" s="29" t="s">
        <v>77</v>
      </c>
      <c r="B21" s="76" t="s">
        <v>127</v>
      </c>
      <c r="C21" s="77"/>
      <c r="D21" s="77"/>
      <c r="E21" s="78"/>
      <c r="F21" s="30" t="s">
        <v>148</v>
      </c>
      <c r="G21" s="30"/>
      <c r="H21" s="31">
        <v>10</v>
      </c>
    </row>
    <row r="22" spans="1:8" ht="15.75" thickBot="1">
      <c r="A22" s="32" t="s">
        <v>78</v>
      </c>
      <c r="B22" s="82" t="s">
        <v>128</v>
      </c>
      <c r="C22" s="83"/>
      <c r="D22" s="83"/>
      <c r="E22" s="84"/>
      <c r="F22" s="34" t="s">
        <v>148</v>
      </c>
      <c r="G22" s="34"/>
      <c r="H22" s="35">
        <v>10</v>
      </c>
    </row>
    <row r="23" spans="1:8" ht="16.5" thickTop="1" thickBot="1">
      <c r="A23" s="25"/>
      <c r="B23" s="85"/>
      <c r="C23" s="86"/>
      <c r="D23" s="86"/>
      <c r="E23" s="87"/>
      <c r="F23" s="27"/>
      <c r="G23" s="37" t="s">
        <v>61</v>
      </c>
      <c r="H23" s="38">
        <v>20</v>
      </c>
    </row>
    <row r="25" spans="1:8" ht="15.75" thickBot="1"/>
    <row r="26" spans="1:8" ht="15.75" thickBot="1">
      <c r="A26" s="21" t="s">
        <v>0</v>
      </c>
      <c r="B26" s="21" t="s">
        <v>1</v>
      </c>
      <c r="C26" s="21" t="s">
        <v>2</v>
      </c>
      <c r="D26" s="21" t="s">
        <v>48</v>
      </c>
      <c r="E26" s="21" t="s">
        <v>49</v>
      </c>
      <c r="F26" s="21" t="s">
        <v>5</v>
      </c>
      <c r="G26" s="55" t="s">
        <v>50</v>
      </c>
      <c r="H26" s="56" t="s">
        <v>51</v>
      </c>
    </row>
    <row r="27" spans="1:8" ht="15.75" thickBot="1">
      <c r="A27" s="40" t="s">
        <v>11</v>
      </c>
      <c r="B27" s="40" t="s">
        <v>52</v>
      </c>
      <c r="C27" s="40" t="s">
        <v>72</v>
      </c>
      <c r="D27" s="40" t="s">
        <v>137</v>
      </c>
      <c r="E27" s="41" t="s">
        <v>133</v>
      </c>
      <c r="F27" s="40"/>
      <c r="G27" s="40" t="s">
        <v>53</v>
      </c>
      <c r="H27" s="40" t="s">
        <v>54</v>
      </c>
    </row>
    <row r="28" spans="1:8" ht="15.75" thickBot="1">
      <c r="A28" s="25"/>
      <c r="B28" s="25"/>
      <c r="C28" s="25"/>
      <c r="D28" s="25"/>
      <c r="E28" s="25"/>
      <c r="F28" s="25"/>
      <c r="G28" s="25"/>
      <c r="H28" s="25"/>
    </row>
    <row r="29" spans="1:8" ht="15.75" thickBot="1">
      <c r="A29" s="33"/>
      <c r="B29" s="42" t="s">
        <v>55</v>
      </c>
      <c r="C29" s="33"/>
      <c r="D29" s="33"/>
      <c r="E29" s="33"/>
      <c r="F29" s="42" t="s">
        <v>56</v>
      </c>
      <c r="G29" s="33"/>
      <c r="H29" s="42" t="s">
        <v>57</v>
      </c>
    </row>
    <row r="30" spans="1:8" ht="16.5" thickTop="1" thickBot="1">
      <c r="A30" s="29" t="s">
        <v>75</v>
      </c>
      <c r="B30" s="76" t="s">
        <v>131</v>
      </c>
      <c r="C30" s="77"/>
      <c r="D30" s="77"/>
      <c r="E30" s="78"/>
      <c r="F30" s="30" t="s">
        <v>148</v>
      </c>
      <c r="G30" s="30"/>
      <c r="H30" s="31">
        <v>10</v>
      </c>
    </row>
    <row r="31" spans="1:8" ht="15.75" thickBot="1">
      <c r="A31" s="32" t="s">
        <v>76</v>
      </c>
      <c r="B31" s="82" t="s">
        <v>132</v>
      </c>
      <c r="C31" s="83"/>
      <c r="D31" s="83"/>
      <c r="E31" s="84"/>
      <c r="F31" s="34" t="s">
        <v>148</v>
      </c>
      <c r="G31" s="34"/>
      <c r="H31" s="35">
        <v>10</v>
      </c>
    </row>
    <row r="32" spans="1:8" ht="16.5" thickTop="1" thickBot="1">
      <c r="A32" s="25"/>
      <c r="B32" s="25"/>
      <c r="C32" s="25"/>
      <c r="D32" s="25"/>
      <c r="E32" s="25"/>
      <c r="F32" s="27"/>
      <c r="G32" s="37" t="s">
        <v>61</v>
      </c>
      <c r="H32" s="38">
        <v>10</v>
      </c>
    </row>
    <row r="34" spans="1:9" ht="15.75" thickBot="1"/>
    <row r="35" spans="1:9" ht="15.75" thickBot="1">
      <c r="A35" s="21" t="s">
        <v>0</v>
      </c>
      <c r="B35" s="21" t="s">
        <v>1</v>
      </c>
      <c r="C35" s="21" t="s">
        <v>2</v>
      </c>
      <c r="D35" s="21" t="s">
        <v>48</v>
      </c>
      <c r="E35" s="21" t="s">
        <v>49</v>
      </c>
      <c r="F35" s="21" t="s">
        <v>5</v>
      </c>
      <c r="G35" s="51" t="s">
        <v>50</v>
      </c>
      <c r="H35" s="51" t="s">
        <v>51</v>
      </c>
      <c r="I35" s="25"/>
    </row>
    <row r="36" spans="1:9" ht="27" thickBot="1">
      <c r="A36" s="40" t="s">
        <v>12</v>
      </c>
      <c r="B36" s="40" t="s">
        <v>14</v>
      </c>
      <c r="C36" s="40" t="s">
        <v>72</v>
      </c>
      <c r="D36" s="40" t="s">
        <v>138</v>
      </c>
      <c r="E36" s="41" t="s">
        <v>134</v>
      </c>
      <c r="F36" s="40"/>
      <c r="G36" s="40" t="s">
        <v>53</v>
      </c>
      <c r="H36" s="40" t="s">
        <v>54</v>
      </c>
      <c r="I36" s="25"/>
    </row>
    <row r="37" spans="1:9" ht="15.75" thickBot="1">
      <c r="A37" s="33"/>
      <c r="B37" s="42" t="s">
        <v>55</v>
      </c>
      <c r="C37" s="33"/>
      <c r="D37" s="33"/>
      <c r="E37" s="33"/>
      <c r="F37" s="42" t="s">
        <v>56</v>
      </c>
      <c r="G37" s="33"/>
      <c r="H37" s="42" t="s">
        <v>57</v>
      </c>
      <c r="I37" s="25"/>
    </row>
    <row r="38" spans="1:9" ht="16.5" thickTop="1" thickBot="1">
      <c r="A38" s="29" t="s">
        <v>79</v>
      </c>
      <c r="B38" s="76" t="s">
        <v>94</v>
      </c>
      <c r="C38" s="77"/>
      <c r="D38" s="77"/>
      <c r="E38" s="78"/>
      <c r="F38" s="30" t="s">
        <v>149</v>
      </c>
      <c r="G38" s="30"/>
      <c r="H38" s="31">
        <v>5</v>
      </c>
      <c r="I38" s="25"/>
    </row>
    <row r="39" spans="1:9" ht="30" customHeight="1" thickBot="1">
      <c r="A39" s="29" t="s">
        <v>80</v>
      </c>
      <c r="B39" s="79" t="s">
        <v>60</v>
      </c>
      <c r="C39" s="80"/>
      <c r="D39" s="80"/>
      <c r="E39" s="81"/>
      <c r="F39" s="25" t="s">
        <v>149</v>
      </c>
      <c r="G39" s="25"/>
      <c r="H39" s="31">
        <v>5</v>
      </c>
      <c r="I39" s="25"/>
    </row>
    <row r="40" spans="1:9" ht="15.75" thickBot="1">
      <c r="A40" s="32" t="s">
        <v>84</v>
      </c>
      <c r="B40" s="82" t="s">
        <v>95</v>
      </c>
      <c r="C40" s="83"/>
      <c r="D40" s="83"/>
      <c r="E40" s="84"/>
      <c r="F40" s="34" t="s">
        <v>149</v>
      </c>
      <c r="G40" s="34"/>
      <c r="H40" s="35">
        <v>5</v>
      </c>
      <c r="I40" s="25"/>
    </row>
    <row r="41" spans="1:9" ht="16.5" thickTop="1" thickBot="1">
      <c r="A41" s="21"/>
      <c r="B41" s="21"/>
      <c r="C41" s="21"/>
      <c r="D41" s="21"/>
      <c r="E41" s="21"/>
      <c r="F41" s="43"/>
      <c r="G41" s="37" t="s">
        <v>61</v>
      </c>
      <c r="H41" s="38">
        <v>15</v>
      </c>
      <c r="I41" s="25"/>
    </row>
    <row r="43" spans="1:9" ht="15.75" thickBot="1"/>
    <row r="44" spans="1:9" ht="16.5" thickTop="1" thickBot="1">
      <c r="A44" s="21" t="s">
        <v>0</v>
      </c>
      <c r="B44" s="21" t="s">
        <v>1</v>
      </c>
      <c r="C44" s="21" t="s">
        <v>2</v>
      </c>
      <c r="D44" s="21" t="s">
        <v>48</v>
      </c>
      <c r="E44" s="21" t="s">
        <v>49</v>
      </c>
      <c r="F44" s="21" t="s">
        <v>5</v>
      </c>
      <c r="G44" s="39" t="s">
        <v>50</v>
      </c>
      <c r="H44" s="39" t="s">
        <v>51</v>
      </c>
    </row>
    <row r="45" spans="1:9" ht="15.75" thickBot="1">
      <c r="A45" s="40" t="s">
        <v>13</v>
      </c>
      <c r="B45" s="40" t="s">
        <v>88</v>
      </c>
      <c r="C45" s="40" t="s">
        <v>72</v>
      </c>
      <c r="D45" s="40" t="s">
        <v>92</v>
      </c>
      <c r="E45" s="41" t="s">
        <v>93</v>
      </c>
      <c r="F45" s="40"/>
      <c r="G45" s="40" t="s">
        <v>53</v>
      </c>
      <c r="H45" s="40" t="s">
        <v>54</v>
      </c>
    </row>
    <row r="46" spans="1:9" ht="15.75" thickBot="1">
      <c r="A46" s="33"/>
      <c r="B46" s="42" t="s">
        <v>55</v>
      </c>
      <c r="C46" s="33"/>
      <c r="D46" s="33"/>
      <c r="E46" s="33"/>
      <c r="F46" s="42" t="s">
        <v>56</v>
      </c>
      <c r="G46" s="33"/>
      <c r="H46" s="42" t="s">
        <v>57</v>
      </c>
    </row>
    <row r="47" spans="1:9" ht="16.5" thickTop="1" thickBot="1">
      <c r="A47" s="29" t="s">
        <v>89</v>
      </c>
      <c r="B47" s="76" t="s">
        <v>139</v>
      </c>
      <c r="C47" s="77"/>
      <c r="D47" s="77"/>
      <c r="E47" s="78"/>
      <c r="F47" s="30" t="s">
        <v>149</v>
      </c>
      <c r="G47" s="30"/>
      <c r="H47" s="31">
        <v>4</v>
      </c>
    </row>
    <row r="48" spans="1:9" ht="15.75" thickBot="1">
      <c r="A48" s="29" t="s">
        <v>90</v>
      </c>
      <c r="B48" s="79" t="s">
        <v>140</v>
      </c>
      <c r="C48" s="80"/>
      <c r="D48" s="80"/>
      <c r="E48" s="81"/>
      <c r="F48" s="25" t="s">
        <v>149</v>
      </c>
      <c r="G48" s="25"/>
      <c r="H48" s="31">
        <v>4</v>
      </c>
    </row>
    <row r="49" spans="1:11" ht="15.75" thickBot="1">
      <c r="A49" s="32" t="s">
        <v>91</v>
      </c>
      <c r="B49" s="82" t="s">
        <v>87</v>
      </c>
      <c r="C49" s="83"/>
      <c r="D49" s="83"/>
      <c r="E49" s="84"/>
      <c r="F49" s="34" t="s">
        <v>149</v>
      </c>
      <c r="G49" s="34"/>
      <c r="H49" s="35">
        <v>4</v>
      </c>
    </row>
    <row r="50" spans="1:11" ht="16.5" thickTop="1" thickBot="1">
      <c r="A50" s="25"/>
      <c r="B50" s="25"/>
      <c r="C50" s="25"/>
      <c r="D50" s="25"/>
      <c r="E50" s="25"/>
      <c r="F50" s="27"/>
      <c r="G50" s="37" t="s">
        <v>61</v>
      </c>
      <c r="H50" s="38">
        <v>12</v>
      </c>
    </row>
    <row r="54" spans="1:11" ht="15.75" thickBot="1"/>
    <row r="55" spans="1:11" ht="15.75" thickBot="1">
      <c r="A55" s="21" t="s">
        <v>0</v>
      </c>
      <c r="B55" s="21" t="s">
        <v>1</v>
      </c>
      <c r="C55" s="21" t="s">
        <v>2</v>
      </c>
      <c r="D55" s="21" t="s">
        <v>48</v>
      </c>
      <c r="E55" s="21" t="s">
        <v>49</v>
      </c>
      <c r="F55" s="21" t="s">
        <v>5</v>
      </c>
      <c r="G55" s="51" t="s">
        <v>50</v>
      </c>
      <c r="H55" s="51" t="s">
        <v>51</v>
      </c>
    </row>
    <row r="56" spans="1:11" ht="17.25" thickBot="1">
      <c r="A56" s="40" t="s">
        <v>37</v>
      </c>
      <c r="B56" s="40" t="s">
        <v>22</v>
      </c>
      <c r="C56" s="40" t="s">
        <v>72</v>
      </c>
      <c r="D56" s="40" t="s">
        <v>141</v>
      </c>
      <c r="E56" s="53" t="s">
        <v>24</v>
      </c>
      <c r="F56" s="40"/>
      <c r="G56" s="40" t="s">
        <v>53</v>
      </c>
      <c r="H56" s="40" t="s">
        <v>54</v>
      </c>
    </row>
    <row r="57" spans="1:11" ht="15.75" thickBot="1">
      <c r="A57" s="33"/>
      <c r="B57" s="42" t="s">
        <v>55</v>
      </c>
      <c r="C57" s="33"/>
      <c r="D57" s="33"/>
      <c r="E57" s="54"/>
      <c r="F57" s="42" t="s">
        <v>56</v>
      </c>
      <c r="G57" s="33"/>
      <c r="H57" s="42" t="s">
        <v>57</v>
      </c>
    </row>
    <row r="58" spans="1:11" ht="16.5" thickTop="1" thickBot="1">
      <c r="A58" s="29" t="s">
        <v>81</v>
      </c>
      <c r="B58" s="76" t="s">
        <v>142</v>
      </c>
      <c r="C58" s="77"/>
      <c r="D58" s="77"/>
      <c r="E58" s="78"/>
      <c r="F58" s="30" t="s">
        <v>150</v>
      </c>
      <c r="G58" s="30"/>
      <c r="H58" s="31">
        <v>4</v>
      </c>
    </row>
    <row r="59" spans="1:11" ht="15.75" thickBot="1">
      <c r="A59" s="29" t="s">
        <v>82</v>
      </c>
      <c r="B59" s="79" t="s">
        <v>144</v>
      </c>
      <c r="C59" s="80"/>
      <c r="D59" s="80"/>
      <c r="E59" s="81"/>
      <c r="F59" s="25" t="s">
        <v>150</v>
      </c>
      <c r="G59" s="25"/>
      <c r="H59" s="31">
        <v>4</v>
      </c>
    </row>
    <row r="60" spans="1:11" ht="15.75" thickBot="1">
      <c r="A60" s="32" t="s">
        <v>83</v>
      </c>
      <c r="B60" s="82" t="s">
        <v>143</v>
      </c>
      <c r="C60" s="83"/>
      <c r="D60" s="83"/>
      <c r="E60" s="84"/>
      <c r="F60" s="34" t="s">
        <v>150</v>
      </c>
      <c r="G60" s="34"/>
      <c r="H60" s="35">
        <v>4</v>
      </c>
    </row>
    <row r="61" spans="1:11" ht="16.5" thickTop="1" thickBot="1">
      <c r="A61" s="21"/>
      <c r="B61" s="21"/>
      <c r="C61" s="21"/>
      <c r="D61" s="21"/>
      <c r="E61" s="21"/>
      <c r="F61" s="43"/>
      <c r="G61" s="37" t="s">
        <v>61</v>
      </c>
      <c r="H61" s="38">
        <v>12</v>
      </c>
    </row>
    <row r="63" spans="1:11" ht="15.75" thickBot="1">
      <c r="K63">
        <f ca="1">K63</f>
        <v>0</v>
      </c>
    </row>
    <row r="64" spans="1:11" ht="16.5" thickTop="1" thickBot="1">
      <c r="A64" s="21" t="s">
        <v>0</v>
      </c>
      <c r="B64" s="21" t="s">
        <v>1</v>
      </c>
      <c r="C64" s="21" t="s">
        <v>2</v>
      </c>
      <c r="D64" s="21" t="s">
        <v>48</v>
      </c>
      <c r="E64" s="21" t="s">
        <v>49</v>
      </c>
      <c r="F64" s="21" t="s">
        <v>5</v>
      </c>
      <c r="G64" s="39" t="s">
        <v>50</v>
      </c>
      <c r="H64" s="39" t="s">
        <v>51</v>
      </c>
    </row>
    <row r="65" spans="1:8" ht="15.75" thickBot="1">
      <c r="A65" s="40" t="s">
        <v>38</v>
      </c>
      <c r="B65" s="40" t="s">
        <v>32</v>
      </c>
      <c r="C65" s="40" t="s">
        <v>98</v>
      </c>
      <c r="D65" s="40" t="s">
        <v>99</v>
      </c>
      <c r="E65" s="41" t="s">
        <v>100</v>
      </c>
      <c r="F65" s="40"/>
      <c r="G65" s="40" t="s">
        <v>53</v>
      </c>
      <c r="H65" s="40" t="s">
        <v>54</v>
      </c>
    </row>
    <row r="66" spans="1:8" ht="15.75" thickBot="1">
      <c r="A66" s="25"/>
      <c r="B66" s="25"/>
      <c r="C66" s="25"/>
      <c r="D66" s="25"/>
      <c r="E66" s="25"/>
      <c r="F66" s="25"/>
      <c r="G66" s="25"/>
      <c r="H66" s="25"/>
    </row>
    <row r="67" spans="1:8" ht="15.75" thickBot="1">
      <c r="A67" s="33"/>
      <c r="B67" s="42" t="s">
        <v>55</v>
      </c>
      <c r="C67" s="33"/>
      <c r="D67" s="33"/>
      <c r="E67" s="33"/>
      <c r="F67" s="42" t="s">
        <v>56</v>
      </c>
      <c r="G67" s="33"/>
      <c r="H67" s="42" t="s">
        <v>57</v>
      </c>
    </row>
    <row r="68" spans="1:8" ht="16.5" thickTop="1" thickBot="1">
      <c r="A68" s="29" t="s">
        <v>85</v>
      </c>
      <c r="B68" s="88" t="s">
        <v>101</v>
      </c>
      <c r="C68" s="89"/>
      <c r="D68" s="89"/>
      <c r="E68" s="90"/>
      <c r="F68" s="30" t="s">
        <v>150</v>
      </c>
      <c r="G68" s="30"/>
      <c r="H68" s="31">
        <v>12</v>
      </c>
    </row>
    <row r="69" spans="1:8" ht="15.75" thickBot="1">
      <c r="A69" s="32" t="s">
        <v>86</v>
      </c>
      <c r="B69" s="44" t="s">
        <v>102</v>
      </c>
      <c r="C69" s="34"/>
      <c r="D69" s="34"/>
      <c r="E69" s="34"/>
      <c r="F69" s="34" t="s">
        <v>150</v>
      </c>
      <c r="G69" s="34"/>
      <c r="H69" s="35">
        <v>12</v>
      </c>
    </row>
    <row r="70" spans="1:8" ht="16.5" thickTop="1" thickBot="1">
      <c r="A70" s="25"/>
      <c r="B70" s="85"/>
      <c r="C70" s="86"/>
      <c r="D70" s="86"/>
      <c r="E70" s="87"/>
      <c r="F70" s="27"/>
      <c r="G70" s="37" t="s">
        <v>61</v>
      </c>
      <c r="H70" s="38">
        <v>24</v>
      </c>
    </row>
    <row r="71" spans="1:8" ht="15.75" thickBot="1"/>
    <row r="72" spans="1:8" ht="15.75" thickBot="1">
      <c r="A72" s="21" t="s">
        <v>0</v>
      </c>
      <c r="B72" s="21" t="s">
        <v>1</v>
      </c>
      <c r="C72" s="21" t="s">
        <v>2</v>
      </c>
      <c r="D72" s="21" t="s">
        <v>48</v>
      </c>
      <c r="E72" s="21" t="s">
        <v>49</v>
      </c>
      <c r="F72" s="21" t="s">
        <v>5</v>
      </c>
      <c r="G72" s="51" t="s">
        <v>50</v>
      </c>
      <c r="H72" s="51" t="s">
        <v>51</v>
      </c>
    </row>
    <row r="73" spans="1:8" ht="15.75" thickBot="1">
      <c r="A73" s="40" t="s">
        <v>42</v>
      </c>
      <c r="B73" s="40" t="s">
        <v>32</v>
      </c>
      <c r="C73" s="40" t="s">
        <v>72</v>
      </c>
      <c r="D73" s="40" t="s">
        <v>120</v>
      </c>
      <c r="E73" s="41" t="s">
        <v>119</v>
      </c>
      <c r="F73" s="40"/>
      <c r="G73" s="40" t="s">
        <v>53</v>
      </c>
      <c r="H73" s="40" t="s">
        <v>54</v>
      </c>
    </row>
    <row r="74" spans="1:8" ht="15.75" thickBot="1">
      <c r="A74" s="33"/>
      <c r="B74" s="42" t="s">
        <v>55</v>
      </c>
      <c r="C74" s="33"/>
      <c r="D74" s="33"/>
      <c r="E74" s="33"/>
      <c r="F74" s="42" t="s">
        <v>56</v>
      </c>
      <c r="G74" s="33"/>
      <c r="H74" s="42" t="s">
        <v>57</v>
      </c>
    </row>
    <row r="75" spans="1:8" ht="16.5" thickTop="1" thickBot="1">
      <c r="A75" s="29" t="s">
        <v>96</v>
      </c>
      <c r="B75" s="76" t="s">
        <v>121</v>
      </c>
      <c r="C75" s="77"/>
      <c r="D75" s="77"/>
      <c r="E75" s="78"/>
      <c r="F75" s="30" t="s">
        <v>150</v>
      </c>
      <c r="G75" s="30"/>
      <c r="H75" s="31">
        <v>10</v>
      </c>
    </row>
    <row r="76" spans="1:8">
      <c r="A76" s="63" t="s">
        <v>97</v>
      </c>
      <c r="B76" s="59" t="s">
        <v>122</v>
      </c>
      <c r="C76" s="57"/>
      <c r="D76" s="57"/>
      <c r="E76" s="57"/>
      <c r="F76" s="57" t="s">
        <v>150</v>
      </c>
      <c r="G76" s="57"/>
      <c r="H76" s="66">
        <v>5</v>
      </c>
    </row>
    <row r="77" spans="1:8" ht="30.75" thickBot="1">
      <c r="A77" s="64" t="s">
        <v>123</v>
      </c>
      <c r="B77" s="60" t="s">
        <v>124</v>
      </c>
      <c r="C77" s="65"/>
      <c r="D77" s="58"/>
      <c r="E77" s="58"/>
      <c r="F77" s="61" t="s">
        <v>148</v>
      </c>
      <c r="G77" s="62"/>
      <c r="H77" s="68">
        <v>5</v>
      </c>
    </row>
    <row r="78" spans="1:8" ht="16.5" thickTop="1" thickBot="1">
      <c r="G78" s="49" t="s">
        <v>61</v>
      </c>
      <c r="H78" s="50">
        <v>20</v>
      </c>
    </row>
    <row r="79" spans="1:8" ht="16.5" thickTop="1" thickBot="1">
      <c r="G79" s="52"/>
      <c r="H79" s="52"/>
    </row>
    <row r="80" spans="1:8" ht="15.75" thickBot="1">
      <c r="A80" s="21" t="s">
        <v>0</v>
      </c>
      <c r="B80" s="21" t="s">
        <v>1</v>
      </c>
      <c r="C80" s="21" t="s">
        <v>2</v>
      </c>
      <c r="D80" s="21" t="s">
        <v>48</v>
      </c>
      <c r="E80" s="21" t="s">
        <v>49</v>
      </c>
      <c r="F80" s="21" t="s">
        <v>5</v>
      </c>
      <c r="G80" s="51" t="s">
        <v>50</v>
      </c>
      <c r="H80" s="51" t="s">
        <v>51</v>
      </c>
    </row>
    <row r="81" spans="1:8" ht="27" thickBot="1">
      <c r="A81" s="40" t="s">
        <v>45</v>
      </c>
      <c r="B81" s="40" t="s">
        <v>32</v>
      </c>
      <c r="C81" s="40" t="s">
        <v>98</v>
      </c>
      <c r="D81" s="40" t="s">
        <v>117</v>
      </c>
      <c r="E81" s="41" t="s">
        <v>118</v>
      </c>
      <c r="F81" s="40"/>
      <c r="G81" s="40" t="s">
        <v>53</v>
      </c>
      <c r="H81" s="40" t="s">
        <v>54</v>
      </c>
    </row>
    <row r="82" spans="1:8" ht="15.75" thickBot="1">
      <c r="A82" s="33"/>
      <c r="B82" s="42" t="s">
        <v>55</v>
      </c>
      <c r="C82" s="33"/>
      <c r="D82" s="33"/>
      <c r="E82" s="33"/>
      <c r="F82" s="42" t="s">
        <v>56</v>
      </c>
      <c r="G82" s="33"/>
      <c r="H82" s="42" t="s">
        <v>57</v>
      </c>
    </row>
    <row r="83" spans="1:8" ht="16.5" thickTop="1" thickBot="1">
      <c r="A83" s="29" t="s">
        <v>103</v>
      </c>
      <c r="B83" s="76" t="s">
        <v>145</v>
      </c>
      <c r="C83" s="77"/>
      <c r="D83" s="77"/>
      <c r="E83" s="78"/>
      <c r="F83" s="30" t="s">
        <v>148</v>
      </c>
      <c r="G83" s="30"/>
      <c r="H83" s="31">
        <v>20</v>
      </c>
    </row>
    <row r="84" spans="1:8" ht="15.75" thickBot="1">
      <c r="A84" s="29" t="s">
        <v>104</v>
      </c>
      <c r="B84" s="79" t="s">
        <v>146</v>
      </c>
      <c r="C84" s="80"/>
      <c r="D84" s="80"/>
      <c r="E84" s="81"/>
      <c r="F84" s="25" t="s">
        <v>148</v>
      </c>
      <c r="G84" s="25"/>
      <c r="H84" s="31">
        <v>20</v>
      </c>
    </row>
    <row r="85" spans="1:8" ht="15.75" thickBot="1">
      <c r="A85" s="67"/>
      <c r="B85" s="82"/>
      <c r="C85" s="83"/>
      <c r="D85" s="83"/>
      <c r="E85" s="84"/>
      <c r="F85" s="34" t="s">
        <v>148</v>
      </c>
      <c r="G85" s="34"/>
      <c r="H85" s="35">
        <v>8</v>
      </c>
    </row>
    <row r="86" spans="1:8" ht="16.5" thickTop="1" thickBot="1">
      <c r="A86" s="25"/>
      <c r="B86" s="85"/>
      <c r="C86" s="86"/>
      <c r="D86" s="86"/>
      <c r="E86" s="87"/>
      <c r="F86" s="27"/>
      <c r="G86" s="37" t="s">
        <v>61</v>
      </c>
      <c r="H86" s="38">
        <v>28</v>
      </c>
    </row>
    <row r="88" spans="1:8">
      <c r="F88" t="s">
        <v>151</v>
      </c>
      <c r="H88" s="69">
        <v>181</v>
      </c>
    </row>
  </sheetData>
  <mergeCells count="28">
    <mergeCell ref="B31:E31"/>
    <mergeCell ref="B4:E4"/>
    <mergeCell ref="B5:E5"/>
    <mergeCell ref="B6:E6"/>
    <mergeCell ref="B13:E13"/>
    <mergeCell ref="B14:E14"/>
    <mergeCell ref="B15:E15"/>
    <mergeCell ref="B16:E16"/>
    <mergeCell ref="B21:E21"/>
    <mergeCell ref="B22:E22"/>
    <mergeCell ref="B23:E23"/>
    <mergeCell ref="B30:E30"/>
    <mergeCell ref="B58:E58"/>
    <mergeCell ref="B59:E59"/>
    <mergeCell ref="B60:E60"/>
    <mergeCell ref="B38:E38"/>
    <mergeCell ref="B39:E39"/>
    <mergeCell ref="B40:E40"/>
    <mergeCell ref="B47:E47"/>
    <mergeCell ref="B48:E48"/>
    <mergeCell ref="B49:E49"/>
    <mergeCell ref="B83:E83"/>
    <mergeCell ref="B84:E84"/>
    <mergeCell ref="B85:E85"/>
    <mergeCell ref="B86:E86"/>
    <mergeCell ref="B68:E68"/>
    <mergeCell ref="B70:E70"/>
    <mergeCell ref="B75:E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baseColWidth="10" defaultRowHeight="15"/>
  <cols>
    <col min="1" max="1" width="24.7109375" customWidth="1"/>
  </cols>
  <sheetData>
    <row r="1" spans="1:3" ht="15.75" thickBot="1">
      <c r="A1" s="45" t="s">
        <v>109</v>
      </c>
      <c r="B1" s="95">
        <v>44540</v>
      </c>
      <c r="C1" t="s">
        <v>162</v>
      </c>
    </row>
    <row r="2" spans="1:3" ht="15.75" thickBot="1">
      <c r="A2" s="46"/>
      <c r="B2" s="95">
        <v>44575</v>
      </c>
      <c r="C2" t="s">
        <v>161</v>
      </c>
    </row>
    <row r="3" spans="1:3" ht="15.75" thickBot="1">
      <c r="A3" s="47" t="s">
        <v>110</v>
      </c>
      <c r="B3">
        <v>32</v>
      </c>
    </row>
    <row r="4" spans="1:3" ht="15.75" thickBot="1">
      <c r="A4" s="46" t="s">
        <v>111</v>
      </c>
      <c r="B4">
        <v>7</v>
      </c>
      <c r="C4" t="s">
        <v>160</v>
      </c>
    </row>
    <row r="5" spans="1:3" ht="15.75" thickBot="1">
      <c r="A5" s="47" t="s">
        <v>112</v>
      </c>
      <c r="B5">
        <v>25</v>
      </c>
    </row>
    <row r="6" spans="1:3" ht="15.75" thickBot="1">
      <c r="A6" s="48" t="s">
        <v>113</v>
      </c>
      <c r="B6">
        <v>4</v>
      </c>
    </row>
    <row r="7" spans="1:3" ht="15.75" thickBot="1">
      <c r="A7" s="45" t="s">
        <v>114</v>
      </c>
      <c r="B7" s="94">
        <v>1</v>
      </c>
      <c r="C7" t="s">
        <v>159</v>
      </c>
    </row>
    <row r="8" spans="1:3" ht="15.75" thickBot="1">
      <c r="A8" s="48" t="s">
        <v>115</v>
      </c>
      <c r="B8">
        <v>160</v>
      </c>
    </row>
    <row r="9" spans="1:3" ht="15.75" thickBot="1">
      <c r="A9" s="47" t="s">
        <v>116</v>
      </c>
      <c r="B9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H15" sqref="H15"/>
    </sheetView>
  </sheetViews>
  <sheetFormatPr baseColWidth="10" defaultRowHeight="15"/>
  <sheetData>
    <row r="1" spans="1:7" ht="33.75" thickBot="1">
      <c r="A1" s="70" t="s">
        <v>152</v>
      </c>
      <c r="B1" s="70" t="s">
        <v>153</v>
      </c>
      <c r="C1" s="71" t="s">
        <v>154</v>
      </c>
      <c r="D1" s="70" t="s">
        <v>155</v>
      </c>
      <c r="E1" s="71" t="s">
        <v>156</v>
      </c>
      <c r="F1" s="71" t="s">
        <v>157</v>
      </c>
      <c r="G1" s="70" t="s">
        <v>51</v>
      </c>
    </row>
    <row r="2" spans="1:7" ht="17.25" thickBot="1">
      <c r="A2" s="72">
        <v>1</v>
      </c>
      <c r="B2" s="73">
        <f>IFERROR(B1+1,1)</f>
        <v>1</v>
      </c>
      <c r="C2" s="72">
        <v>10</v>
      </c>
      <c r="D2" s="72" t="s">
        <v>8</v>
      </c>
      <c r="E2" s="30" t="s">
        <v>147</v>
      </c>
      <c r="F2" s="72">
        <f>SprintBacklog[[#This Row],[Estimated Hours]]</f>
        <v>10</v>
      </c>
      <c r="G2" s="72"/>
    </row>
    <row r="3" spans="1:7" ht="17.25" thickBot="1">
      <c r="A3" s="72">
        <v>1</v>
      </c>
      <c r="B3" s="73">
        <f t="shared" ref="B3:B11" si="0">IFERROR(B2+1,1)</f>
        <v>2</v>
      </c>
      <c r="C3" s="72">
        <v>20</v>
      </c>
      <c r="D3" s="74" t="s">
        <v>9</v>
      </c>
      <c r="E3" s="30" t="s">
        <v>147</v>
      </c>
      <c r="F3" s="72">
        <v>26</v>
      </c>
      <c r="G3" s="72"/>
    </row>
    <row r="4" spans="1:7" ht="17.25" thickBot="1">
      <c r="A4" s="72">
        <v>1</v>
      </c>
      <c r="B4" s="73">
        <f t="shared" si="0"/>
        <v>3</v>
      </c>
      <c r="C4" s="72">
        <v>10</v>
      </c>
      <c r="D4" s="74" t="s">
        <v>10</v>
      </c>
      <c r="E4" s="30" t="s">
        <v>148</v>
      </c>
      <c r="F4" s="72">
        <v>20</v>
      </c>
      <c r="G4" s="72"/>
    </row>
    <row r="5" spans="1:7" ht="17.25" thickBot="1">
      <c r="A5" s="72">
        <v>1</v>
      </c>
      <c r="B5" s="73">
        <f t="shared" si="0"/>
        <v>4</v>
      </c>
      <c r="C5" s="72">
        <v>10</v>
      </c>
      <c r="D5" s="74" t="s">
        <v>11</v>
      </c>
      <c r="E5" s="30" t="s">
        <v>148</v>
      </c>
      <c r="F5" s="72">
        <f>SprintBacklog[[#This Row],[Estimated Hours]]</f>
        <v>10</v>
      </c>
      <c r="G5" s="72"/>
    </row>
    <row r="6" spans="1:7" ht="17.25" thickBot="1">
      <c r="A6" s="72">
        <v>1</v>
      </c>
      <c r="B6" s="73">
        <f t="shared" si="0"/>
        <v>5</v>
      </c>
      <c r="C6" s="72">
        <v>10</v>
      </c>
      <c r="D6" s="74" t="s">
        <v>12</v>
      </c>
      <c r="E6" s="30" t="s">
        <v>149</v>
      </c>
      <c r="F6" s="72">
        <v>15</v>
      </c>
      <c r="G6" s="72"/>
    </row>
    <row r="7" spans="1:7" ht="17.25" thickBot="1">
      <c r="A7" s="72">
        <v>1</v>
      </c>
      <c r="B7" s="73">
        <f t="shared" si="0"/>
        <v>6</v>
      </c>
      <c r="C7" s="72">
        <v>10</v>
      </c>
      <c r="D7" s="74" t="s">
        <v>13</v>
      </c>
      <c r="E7" s="30" t="s">
        <v>149</v>
      </c>
      <c r="F7" s="72">
        <v>12</v>
      </c>
      <c r="G7" s="72"/>
    </row>
    <row r="8" spans="1:7" ht="17.25" thickBot="1">
      <c r="A8" s="72">
        <v>1</v>
      </c>
      <c r="B8" s="73">
        <f t="shared" si="0"/>
        <v>7</v>
      </c>
      <c r="C8" s="72">
        <v>10</v>
      </c>
      <c r="D8" s="74" t="s">
        <v>37</v>
      </c>
      <c r="E8" s="30" t="s">
        <v>150</v>
      </c>
      <c r="F8" s="72">
        <v>12</v>
      </c>
      <c r="G8" s="72"/>
    </row>
    <row r="9" spans="1:7" ht="17.25" thickBot="1">
      <c r="A9" s="72">
        <v>1</v>
      </c>
      <c r="B9" s="73">
        <f t="shared" si="0"/>
        <v>8</v>
      </c>
      <c r="C9" s="72">
        <v>20</v>
      </c>
      <c r="D9" s="74" t="s">
        <v>38</v>
      </c>
      <c r="E9" s="30" t="s">
        <v>150</v>
      </c>
      <c r="F9" s="72">
        <v>28</v>
      </c>
      <c r="G9" s="72"/>
    </row>
    <row r="10" spans="1:7" ht="17.25" thickBot="1">
      <c r="A10" s="72">
        <v>1</v>
      </c>
      <c r="B10" s="73">
        <f t="shared" si="0"/>
        <v>9</v>
      </c>
      <c r="C10" s="72">
        <v>20</v>
      </c>
      <c r="D10" s="74" t="s">
        <v>42</v>
      </c>
      <c r="E10" s="30" t="s">
        <v>150</v>
      </c>
      <c r="F10" s="72">
        <f>SprintBacklog[[#This Row],[Estimated Hours]]</f>
        <v>20</v>
      </c>
      <c r="G10" s="72"/>
    </row>
    <row r="11" spans="1:7" ht="17.25" thickBot="1">
      <c r="A11" s="72">
        <v>1</v>
      </c>
      <c r="B11" s="73">
        <f t="shared" si="0"/>
        <v>10</v>
      </c>
      <c r="C11" s="72">
        <v>40</v>
      </c>
      <c r="D11" s="72" t="s">
        <v>45</v>
      </c>
      <c r="E11" s="30" t="s">
        <v>148</v>
      </c>
      <c r="F11" s="72">
        <v>28</v>
      </c>
      <c r="G11" s="72"/>
    </row>
    <row r="12" spans="1:7" ht="16.5">
      <c r="A12" s="75" t="s">
        <v>158</v>
      </c>
      <c r="B12" s="75"/>
      <c r="C12" s="75">
        <f>SUBTOTAL(109,SprintBacklog[Estimated Hours])</f>
        <v>160</v>
      </c>
      <c r="D12" s="75"/>
      <c r="E12" s="75"/>
      <c r="F12" s="75">
        <f>SUBTOTAL(109,SprintBacklog[Remaining Hours])</f>
        <v>181</v>
      </c>
      <c r="G12" s="75"/>
    </row>
  </sheetData>
  <dataValidations count="1">
    <dataValidation type="list" allowBlank="1" showInputMessage="1" showErrorMessage="1" sqref="G2:G11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34" sqref="H34"/>
    </sheetView>
  </sheetViews>
  <sheetFormatPr baseColWidth="10" defaultRowHeight="15"/>
  <sheetData>
    <row r="1" spans="1:4">
      <c r="A1" t="s">
        <v>105</v>
      </c>
      <c r="B1" t="s">
        <v>106</v>
      </c>
      <c r="C1" t="s">
        <v>107</v>
      </c>
      <c r="D1" t="s">
        <v>108</v>
      </c>
    </row>
    <row r="2" spans="1:4">
      <c r="A2">
        <v>1</v>
      </c>
      <c r="B2">
        <v>181</v>
      </c>
      <c r="C2">
        <v>181</v>
      </c>
      <c r="D2">
        <v>168</v>
      </c>
    </row>
    <row r="3" spans="1:4">
      <c r="A3">
        <v>2</v>
      </c>
      <c r="B3">
        <v>168</v>
      </c>
      <c r="C3">
        <v>168</v>
      </c>
      <c r="D3">
        <v>166</v>
      </c>
    </row>
    <row r="4" spans="1:4">
      <c r="A4">
        <v>3</v>
      </c>
      <c r="B4">
        <v>155</v>
      </c>
      <c r="C4">
        <v>155</v>
      </c>
      <c r="D4">
        <v>120</v>
      </c>
    </row>
    <row r="5" spans="1:4">
      <c r="A5">
        <v>4</v>
      </c>
      <c r="B5">
        <v>142</v>
      </c>
      <c r="C5">
        <v>142</v>
      </c>
      <c r="D5">
        <v>100</v>
      </c>
    </row>
    <row r="6" spans="1:4">
      <c r="A6">
        <v>5</v>
      </c>
      <c r="B6">
        <v>129</v>
      </c>
      <c r="C6">
        <v>129</v>
      </c>
      <c r="D6">
        <v>122</v>
      </c>
    </row>
    <row r="7" spans="1:4">
      <c r="A7">
        <v>6</v>
      </c>
      <c r="B7">
        <v>116</v>
      </c>
      <c r="C7">
        <v>116</v>
      </c>
      <c r="D7">
        <v>100</v>
      </c>
    </row>
    <row r="8" spans="1:4">
      <c r="A8">
        <v>7</v>
      </c>
      <c r="B8">
        <v>102</v>
      </c>
      <c r="C8">
        <v>102</v>
      </c>
      <c r="D8">
        <v>80</v>
      </c>
    </row>
    <row r="9" spans="1:4">
      <c r="A9">
        <v>8</v>
      </c>
      <c r="B9">
        <v>90</v>
      </c>
      <c r="C9">
        <v>90</v>
      </c>
      <c r="D9">
        <v>45</v>
      </c>
    </row>
    <row r="10" spans="1:4">
      <c r="A10">
        <v>9</v>
      </c>
      <c r="B10">
        <v>77</v>
      </c>
      <c r="C10">
        <v>77</v>
      </c>
      <c r="D10">
        <v>60</v>
      </c>
    </row>
    <row r="11" spans="1:4">
      <c r="A11">
        <v>10</v>
      </c>
      <c r="B11">
        <v>64</v>
      </c>
      <c r="C11">
        <v>64</v>
      </c>
      <c r="D11">
        <v>30</v>
      </c>
    </row>
    <row r="12" spans="1:4">
      <c r="A12">
        <v>11</v>
      </c>
      <c r="B12">
        <v>51</v>
      </c>
      <c r="C12">
        <v>51</v>
      </c>
      <c r="D12">
        <v>40</v>
      </c>
    </row>
    <row r="13" spans="1:4">
      <c r="A13">
        <v>12</v>
      </c>
      <c r="B13">
        <v>38</v>
      </c>
      <c r="C13">
        <v>38</v>
      </c>
      <c r="D13">
        <v>38</v>
      </c>
    </row>
    <row r="14" spans="1:4">
      <c r="A14">
        <v>13</v>
      </c>
      <c r="B14">
        <v>25</v>
      </c>
      <c r="C14">
        <v>25</v>
      </c>
      <c r="D14">
        <v>20</v>
      </c>
    </row>
    <row r="15" spans="1:4">
      <c r="A15">
        <v>14</v>
      </c>
      <c r="B15">
        <v>12</v>
      </c>
      <c r="C15">
        <v>12</v>
      </c>
      <c r="D15">
        <v>10</v>
      </c>
    </row>
    <row r="16" spans="1:4">
      <c r="A16">
        <v>15</v>
      </c>
      <c r="B16">
        <v>0</v>
      </c>
      <c r="C16">
        <v>0</v>
      </c>
      <c r="D16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BackLog</vt:lpstr>
      <vt:lpstr>Sprint1</vt:lpstr>
      <vt:lpstr>Sprint1Info</vt:lpstr>
      <vt:lpstr>BackLog1Table</vt:lpstr>
      <vt:lpstr>BurnDown1Table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Usuario de Windows</cp:lastModifiedBy>
  <dcterms:created xsi:type="dcterms:W3CDTF">2022-01-05T23:34:05Z</dcterms:created>
  <dcterms:modified xsi:type="dcterms:W3CDTF">2022-01-12T03:18:41Z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79688c5d-0118-4da0-beb1-b487410de234</vt:lpwstr>
  </property>
</Properties>
</file>