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 Diedericks\Documents\Visual Studio 2019\Projects\Interview Prac 3\Results\"/>
    </mc:Choice>
  </mc:AlternateContent>
  <xr:revisionPtr revIDLastSave="0" documentId="13_ncr:1_{5940CC8C-FC7E-409B-8AAC-9E1D258E629D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output_task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1" i="1" l="1"/>
  <c r="O61" i="1"/>
  <c r="N61" i="1"/>
  <c r="M61" i="1"/>
  <c r="L61" i="1"/>
  <c r="P30" i="1"/>
  <c r="O30" i="1"/>
  <c r="N30" i="1"/>
  <c r="M30" i="1"/>
  <c r="L30" i="1"/>
  <c r="P60" i="1" l="1"/>
  <c r="O60" i="1"/>
  <c r="N60" i="1"/>
  <c r="M60" i="1"/>
  <c r="L60" i="1"/>
  <c r="P29" i="1"/>
  <c r="O29" i="1"/>
  <c r="N29" i="1"/>
  <c r="M29" i="1"/>
  <c r="L29" i="1"/>
  <c r="L2" i="1" l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</calcChain>
</file>

<file path=xl/sharedStrings.xml><?xml version="1.0" encoding="utf-8"?>
<sst xmlns="http://schemas.openxmlformats.org/spreadsheetml/2006/main" count="168" uniqueCount="67">
  <si>
    <t>File Name</t>
  </si>
  <si>
    <t>Table Size</t>
  </si>
  <si>
    <t>Table Base</t>
  </si>
  <si>
    <t>Words</t>
  </si>
  <si>
    <t>Time</t>
  </si>
  <si>
    <t>Collisions</t>
  </si>
  <si>
    <t>Probe Total</t>
  </si>
  <si>
    <t>Probe Max</t>
  </si>
  <si>
    <t xml:space="preserve"> Rehashes</t>
  </si>
  <si>
    <t>english_small.txt</t>
  </si>
  <si>
    <t>TIMEOUT</t>
  </si>
  <si>
    <t>english_large.txt</t>
  </si>
  <si>
    <t>french.txt</t>
  </si>
  <si>
    <t>Collisions (x100)</t>
  </si>
  <si>
    <t xml:space="preserve"> Rehashes (x100)</t>
  </si>
  <si>
    <t>Time (s)</t>
  </si>
  <si>
    <t>Category</t>
  </si>
  <si>
    <t>250727, 1</t>
  </si>
  <si>
    <t>250727, 27183</t>
  </si>
  <si>
    <t>250727, 250726</t>
  </si>
  <si>
    <t>402221, 1</t>
  </si>
  <si>
    <t>402221, 27183</t>
  </si>
  <si>
    <t>402221, 250726</t>
  </si>
  <si>
    <t>1000081, 1</t>
  </si>
  <si>
    <t>1000081, 27183</t>
  </si>
  <si>
    <t>1000081, 250726</t>
  </si>
  <si>
    <t>250727, 1 Time</t>
  </si>
  <si>
    <t>250727, 27183 Time</t>
  </si>
  <si>
    <t>250727, 250726 Time</t>
  </si>
  <si>
    <t>402221, 1 Time</t>
  </si>
  <si>
    <t>402221, 27183 Time</t>
  </si>
  <si>
    <t>402221, 250726 Time</t>
  </si>
  <si>
    <t>1000081, 1 Time</t>
  </si>
  <si>
    <t>1000081, 27183 Time</t>
  </si>
  <si>
    <t>1000081, 250726 Time</t>
  </si>
  <si>
    <t>250727, 1 Collisions</t>
  </si>
  <si>
    <t>250727, 27183 Collisions</t>
  </si>
  <si>
    <t>250727, 250726 Collisions</t>
  </si>
  <si>
    <t>402221, 1 Collision</t>
  </si>
  <si>
    <t>402221, 27183 Collisions</t>
  </si>
  <si>
    <t>402221, 250726 Collisions</t>
  </si>
  <si>
    <t>1000081, 1 Collisions</t>
  </si>
  <si>
    <t>1000081, 27183 Collisions</t>
  </si>
  <si>
    <t>1000081, 250726 Collisions</t>
  </si>
  <si>
    <t>english_small.txt Time</t>
  </si>
  <si>
    <t>english_small.txt Collisions</t>
  </si>
  <si>
    <t>english_large.txt Time</t>
  </si>
  <si>
    <t>english_large.txt Collisions</t>
  </si>
  <si>
    <t>french.txt Time</t>
  </si>
  <si>
    <t>french.txt Collisions</t>
  </si>
  <si>
    <t>english_small.txt Probe Total</t>
  </si>
  <si>
    <t>english_large.txt Probe Total</t>
  </si>
  <si>
    <t>french.txt Probe Total</t>
  </si>
  <si>
    <t>english_small.txt Probe Max</t>
  </si>
  <si>
    <t>english_small.txt Rehash</t>
  </si>
  <si>
    <t>english_large.txt Probe Max</t>
  </si>
  <si>
    <t>english_large.txt Rehash</t>
  </si>
  <si>
    <t>french.txt Probe Max</t>
  </si>
  <si>
    <t>french.txt Rehash</t>
  </si>
  <si>
    <t>Probe Total (x1000000)</t>
  </si>
  <si>
    <t>AVG</t>
  </si>
  <si>
    <t>Rehashes (x100)</t>
  </si>
  <si>
    <t>MAX</t>
  </si>
  <si>
    <t>Linear (Max.)</t>
  </si>
  <si>
    <t>Linear (Avg.)</t>
  </si>
  <si>
    <t>Quadratic (Max.)</t>
  </si>
  <si>
    <t>Quadratic (Avg.)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</si>
</sst>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TIme,Collisions v. Size,Base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output_task3!$K$2</c:f>
              <c:strCache>
                <c:ptCount val="1"/>
                <c:pt idx="0">
                  <c:v>english_small.txt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output_task3!$P$2:$P$10</c:f>
              <c:numCache>
                <c:formatCode>General</c:formatCode>
                <c:ptCount val="9"/>
                <c:pt idx="0">
                  <c:v>26.619711800000001</c:v>
                </c:pt>
                <c:pt idx="1">
                  <c:v>0.87097820000000004</c:v>
                </c:pt>
                <c:pt idx="2">
                  <c:v>45.653505899999999</c:v>
                </c:pt>
                <c:pt idx="3">
                  <c:v>26.799649200000001</c:v>
                </c:pt>
                <c:pt idx="4">
                  <c:v>0.86328870000000002</c:v>
                </c:pt>
                <c:pt idx="5">
                  <c:v>0.87083219999999995</c:v>
                </c:pt>
                <c:pt idx="6">
                  <c:v>26.884976099999999</c:v>
                </c:pt>
                <c:pt idx="7">
                  <c:v>0.85390849999999996</c:v>
                </c:pt>
                <c:pt idx="8">
                  <c:v>0.85691220000000001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9-4F2B-B3DF-A62AF5BC312B}"/>
            </c:ext>
          </c:extLst>
        </c:ser>
        <c:ser>
          <c:idx val="1"/>
          <c:order val="1"/>
          <c:tx>
            <c:strRef>
              <c:f>output_task3!$K$11</c:f>
              <c:strCache>
                <c:ptCount val="1"/>
                <c:pt idx="0">
                  <c:v>english_large.txt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output_task3!$P$11:$P$19</c:f>
              <c:numCache>
                <c:formatCode>General</c:formatCode>
                <c:ptCount val="9"/>
                <c:pt idx="0">
                  <c:v>107.7349159</c:v>
                </c:pt>
                <c:pt idx="1">
                  <c:v>2.3389394000000001</c:v>
                </c:pt>
                <c:pt idx="2">
                  <c:v>130</c:v>
                </c:pt>
                <c:pt idx="3">
                  <c:v>102.31096770000001</c:v>
                </c:pt>
                <c:pt idx="4">
                  <c:v>2.1207161000000001</c:v>
                </c:pt>
                <c:pt idx="5">
                  <c:v>2.1190587000000001</c:v>
                </c:pt>
                <c:pt idx="6">
                  <c:v>102.9932946</c:v>
                </c:pt>
                <c:pt idx="7">
                  <c:v>2.0197371999999998</c:v>
                </c:pt>
                <c:pt idx="8">
                  <c:v>2.0258870999999998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9-4F2B-B3DF-A62AF5BC312B}"/>
            </c:ext>
          </c:extLst>
        </c:ser>
        <c:ser>
          <c:idx val="2"/>
          <c:order val="2"/>
          <c:tx>
            <c:strRef>
              <c:f>output_task3!$K$20</c:f>
              <c:strCache>
                <c:ptCount val="1"/>
                <c:pt idx="0">
                  <c:v>french.txt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output_task3!$P$20:$P$28</c:f>
              <c:numCache>
                <c:formatCode>General</c:formatCode>
                <c:ptCount val="9"/>
                <c:pt idx="0">
                  <c:v>102.19980579999999</c:v>
                </c:pt>
                <c:pt idx="1">
                  <c:v>2.5892314999999999</c:v>
                </c:pt>
                <c:pt idx="2">
                  <c:v>130</c:v>
                </c:pt>
                <c:pt idx="3">
                  <c:v>102.0658375</c:v>
                </c:pt>
                <c:pt idx="4">
                  <c:v>2.3414359999999999</c:v>
                </c:pt>
                <c:pt idx="5">
                  <c:v>2.3504260000000001</c:v>
                </c:pt>
                <c:pt idx="6">
                  <c:v>103.5007506</c:v>
                </c:pt>
                <c:pt idx="7">
                  <c:v>2.2984607000000001</c:v>
                </c:pt>
                <c:pt idx="8">
                  <c:v>2.2315103000000001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69-4F2B-B3DF-A62AF5BC312B}"/>
            </c:ext>
          </c:extLst>
        </c:ser>
        <c:ser>
          <c:idx val="3"/>
          <c:order val="3"/>
          <c:tx>
            <c:strRef>
              <c:f>output_task3!$K$3</c:f>
              <c:strCache>
                <c:ptCount val="1"/>
                <c:pt idx="0">
                  <c:v>english_small.txt Collisions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output_task3!$L$2:$L$10</c:f>
              <c:numCache>
                <c:formatCode>General</c:formatCode>
                <c:ptCount val="9"/>
                <c:pt idx="0">
                  <c:v>836.97</c:v>
                </c:pt>
                <c:pt idx="1">
                  <c:v>140.97</c:v>
                </c:pt>
                <c:pt idx="2">
                  <c:v>839.5</c:v>
                </c:pt>
                <c:pt idx="3">
                  <c:v>836.97</c:v>
                </c:pt>
                <c:pt idx="4">
                  <c:v>88.48</c:v>
                </c:pt>
                <c:pt idx="5">
                  <c:v>87.96</c:v>
                </c:pt>
                <c:pt idx="6">
                  <c:v>836.97</c:v>
                </c:pt>
                <c:pt idx="7">
                  <c:v>34.18</c:v>
                </c:pt>
                <c:pt idx="8">
                  <c:v>35.49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69-4F2B-B3DF-A62AF5BC312B}"/>
            </c:ext>
          </c:extLst>
        </c:ser>
        <c:ser>
          <c:idx val="4"/>
          <c:order val="4"/>
          <c:tx>
            <c:strRef>
              <c:f>output_task3!$K$12</c:f>
              <c:strCache>
                <c:ptCount val="1"/>
                <c:pt idx="0">
                  <c:v>english_large.txt Collisions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output_task3!$L$11:$L$19</c:f>
              <c:numCache>
                <c:formatCode>General</c:formatCode>
                <c:ptCount val="9"/>
                <c:pt idx="0">
                  <c:v>1940.59</c:v>
                </c:pt>
                <c:pt idx="1">
                  <c:v>752.69</c:v>
                </c:pt>
                <c:pt idx="2">
                  <c:v>1336.76</c:v>
                </c:pt>
                <c:pt idx="3">
                  <c:v>1940.54</c:v>
                </c:pt>
                <c:pt idx="4">
                  <c:v>470.75</c:v>
                </c:pt>
                <c:pt idx="5">
                  <c:v>468.79</c:v>
                </c:pt>
                <c:pt idx="6">
                  <c:v>1940.54</c:v>
                </c:pt>
                <c:pt idx="7">
                  <c:v>187.28</c:v>
                </c:pt>
                <c:pt idx="8">
                  <c:v>186.46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69-4F2B-B3DF-A62AF5BC312B}"/>
            </c:ext>
          </c:extLst>
        </c:ser>
        <c:ser>
          <c:idx val="5"/>
          <c:order val="5"/>
          <c:tx>
            <c:strRef>
              <c:f>output_task3!$K$21</c:f>
              <c:strCache>
                <c:ptCount val="1"/>
                <c:pt idx="0">
                  <c:v>french.txt Collisions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output_task3!$L$20:$L$28</c:f>
              <c:numCache>
                <c:formatCode>General</c:formatCode>
                <c:ptCount val="9"/>
                <c:pt idx="0">
                  <c:v>2017.45</c:v>
                </c:pt>
                <c:pt idx="1">
                  <c:v>822.79</c:v>
                </c:pt>
                <c:pt idx="2">
                  <c:v>1746.5</c:v>
                </c:pt>
                <c:pt idx="3">
                  <c:v>2017.45</c:v>
                </c:pt>
                <c:pt idx="4">
                  <c:v>508.71</c:v>
                </c:pt>
                <c:pt idx="5">
                  <c:v>507.45</c:v>
                </c:pt>
                <c:pt idx="6">
                  <c:v>2017.45</c:v>
                </c:pt>
                <c:pt idx="7">
                  <c:v>206.91</c:v>
                </c:pt>
                <c:pt idx="8">
                  <c:v>203.79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69-4F2B-B3DF-A62AF5BC31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20559"/>
        <c:axId val="95127071"/>
      </c:barChart>
      <c:catAx>
        <c:axId val="839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Table Size, Table</a:t>
                </a:r>
                <a:r>
                  <a:rPr lang="en-AU" baseline="0"/>
                  <a:t> Base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071"/>
        <c:crosses val="autoZero"/>
        <c:auto val="1"/>
        <c:lblAlgn val="ctr"/>
        <c:lblOffset val="100"/>
        <c:noMultiLvlLbl val="0"/>
      </c:catAx>
      <c:valAx>
        <c:axId val="95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 | Collisions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TIme,</a:t>
            </a:r>
            <a:r>
              <a:rPr lang="en-AU" baseline="0"/>
              <a:t>Probe Total</a:t>
            </a:r>
            <a:r>
              <a:rPr lang="en-AU"/>
              <a:t> v. Size,Base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output_task3!$K$2</c:f>
              <c:strCache>
                <c:ptCount val="1"/>
                <c:pt idx="0">
                  <c:v>english_small.txt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output_task3!$P$2:$P$10</c:f>
              <c:numCache>
                <c:formatCode>General</c:formatCode>
                <c:ptCount val="9"/>
                <c:pt idx="0">
                  <c:v>26.619711800000001</c:v>
                </c:pt>
                <c:pt idx="1">
                  <c:v>0.87097820000000004</c:v>
                </c:pt>
                <c:pt idx="2">
                  <c:v>45.653505899999999</c:v>
                </c:pt>
                <c:pt idx="3">
                  <c:v>26.799649200000001</c:v>
                </c:pt>
                <c:pt idx="4">
                  <c:v>0.86328870000000002</c:v>
                </c:pt>
                <c:pt idx="5">
                  <c:v>0.87083219999999995</c:v>
                </c:pt>
                <c:pt idx="6">
                  <c:v>26.884976099999999</c:v>
                </c:pt>
                <c:pt idx="7">
                  <c:v>0.85390849999999996</c:v>
                </c:pt>
                <c:pt idx="8">
                  <c:v>0.85691220000000001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2-4065-ACE8-36B7567D4F7D}"/>
            </c:ext>
          </c:extLst>
        </c:ser>
        <c:ser>
          <c:idx val="1"/>
          <c:order val="1"/>
          <c:tx>
            <c:strRef>
              <c:f>output_task3!$K$11</c:f>
              <c:strCache>
                <c:ptCount val="1"/>
                <c:pt idx="0">
                  <c:v>english_large.txt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output_task3!$P$11:$P$19</c:f>
              <c:numCache>
                <c:formatCode>General</c:formatCode>
                <c:ptCount val="9"/>
                <c:pt idx="0">
                  <c:v>107.7349159</c:v>
                </c:pt>
                <c:pt idx="1">
                  <c:v>2.3389394000000001</c:v>
                </c:pt>
                <c:pt idx="2">
                  <c:v>130</c:v>
                </c:pt>
                <c:pt idx="3">
                  <c:v>102.31096770000001</c:v>
                </c:pt>
                <c:pt idx="4">
                  <c:v>2.1207161000000001</c:v>
                </c:pt>
                <c:pt idx="5">
                  <c:v>2.1190587000000001</c:v>
                </c:pt>
                <c:pt idx="6">
                  <c:v>102.9932946</c:v>
                </c:pt>
                <c:pt idx="7">
                  <c:v>2.0197371999999998</c:v>
                </c:pt>
                <c:pt idx="8">
                  <c:v>2.0258870999999998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2-4065-ACE8-36B7567D4F7D}"/>
            </c:ext>
          </c:extLst>
        </c:ser>
        <c:ser>
          <c:idx val="2"/>
          <c:order val="2"/>
          <c:tx>
            <c:strRef>
              <c:f>output_task3!$K$20</c:f>
              <c:strCache>
                <c:ptCount val="1"/>
                <c:pt idx="0">
                  <c:v>french.txt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output_task3!$P$20:$P$28</c:f>
              <c:numCache>
                <c:formatCode>General</c:formatCode>
                <c:ptCount val="9"/>
                <c:pt idx="0">
                  <c:v>102.19980579999999</c:v>
                </c:pt>
                <c:pt idx="1">
                  <c:v>2.5892314999999999</c:v>
                </c:pt>
                <c:pt idx="2">
                  <c:v>130</c:v>
                </c:pt>
                <c:pt idx="3">
                  <c:v>102.0658375</c:v>
                </c:pt>
                <c:pt idx="4">
                  <c:v>2.3414359999999999</c:v>
                </c:pt>
                <c:pt idx="5">
                  <c:v>2.3504260000000001</c:v>
                </c:pt>
                <c:pt idx="6">
                  <c:v>103.5007506</c:v>
                </c:pt>
                <c:pt idx="7">
                  <c:v>2.2984607000000001</c:v>
                </c:pt>
                <c:pt idx="8">
                  <c:v>2.2315103000000001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2-4065-ACE8-36B7567D4F7D}"/>
            </c:ext>
          </c:extLst>
        </c:ser>
        <c:ser>
          <c:idx val="3"/>
          <c:order val="3"/>
          <c:tx>
            <c:strRef>
              <c:f>output_task3!$K$4</c:f>
              <c:strCache>
                <c:ptCount val="1"/>
                <c:pt idx="0">
                  <c:v>english_small.txt Probe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output_task3!$M$2:$M$10</c:f>
              <c:numCache>
                <c:formatCode>General</c:formatCode>
                <c:ptCount val="9"/>
                <c:pt idx="0">
                  <c:v>16.551048999999999</c:v>
                </c:pt>
                <c:pt idx="1">
                  <c:v>1.9716999999999998E-2</c:v>
                </c:pt>
                <c:pt idx="2">
                  <c:v>28.517182999999999</c:v>
                </c:pt>
                <c:pt idx="3">
                  <c:v>16.551048999999999</c:v>
                </c:pt>
                <c:pt idx="4">
                  <c:v>1.0954999999999999E-2</c:v>
                </c:pt>
                <c:pt idx="5">
                  <c:v>1.0871E-2</c:v>
                </c:pt>
                <c:pt idx="6">
                  <c:v>16.551048999999999</c:v>
                </c:pt>
                <c:pt idx="7">
                  <c:v>3.6840000000000002E-3</c:v>
                </c:pt>
                <c:pt idx="8">
                  <c:v>3.8539999999999998E-3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2-4065-ACE8-36B7567D4F7D}"/>
            </c:ext>
          </c:extLst>
        </c:ser>
        <c:ser>
          <c:idx val="4"/>
          <c:order val="4"/>
          <c:tx>
            <c:strRef>
              <c:f>output_task3!$K$13</c:f>
              <c:strCache>
                <c:ptCount val="1"/>
                <c:pt idx="0">
                  <c:v>english_large.txt Probe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output_task3!$M$11:$M$19</c:f>
              <c:numCache>
                <c:formatCode>General</c:formatCode>
                <c:ptCount val="9"/>
                <c:pt idx="0">
                  <c:v>65.665407999999999</c:v>
                </c:pt>
                <c:pt idx="1">
                  <c:v>0.20519899999999999</c:v>
                </c:pt>
                <c:pt idx="2">
                  <c:v>73.893817999999996</c:v>
                </c:pt>
                <c:pt idx="3">
                  <c:v>62.188585000000003</c:v>
                </c:pt>
                <c:pt idx="4">
                  <c:v>7.9380000000000006E-2</c:v>
                </c:pt>
                <c:pt idx="5">
                  <c:v>7.8925999999999996E-2</c:v>
                </c:pt>
                <c:pt idx="6">
                  <c:v>61.784770000000002</c:v>
                </c:pt>
                <c:pt idx="7">
                  <c:v>2.2706E-2</c:v>
                </c:pt>
                <c:pt idx="8">
                  <c:v>2.2658000000000001E-2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F2-4065-ACE8-36B7567D4F7D}"/>
            </c:ext>
          </c:extLst>
        </c:ser>
        <c:ser>
          <c:idx val="5"/>
          <c:order val="5"/>
          <c:tx>
            <c:strRef>
              <c:f>output_task3!$K$22</c:f>
              <c:strCache>
                <c:ptCount val="1"/>
                <c:pt idx="0">
                  <c:v>french.txt Probe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output_task3!$M$20:$M$28</c:f>
              <c:numCache>
                <c:formatCode>General</c:formatCode>
                <c:ptCount val="9"/>
                <c:pt idx="0">
                  <c:v>61.349525999999997</c:v>
                </c:pt>
                <c:pt idx="1">
                  <c:v>0.24252899999999999</c:v>
                </c:pt>
                <c:pt idx="2">
                  <c:v>72.491051999999996</c:v>
                </c:pt>
                <c:pt idx="3">
                  <c:v>60.792023999999998</c:v>
                </c:pt>
                <c:pt idx="4">
                  <c:v>8.7747000000000006E-2</c:v>
                </c:pt>
                <c:pt idx="5">
                  <c:v>8.7469000000000005E-2</c:v>
                </c:pt>
                <c:pt idx="6">
                  <c:v>60.792023999999998</c:v>
                </c:pt>
                <c:pt idx="7">
                  <c:v>2.5439E-2</c:v>
                </c:pt>
                <c:pt idx="8">
                  <c:v>2.5013000000000001E-2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F2-4065-ACE8-36B7567D4F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20559"/>
        <c:axId val="95127071"/>
      </c:barChart>
      <c:catAx>
        <c:axId val="839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Table Size, Table</a:t>
                </a:r>
                <a:r>
                  <a:rPr lang="en-AU" baseline="0"/>
                  <a:t> Base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071"/>
        <c:crosses val="autoZero"/>
        <c:auto val="1"/>
        <c:lblAlgn val="ctr"/>
        <c:lblOffset val="100"/>
        <c:noMultiLvlLbl val="0"/>
      </c:catAx>
      <c:valAx>
        <c:axId val="95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 | Probe Total (x1,000,000)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TIme,Probe</a:t>
            </a:r>
            <a:r>
              <a:rPr lang="en-AU" baseline="0"/>
              <a:t> Max</a:t>
            </a:r>
            <a:r>
              <a:rPr lang="en-AU"/>
              <a:t> v. Size,Base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output_task3!$K$2</c:f>
              <c:strCache>
                <c:ptCount val="1"/>
                <c:pt idx="0">
                  <c:v>english_small.txt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output_task3!$P$2:$P$10</c:f>
              <c:numCache>
                <c:formatCode>General</c:formatCode>
                <c:ptCount val="9"/>
                <c:pt idx="0">
                  <c:v>26.619711800000001</c:v>
                </c:pt>
                <c:pt idx="1">
                  <c:v>0.87097820000000004</c:v>
                </c:pt>
                <c:pt idx="2">
                  <c:v>45.653505899999999</c:v>
                </c:pt>
                <c:pt idx="3">
                  <c:v>26.799649200000001</c:v>
                </c:pt>
                <c:pt idx="4">
                  <c:v>0.86328870000000002</c:v>
                </c:pt>
                <c:pt idx="5">
                  <c:v>0.87083219999999995</c:v>
                </c:pt>
                <c:pt idx="6">
                  <c:v>26.884976099999999</c:v>
                </c:pt>
                <c:pt idx="7">
                  <c:v>0.85390849999999996</c:v>
                </c:pt>
                <c:pt idx="8">
                  <c:v>0.85691220000000001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2-4D55-9495-CAF836A4515E}"/>
            </c:ext>
          </c:extLst>
        </c:ser>
        <c:ser>
          <c:idx val="1"/>
          <c:order val="1"/>
          <c:tx>
            <c:strRef>
              <c:f>output_task3!$K$11</c:f>
              <c:strCache>
                <c:ptCount val="1"/>
                <c:pt idx="0">
                  <c:v>english_large.txt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output_task3!$P$11:$P$19</c:f>
              <c:numCache>
                <c:formatCode>General</c:formatCode>
                <c:ptCount val="9"/>
                <c:pt idx="0">
                  <c:v>107.7349159</c:v>
                </c:pt>
                <c:pt idx="1">
                  <c:v>2.3389394000000001</c:v>
                </c:pt>
                <c:pt idx="2">
                  <c:v>130</c:v>
                </c:pt>
                <c:pt idx="3">
                  <c:v>102.31096770000001</c:v>
                </c:pt>
                <c:pt idx="4">
                  <c:v>2.1207161000000001</c:v>
                </c:pt>
                <c:pt idx="5">
                  <c:v>2.1190587000000001</c:v>
                </c:pt>
                <c:pt idx="6">
                  <c:v>102.9932946</c:v>
                </c:pt>
                <c:pt idx="7">
                  <c:v>2.0197371999999998</c:v>
                </c:pt>
                <c:pt idx="8">
                  <c:v>2.0258870999999998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2-4D55-9495-CAF836A4515E}"/>
            </c:ext>
          </c:extLst>
        </c:ser>
        <c:ser>
          <c:idx val="2"/>
          <c:order val="2"/>
          <c:tx>
            <c:strRef>
              <c:f>output_task3!$K$20</c:f>
              <c:strCache>
                <c:ptCount val="1"/>
                <c:pt idx="0">
                  <c:v>french.txt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output_task3!$P$20:$P$28</c:f>
              <c:numCache>
                <c:formatCode>General</c:formatCode>
                <c:ptCount val="9"/>
                <c:pt idx="0">
                  <c:v>102.19980579999999</c:v>
                </c:pt>
                <c:pt idx="1">
                  <c:v>2.5892314999999999</c:v>
                </c:pt>
                <c:pt idx="2">
                  <c:v>130</c:v>
                </c:pt>
                <c:pt idx="3">
                  <c:v>102.0658375</c:v>
                </c:pt>
                <c:pt idx="4">
                  <c:v>2.3414359999999999</c:v>
                </c:pt>
                <c:pt idx="5">
                  <c:v>2.3504260000000001</c:v>
                </c:pt>
                <c:pt idx="6">
                  <c:v>103.5007506</c:v>
                </c:pt>
                <c:pt idx="7">
                  <c:v>2.2984607000000001</c:v>
                </c:pt>
                <c:pt idx="8">
                  <c:v>2.2315103000000001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2-4D55-9495-CAF836A4515E}"/>
            </c:ext>
          </c:extLst>
        </c:ser>
        <c:ser>
          <c:idx val="3"/>
          <c:order val="3"/>
          <c:tx>
            <c:strRef>
              <c:f>output_task3!$K$5</c:f>
              <c:strCache>
                <c:ptCount val="1"/>
                <c:pt idx="0">
                  <c:v>english_small.txt Probe 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output_task3!$N$2:$N$10</c:f>
              <c:numCache>
                <c:formatCode>General</c:formatCode>
                <c:ptCount val="9"/>
                <c:pt idx="0">
                  <c:v>3.98</c:v>
                </c:pt>
                <c:pt idx="1">
                  <c:v>0.08</c:v>
                </c:pt>
                <c:pt idx="2">
                  <c:v>9.9499999999999993</c:v>
                </c:pt>
                <c:pt idx="3">
                  <c:v>3.98</c:v>
                </c:pt>
                <c:pt idx="4">
                  <c:v>0.06</c:v>
                </c:pt>
                <c:pt idx="5">
                  <c:v>0.05</c:v>
                </c:pt>
                <c:pt idx="6">
                  <c:v>3.98</c:v>
                </c:pt>
                <c:pt idx="7">
                  <c:v>0.05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2-4D55-9495-CAF836A4515E}"/>
            </c:ext>
          </c:extLst>
        </c:ser>
        <c:ser>
          <c:idx val="4"/>
          <c:order val="4"/>
          <c:tx>
            <c:strRef>
              <c:f>output_task3!$K$14</c:f>
              <c:strCache>
                <c:ptCount val="1"/>
                <c:pt idx="0">
                  <c:v>english_large.txt Probe 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output_task3!$N$11:$N$19</c:f>
              <c:numCache>
                <c:formatCode>General</c:formatCode>
                <c:ptCount val="9"/>
                <c:pt idx="0">
                  <c:v>13.12</c:v>
                </c:pt>
                <c:pt idx="1">
                  <c:v>0.36</c:v>
                </c:pt>
                <c:pt idx="2">
                  <c:v>18.34</c:v>
                </c:pt>
                <c:pt idx="3">
                  <c:v>8.64</c:v>
                </c:pt>
                <c:pt idx="4">
                  <c:v>0.15</c:v>
                </c:pt>
                <c:pt idx="5">
                  <c:v>0.14000000000000001</c:v>
                </c:pt>
                <c:pt idx="6">
                  <c:v>7.51</c:v>
                </c:pt>
                <c:pt idx="7">
                  <c:v>7.0000000000000007E-2</c:v>
                </c:pt>
                <c:pt idx="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2-4D55-9495-CAF836A4515E}"/>
            </c:ext>
          </c:extLst>
        </c:ser>
        <c:ser>
          <c:idx val="5"/>
          <c:order val="5"/>
          <c:tx>
            <c:strRef>
              <c:f>output_task3!$K$23</c:f>
              <c:strCache>
                <c:ptCount val="1"/>
                <c:pt idx="0">
                  <c:v>french.txt Probe Max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output_task3!$N$20:$N$28</c:f>
              <c:numCache>
                <c:formatCode>General</c:formatCode>
                <c:ptCount val="9"/>
                <c:pt idx="0">
                  <c:v>8.52</c:v>
                </c:pt>
                <c:pt idx="1">
                  <c:v>0.48</c:v>
                </c:pt>
                <c:pt idx="2">
                  <c:v>17.89</c:v>
                </c:pt>
                <c:pt idx="3">
                  <c:v>5.97</c:v>
                </c:pt>
                <c:pt idx="4">
                  <c:v>0.16</c:v>
                </c:pt>
                <c:pt idx="5">
                  <c:v>0.16</c:v>
                </c:pt>
                <c:pt idx="6">
                  <c:v>5.97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D2-4D55-9495-CAF836A45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20559"/>
        <c:axId val="95127071"/>
      </c:barChart>
      <c:catAx>
        <c:axId val="839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Table Size, Table</a:t>
                </a:r>
                <a:r>
                  <a:rPr lang="en-AU" baseline="0"/>
                  <a:t> Base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071"/>
        <c:crosses val="autoZero"/>
        <c:auto val="1"/>
        <c:lblAlgn val="ctr"/>
        <c:lblOffset val="100"/>
        <c:noMultiLvlLbl val="0"/>
      </c:catAx>
      <c:valAx>
        <c:axId val="95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 | Probe Max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TIme,Rehashes v. Size,Base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output_task3!$K$2</c:f>
              <c:strCache>
                <c:ptCount val="1"/>
                <c:pt idx="0">
                  <c:v>english_small.txt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output_task3!$P$2:$P$10</c:f>
              <c:numCache>
                <c:formatCode>General</c:formatCode>
                <c:ptCount val="9"/>
                <c:pt idx="0">
                  <c:v>26.619711800000001</c:v>
                </c:pt>
                <c:pt idx="1">
                  <c:v>0.87097820000000004</c:v>
                </c:pt>
                <c:pt idx="2">
                  <c:v>45.653505899999999</c:v>
                </c:pt>
                <c:pt idx="3">
                  <c:v>26.799649200000001</c:v>
                </c:pt>
                <c:pt idx="4">
                  <c:v>0.86328870000000002</c:v>
                </c:pt>
                <c:pt idx="5">
                  <c:v>0.87083219999999995</c:v>
                </c:pt>
                <c:pt idx="6">
                  <c:v>26.884976099999999</c:v>
                </c:pt>
                <c:pt idx="7">
                  <c:v>0.85390849999999996</c:v>
                </c:pt>
                <c:pt idx="8">
                  <c:v>0.85691220000000001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5-41BB-A690-096C49382EDF}"/>
            </c:ext>
          </c:extLst>
        </c:ser>
        <c:ser>
          <c:idx val="1"/>
          <c:order val="1"/>
          <c:tx>
            <c:strRef>
              <c:f>output_task3!$K$11</c:f>
              <c:strCache>
                <c:ptCount val="1"/>
                <c:pt idx="0">
                  <c:v>english_large.txt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output_task3!$P$11:$P$19</c:f>
              <c:numCache>
                <c:formatCode>General</c:formatCode>
                <c:ptCount val="9"/>
                <c:pt idx="0">
                  <c:v>107.7349159</c:v>
                </c:pt>
                <c:pt idx="1">
                  <c:v>2.3389394000000001</c:v>
                </c:pt>
                <c:pt idx="2">
                  <c:v>130</c:v>
                </c:pt>
                <c:pt idx="3">
                  <c:v>102.31096770000001</c:v>
                </c:pt>
                <c:pt idx="4">
                  <c:v>2.1207161000000001</c:v>
                </c:pt>
                <c:pt idx="5">
                  <c:v>2.1190587000000001</c:v>
                </c:pt>
                <c:pt idx="6">
                  <c:v>102.9932946</c:v>
                </c:pt>
                <c:pt idx="7">
                  <c:v>2.0197371999999998</c:v>
                </c:pt>
                <c:pt idx="8">
                  <c:v>2.0258870999999998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5-41BB-A690-096C49382EDF}"/>
            </c:ext>
          </c:extLst>
        </c:ser>
        <c:ser>
          <c:idx val="2"/>
          <c:order val="2"/>
          <c:tx>
            <c:strRef>
              <c:f>output_task3!$K$20</c:f>
              <c:strCache>
                <c:ptCount val="1"/>
                <c:pt idx="0">
                  <c:v>french.txt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output_task3!$P$20:$P$28</c:f>
              <c:numCache>
                <c:formatCode>General</c:formatCode>
                <c:ptCount val="9"/>
                <c:pt idx="0">
                  <c:v>102.19980579999999</c:v>
                </c:pt>
                <c:pt idx="1">
                  <c:v>2.5892314999999999</c:v>
                </c:pt>
                <c:pt idx="2">
                  <c:v>130</c:v>
                </c:pt>
                <c:pt idx="3">
                  <c:v>102.0658375</c:v>
                </c:pt>
                <c:pt idx="4">
                  <c:v>2.3414359999999999</c:v>
                </c:pt>
                <c:pt idx="5">
                  <c:v>2.3504260000000001</c:v>
                </c:pt>
                <c:pt idx="6">
                  <c:v>103.5007506</c:v>
                </c:pt>
                <c:pt idx="7">
                  <c:v>2.2984607000000001</c:v>
                </c:pt>
                <c:pt idx="8">
                  <c:v>2.2315103000000001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5-41BB-A690-096C49382EDF}"/>
            </c:ext>
          </c:extLst>
        </c:ser>
        <c:ser>
          <c:idx val="3"/>
          <c:order val="3"/>
          <c:tx>
            <c:strRef>
              <c:f>output_task3!$K$6</c:f>
              <c:strCache>
                <c:ptCount val="1"/>
                <c:pt idx="0">
                  <c:v>english_small.txt Rehash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output_task3!$O$2:$O$10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45-41BB-A690-096C49382EDF}"/>
            </c:ext>
          </c:extLst>
        </c:ser>
        <c:ser>
          <c:idx val="4"/>
          <c:order val="4"/>
          <c:tx>
            <c:strRef>
              <c:f>output_task3!$K$15</c:f>
              <c:strCache>
                <c:ptCount val="1"/>
                <c:pt idx="0">
                  <c:v>english_large.txt Rehash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output_task3!$O$11:$O$19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45-41BB-A690-096C49382EDF}"/>
            </c:ext>
          </c:extLst>
        </c:ser>
        <c:ser>
          <c:idx val="5"/>
          <c:order val="5"/>
          <c:tx>
            <c:strRef>
              <c:f>output_task3!$K$24</c:f>
              <c:strCache>
                <c:ptCount val="1"/>
                <c:pt idx="0">
                  <c:v>french.txt Rehash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output_task3!$O$20:$O$28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45-41BB-A690-096C49382E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20559"/>
        <c:axId val="95127071"/>
      </c:barChart>
      <c:catAx>
        <c:axId val="839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Table Size, Table</a:t>
                </a:r>
                <a:r>
                  <a:rPr lang="en-AU" baseline="0"/>
                  <a:t> Base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071"/>
        <c:crosses val="autoZero"/>
        <c:auto val="1"/>
        <c:lblAlgn val="ctr"/>
        <c:lblOffset val="100"/>
        <c:noMultiLvlLbl val="0"/>
      </c:catAx>
      <c:valAx>
        <c:axId val="95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 | Rehashes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Linear</a:t>
            </a:r>
            <a:r>
              <a:rPr lang="en-AU" baseline="0"/>
              <a:t> Probing v. Quadratic Probing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output_task3!$J$29</c:f>
              <c:strCache>
                <c:ptCount val="1"/>
                <c:pt idx="0">
                  <c:v>Quadratic (Avg.)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output_task3!$L$32:$P$32</c:f>
              <c:strCache>
                <c:ptCount val="5"/>
                <c:pt idx="0">
                  <c:v>Collisions (x100)</c:v>
                </c:pt>
                <c:pt idx="1">
                  <c:v>Probe Total (x1000000)</c:v>
                </c:pt>
                <c:pt idx="2">
                  <c:v>Probe Max</c:v>
                </c:pt>
                <c:pt idx="3">
                  <c:v>Rehashes (x100)</c:v>
                </c:pt>
                <c:pt idx="4">
                  <c:v>Time (s)</c:v>
                </c:pt>
              </c:strCache>
            </c:strRef>
          </c:cat>
          <c:val>
            <c:numRef>
              <c:f>output_task3!$L$29:$P$29</c:f>
              <c:numCache>
                <c:formatCode>General</c:formatCode>
                <c:ptCount val="5"/>
                <c:pt idx="0">
                  <c:v>852.23666666666679</c:v>
                </c:pt>
                <c:pt idx="1">
                  <c:v>22.150136444444442</c:v>
                </c:pt>
                <c:pt idx="2">
                  <c:v>4.068518518518518</c:v>
                </c:pt>
                <c:pt idx="3">
                  <c:v>0</c:v>
                </c:pt>
                <c:pt idx="4">
                  <c:v>38.278323625925935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1-485A-830A-1B5D039DB2C3}"/>
            </c:ext>
          </c:extLst>
        </c:ser>
        <c:ser>
          <c:idx val="1"/>
          <c:order val="1"/>
          <c:tx>
            <c:strRef>
              <c:f>output_task3!$J$60</c:f>
              <c:strCache>
                <c:ptCount val="1"/>
                <c:pt idx="0">
                  <c:v>Linear (Avg.)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output_task3!$L$32:$P$32</c:f>
              <c:strCache>
                <c:ptCount val="5"/>
                <c:pt idx="0">
                  <c:v>Collisions (x100)</c:v>
                </c:pt>
                <c:pt idx="1">
                  <c:v>Probe Total (x1000000)</c:v>
                </c:pt>
                <c:pt idx="2">
                  <c:v>Probe Max</c:v>
                </c:pt>
                <c:pt idx="3">
                  <c:v>Rehashes (x100)</c:v>
                </c:pt>
                <c:pt idx="4">
                  <c:v>Time (s)</c:v>
                </c:pt>
              </c:strCache>
            </c:strRef>
          </c:cat>
          <c:val>
            <c:numRef>
              <c:f>output_task3!$L$60:$P$60</c:f>
              <c:numCache>
                <c:formatCode>General</c:formatCode>
                <c:ptCount val="5"/>
                <c:pt idx="0">
                  <c:v>294.78851851851852</c:v>
                </c:pt>
                <c:pt idx="1">
                  <c:v>159.99432196296291</c:v>
                </c:pt>
                <c:pt idx="2">
                  <c:v>121.61814814814814</c:v>
                </c:pt>
                <c:pt idx="3">
                  <c:v>0</c:v>
                </c:pt>
                <c:pt idx="4">
                  <c:v>58.568217081481471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1-485A-830A-1B5D039DB2C3}"/>
            </c:ext>
          </c:extLst>
        </c:ser>
        <c:ser>
          <c:idx val="2"/>
          <c:order val="2"/>
          <c:tx>
            <c:strRef>
              <c:f>output_task3!$J$30</c:f>
              <c:strCache>
                <c:ptCount val="1"/>
                <c:pt idx="0">
                  <c:v>Quadratic (Max.)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output_task3!$L$32:$P$32</c:f>
              <c:strCache>
                <c:ptCount val="5"/>
                <c:pt idx="0">
                  <c:v>Collisions (x100)</c:v>
                </c:pt>
                <c:pt idx="1">
                  <c:v>Probe Total (x1000000)</c:v>
                </c:pt>
                <c:pt idx="2">
                  <c:v>Probe Max</c:v>
                </c:pt>
                <c:pt idx="3">
                  <c:v>Rehashes (x100)</c:v>
                </c:pt>
                <c:pt idx="4">
                  <c:v>Time (s)</c:v>
                </c:pt>
              </c:strCache>
            </c:strRef>
          </c:cat>
          <c:val>
            <c:numRef>
              <c:f>output_task3!$L$30:$P$30</c:f>
              <c:numCache>
                <c:formatCode>General</c:formatCode>
                <c:ptCount val="5"/>
                <c:pt idx="0">
                  <c:v>2017.45</c:v>
                </c:pt>
                <c:pt idx="1">
                  <c:v>73.893817999999996</c:v>
                </c:pt>
                <c:pt idx="2">
                  <c:v>18.34</c:v>
                </c:pt>
                <c:pt idx="3">
                  <c:v>0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1-485A-830A-1B5D039DB2C3}"/>
            </c:ext>
          </c:extLst>
        </c:ser>
        <c:ser>
          <c:idx val="3"/>
          <c:order val="3"/>
          <c:tx>
            <c:strRef>
              <c:f>output_task3!$J$61</c:f>
              <c:strCache>
                <c:ptCount val="1"/>
                <c:pt idx="0">
                  <c:v>Linear (Max.)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output_task3!$L$32:$P$32</c:f>
              <c:strCache>
                <c:ptCount val="5"/>
                <c:pt idx="0">
                  <c:v>Collisions (x100)</c:v>
                </c:pt>
                <c:pt idx="1">
                  <c:v>Probe Total (x1000000)</c:v>
                </c:pt>
                <c:pt idx="2">
                  <c:v>Probe Max</c:v>
                </c:pt>
                <c:pt idx="3">
                  <c:v>Rehashes (x100)</c:v>
                </c:pt>
                <c:pt idx="4">
                  <c:v>Time (s)</c:v>
                </c:pt>
              </c:strCache>
            </c:strRef>
          </c:cat>
          <c:val>
            <c:numRef>
              <c:f>output_task3!$L$61:$P$61</c:f>
              <c:numCache>
                <c:formatCode>General</c:formatCode>
                <c:ptCount val="5"/>
                <c:pt idx="0">
                  <c:v>822.32</c:v>
                </c:pt>
                <c:pt idx="1">
                  <c:v>361.27779900000002</c:v>
                </c:pt>
                <c:pt idx="2">
                  <c:v>277.51</c:v>
                </c:pt>
                <c:pt idx="3">
                  <c:v>0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1-485A-830A-1B5D039DB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20559"/>
        <c:axId val="95127071"/>
      </c:barChart>
      <c:catAx>
        <c:axId val="839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Statistic</a:t>
                </a:r>
                <a:r>
                  <a:rPr lang="en-AU" baseline="0"/>
                  <a:t> Average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071"/>
        <c:crosses val="autoZero"/>
        <c:auto val="1"/>
        <c:lblAlgn val="ctr"/>
        <c:lblOffset val="100"/>
        <c:noMultiLvlLbl val="0"/>
      </c:catAx>
      <c:valAx>
        <c:axId val="95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31</xdr:col>
      <xdr:colOff>600075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C2DB8-BB38-491F-9DC0-F351D2670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31</xdr:col>
      <xdr:colOff>600075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47AA6A-7212-4743-85DF-9940CB417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31</xdr:col>
      <xdr:colOff>600075</xdr:colOff>
      <xdr:row>84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07B2DC-D385-4FB5-97EE-F5373F1C7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85</xdr:row>
      <xdr:rowOff>0</xdr:rowOff>
    </xdr:from>
    <xdr:to>
      <xdr:col>31</xdr:col>
      <xdr:colOff>600075</xdr:colOff>
      <xdr:row>112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8E45F0-B732-4FED-BC51-70F1245BC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15</xdr:col>
      <xdr:colOff>600075</xdr:colOff>
      <xdr:row>89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E59642-93C3-4209-A787-2B8E66BCC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topLeftCell="A55" zoomScaleNormal="100" workbookViewId="0">
      <selection activeCell="D57" sqref="D57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0</v>
      </c>
      <c r="L1" t="s">
        <v>13</v>
      </c>
      <c r="M1" t="s">
        <v>59</v>
      </c>
      <c r="N1" t="s">
        <v>7</v>
      </c>
      <c r="O1" t="s">
        <v>14</v>
      </c>
      <c r="P1" t="s">
        <v>15</v>
      </c>
      <c r="Q1" s="4"/>
    </row>
    <row r="2" spans="1:17" s="1" customFormat="1" x14ac:dyDescent="0.25">
      <c r="A2" t="s">
        <v>9</v>
      </c>
      <c r="B2">
        <v>250727</v>
      </c>
      <c r="C2">
        <v>1</v>
      </c>
      <c r="D2">
        <v>84097</v>
      </c>
      <c r="E2">
        <v>26.619711800000001</v>
      </c>
      <c r="F2">
        <v>83697</v>
      </c>
      <c r="G2">
        <v>16551049</v>
      </c>
      <c r="H2">
        <v>398</v>
      </c>
      <c r="I2">
        <v>0</v>
      </c>
      <c r="J2" s="3" t="s">
        <v>26</v>
      </c>
      <c r="K2" s="4" t="s">
        <v>44</v>
      </c>
      <c r="L2" s="4">
        <f>F2/100</f>
        <v>836.97</v>
      </c>
      <c r="M2" s="4">
        <f>G2/1000000</f>
        <v>16.551048999999999</v>
      </c>
      <c r="N2" s="4">
        <f>H2/100</f>
        <v>3.98</v>
      </c>
      <c r="O2" s="4">
        <v>0</v>
      </c>
      <c r="P2">
        <v>26.619711800000001</v>
      </c>
      <c r="Q2" s="4"/>
    </row>
    <row r="3" spans="1:17" x14ac:dyDescent="0.25">
      <c r="A3" t="s">
        <v>9</v>
      </c>
      <c r="B3">
        <v>250727</v>
      </c>
      <c r="C3">
        <v>27183</v>
      </c>
      <c r="D3">
        <v>84097</v>
      </c>
      <c r="E3">
        <v>0.87097820000000004</v>
      </c>
      <c r="F3">
        <v>14097</v>
      </c>
      <c r="G3">
        <v>19717</v>
      </c>
      <c r="H3">
        <v>8</v>
      </c>
      <c r="I3">
        <v>0</v>
      </c>
      <c r="J3" t="s">
        <v>27</v>
      </c>
      <c r="K3" s="4" t="s">
        <v>45</v>
      </c>
      <c r="L3" s="4">
        <f t="shared" ref="L3:L28" si="0">F3/100</f>
        <v>140.97</v>
      </c>
      <c r="M3" s="4">
        <f t="shared" ref="M3:M28" si="1">G3/1000000</f>
        <v>1.9716999999999998E-2</v>
      </c>
      <c r="N3" s="4">
        <f t="shared" ref="N3:N28" si="2">H3/100</f>
        <v>0.08</v>
      </c>
      <c r="O3" s="4">
        <v>0</v>
      </c>
      <c r="P3">
        <v>0.87097820000000004</v>
      </c>
      <c r="Q3" s="4"/>
    </row>
    <row r="4" spans="1:17" s="1" customFormat="1" x14ac:dyDescent="0.25">
      <c r="A4" t="s">
        <v>9</v>
      </c>
      <c r="B4">
        <v>250727</v>
      </c>
      <c r="C4">
        <v>250726</v>
      </c>
      <c r="D4">
        <v>84097</v>
      </c>
      <c r="E4">
        <v>45.653505899999999</v>
      </c>
      <c r="F4">
        <v>83950</v>
      </c>
      <c r="G4">
        <v>28517183</v>
      </c>
      <c r="H4">
        <v>995</v>
      </c>
      <c r="I4">
        <v>0</v>
      </c>
      <c r="J4" s="3" t="s">
        <v>28</v>
      </c>
      <c r="K4" s="4" t="s">
        <v>50</v>
      </c>
      <c r="L4" s="4">
        <f t="shared" si="0"/>
        <v>839.5</v>
      </c>
      <c r="M4" s="4">
        <f t="shared" si="1"/>
        <v>28.517182999999999</v>
      </c>
      <c r="N4" s="4">
        <f t="shared" si="2"/>
        <v>9.9499999999999993</v>
      </c>
      <c r="O4" s="4">
        <v>0</v>
      </c>
      <c r="P4">
        <v>45.653505899999999</v>
      </c>
      <c r="Q4" s="4"/>
    </row>
    <row r="5" spans="1:17" s="1" customFormat="1" x14ac:dyDescent="0.25">
      <c r="A5" t="s">
        <v>9</v>
      </c>
      <c r="B5">
        <v>402221</v>
      </c>
      <c r="C5">
        <v>1</v>
      </c>
      <c r="D5">
        <v>84097</v>
      </c>
      <c r="E5">
        <v>26.799649200000001</v>
      </c>
      <c r="F5">
        <v>83697</v>
      </c>
      <c r="G5">
        <v>16551049</v>
      </c>
      <c r="H5">
        <v>398</v>
      </c>
      <c r="I5">
        <v>0</v>
      </c>
      <c r="J5" t="s">
        <v>29</v>
      </c>
      <c r="K5" s="4" t="s">
        <v>53</v>
      </c>
      <c r="L5" s="4">
        <f t="shared" si="0"/>
        <v>836.97</v>
      </c>
      <c r="M5" s="4">
        <f t="shared" si="1"/>
        <v>16.551048999999999</v>
      </c>
      <c r="N5" s="4">
        <f t="shared" si="2"/>
        <v>3.98</v>
      </c>
      <c r="O5" s="4">
        <v>0</v>
      </c>
      <c r="P5">
        <v>26.799649200000001</v>
      </c>
      <c r="Q5" s="4"/>
    </row>
    <row r="6" spans="1:17" x14ac:dyDescent="0.25">
      <c r="A6" t="s">
        <v>9</v>
      </c>
      <c r="B6">
        <v>402221</v>
      </c>
      <c r="C6">
        <v>27183</v>
      </c>
      <c r="D6">
        <v>84097</v>
      </c>
      <c r="E6">
        <v>0.86328870000000002</v>
      </c>
      <c r="F6">
        <v>8848</v>
      </c>
      <c r="G6">
        <v>10955</v>
      </c>
      <c r="H6">
        <v>6</v>
      </c>
      <c r="I6">
        <v>0</v>
      </c>
      <c r="J6" s="3" t="s">
        <v>30</v>
      </c>
      <c r="K6" s="4" t="s">
        <v>54</v>
      </c>
      <c r="L6" s="4">
        <f t="shared" si="0"/>
        <v>88.48</v>
      </c>
      <c r="M6" s="4">
        <f t="shared" si="1"/>
        <v>1.0954999999999999E-2</v>
      </c>
      <c r="N6" s="4">
        <f t="shared" si="2"/>
        <v>0.06</v>
      </c>
      <c r="O6" s="4">
        <v>0</v>
      </c>
      <c r="P6">
        <v>0.86328870000000002</v>
      </c>
      <c r="Q6" s="4"/>
    </row>
    <row r="7" spans="1:17" x14ac:dyDescent="0.25">
      <c r="A7" t="s">
        <v>9</v>
      </c>
      <c r="B7">
        <v>402221</v>
      </c>
      <c r="C7">
        <v>250726</v>
      </c>
      <c r="D7">
        <v>84097</v>
      </c>
      <c r="E7">
        <v>0.87083219999999995</v>
      </c>
      <c r="F7">
        <v>8796</v>
      </c>
      <c r="G7">
        <v>10871</v>
      </c>
      <c r="H7">
        <v>5</v>
      </c>
      <c r="I7">
        <v>0</v>
      </c>
      <c r="J7" t="s">
        <v>31</v>
      </c>
      <c r="K7" s="4" t="s">
        <v>9</v>
      </c>
      <c r="L7" s="4">
        <f t="shared" si="0"/>
        <v>87.96</v>
      </c>
      <c r="M7" s="4">
        <f t="shared" si="1"/>
        <v>1.0871E-2</v>
      </c>
      <c r="N7" s="4">
        <f t="shared" si="2"/>
        <v>0.05</v>
      </c>
      <c r="O7" s="4">
        <v>0</v>
      </c>
      <c r="P7">
        <v>0.87083219999999995</v>
      </c>
      <c r="Q7" s="4"/>
    </row>
    <row r="8" spans="1:17" s="1" customFormat="1" x14ac:dyDescent="0.25">
      <c r="A8" t="s">
        <v>9</v>
      </c>
      <c r="B8">
        <v>1000081</v>
      </c>
      <c r="C8">
        <v>1</v>
      </c>
      <c r="D8">
        <v>84097</v>
      </c>
      <c r="E8">
        <v>26.884976099999999</v>
      </c>
      <c r="F8">
        <v>83697</v>
      </c>
      <c r="G8">
        <v>16551049</v>
      </c>
      <c r="H8">
        <v>398</v>
      </c>
      <c r="I8">
        <v>0</v>
      </c>
      <c r="J8" s="3" t="s">
        <v>32</v>
      </c>
      <c r="K8" s="4" t="s">
        <v>9</v>
      </c>
      <c r="L8" s="4">
        <f t="shared" si="0"/>
        <v>836.97</v>
      </c>
      <c r="M8" s="4">
        <f t="shared" si="1"/>
        <v>16.551048999999999</v>
      </c>
      <c r="N8" s="4">
        <f t="shared" si="2"/>
        <v>3.98</v>
      </c>
      <c r="O8" s="4">
        <v>0</v>
      </c>
      <c r="P8">
        <v>26.884976099999999</v>
      </c>
      <c r="Q8" s="4"/>
    </row>
    <row r="9" spans="1:17" x14ac:dyDescent="0.25">
      <c r="A9" t="s">
        <v>9</v>
      </c>
      <c r="B9">
        <v>1000081</v>
      </c>
      <c r="C9">
        <v>27183</v>
      </c>
      <c r="D9">
        <v>84097</v>
      </c>
      <c r="E9">
        <v>0.85390849999999996</v>
      </c>
      <c r="F9">
        <v>3418</v>
      </c>
      <c r="G9">
        <v>3684</v>
      </c>
      <c r="H9">
        <v>5</v>
      </c>
      <c r="I9">
        <v>0</v>
      </c>
      <c r="J9" t="s">
        <v>33</v>
      </c>
      <c r="K9" s="4" t="s">
        <v>9</v>
      </c>
      <c r="L9" s="4">
        <f t="shared" si="0"/>
        <v>34.18</v>
      </c>
      <c r="M9" s="4">
        <f t="shared" si="1"/>
        <v>3.6840000000000002E-3</v>
      </c>
      <c r="N9" s="4">
        <f t="shared" si="2"/>
        <v>0.05</v>
      </c>
      <c r="O9" s="4">
        <v>0</v>
      </c>
      <c r="P9">
        <v>0.85390849999999996</v>
      </c>
      <c r="Q9" s="4"/>
    </row>
    <row r="10" spans="1:17" x14ac:dyDescent="0.25">
      <c r="A10" t="s">
        <v>9</v>
      </c>
      <c r="B10">
        <v>1000081</v>
      </c>
      <c r="C10">
        <v>250726</v>
      </c>
      <c r="D10">
        <v>84097</v>
      </c>
      <c r="E10">
        <v>0.85691220000000001</v>
      </c>
      <c r="F10">
        <v>3549</v>
      </c>
      <c r="G10">
        <v>3854</v>
      </c>
      <c r="H10">
        <v>3</v>
      </c>
      <c r="I10">
        <v>0</v>
      </c>
      <c r="J10" s="3" t="s">
        <v>34</v>
      </c>
      <c r="K10" s="4" t="s">
        <v>9</v>
      </c>
      <c r="L10" s="4">
        <f t="shared" si="0"/>
        <v>35.49</v>
      </c>
      <c r="M10" s="4">
        <f t="shared" si="1"/>
        <v>3.8539999999999998E-3</v>
      </c>
      <c r="N10" s="4">
        <f t="shared" si="2"/>
        <v>0.03</v>
      </c>
      <c r="O10" s="4">
        <v>0</v>
      </c>
      <c r="P10">
        <v>0.85691220000000001</v>
      </c>
      <c r="Q10" s="4"/>
    </row>
    <row r="11" spans="1:17" s="1" customFormat="1" x14ac:dyDescent="0.25">
      <c r="A11" t="s">
        <v>11</v>
      </c>
      <c r="B11">
        <v>250727</v>
      </c>
      <c r="C11">
        <v>1</v>
      </c>
      <c r="D11">
        <v>194433</v>
      </c>
      <c r="E11">
        <v>107.7349159</v>
      </c>
      <c r="F11">
        <v>194059</v>
      </c>
      <c r="G11">
        <v>65665408</v>
      </c>
      <c r="H11">
        <v>1312</v>
      </c>
      <c r="I11">
        <v>0</v>
      </c>
      <c r="J11" s="3" t="s">
        <v>35</v>
      </c>
      <c r="K11" s="4" t="s">
        <v>46</v>
      </c>
      <c r="L11" s="4">
        <f t="shared" si="0"/>
        <v>1940.59</v>
      </c>
      <c r="M11" s="4">
        <f t="shared" si="1"/>
        <v>65.665407999999999</v>
      </c>
      <c r="N11" s="4">
        <f t="shared" si="2"/>
        <v>13.12</v>
      </c>
      <c r="O11" s="4">
        <v>0</v>
      </c>
      <c r="P11">
        <v>107.7349159</v>
      </c>
      <c r="Q11" s="4"/>
    </row>
    <row r="12" spans="1:17" x14ac:dyDescent="0.25">
      <c r="A12" t="s">
        <v>11</v>
      </c>
      <c r="B12">
        <v>250727</v>
      </c>
      <c r="C12">
        <v>27183</v>
      </c>
      <c r="D12">
        <v>194433</v>
      </c>
      <c r="E12">
        <v>2.3389394000000001</v>
      </c>
      <c r="F12">
        <v>75269</v>
      </c>
      <c r="G12">
        <v>205199</v>
      </c>
      <c r="H12">
        <v>36</v>
      </c>
      <c r="I12">
        <v>0</v>
      </c>
      <c r="J12" t="s">
        <v>36</v>
      </c>
      <c r="K12" s="4" t="s">
        <v>47</v>
      </c>
      <c r="L12" s="4">
        <f t="shared" si="0"/>
        <v>752.69</v>
      </c>
      <c r="M12" s="4">
        <f t="shared" si="1"/>
        <v>0.20519899999999999</v>
      </c>
      <c r="N12" s="4">
        <f t="shared" si="2"/>
        <v>0.36</v>
      </c>
      <c r="O12" s="4">
        <v>0</v>
      </c>
      <c r="P12">
        <v>2.3389394000000001</v>
      </c>
      <c r="Q12" s="4"/>
    </row>
    <row r="13" spans="1:17" s="1" customFormat="1" x14ac:dyDescent="0.25">
      <c r="A13" s="1" t="s">
        <v>11</v>
      </c>
      <c r="B13" s="1">
        <v>250727</v>
      </c>
      <c r="C13" s="1">
        <v>250726</v>
      </c>
      <c r="D13" s="1">
        <v>133793</v>
      </c>
      <c r="E13" s="1" t="s">
        <v>10</v>
      </c>
      <c r="F13" s="1">
        <v>133676</v>
      </c>
      <c r="G13" s="1">
        <v>73893818</v>
      </c>
      <c r="H13" s="1">
        <v>1834</v>
      </c>
      <c r="I13" s="1">
        <v>0</v>
      </c>
      <c r="J13" s="1" t="s">
        <v>37</v>
      </c>
      <c r="K13" s="1" t="s">
        <v>51</v>
      </c>
      <c r="L13" s="1">
        <f t="shared" si="0"/>
        <v>1336.76</v>
      </c>
      <c r="M13" s="1">
        <f t="shared" si="1"/>
        <v>73.893817999999996</v>
      </c>
      <c r="N13" s="1">
        <f t="shared" si="2"/>
        <v>18.34</v>
      </c>
      <c r="O13" s="1">
        <v>0</v>
      </c>
      <c r="P13" s="2">
        <v>130</v>
      </c>
      <c r="Q13" s="4"/>
    </row>
    <row r="14" spans="1:17" s="1" customFormat="1" x14ac:dyDescent="0.25">
      <c r="A14" t="s">
        <v>11</v>
      </c>
      <c r="B14">
        <v>402221</v>
      </c>
      <c r="C14">
        <v>1</v>
      </c>
      <c r="D14">
        <v>194433</v>
      </c>
      <c r="E14">
        <v>102.31096770000001</v>
      </c>
      <c r="F14">
        <v>194054</v>
      </c>
      <c r="G14">
        <v>62188585</v>
      </c>
      <c r="H14">
        <v>864</v>
      </c>
      <c r="I14">
        <v>0</v>
      </c>
      <c r="J14" t="s">
        <v>38</v>
      </c>
      <c r="K14" s="4" t="s">
        <v>55</v>
      </c>
      <c r="L14" s="4">
        <f t="shared" si="0"/>
        <v>1940.54</v>
      </c>
      <c r="M14" s="4">
        <f t="shared" si="1"/>
        <v>62.188585000000003</v>
      </c>
      <c r="N14" s="4">
        <f t="shared" si="2"/>
        <v>8.64</v>
      </c>
      <c r="O14" s="4">
        <v>0</v>
      </c>
      <c r="P14">
        <v>102.31096770000001</v>
      </c>
      <c r="Q14" s="4"/>
    </row>
    <row r="15" spans="1:17" x14ac:dyDescent="0.25">
      <c r="A15" t="s">
        <v>11</v>
      </c>
      <c r="B15">
        <v>402221</v>
      </c>
      <c r="C15">
        <v>27183</v>
      </c>
      <c r="D15">
        <v>194433</v>
      </c>
      <c r="E15">
        <v>2.1207161000000001</v>
      </c>
      <c r="F15">
        <v>47075</v>
      </c>
      <c r="G15">
        <v>79380</v>
      </c>
      <c r="H15">
        <v>15</v>
      </c>
      <c r="I15">
        <v>0</v>
      </c>
      <c r="J15" s="3" t="s">
        <v>39</v>
      </c>
      <c r="K15" s="4" t="s">
        <v>56</v>
      </c>
      <c r="L15" s="4">
        <f t="shared" si="0"/>
        <v>470.75</v>
      </c>
      <c r="M15" s="4">
        <f t="shared" si="1"/>
        <v>7.9380000000000006E-2</v>
      </c>
      <c r="N15" s="4">
        <f t="shared" si="2"/>
        <v>0.15</v>
      </c>
      <c r="O15" s="4">
        <v>0</v>
      </c>
      <c r="P15">
        <v>2.1207161000000001</v>
      </c>
      <c r="Q15" s="4"/>
    </row>
    <row r="16" spans="1:17" x14ac:dyDescent="0.25">
      <c r="A16" t="s">
        <v>11</v>
      </c>
      <c r="B16">
        <v>402221</v>
      </c>
      <c r="C16">
        <v>250726</v>
      </c>
      <c r="D16">
        <v>194433</v>
      </c>
      <c r="E16">
        <v>2.1190587000000001</v>
      </c>
      <c r="F16">
        <v>46879</v>
      </c>
      <c r="G16">
        <v>78926</v>
      </c>
      <c r="H16">
        <v>14</v>
      </c>
      <c r="I16">
        <v>0</v>
      </c>
      <c r="J16" t="s">
        <v>40</v>
      </c>
      <c r="K16" s="4" t="s">
        <v>11</v>
      </c>
      <c r="L16" s="4">
        <f t="shared" si="0"/>
        <v>468.79</v>
      </c>
      <c r="M16" s="4">
        <f t="shared" si="1"/>
        <v>7.8925999999999996E-2</v>
      </c>
      <c r="N16" s="4">
        <f t="shared" si="2"/>
        <v>0.14000000000000001</v>
      </c>
      <c r="O16" s="4">
        <v>0</v>
      </c>
      <c r="P16">
        <v>2.1190587000000001</v>
      </c>
      <c r="Q16" s="4"/>
    </row>
    <row r="17" spans="1:17" s="1" customFormat="1" x14ac:dyDescent="0.25">
      <c r="A17" t="s">
        <v>11</v>
      </c>
      <c r="B17">
        <v>1000081</v>
      </c>
      <c r="C17">
        <v>1</v>
      </c>
      <c r="D17">
        <v>194433</v>
      </c>
      <c r="E17">
        <v>102.9932946</v>
      </c>
      <c r="F17">
        <v>194054</v>
      </c>
      <c r="G17">
        <v>61784770</v>
      </c>
      <c r="H17">
        <v>751</v>
      </c>
      <c r="I17">
        <v>0</v>
      </c>
      <c r="J17" s="3" t="s">
        <v>41</v>
      </c>
      <c r="K17" s="4" t="s">
        <v>11</v>
      </c>
      <c r="L17" s="4">
        <f t="shared" si="0"/>
        <v>1940.54</v>
      </c>
      <c r="M17" s="4">
        <f t="shared" si="1"/>
        <v>61.784770000000002</v>
      </c>
      <c r="N17" s="4">
        <f t="shared" si="2"/>
        <v>7.51</v>
      </c>
      <c r="O17" s="4">
        <v>0</v>
      </c>
      <c r="P17">
        <v>102.9932946</v>
      </c>
      <c r="Q17" s="4"/>
    </row>
    <row r="18" spans="1:17" x14ac:dyDescent="0.25">
      <c r="A18" t="s">
        <v>11</v>
      </c>
      <c r="B18">
        <v>1000081</v>
      </c>
      <c r="C18">
        <v>27183</v>
      </c>
      <c r="D18">
        <v>194433</v>
      </c>
      <c r="E18">
        <v>2.0197371999999998</v>
      </c>
      <c r="F18">
        <v>18728</v>
      </c>
      <c r="G18">
        <v>22706</v>
      </c>
      <c r="H18">
        <v>7</v>
      </c>
      <c r="I18">
        <v>0</v>
      </c>
      <c r="J18" t="s">
        <v>42</v>
      </c>
      <c r="K18" s="4" t="s">
        <v>11</v>
      </c>
      <c r="L18" s="4">
        <f t="shared" si="0"/>
        <v>187.28</v>
      </c>
      <c r="M18" s="4">
        <f t="shared" si="1"/>
        <v>2.2706E-2</v>
      </c>
      <c r="N18" s="4">
        <f t="shared" si="2"/>
        <v>7.0000000000000007E-2</v>
      </c>
      <c r="O18" s="4">
        <v>0</v>
      </c>
      <c r="P18">
        <v>2.0197371999999998</v>
      </c>
      <c r="Q18" s="4"/>
    </row>
    <row r="19" spans="1:17" x14ac:dyDescent="0.25">
      <c r="A19" t="s">
        <v>11</v>
      </c>
      <c r="B19">
        <v>1000081</v>
      </c>
      <c r="C19">
        <v>250726</v>
      </c>
      <c r="D19">
        <v>194433</v>
      </c>
      <c r="E19">
        <v>2.0258870999999998</v>
      </c>
      <c r="F19">
        <v>18646</v>
      </c>
      <c r="G19">
        <v>22658</v>
      </c>
      <c r="H19">
        <v>7</v>
      </c>
      <c r="I19">
        <v>0</v>
      </c>
      <c r="J19" s="3" t="s">
        <v>43</v>
      </c>
      <c r="K19" s="4" t="s">
        <v>11</v>
      </c>
      <c r="L19" s="4">
        <f t="shared" si="0"/>
        <v>186.46</v>
      </c>
      <c r="M19" s="4">
        <f t="shared" si="1"/>
        <v>2.2658000000000001E-2</v>
      </c>
      <c r="N19" s="4">
        <f t="shared" si="2"/>
        <v>7.0000000000000007E-2</v>
      </c>
      <c r="O19" s="4">
        <v>0</v>
      </c>
      <c r="P19">
        <v>2.0258870999999998</v>
      </c>
      <c r="Q19" s="4"/>
    </row>
    <row r="20" spans="1:17" s="1" customFormat="1" x14ac:dyDescent="0.25">
      <c r="A20" t="s">
        <v>12</v>
      </c>
      <c r="B20">
        <v>250727</v>
      </c>
      <c r="C20">
        <v>1</v>
      </c>
      <c r="D20">
        <v>202358</v>
      </c>
      <c r="E20">
        <v>102.19980579999999</v>
      </c>
      <c r="F20">
        <v>201745</v>
      </c>
      <c r="G20">
        <v>61349526</v>
      </c>
      <c r="H20">
        <v>852</v>
      </c>
      <c r="I20">
        <v>0</v>
      </c>
      <c r="J20" s="3" t="s">
        <v>17</v>
      </c>
      <c r="K20" s="4" t="s">
        <v>48</v>
      </c>
      <c r="L20" s="4">
        <f t="shared" si="0"/>
        <v>2017.45</v>
      </c>
      <c r="M20" s="4">
        <f t="shared" si="1"/>
        <v>61.349525999999997</v>
      </c>
      <c r="N20" s="4">
        <f t="shared" si="2"/>
        <v>8.52</v>
      </c>
      <c r="O20" s="4">
        <v>0</v>
      </c>
      <c r="P20">
        <v>102.19980579999999</v>
      </c>
      <c r="Q20" s="4"/>
    </row>
    <row r="21" spans="1:17" x14ac:dyDescent="0.25">
      <c r="A21" t="s">
        <v>12</v>
      </c>
      <c r="B21">
        <v>250727</v>
      </c>
      <c r="C21">
        <v>27183</v>
      </c>
      <c r="D21">
        <v>202358</v>
      </c>
      <c r="E21">
        <v>2.5892314999999999</v>
      </c>
      <c r="F21">
        <v>82279</v>
      </c>
      <c r="G21">
        <v>242529</v>
      </c>
      <c r="H21">
        <v>48</v>
      </c>
      <c r="I21">
        <v>0</v>
      </c>
      <c r="J21" t="s">
        <v>18</v>
      </c>
      <c r="K21" s="4" t="s">
        <v>49</v>
      </c>
      <c r="L21" s="4">
        <f t="shared" si="0"/>
        <v>822.79</v>
      </c>
      <c r="M21" s="4">
        <f t="shared" si="1"/>
        <v>0.24252899999999999</v>
      </c>
      <c r="N21" s="4">
        <f t="shared" si="2"/>
        <v>0.48</v>
      </c>
      <c r="O21" s="4">
        <v>0</v>
      </c>
      <c r="P21">
        <v>2.5892314999999999</v>
      </c>
      <c r="Q21" s="4"/>
    </row>
    <row r="22" spans="1:17" s="1" customFormat="1" x14ac:dyDescent="0.25">
      <c r="A22" s="1" t="s">
        <v>12</v>
      </c>
      <c r="B22" s="1">
        <v>250727</v>
      </c>
      <c r="C22" s="1">
        <v>250726</v>
      </c>
      <c r="D22" s="1">
        <v>175369</v>
      </c>
      <c r="E22" s="1" t="s">
        <v>10</v>
      </c>
      <c r="F22" s="1">
        <v>174650</v>
      </c>
      <c r="G22" s="1">
        <v>72491052</v>
      </c>
      <c r="H22" s="1">
        <v>1789</v>
      </c>
      <c r="I22" s="1">
        <v>0</v>
      </c>
      <c r="J22" s="1" t="s">
        <v>19</v>
      </c>
      <c r="K22" s="1" t="s">
        <v>52</v>
      </c>
      <c r="L22" s="1">
        <f t="shared" si="0"/>
        <v>1746.5</v>
      </c>
      <c r="M22" s="1">
        <f t="shared" si="1"/>
        <v>72.491051999999996</v>
      </c>
      <c r="N22" s="1">
        <f t="shared" si="2"/>
        <v>17.89</v>
      </c>
      <c r="O22" s="1">
        <v>0</v>
      </c>
      <c r="P22" s="2">
        <v>130</v>
      </c>
      <c r="Q22" s="4"/>
    </row>
    <row r="23" spans="1:17" s="1" customFormat="1" x14ac:dyDescent="0.25">
      <c r="A23" t="s">
        <v>12</v>
      </c>
      <c r="B23">
        <v>402221</v>
      </c>
      <c r="C23">
        <v>1</v>
      </c>
      <c r="D23">
        <v>202358</v>
      </c>
      <c r="E23">
        <v>102.0658375</v>
      </c>
      <c r="F23">
        <v>201745</v>
      </c>
      <c r="G23">
        <v>60792024</v>
      </c>
      <c r="H23">
        <v>597</v>
      </c>
      <c r="I23">
        <v>0</v>
      </c>
      <c r="J23" t="s">
        <v>20</v>
      </c>
      <c r="K23" s="4" t="s">
        <v>57</v>
      </c>
      <c r="L23" s="4">
        <f t="shared" si="0"/>
        <v>2017.45</v>
      </c>
      <c r="M23" s="4">
        <f t="shared" si="1"/>
        <v>60.792023999999998</v>
      </c>
      <c r="N23" s="4">
        <f t="shared" si="2"/>
        <v>5.97</v>
      </c>
      <c r="O23" s="4">
        <v>0</v>
      </c>
      <c r="P23">
        <v>102.0658375</v>
      </c>
      <c r="Q23" s="4"/>
    </row>
    <row r="24" spans="1:17" x14ac:dyDescent="0.25">
      <c r="A24" t="s">
        <v>12</v>
      </c>
      <c r="B24">
        <v>402221</v>
      </c>
      <c r="C24">
        <v>27183</v>
      </c>
      <c r="D24">
        <v>202358</v>
      </c>
      <c r="E24">
        <v>2.3414359999999999</v>
      </c>
      <c r="F24">
        <v>50871</v>
      </c>
      <c r="G24">
        <v>87747</v>
      </c>
      <c r="H24">
        <v>16</v>
      </c>
      <c r="I24">
        <v>0</v>
      </c>
      <c r="J24" s="3" t="s">
        <v>21</v>
      </c>
      <c r="K24" s="4" t="s">
        <v>58</v>
      </c>
      <c r="L24" s="4">
        <f t="shared" si="0"/>
        <v>508.71</v>
      </c>
      <c r="M24" s="4">
        <f t="shared" si="1"/>
        <v>8.7747000000000006E-2</v>
      </c>
      <c r="N24" s="4">
        <f t="shared" si="2"/>
        <v>0.16</v>
      </c>
      <c r="O24" s="4">
        <v>0</v>
      </c>
      <c r="P24">
        <v>2.3414359999999999</v>
      </c>
      <c r="Q24" s="4"/>
    </row>
    <row r="25" spans="1:17" x14ac:dyDescent="0.25">
      <c r="A25" t="s">
        <v>12</v>
      </c>
      <c r="B25">
        <v>402221</v>
      </c>
      <c r="C25">
        <v>250726</v>
      </c>
      <c r="D25">
        <v>202358</v>
      </c>
      <c r="E25">
        <v>2.3504260000000001</v>
      </c>
      <c r="F25">
        <v>50745</v>
      </c>
      <c r="G25">
        <v>87469</v>
      </c>
      <c r="H25">
        <v>16</v>
      </c>
      <c r="I25">
        <v>0</v>
      </c>
      <c r="J25" t="s">
        <v>22</v>
      </c>
      <c r="K25" s="4" t="s">
        <v>12</v>
      </c>
      <c r="L25" s="4">
        <f t="shared" si="0"/>
        <v>507.45</v>
      </c>
      <c r="M25" s="4">
        <f t="shared" si="1"/>
        <v>8.7469000000000005E-2</v>
      </c>
      <c r="N25" s="4">
        <f t="shared" si="2"/>
        <v>0.16</v>
      </c>
      <c r="O25" s="4">
        <v>0</v>
      </c>
      <c r="P25">
        <v>2.3504260000000001</v>
      </c>
      <c r="Q25" s="4"/>
    </row>
    <row r="26" spans="1:17" s="1" customFormat="1" x14ac:dyDescent="0.25">
      <c r="A26" t="s">
        <v>12</v>
      </c>
      <c r="B26">
        <v>1000081</v>
      </c>
      <c r="C26">
        <v>1</v>
      </c>
      <c r="D26">
        <v>202358</v>
      </c>
      <c r="E26">
        <v>103.5007506</v>
      </c>
      <c r="F26">
        <v>201745</v>
      </c>
      <c r="G26">
        <v>60792024</v>
      </c>
      <c r="H26">
        <v>597</v>
      </c>
      <c r="I26">
        <v>0</v>
      </c>
      <c r="J26" s="3" t="s">
        <v>23</v>
      </c>
      <c r="K26" s="4" t="s">
        <v>12</v>
      </c>
      <c r="L26" s="4">
        <f t="shared" si="0"/>
        <v>2017.45</v>
      </c>
      <c r="M26" s="4">
        <f t="shared" si="1"/>
        <v>60.792023999999998</v>
      </c>
      <c r="N26" s="4">
        <f t="shared" si="2"/>
        <v>5.97</v>
      </c>
      <c r="O26" s="4">
        <v>0</v>
      </c>
      <c r="P26">
        <v>103.5007506</v>
      </c>
      <c r="Q26" s="4"/>
    </row>
    <row r="27" spans="1:17" x14ac:dyDescent="0.25">
      <c r="A27" t="s">
        <v>12</v>
      </c>
      <c r="B27">
        <v>1000081</v>
      </c>
      <c r="C27">
        <v>27183</v>
      </c>
      <c r="D27">
        <v>202358</v>
      </c>
      <c r="E27">
        <v>2.2984607000000001</v>
      </c>
      <c r="F27">
        <v>20691</v>
      </c>
      <c r="G27">
        <v>25439</v>
      </c>
      <c r="H27">
        <v>8</v>
      </c>
      <c r="I27">
        <v>0</v>
      </c>
      <c r="J27" t="s">
        <v>24</v>
      </c>
      <c r="K27" s="4" t="s">
        <v>12</v>
      </c>
      <c r="L27" s="4">
        <f t="shared" si="0"/>
        <v>206.91</v>
      </c>
      <c r="M27" s="4">
        <f t="shared" si="1"/>
        <v>2.5439E-2</v>
      </c>
      <c r="N27" s="4">
        <f t="shared" si="2"/>
        <v>0.08</v>
      </c>
      <c r="O27" s="4">
        <v>0</v>
      </c>
      <c r="P27">
        <v>2.2984607000000001</v>
      </c>
      <c r="Q27" s="4"/>
    </row>
    <row r="28" spans="1:17" x14ac:dyDescent="0.25">
      <c r="A28" t="s">
        <v>12</v>
      </c>
      <c r="B28">
        <v>1000081</v>
      </c>
      <c r="C28">
        <v>250726</v>
      </c>
      <c r="D28">
        <v>202358</v>
      </c>
      <c r="E28">
        <v>2.2315103000000001</v>
      </c>
      <c r="F28">
        <v>20379</v>
      </c>
      <c r="G28">
        <v>25013</v>
      </c>
      <c r="H28">
        <v>6</v>
      </c>
      <c r="I28">
        <v>0</v>
      </c>
      <c r="J28" s="3" t="s">
        <v>25</v>
      </c>
      <c r="K28" s="4" t="s">
        <v>12</v>
      </c>
      <c r="L28" s="4">
        <f t="shared" si="0"/>
        <v>203.79</v>
      </c>
      <c r="M28" s="4">
        <f t="shared" si="1"/>
        <v>2.5013000000000001E-2</v>
      </c>
      <c r="N28" s="4">
        <f t="shared" si="2"/>
        <v>0.06</v>
      </c>
      <c r="O28" s="4">
        <v>0</v>
      </c>
      <c r="P28">
        <v>2.2315103000000001</v>
      </c>
      <c r="Q28" s="4"/>
    </row>
    <row r="29" spans="1:17" x14ac:dyDescent="0.25">
      <c r="J29" t="s">
        <v>66</v>
      </c>
      <c r="K29" s="4" t="s">
        <v>60</v>
      </c>
      <c r="L29" s="4">
        <f>AVERAGE(L2:L28)</f>
        <v>852.23666666666679</v>
      </c>
      <c r="M29" s="4">
        <f>AVERAGE(M2:M28)</f>
        <v>22.150136444444442</v>
      </c>
      <c r="N29" s="4">
        <f>AVERAGE(N2:N28)</f>
        <v>4.068518518518518</v>
      </c>
      <c r="O29">
        <f>AVERAGE(O2:O28)</f>
        <v>0</v>
      </c>
      <c r="P29">
        <f>AVERAGE(P2:P28)</f>
        <v>38.278323625925935</v>
      </c>
    </row>
    <row r="30" spans="1:17" x14ac:dyDescent="0.25">
      <c r="J30" s="3" t="s">
        <v>65</v>
      </c>
      <c r="K30" s="4" t="s">
        <v>62</v>
      </c>
      <c r="L30" s="4">
        <f>MAX(L2:L28)</f>
        <v>2017.45</v>
      </c>
      <c r="M30" s="4">
        <f>MAX(M2:M28)</f>
        <v>73.893817999999996</v>
      </c>
      <c r="N30" s="4">
        <f>MAX(N2:N28)</f>
        <v>18.34</v>
      </c>
      <c r="O30">
        <f>MAX(O2:O28)</f>
        <v>0</v>
      </c>
      <c r="P30">
        <f>MAX(P2:P28)</f>
        <v>130</v>
      </c>
    </row>
    <row r="32" spans="1:17" x14ac:dyDescent="0.25">
      <c r="J32" t="s">
        <v>16</v>
      </c>
      <c r="K32" t="s">
        <v>0</v>
      </c>
      <c r="L32" t="s">
        <v>13</v>
      </c>
      <c r="M32" t="s">
        <v>59</v>
      </c>
      <c r="N32" t="s">
        <v>7</v>
      </c>
      <c r="O32" t="s">
        <v>61</v>
      </c>
      <c r="P32" t="s">
        <v>15</v>
      </c>
    </row>
    <row r="33" spans="10:16" x14ac:dyDescent="0.25">
      <c r="J33" s="3" t="s">
        <v>26</v>
      </c>
      <c r="K33" s="1" t="s">
        <v>44</v>
      </c>
      <c r="L33" s="1">
        <v>271.49</v>
      </c>
      <c r="M33" s="1">
        <v>359.93557199999998</v>
      </c>
      <c r="N33" s="1">
        <v>274.33999999999997</v>
      </c>
      <c r="O33" s="1">
        <v>0</v>
      </c>
      <c r="P33" s="2">
        <v>130</v>
      </c>
    </row>
    <row r="34" spans="10:16" x14ac:dyDescent="0.25">
      <c r="J34" t="s">
        <v>27</v>
      </c>
      <c r="K34" t="s">
        <v>45</v>
      </c>
      <c r="L34">
        <v>141.1</v>
      </c>
      <c r="M34" s="1">
        <v>2.1076000000000001E-2</v>
      </c>
      <c r="N34" s="1">
        <v>0.17</v>
      </c>
      <c r="O34">
        <v>0</v>
      </c>
      <c r="P34">
        <v>0.710818100000011</v>
      </c>
    </row>
    <row r="35" spans="10:16" x14ac:dyDescent="0.25">
      <c r="J35" s="3" t="s">
        <v>28</v>
      </c>
      <c r="K35" s="1" t="s">
        <v>50</v>
      </c>
      <c r="L35" s="1">
        <v>268.08999999999997</v>
      </c>
      <c r="M35" s="1">
        <v>358.639791</v>
      </c>
      <c r="N35" s="1">
        <v>268.33999999999997</v>
      </c>
      <c r="O35" s="1">
        <v>0</v>
      </c>
      <c r="P35" s="2">
        <v>130</v>
      </c>
    </row>
    <row r="36" spans="10:16" x14ac:dyDescent="0.25">
      <c r="J36" t="s">
        <v>29</v>
      </c>
      <c r="K36" s="1" t="s">
        <v>53</v>
      </c>
      <c r="L36" s="1">
        <v>271.3</v>
      </c>
      <c r="M36" s="1">
        <v>359.42402499999997</v>
      </c>
      <c r="N36" s="1">
        <v>273.06</v>
      </c>
      <c r="O36" s="1">
        <v>0</v>
      </c>
      <c r="P36" s="2">
        <v>130</v>
      </c>
    </row>
    <row r="37" spans="10:16" x14ac:dyDescent="0.25">
      <c r="J37" s="3" t="s">
        <v>30</v>
      </c>
      <c r="K37" t="s">
        <v>54</v>
      </c>
      <c r="L37">
        <v>88.5</v>
      </c>
      <c r="M37" s="1">
        <v>1.1277000000000001E-2</v>
      </c>
      <c r="N37" s="1">
        <v>0.08</v>
      </c>
      <c r="O37">
        <v>0</v>
      </c>
      <c r="P37">
        <v>0.70077520000000904</v>
      </c>
    </row>
    <row r="38" spans="10:16" x14ac:dyDescent="0.25">
      <c r="J38" t="s">
        <v>31</v>
      </c>
      <c r="K38" t="s">
        <v>9</v>
      </c>
      <c r="L38">
        <v>87.86</v>
      </c>
      <c r="M38" s="1">
        <v>1.1122E-2</v>
      </c>
      <c r="N38" s="1">
        <v>0.1</v>
      </c>
      <c r="O38">
        <v>0</v>
      </c>
      <c r="P38">
        <v>0.70564840000002904</v>
      </c>
    </row>
    <row r="39" spans="10:16" x14ac:dyDescent="0.25">
      <c r="J39" s="3" t="s">
        <v>32</v>
      </c>
      <c r="K39" s="1" t="s">
        <v>9</v>
      </c>
      <c r="L39" s="1">
        <v>271.11</v>
      </c>
      <c r="M39" s="1">
        <v>358.91630099999998</v>
      </c>
      <c r="N39" s="1">
        <v>273.06</v>
      </c>
      <c r="O39" s="1">
        <v>0</v>
      </c>
      <c r="P39" s="2">
        <v>130</v>
      </c>
    </row>
    <row r="40" spans="10:16" x14ac:dyDescent="0.25">
      <c r="J40" t="s">
        <v>33</v>
      </c>
      <c r="K40" t="s">
        <v>9</v>
      </c>
      <c r="L40">
        <v>34.18</v>
      </c>
      <c r="M40" s="1">
        <v>3.689E-3</v>
      </c>
      <c r="N40" s="1">
        <v>0.04</v>
      </c>
      <c r="O40">
        <v>0</v>
      </c>
      <c r="P40">
        <v>0.69767860000001702</v>
      </c>
    </row>
    <row r="41" spans="10:16" x14ac:dyDescent="0.25">
      <c r="J41" s="3" t="s">
        <v>34</v>
      </c>
      <c r="K41" t="s">
        <v>9</v>
      </c>
      <c r="L41">
        <v>35.520000000000003</v>
      </c>
      <c r="M41" s="1">
        <v>3.882E-3</v>
      </c>
      <c r="N41" s="1">
        <v>0.04</v>
      </c>
      <c r="O41">
        <v>0</v>
      </c>
      <c r="P41">
        <v>0.69832120000000897</v>
      </c>
    </row>
    <row r="42" spans="10:16" x14ac:dyDescent="0.25">
      <c r="J42" s="3" t="s">
        <v>35</v>
      </c>
      <c r="K42" s="1" t="s">
        <v>46</v>
      </c>
      <c r="L42" s="1">
        <v>271.82</v>
      </c>
      <c r="M42" s="1">
        <v>360.957491</v>
      </c>
      <c r="N42" s="1">
        <v>272.58</v>
      </c>
      <c r="O42" s="1">
        <v>0</v>
      </c>
      <c r="P42" s="2">
        <v>130</v>
      </c>
    </row>
    <row r="43" spans="10:16" x14ac:dyDescent="0.25">
      <c r="J43" t="s">
        <v>36</v>
      </c>
      <c r="K43" t="s">
        <v>47</v>
      </c>
      <c r="L43">
        <v>752.13</v>
      </c>
      <c r="M43" s="1">
        <v>0.33568799999999999</v>
      </c>
      <c r="N43" s="1">
        <v>1.65</v>
      </c>
      <c r="O43">
        <v>0</v>
      </c>
      <c r="P43">
        <v>1.77861329999996</v>
      </c>
    </row>
    <row r="44" spans="10:16" x14ac:dyDescent="0.25">
      <c r="J44" s="3" t="s">
        <v>37</v>
      </c>
      <c r="K44" s="1" t="s">
        <v>51</v>
      </c>
      <c r="L44" s="1">
        <v>268.66000000000003</v>
      </c>
      <c r="M44" s="1">
        <v>360.11237199999999</v>
      </c>
      <c r="N44" s="1">
        <v>268.75</v>
      </c>
      <c r="O44" s="1">
        <v>0</v>
      </c>
      <c r="P44" s="2">
        <v>130</v>
      </c>
    </row>
    <row r="45" spans="10:16" x14ac:dyDescent="0.25">
      <c r="J45" t="s">
        <v>38</v>
      </c>
      <c r="K45" s="1" t="s">
        <v>55</v>
      </c>
      <c r="L45" s="1">
        <v>271.94</v>
      </c>
      <c r="M45" s="1">
        <v>361.27779900000002</v>
      </c>
      <c r="N45" s="1">
        <v>272.58</v>
      </c>
      <c r="O45" s="1">
        <v>0</v>
      </c>
      <c r="P45" s="2">
        <v>130</v>
      </c>
    </row>
    <row r="46" spans="10:16" x14ac:dyDescent="0.25">
      <c r="J46" s="3" t="s">
        <v>39</v>
      </c>
      <c r="K46" t="s">
        <v>56</v>
      </c>
      <c r="L46">
        <v>470.13</v>
      </c>
      <c r="M46" s="1">
        <v>9.1423000000000004E-2</v>
      </c>
      <c r="N46" s="1">
        <v>0.24</v>
      </c>
      <c r="O46">
        <v>0</v>
      </c>
      <c r="P46">
        <v>1.6896256999999599</v>
      </c>
    </row>
    <row r="47" spans="10:16" x14ac:dyDescent="0.25">
      <c r="J47" t="s">
        <v>40</v>
      </c>
      <c r="K47" t="s">
        <v>11</v>
      </c>
      <c r="L47">
        <v>470.15</v>
      </c>
      <c r="M47" s="1">
        <v>9.1356000000000007E-2</v>
      </c>
      <c r="N47" s="1">
        <v>0.37</v>
      </c>
      <c r="O47">
        <v>0</v>
      </c>
      <c r="P47">
        <v>1.67169290000003</v>
      </c>
    </row>
    <row r="48" spans="10:16" x14ac:dyDescent="0.25">
      <c r="J48" s="3" t="s">
        <v>41</v>
      </c>
      <c r="K48" s="1" t="s">
        <v>11</v>
      </c>
      <c r="L48" s="1">
        <v>271.76</v>
      </c>
      <c r="M48" s="1">
        <v>360.79891199999997</v>
      </c>
      <c r="N48" s="1">
        <v>272.58</v>
      </c>
      <c r="O48" s="1">
        <v>0</v>
      </c>
      <c r="P48" s="2">
        <v>130</v>
      </c>
    </row>
    <row r="49" spans="10:16" x14ac:dyDescent="0.25">
      <c r="J49" t="s">
        <v>42</v>
      </c>
      <c r="K49" t="s">
        <v>11</v>
      </c>
      <c r="L49">
        <v>187.23</v>
      </c>
      <c r="M49" s="1">
        <v>2.3181E-2</v>
      </c>
      <c r="N49" s="1">
        <v>0.1</v>
      </c>
      <c r="O49">
        <v>0</v>
      </c>
      <c r="P49">
        <v>1.6507960000000099</v>
      </c>
    </row>
    <row r="50" spans="10:16" x14ac:dyDescent="0.25">
      <c r="J50" s="3" t="s">
        <v>43</v>
      </c>
      <c r="K50" t="s">
        <v>11</v>
      </c>
      <c r="L50">
        <v>186.51</v>
      </c>
      <c r="M50" s="1">
        <v>2.3172000000000002E-2</v>
      </c>
      <c r="N50" s="1">
        <v>7.0000000000000007E-2</v>
      </c>
      <c r="O50">
        <v>0</v>
      </c>
      <c r="P50">
        <v>1.6428851999998999</v>
      </c>
    </row>
    <row r="51" spans="10:16" x14ac:dyDescent="0.25">
      <c r="J51" s="3" t="s">
        <v>17</v>
      </c>
      <c r="K51" s="1" t="s">
        <v>48</v>
      </c>
      <c r="L51" s="1">
        <v>273.06</v>
      </c>
      <c r="M51" s="1">
        <v>361.24283300000002</v>
      </c>
      <c r="N51" s="1">
        <v>277.51</v>
      </c>
      <c r="O51" s="1">
        <v>0</v>
      </c>
      <c r="P51" s="2">
        <v>130</v>
      </c>
    </row>
    <row r="52" spans="10:16" x14ac:dyDescent="0.25">
      <c r="J52" t="s">
        <v>18</v>
      </c>
      <c r="K52" t="s">
        <v>49</v>
      </c>
      <c r="L52">
        <v>822.32</v>
      </c>
      <c r="M52" s="1">
        <v>0.43518699999999999</v>
      </c>
      <c r="N52" s="1">
        <v>2.1800000000000002</v>
      </c>
      <c r="O52">
        <v>0</v>
      </c>
      <c r="P52">
        <v>2.0051736999998799</v>
      </c>
    </row>
    <row r="53" spans="10:16" x14ac:dyDescent="0.25">
      <c r="J53" s="3" t="s">
        <v>19</v>
      </c>
      <c r="K53" s="1" t="s">
        <v>52</v>
      </c>
      <c r="L53" s="1">
        <v>273.3</v>
      </c>
      <c r="M53" s="1">
        <v>359.08068100000003</v>
      </c>
      <c r="N53" s="1">
        <v>273.20999999999998</v>
      </c>
      <c r="O53" s="1">
        <v>0</v>
      </c>
      <c r="P53" s="2">
        <v>130</v>
      </c>
    </row>
    <row r="54" spans="10:16" x14ac:dyDescent="0.25">
      <c r="J54" t="s">
        <v>20</v>
      </c>
      <c r="K54" s="1" t="s">
        <v>57</v>
      </c>
      <c r="L54" s="1">
        <v>272.41000000000003</v>
      </c>
      <c r="M54" s="1">
        <v>359.47141699999997</v>
      </c>
      <c r="N54" s="1">
        <v>276.20999999999998</v>
      </c>
      <c r="O54" s="1">
        <v>0</v>
      </c>
      <c r="P54" s="2">
        <v>130</v>
      </c>
    </row>
    <row r="55" spans="10:16" x14ac:dyDescent="0.25">
      <c r="J55" s="3" t="s">
        <v>21</v>
      </c>
      <c r="K55" t="s">
        <v>58</v>
      </c>
      <c r="L55">
        <v>508.5</v>
      </c>
      <c r="M55" s="1">
        <v>0.103017</v>
      </c>
      <c r="N55" s="1">
        <v>0.31</v>
      </c>
      <c r="O55">
        <v>0</v>
      </c>
      <c r="P55">
        <v>1.8684126000000501</v>
      </c>
    </row>
    <row r="56" spans="10:16" x14ac:dyDescent="0.25">
      <c r="J56" t="s">
        <v>22</v>
      </c>
      <c r="K56" t="s">
        <v>12</v>
      </c>
      <c r="L56">
        <v>507.17</v>
      </c>
      <c r="M56" s="1">
        <v>0.101548</v>
      </c>
      <c r="N56" s="1">
        <v>0.33</v>
      </c>
      <c r="O56">
        <v>0</v>
      </c>
      <c r="P56">
        <v>1.87335910000001</v>
      </c>
    </row>
    <row r="57" spans="10:16" x14ac:dyDescent="0.25">
      <c r="J57" s="3" t="s">
        <v>23</v>
      </c>
      <c r="K57" s="1" t="s">
        <v>12</v>
      </c>
      <c r="L57" s="1">
        <v>272.12</v>
      </c>
      <c r="M57" s="1">
        <v>358.68226299999998</v>
      </c>
      <c r="N57" s="1">
        <v>275.58999999999997</v>
      </c>
      <c r="O57" s="1">
        <v>0</v>
      </c>
      <c r="P57" s="2">
        <v>130</v>
      </c>
    </row>
    <row r="58" spans="10:16" x14ac:dyDescent="0.25">
      <c r="J58" t="s">
        <v>24</v>
      </c>
      <c r="K58" t="s">
        <v>12</v>
      </c>
      <c r="L58">
        <v>207</v>
      </c>
      <c r="M58" s="1">
        <v>2.6037000000000001E-2</v>
      </c>
      <c r="N58" s="1">
        <v>0.1</v>
      </c>
      <c r="O58">
        <v>0</v>
      </c>
      <c r="P58">
        <v>1.8245182000000499</v>
      </c>
    </row>
    <row r="59" spans="10:16" x14ac:dyDescent="0.25">
      <c r="J59" s="3" t="s">
        <v>25</v>
      </c>
      <c r="K59" t="s">
        <v>12</v>
      </c>
      <c r="L59">
        <v>203.93</v>
      </c>
      <c r="M59" s="1">
        <v>2.5581E-2</v>
      </c>
      <c r="N59" s="1">
        <v>0.1</v>
      </c>
      <c r="O59">
        <v>0</v>
      </c>
      <c r="P59">
        <v>1.8235429999999699</v>
      </c>
    </row>
    <row r="60" spans="10:16" x14ac:dyDescent="0.25">
      <c r="J60" t="s">
        <v>64</v>
      </c>
      <c r="K60" t="s">
        <v>60</v>
      </c>
      <c r="L60" s="4">
        <f>AVERAGE(L33:L59)</f>
        <v>294.78851851851852</v>
      </c>
      <c r="M60" s="4">
        <f>AVERAGE(M33:M59)</f>
        <v>159.99432196296291</v>
      </c>
      <c r="N60" s="4">
        <f>AVERAGE(N33:N59)</f>
        <v>121.61814814814814</v>
      </c>
      <c r="O60">
        <f>AVERAGE(O33:O59)</f>
        <v>0</v>
      </c>
      <c r="P60">
        <f>AVERAGE(P33:P59)</f>
        <v>58.568217081481471</v>
      </c>
    </row>
    <row r="61" spans="10:16" x14ac:dyDescent="0.25">
      <c r="J61" s="3" t="s">
        <v>63</v>
      </c>
      <c r="K61" s="4" t="s">
        <v>62</v>
      </c>
      <c r="L61" s="4">
        <f>MAX(L33:L59)</f>
        <v>822.32</v>
      </c>
      <c r="M61" s="4">
        <f>MAX(M33:M59)</f>
        <v>361.27779900000002</v>
      </c>
      <c r="N61" s="4">
        <f>MAX(N33:N59)</f>
        <v>277.51</v>
      </c>
      <c r="O61">
        <f>MAX(O33:O59)</f>
        <v>0</v>
      </c>
      <c r="P61">
        <f>MAX(P33:P59)</f>
        <v>130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output_task3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Diedericks</cp:lastModifiedBy>
  <dcterms:created xsi:type="dcterms:W3CDTF">2019-10-15T07:39:27Z</dcterms:created>
  <dcterms:modified xsi:type="dcterms:W3CDTF">2019-10-21T04:19:28Z</dcterms:modified>
</cp:coreProperties>
</file>