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<sst xmlns="http://schemas.openxmlformats.org/spreadsheetml/2006/main" count="162" uniqueCount="129">
  <si>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</si>
  <si>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</si>
  <si>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</si>
  <si>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</si>
  <si>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</si>
  <si>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</si>
  <si>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</si>
  <si>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</si>
  <si>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</si>
  <si>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</si>
  <si>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</si>
  <si>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</si>
  <si>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</si>
  <si>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</si>
  <si>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</si>
  <si>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</si>
  <si>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</si>
  <si>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</si>
  <si>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</si>
  <si>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</si>
  <si>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</si>
  <si>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</si>
  <si>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</si>
  <si>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</si>
  <si>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</si>
  <si>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</si>
  <si>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</si>
  <si>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</si>
  <si>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run24050</t>
  </si>
  <si>
    <t>HUP119</t>
  </si>
  <si>
    <t>HUP120</t>
  </si>
  <si>
    <t>run54377</t>
  </si>
  <si>
    <t>HUP121</t>
  </si>
  <si>
    <t>HUP122</t>
  </si>
  <si>
    <t>done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</si>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</sst>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1" numFmtId="0" xfId="0" applyFont="1"/>
    <xf borderId="1" fillId="0" fontId="4" numFmtId="0" xfId="0" applyAlignment="1" applyBorder="1" applyFont="1">
      <alignment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IFERROR(__xludf.DUMMYFUNCTION("""COMPUTED_VALUE"""),8.0)</f>
        <v>8</v>
      </c>
      <c r="N3" s="9" t="str">
        <f>IFERROR(__xludf.DUMMYFUNCTION("""COMPUTED_VALUE"""),"HUP110")</f>
        <v>HUP110</v>
      </c>
      <c r="O3" s="5"/>
    </row>
    <row r="4">
      <c r="A4" s="6">
        <f t="shared" si="3"/>
        <v>3</v>
      </c>
      <c r="B4" s="2" t="s">
        <v>14</v>
      </c>
      <c r="C4" s="10"/>
      <c r="D4" s="10"/>
      <c r="E4" s="10"/>
      <c r="F4" s="11"/>
      <c r="G4" s="7">
        <f t="shared" si="1"/>
        <v>0</v>
      </c>
      <c r="H4" s="10"/>
      <c r="I4" s="10"/>
      <c r="J4" s="11"/>
      <c r="K4" s="7">
        <f t="shared" si="2"/>
        <v>0</v>
      </c>
      <c r="M4" s="9">
        <f>IFERROR(__xludf.DUMMYFUNCTION("""COMPUTED_VALUE"""),9.0)</f>
        <v>9</v>
      </c>
      <c r="N4" s="9" t="str">
        <f>IFERROR(__xludf.DUMMYFUNCTION("""COMPUTED_VALUE"""),"HUP111")</f>
        <v>HUP111</v>
      </c>
      <c r="O4" s="5"/>
    </row>
    <row r="5">
      <c r="A5" s="6">
        <f t="shared" si="3"/>
        <v>4</v>
      </c>
      <c r="B5" s="2" t="s">
        <v>15</v>
      </c>
      <c r="C5" s="10"/>
      <c r="D5" s="10"/>
      <c r="E5" s="10"/>
      <c r="F5" s="11"/>
      <c r="G5" s="7">
        <f t="shared" si="1"/>
        <v>0</v>
      </c>
      <c r="H5" s="10"/>
      <c r="I5" s="10"/>
      <c r="J5" s="11"/>
      <c r="K5" s="7">
        <f t="shared" si="2"/>
        <v>0</v>
      </c>
      <c r="M5" s="9">
        <f>IFERROR(__xludf.DUMMYFUNCTION("""COMPUTED_VALUE"""),24.0)</f>
        <v>24</v>
      </c>
      <c r="N5" s="9" t="str">
        <f>IFERROR(__xludf.DUMMYFUNCTION("""COMPUTED_VALUE"""),"HUP127")</f>
        <v>HUP127</v>
      </c>
      <c r="O5" s="5"/>
    </row>
    <row r="6">
      <c r="A6" s="6">
        <f t="shared" si="3"/>
        <v>5</v>
      </c>
      <c r="B6" s="2" t="s">
        <v>16</v>
      </c>
      <c r="C6" s="10"/>
      <c r="D6" s="10"/>
      <c r="E6" s="10"/>
      <c r="F6" s="11"/>
      <c r="G6" s="7">
        <f t="shared" si="1"/>
        <v>0</v>
      </c>
      <c r="H6" s="10"/>
      <c r="I6" s="10"/>
      <c r="J6" s="11"/>
      <c r="K6" s="7">
        <f t="shared" si="2"/>
        <v>0</v>
      </c>
      <c r="M6" s="9">
        <f>IFERROR(__xludf.DUMMYFUNCTION("""COMPUTED_VALUE"""),25.0)</f>
        <v>25</v>
      </c>
      <c r="N6" s="9" t="str">
        <f>IFERROR(__xludf.DUMMYFUNCTION("""COMPUTED_VALUE"""),"HUP128")</f>
        <v>HUP128</v>
      </c>
      <c r="O6" s="5"/>
    </row>
    <row r="7">
      <c r="A7" s="6">
        <f t="shared" si="3"/>
        <v>6</v>
      </c>
      <c r="B7" s="2" t="s">
        <v>17</v>
      </c>
      <c r="C7" s="10"/>
      <c r="D7" s="10"/>
      <c r="E7" s="10"/>
      <c r="F7" s="11"/>
      <c r="G7" s="7">
        <f t="shared" si="1"/>
        <v>0</v>
      </c>
      <c r="H7" s="10"/>
      <c r="I7" s="10"/>
      <c r="J7" s="11"/>
      <c r="K7" s="7">
        <f t="shared" si="2"/>
        <v>0</v>
      </c>
      <c r="M7" s="9">
        <f>IFERROR(__xludf.DUMMYFUNCTION("""COMPUTED_VALUE"""),26.0)</f>
        <v>26</v>
      </c>
      <c r="N7" s="9" t="str">
        <f>IFERROR(__xludf.DUMMYFUNCTION("""COMPUTED_VALUE"""),"HUP129")</f>
        <v>HUP129</v>
      </c>
      <c r="O7" s="5"/>
    </row>
    <row r="8">
      <c r="A8" s="6">
        <f t="shared" si="3"/>
        <v>7</v>
      </c>
      <c r="B8" s="2" t="s">
        <v>18</v>
      </c>
      <c r="C8" s="10"/>
      <c r="D8" s="10"/>
      <c r="E8" s="10"/>
      <c r="F8" s="11"/>
      <c r="G8" s="7">
        <f t="shared" si="1"/>
        <v>0</v>
      </c>
      <c r="H8" s="10"/>
      <c r="I8" s="10"/>
      <c r="J8" s="11"/>
      <c r="K8" s="7">
        <f t="shared" si="2"/>
        <v>0</v>
      </c>
      <c r="M8" s="9">
        <f>IFERROR(__xludf.DUMMYFUNCTION("""COMPUTED_VALUE"""),27.0)</f>
        <v>27</v>
      </c>
      <c r="N8" s="9" t="str">
        <f>IFERROR(__xludf.DUMMYFUNCTION("""COMPUTED_VALUE"""),"HUP130")</f>
        <v>HUP130</v>
      </c>
      <c r="O8" s="5"/>
    </row>
    <row r="9">
      <c r="A9" s="6">
        <f t="shared" si="3"/>
        <v>8</v>
      </c>
      <c r="B9" s="2" t="s">
        <v>19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IFERROR(__xludf.DUMMYFUNCTION("""COMPUTED_VALUE"""),28.0)</f>
        <v>28</v>
      </c>
      <c r="N9" s="9" t="str">
        <f>IFERROR(__xludf.DUMMYFUNCTION("""COMPUTED_VALUE"""),"HUP131")</f>
        <v>HUP131</v>
      </c>
      <c r="O9" s="5"/>
    </row>
    <row r="10">
      <c r="A10" s="6">
        <f t="shared" si="3"/>
        <v>9</v>
      </c>
      <c r="B10" s="2" t="s">
        <v>20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IFERROR(__xludf.DUMMYFUNCTION("""COMPUTED_VALUE"""),29.0)</f>
        <v>29</v>
      </c>
      <c r="N10" s="9" t="str">
        <f>IFERROR(__xludf.DUMMYFUNCTION("""COMPUTED_VALUE"""),"HUP132")</f>
        <v>HUP132</v>
      </c>
      <c r="O10" s="5"/>
    </row>
    <row r="11">
      <c r="A11" s="6">
        <f t="shared" si="3"/>
        <v>10</v>
      </c>
      <c r="B11" s="2" t="s">
        <v>21</v>
      </c>
      <c r="C11" s="10"/>
      <c r="D11" s="10"/>
      <c r="E11" s="10"/>
      <c r="F11" s="11"/>
      <c r="G11" s="7">
        <f t="shared" si="1"/>
        <v>0</v>
      </c>
      <c r="H11" s="10"/>
      <c r="I11" s="10"/>
      <c r="J11" s="11"/>
      <c r="K11" s="7">
        <f t="shared" si="2"/>
        <v>0</v>
      </c>
      <c r="M11" s="9">
        <f>IFERROR(__xludf.DUMMYFUNCTION("""COMPUTED_VALUE"""),30.0)</f>
        <v>30</v>
      </c>
      <c r="N11" s="9" t="str">
        <f>IFERROR(__xludf.DUMMYFUNCTION("""COMPUTED_VALUE"""),"HUP133")</f>
        <v>HUP133</v>
      </c>
      <c r="O11" s="5"/>
    </row>
    <row r="12">
      <c r="A12" s="6">
        <f t="shared" si="3"/>
        <v>11</v>
      </c>
      <c r="B12" s="2" t="s">
        <v>22</v>
      </c>
      <c r="C12" s="10"/>
      <c r="D12" s="10"/>
      <c r="E12" s="10"/>
      <c r="F12" s="11"/>
      <c r="G12" s="7">
        <f t="shared" si="1"/>
        <v>0</v>
      </c>
      <c r="H12" s="10"/>
      <c r="I12" s="10"/>
      <c r="J12" s="11"/>
      <c r="K12" s="7">
        <f t="shared" si="2"/>
        <v>0</v>
      </c>
      <c r="M12" s="9">
        <f>IFERROR(__xludf.DUMMYFUNCTION("""COMPUTED_VALUE"""),31.0)</f>
        <v>31</v>
      </c>
      <c r="N12" s="9" t="str">
        <f>IFERROR(__xludf.DUMMYFUNCTION("""COMPUTED_VALUE"""),"HUP134")</f>
        <v>HUP134</v>
      </c>
      <c r="O12" s="5"/>
    </row>
    <row r="13">
      <c r="A13" s="6">
        <f t="shared" si="3"/>
        <v>12</v>
      </c>
      <c r="B13" s="2" t="s">
        <v>23</v>
      </c>
      <c r="C13" s="10"/>
      <c r="D13" s="10"/>
      <c r="E13" s="10"/>
      <c r="F13" s="11"/>
      <c r="G13" s="7">
        <f t="shared" si="1"/>
        <v>0</v>
      </c>
      <c r="H13" s="10"/>
      <c r="I13" s="10"/>
      <c r="J13" s="11"/>
      <c r="K13" s="7">
        <f t="shared" si="2"/>
        <v>0</v>
      </c>
      <c r="M13" s="9">
        <f>IFERROR(__xludf.DUMMYFUNCTION("""COMPUTED_VALUE"""),32.0)</f>
        <v>32</v>
      </c>
      <c r="N13" s="9" t="str">
        <f>IFERROR(__xludf.DUMMYFUNCTION("""COMPUTED_VALUE"""),"HUP135")</f>
        <v>HUP135</v>
      </c>
      <c r="O13" s="5"/>
    </row>
    <row r="14">
      <c r="A14" s="6">
        <f t="shared" si="3"/>
        <v>13</v>
      </c>
      <c r="B14" s="2" t="s">
        <v>24</v>
      </c>
      <c r="C14" s="10"/>
      <c r="D14" s="10"/>
      <c r="E14" s="10"/>
      <c r="F14" s="11"/>
      <c r="G14" s="7">
        <f t="shared" si="1"/>
        <v>0</v>
      </c>
      <c r="H14" s="10"/>
      <c r="I14" s="10"/>
      <c r="J14" s="11"/>
      <c r="K14" s="7">
        <f t="shared" si="2"/>
        <v>0</v>
      </c>
      <c r="M14" s="9">
        <f>IFERROR(__xludf.DUMMYFUNCTION("""COMPUTED_VALUE"""),33.0)</f>
        <v>33</v>
      </c>
      <c r="N14" s="9" t="str">
        <f>IFERROR(__xludf.DUMMYFUNCTION("""COMPUTED_VALUE"""),"HUP136")</f>
        <v>HUP136</v>
      </c>
      <c r="O14" s="5"/>
    </row>
    <row r="15">
      <c r="A15" s="6">
        <f t="shared" si="3"/>
        <v>14</v>
      </c>
      <c r="B15" s="2" t="s">
        <v>25</v>
      </c>
      <c r="C15" s="10"/>
      <c r="D15" s="10"/>
      <c r="E15" s="10"/>
      <c r="F15" s="11"/>
      <c r="G15" s="7">
        <f t="shared" si="1"/>
        <v>0</v>
      </c>
      <c r="H15" s="10"/>
      <c r="I15" s="10"/>
      <c r="J15" s="11"/>
      <c r="K15" s="7">
        <f t="shared" si="2"/>
        <v>0</v>
      </c>
      <c r="M15" s="5">
        <f>IFERROR(__xludf.DUMMYFUNCTION("""COMPUTED_VALUE"""),34.0)</f>
        <v>34</v>
      </c>
      <c r="N15" s="5" t="str">
        <f>IFERROR(__xludf.DUMMYFUNCTION("""COMPUTED_VALUE"""),"HUP137")</f>
        <v>HUP137</v>
      </c>
      <c r="O15" s="5"/>
    </row>
    <row r="16">
      <c r="A16" s="6">
        <f t="shared" si="3"/>
        <v>15</v>
      </c>
      <c r="B16" s="2" t="s">
        <v>26</v>
      </c>
      <c r="C16" s="10"/>
      <c r="D16" s="10"/>
      <c r="E16" s="10"/>
      <c r="F16" s="11"/>
      <c r="G16" s="7">
        <f t="shared" si="1"/>
        <v>0</v>
      </c>
      <c r="H16" s="10"/>
      <c r="I16" s="10"/>
      <c r="J16" s="11"/>
      <c r="K16" s="7">
        <f t="shared" si="2"/>
        <v>0</v>
      </c>
      <c r="M16" s="12">
        <f>IFERROR(__xludf.DUMMYFUNCTION("""COMPUTED_VALUE"""),35.0)</f>
        <v>35</v>
      </c>
      <c r="N16" s="12" t="str">
        <f>IFERROR(__xludf.DUMMYFUNCTION("""COMPUTED_VALUE"""),"HUP138")</f>
        <v>HUP138</v>
      </c>
    </row>
    <row r="17">
      <c r="A17" s="6">
        <f t="shared" si="3"/>
        <v>16</v>
      </c>
      <c r="B17" s="2" t="s">
        <v>27</v>
      </c>
      <c r="C17" s="6" t="s">
        <v>28</v>
      </c>
      <c r="D17" s="10"/>
      <c r="E17" s="10"/>
      <c r="F17" s="11"/>
      <c r="G17" s="7">
        <f t="shared" si="1"/>
        <v>0</v>
      </c>
      <c r="H17" s="10"/>
      <c r="I17" s="10"/>
      <c r="J17" s="11"/>
      <c r="K17" s="7">
        <f t="shared" si="2"/>
        <v>0</v>
      </c>
      <c r="M17" s="12">
        <f>IFERROR(__xludf.DUMMYFUNCTION("""COMPUTED_VALUE"""),36.0)</f>
        <v>36</v>
      </c>
      <c r="N17" s="12" t="str">
        <f>IFERROR(__xludf.DUMMYFUNCTION("""COMPUTED_VALUE"""),"HUP139")</f>
        <v>HUP139</v>
      </c>
    </row>
    <row r="18">
      <c r="A18" s="6">
        <f t="shared" si="3"/>
        <v>17</v>
      </c>
      <c r="B18" s="2" t="s">
        <v>29</v>
      </c>
      <c r="C18" s="6" t="s">
        <v>28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2">
        <f>IFERROR(__xludf.DUMMYFUNCTION("""COMPUTED_VALUE"""),38.0)</f>
        <v>38</v>
      </c>
      <c r="N18" s="12" t="str">
        <f>IFERROR(__xludf.DUMMYFUNCTION("""COMPUTED_VALUE"""),"HUP141")</f>
        <v>HUP141</v>
      </c>
    </row>
    <row r="19">
      <c r="A19" s="6">
        <f t="shared" si="3"/>
        <v>18</v>
      </c>
      <c r="B19" s="2" t="s">
        <v>30</v>
      </c>
      <c r="C19" s="6" t="s">
        <v>31</v>
      </c>
      <c r="D19" s="10"/>
      <c r="E19" s="10"/>
      <c r="F19" s="11"/>
      <c r="G19" s="7">
        <f t="shared" si="1"/>
        <v>0</v>
      </c>
      <c r="H19" s="10"/>
      <c r="I19" s="10"/>
      <c r="J19" s="11"/>
      <c r="K19" s="7">
        <f t="shared" si="2"/>
        <v>0</v>
      </c>
      <c r="M19" s="12">
        <f>IFERROR(__xludf.DUMMYFUNCTION("""COMPUTED_VALUE"""),39.0)</f>
        <v>39</v>
      </c>
      <c r="N19" s="12" t="str">
        <f>IFERROR(__xludf.DUMMYFUNCTION("""COMPUTED_VALUE"""),"HUP142")</f>
        <v>HUP142</v>
      </c>
    </row>
    <row r="20">
      <c r="A20" s="6">
        <f t="shared" si="3"/>
        <v>19</v>
      </c>
      <c r="B20" s="2" t="s">
        <v>32</v>
      </c>
      <c r="C20" s="6" t="s">
        <v>31</v>
      </c>
      <c r="D20" s="10"/>
      <c r="E20" s="10"/>
      <c r="F20" s="11"/>
      <c r="G20" s="7">
        <f t="shared" si="1"/>
        <v>0</v>
      </c>
      <c r="H20" s="10"/>
      <c r="I20" s="10"/>
      <c r="J20" s="11"/>
      <c r="K20" s="7">
        <f t="shared" si="2"/>
        <v>0</v>
      </c>
      <c r="M20" s="12">
        <f>IFERROR(__xludf.DUMMYFUNCTION("""COMPUTED_VALUE"""),40.0)</f>
        <v>40</v>
      </c>
      <c r="N20" s="12" t="str">
        <f>IFERROR(__xludf.DUMMYFUNCTION("""COMPUTED_VALUE"""),"HUP143")</f>
        <v>HUP143</v>
      </c>
    </row>
    <row r="21">
      <c r="A21" s="6">
        <f t="shared" si="3"/>
        <v>20</v>
      </c>
      <c r="B21" s="2" t="s">
        <v>33</v>
      </c>
      <c r="C21" s="6" t="s">
        <v>34</v>
      </c>
      <c r="D21" s="10"/>
      <c r="E21" s="10"/>
      <c r="F21" s="11"/>
      <c r="G21" s="7">
        <f t="shared" si="1"/>
        <v>0</v>
      </c>
      <c r="H21" s="10"/>
      <c r="I21" s="10"/>
      <c r="J21" s="11"/>
      <c r="K21" s="7">
        <f t="shared" si="2"/>
        <v>0</v>
      </c>
      <c r="M21" s="12">
        <f>IFERROR(__xludf.DUMMYFUNCTION("""COMPUTED_VALUE"""),42.0)</f>
        <v>42</v>
      </c>
      <c r="N21" s="12" t="str">
        <f>IFERROR(__xludf.DUMMYFUNCTION("""COMPUTED_VALUE"""),"HUP145")</f>
        <v>HUP145</v>
      </c>
    </row>
    <row r="22">
      <c r="A22" s="6">
        <f t="shared" si="3"/>
        <v>21</v>
      </c>
      <c r="B22" s="2" t="s">
        <v>35</v>
      </c>
      <c r="C22" s="6" t="s">
        <v>34</v>
      </c>
      <c r="D22" s="10"/>
      <c r="E22" s="10"/>
      <c r="F22" s="11"/>
      <c r="G22" s="7">
        <f t="shared" si="1"/>
        <v>0</v>
      </c>
      <c r="H22" s="10"/>
      <c r="I22" s="10"/>
      <c r="J22" s="11"/>
      <c r="K22" s="7">
        <f t="shared" si="2"/>
        <v>0</v>
      </c>
      <c r="M22" s="12">
        <f>IFERROR(__xludf.DUMMYFUNCTION("""COMPUTED_VALUE"""),43.0)</f>
        <v>43</v>
      </c>
      <c r="N22" s="12" t="str">
        <f>IFERROR(__xludf.DUMMYFUNCTION("""COMPUTED_VALUE"""),"HUP146")</f>
        <v>HUP146</v>
      </c>
    </row>
    <row r="23">
      <c r="A23" s="6">
        <f t="shared" si="3"/>
        <v>22</v>
      </c>
      <c r="B23" s="2" t="s">
        <v>36</v>
      </c>
      <c r="C23" s="6" t="s">
        <v>34</v>
      </c>
      <c r="D23" s="10"/>
      <c r="E23" s="10"/>
      <c r="F23" s="11"/>
      <c r="G23" s="7">
        <f t="shared" si="1"/>
        <v>0</v>
      </c>
      <c r="H23" s="10"/>
      <c r="I23" s="10"/>
      <c r="J23" s="11"/>
      <c r="K23" s="7">
        <f t="shared" si="2"/>
        <v>0</v>
      </c>
      <c r="M23" s="12">
        <f>IFERROR(__xludf.DUMMYFUNCTION("""COMPUTED_VALUE"""),45.0)</f>
        <v>45</v>
      </c>
      <c r="N23" s="12" t="str">
        <f>IFERROR(__xludf.DUMMYFUNCTION("""COMPUTED_VALUE"""),"HUP148")</f>
        <v>HUP148</v>
      </c>
    </row>
    <row r="24">
      <c r="A24" s="6">
        <f t="shared" si="3"/>
        <v>23</v>
      </c>
      <c r="B24" s="2" t="s">
        <v>37</v>
      </c>
      <c r="C24" s="6" t="s">
        <v>34</v>
      </c>
      <c r="D24" s="10"/>
      <c r="E24" s="10"/>
      <c r="F24" s="11"/>
      <c r="G24" s="7">
        <f t="shared" si="1"/>
        <v>0</v>
      </c>
      <c r="H24" s="10"/>
      <c r="I24" s="10"/>
      <c r="J24" s="11"/>
      <c r="K24" s="7">
        <f t="shared" si="2"/>
        <v>0</v>
      </c>
      <c r="M24" s="12">
        <f>IFERROR(__xludf.DUMMYFUNCTION("""COMPUTED_VALUE"""),47.0)</f>
        <v>47</v>
      </c>
      <c r="N24" s="12" t="str">
        <f>IFERROR(__xludf.DUMMYFUNCTION("""COMPUTED_VALUE"""),"HUP150")</f>
        <v>HUP150</v>
      </c>
    </row>
    <row r="25">
      <c r="A25" s="6">
        <f t="shared" si="3"/>
        <v>24</v>
      </c>
      <c r="B25" s="2" t="s">
        <v>38</v>
      </c>
      <c r="C25" s="6" t="s">
        <v>34</v>
      </c>
      <c r="D25" s="10"/>
      <c r="E25" s="10"/>
      <c r="F25" s="11"/>
      <c r="G25" s="7">
        <f t="shared" si="1"/>
        <v>0</v>
      </c>
      <c r="H25" s="10"/>
      <c r="I25" s="10"/>
      <c r="J25" s="13">
        <v>49.0</v>
      </c>
      <c r="K25" s="7">
        <f t="shared" si="2"/>
        <v>0.98</v>
      </c>
      <c r="M25" s="12">
        <f>IFERROR(__xludf.DUMMYFUNCTION("""COMPUTED_VALUE"""),48.0)</f>
        <v>48</v>
      </c>
      <c r="N25" s="12" t="str">
        <f>IFERROR(__xludf.DUMMYFUNCTION("""COMPUTED_VALUE"""),"HUP151")</f>
        <v>HUP151</v>
      </c>
    </row>
    <row r="26">
      <c r="A26" s="6">
        <f t="shared" si="3"/>
        <v>25</v>
      </c>
      <c r="B26" s="2" t="s">
        <v>39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2">
        <f>IFERROR(__xludf.DUMMYFUNCTION("""COMPUTED_VALUE"""),49.0)</f>
        <v>49</v>
      </c>
      <c r="N26" s="12" t="str">
        <f>IFERROR(__xludf.DUMMYFUNCTION("""COMPUTED_VALUE"""),"HUP152")</f>
        <v>HUP152</v>
      </c>
    </row>
    <row r="27">
      <c r="A27" s="6">
        <f t="shared" si="3"/>
        <v>26</v>
      </c>
      <c r="B27" s="2" t="s">
        <v>40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2">
        <f>IFERROR(__xludf.DUMMYFUNCTION("""COMPUTED_VALUE"""),50.0)</f>
        <v>50</v>
      </c>
      <c r="N27" s="12" t="str">
        <f>IFERROR(__xludf.DUMMYFUNCTION("""COMPUTED_VALUE"""),"HUP153")</f>
        <v>HUP153</v>
      </c>
    </row>
    <row r="28">
      <c r="A28" s="6">
        <f t="shared" si="3"/>
        <v>27</v>
      </c>
      <c r="B28" s="2" t="s">
        <v>41</v>
      </c>
      <c r="C28" s="6" t="s">
        <v>34</v>
      </c>
      <c r="D28" s="10"/>
      <c r="E28" s="10"/>
      <c r="F28" s="11"/>
      <c r="G28" s="7">
        <f t="shared" si="1"/>
        <v>0</v>
      </c>
      <c r="H28" s="10"/>
      <c r="I28" s="10"/>
      <c r="J28" s="13">
        <v>48.0</v>
      </c>
      <c r="K28" s="7">
        <f t="shared" si="2"/>
        <v>0.96</v>
      </c>
      <c r="M28" s="12">
        <f>IFERROR(__xludf.DUMMYFUNCTION("""COMPUTED_VALUE"""),51.0)</f>
        <v>51</v>
      </c>
      <c r="N28" s="12" t="str">
        <f>IFERROR(__xludf.DUMMYFUNCTION("""COMPUTED_VALUE"""),"HUP154")</f>
        <v>HUP154</v>
      </c>
    </row>
    <row r="29">
      <c r="A29" s="6">
        <f t="shared" si="3"/>
        <v>28</v>
      </c>
      <c r="B29" s="2" t="s">
        <v>42</v>
      </c>
      <c r="C29" s="6" t="s">
        <v>34</v>
      </c>
      <c r="D29" s="10"/>
      <c r="E29" s="10"/>
      <c r="F29" s="11"/>
      <c r="G29" s="7">
        <f t="shared" si="1"/>
        <v>0</v>
      </c>
      <c r="H29" s="10"/>
      <c r="I29" s="10"/>
      <c r="J29" s="13">
        <v>48.0</v>
      </c>
      <c r="K29" s="7">
        <f t="shared" si="2"/>
        <v>0.96</v>
      </c>
      <c r="M29" s="12">
        <f>IFERROR(__xludf.DUMMYFUNCTION("""COMPUTED_VALUE"""),53.0)</f>
        <v>53</v>
      </c>
      <c r="N29" s="12" t="str">
        <f>IFERROR(__xludf.DUMMYFUNCTION("""COMPUTED_VALUE"""),"HUP156")</f>
        <v>HUP156</v>
      </c>
    </row>
    <row r="30">
      <c r="A30" s="6">
        <f t="shared" si="3"/>
        <v>29</v>
      </c>
      <c r="B30" s="2" t="s">
        <v>43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2">
        <f>IFERROR(__xludf.DUMMYFUNCTION("""COMPUTED_VALUE"""),55.0)</f>
        <v>55</v>
      </c>
      <c r="N30" s="12" t="str">
        <f>IFERROR(__xludf.DUMMYFUNCTION("""COMPUTED_VALUE"""),"HUP158")</f>
        <v>HUP158</v>
      </c>
    </row>
    <row r="31">
      <c r="A31" s="6">
        <f t="shared" si="3"/>
        <v>30</v>
      </c>
      <c r="B31" s="2" t="s">
        <v>44</v>
      </c>
      <c r="C31" s="6" t="s">
        <v>34</v>
      </c>
      <c r="D31" s="10"/>
      <c r="E31" s="10"/>
      <c r="F31" s="11"/>
      <c r="G31" s="7">
        <f t="shared" si="1"/>
        <v>0</v>
      </c>
      <c r="H31" s="10"/>
      <c r="I31" s="10"/>
      <c r="J31" s="13">
        <v>39.0</v>
      </c>
      <c r="K31" s="7">
        <f t="shared" si="2"/>
        <v>0.78</v>
      </c>
      <c r="M31" s="12">
        <f>IFERROR(__xludf.DUMMYFUNCTION("""COMPUTED_VALUE"""),57.0)</f>
        <v>57</v>
      </c>
      <c r="N31" s="12" t="str">
        <f>IFERROR(__xludf.DUMMYFUNCTION("""COMPUTED_VALUE"""),"HUP160")</f>
        <v>HUP160</v>
      </c>
    </row>
    <row r="32">
      <c r="A32" s="6">
        <f t="shared" si="3"/>
        <v>31</v>
      </c>
      <c r="B32" s="2" t="s">
        <v>45</v>
      </c>
      <c r="C32" s="6" t="s">
        <v>34</v>
      </c>
      <c r="D32" s="10"/>
      <c r="E32" s="10"/>
      <c r="F32" s="11"/>
      <c r="G32" s="7">
        <f t="shared" si="1"/>
        <v>0</v>
      </c>
      <c r="H32" s="10"/>
      <c r="I32" s="10"/>
      <c r="J32" s="13">
        <v>42.0</v>
      </c>
      <c r="K32" s="7">
        <f t="shared" si="2"/>
        <v>0.84</v>
      </c>
      <c r="M32" s="12">
        <f>IFERROR(__xludf.DUMMYFUNCTION("""COMPUTED_VALUE"""),58.0)</f>
        <v>58</v>
      </c>
      <c r="N32" s="12" t="str">
        <f>IFERROR(__xludf.DUMMYFUNCTION("""COMPUTED_VALUE"""),"HUP161")</f>
        <v>HUP161</v>
      </c>
    </row>
    <row r="33">
      <c r="A33" s="6">
        <f t="shared" si="3"/>
        <v>32</v>
      </c>
      <c r="B33" s="2" t="s">
        <v>46</v>
      </c>
      <c r="C33" s="6" t="s">
        <v>34</v>
      </c>
      <c r="D33" s="10"/>
      <c r="E33" s="10"/>
      <c r="F33" s="11"/>
      <c r="G33" s="7">
        <f t="shared" si="1"/>
        <v>0</v>
      </c>
      <c r="H33" s="10"/>
      <c r="I33" s="10"/>
      <c r="J33" s="13">
        <v>45.0</v>
      </c>
      <c r="K33" s="7">
        <f t="shared" si="2"/>
        <v>0.9</v>
      </c>
      <c r="M33" s="12">
        <f>IFERROR(__xludf.DUMMYFUNCTION("""COMPUTED_VALUE"""),59.0)</f>
        <v>59</v>
      </c>
      <c r="N33" s="12" t="str">
        <f>IFERROR(__xludf.DUMMYFUNCTION("""COMPUTED_VALUE"""),"HUP162")</f>
        <v>HUP162</v>
      </c>
    </row>
    <row r="34">
      <c r="A34" s="6">
        <f t="shared" si="3"/>
        <v>33</v>
      </c>
      <c r="B34" s="2" t="s">
        <v>47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2">
        <f>IFERROR(__xludf.DUMMYFUNCTION("""COMPUTED_VALUE"""),60.0)</f>
        <v>60</v>
      </c>
      <c r="N34" s="12" t="str">
        <f>IFERROR(__xludf.DUMMYFUNCTION("""COMPUTED_VALUE"""),"HUP163")</f>
        <v>HUP163</v>
      </c>
    </row>
    <row r="35">
      <c r="A35" s="6">
        <f t="shared" si="3"/>
        <v>34</v>
      </c>
      <c r="B35" s="2" t="s">
        <v>48</v>
      </c>
      <c r="C35" s="6" t="s">
        <v>34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2">
        <f>IFERROR(__xludf.DUMMYFUNCTION("""COMPUTED_VALUE"""),61.0)</f>
        <v>61</v>
      </c>
      <c r="N35" s="12" t="str">
        <f>IFERROR(__xludf.DUMMYFUNCTION("""COMPUTED_VALUE"""),"HUP164")</f>
        <v>HUP164</v>
      </c>
    </row>
    <row r="36">
      <c r="A36" s="6">
        <f t="shared" si="3"/>
        <v>35</v>
      </c>
      <c r="B36" s="2" t="s">
        <v>49</v>
      </c>
      <c r="C36" s="6" t="s">
        <v>34</v>
      </c>
      <c r="D36" s="10"/>
      <c r="E36" s="10"/>
      <c r="F36" s="11"/>
      <c r="G36" s="7">
        <f t="shared" si="1"/>
        <v>0</v>
      </c>
      <c r="H36" s="10"/>
      <c r="I36" s="10"/>
      <c r="J36" s="13">
        <v>47.0</v>
      </c>
      <c r="K36" s="7">
        <f t="shared" si="2"/>
        <v>0.94</v>
      </c>
      <c r="M36" s="12">
        <f>IFERROR(__xludf.DUMMYFUNCTION("""COMPUTED_VALUE"""),62.0)</f>
        <v>62</v>
      </c>
      <c r="N36" s="12" t="str">
        <f>IFERROR(__xludf.DUMMYFUNCTION("""COMPUTED_VALUE"""),"HUP165")</f>
        <v>HUP165</v>
      </c>
    </row>
    <row r="37">
      <c r="A37" s="6">
        <f t="shared" si="3"/>
        <v>36</v>
      </c>
      <c r="B37" s="2" t="s">
        <v>50</v>
      </c>
      <c r="C37" s="6" t="s">
        <v>34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2">
        <f>IFERROR(__xludf.DUMMYFUNCTION("""COMPUTED_VALUE"""),63.0)</f>
        <v>63</v>
      </c>
      <c r="N37" s="12" t="str">
        <f>IFERROR(__xludf.DUMMYFUNCTION("""COMPUTED_VALUE"""),"HUP166")</f>
        <v>HUP166</v>
      </c>
    </row>
    <row r="38">
      <c r="A38" s="6">
        <f t="shared" si="3"/>
        <v>37</v>
      </c>
      <c r="B38" s="2" t="s">
        <v>51</v>
      </c>
      <c r="C38" s="6" t="s">
        <v>34</v>
      </c>
      <c r="D38" s="10"/>
      <c r="E38" s="10"/>
      <c r="F38" s="11"/>
      <c r="G38" s="7">
        <f t="shared" si="1"/>
        <v>0</v>
      </c>
      <c r="H38" s="10"/>
      <c r="I38" s="10"/>
      <c r="J38" s="11"/>
      <c r="K38" s="7">
        <f t="shared" si="2"/>
        <v>0</v>
      </c>
      <c r="M38" s="12">
        <f>IFERROR(__xludf.DUMMYFUNCTION("""COMPUTED_VALUE"""),64.0)</f>
        <v>64</v>
      </c>
      <c r="N38" s="12" t="str">
        <f>IFERROR(__xludf.DUMMYFUNCTION("""COMPUTED_VALUE"""),"HUP167")</f>
        <v>HUP167</v>
      </c>
    </row>
    <row r="39">
      <c r="A39" s="6">
        <f t="shared" si="3"/>
        <v>38</v>
      </c>
      <c r="B39" s="2" t="s">
        <v>52</v>
      </c>
      <c r="C39" s="6" t="s">
        <v>34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2">
        <f>IFERROR(__xludf.DUMMYFUNCTION("""COMPUTED_VALUE"""),65.0)</f>
        <v>65</v>
      </c>
      <c r="N39" s="12" t="str">
        <f>IFERROR(__xludf.DUMMYFUNCTION("""COMPUTED_VALUE"""),"HUP168")</f>
        <v>HUP168</v>
      </c>
    </row>
    <row r="40">
      <c r="A40" s="6">
        <f t="shared" si="3"/>
        <v>39</v>
      </c>
      <c r="B40" s="2" t="s">
        <v>53</v>
      </c>
      <c r="C40" s="6" t="s">
        <v>34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2">
        <f>IFERROR(__xludf.DUMMYFUNCTION("""COMPUTED_VALUE"""),66.0)</f>
        <v>66</v>
      </c>
      <c r="N40" s="12" t="str">
        <f>IFERROR(__xludf.DUMMYFUNCTION("""COMPUTED_VALUE"""),"HUP169")</f>
        <v>HUP169</v>
      </c>
    </row>
    <row r="41">
      <c r="A41" s="6">
        <f t="shared" si="3"/>
        <v>40</v>
      </c>
      <c r="B41" s="2" t="s">
        <v>54</v>
      </c>
      <c r="C41" s="6" t="s">
        <v>34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2">
        <f>IFERROR(__xludf.DUMMYFUNCTION("""COMPUTED_VALUE"""),67.0)</f>
        <v>67</v>
      </c>
      <c r="N41" s="12" t="str">
        <f>IFERROR(__xludf.DUMMYFUNCTION("""COMPUTED_VALUE"""),"HUP170")</f>
        <v>HUP170</v>
      </c>
    </row>
    <row r="42">
      <c r="A42" s="6">
        <f t="shared" si="3"/>
        <v>41</v>
      </c>
      <c r="B42" s="2" t="s">
        <v>55</v>
      </c>
      <c r="C42" s="6" t="s">
        <v>34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2">
        <f>IFERROR(__xludf.DUMMYFUNCTION("""COMPUTED_VALUE"""),68.0)</f>
        <v>68</v>
      </c>
      <c r="N42" s="12" t="str">
        <f>IFERROR(__xludf.DUMMYFUNCTION("""COMPUTED_VALUE"""),"HUP171")</f>
        <v>HUP171</v>
      </c>
    </row>
    <row r="43">
      <c r="A43" s="6">
        <f t="shared" si="3"/>
        <v>42</v>
      </c>
      <c r="B43" s="2" t="s">
        <v>56</v>
      </c>
      <c r="C43" s="6" t="s">
        <v>34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2">
        <f>IFERROR(__xludf.DUMMYFUNCTION("""COMPUTED_VALUE"""),69.0)</f>
        <v>69</v>
      </c>
      <c r="N43" s="12" t="str">
        <f>IFERROR(__xludf.DUMMYFUNCTION("""COMPUTED_VALUE"""),"HUP172")</f>
        <v>HUP172</v>
      </c>
    </row>
    <row r="44">
      <c r="A44" s="6">
        <f t="shared" si="3"/>
        <v>43</v>
      </c>
      <c r="B44" s="2" t="s">
        <v>57</v>
      </c>
      <c r="C44" s="6" t="s">
        <v>34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2">
        <f>IFERROR(__xludf.DUMMYFUNCTION("""COMPUTED_VALUE"""),70.0)</f>
        <v>70</v>
      </c>
      <c r="N44" s="12" t="str">
        <f>IFERROR(__xludf.DUMMYFUNCTION("""COMPUTED_VALUE"""),"HUP173")</f>
        <v>HUP173</v>
      </c>
    </row>
    <row r="45">
      <c r="A45" s="6">
        <f t="shared" si="3"/>
        <v>44</v>
      </c>
      <c r="B45" s="2" t="s">
        <v>58</v>
      </c>
      <c r="C45" s="6" t="s">
        <v>34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2">
        <f>IFERROR(__xludf.DUMMYFUNCTION("""COMPUTED_VALUE"""),71.0)</f>
        <v>71</v>
      </c>
      <c r="N45" s="12" t="str">
        <f>IFERROR(__xludf.DUMMYFUNCTION("""COMPUTED_VALUE"""),"HUP174")</f>
        <v>HUP174</v>
      </c>
    </row>
    <row r="46">
      <c r="A46" s="6">
        <f t="shared" si="3"/>
        <v>45</v>
      </c>
      <c r="B46" s="2" t="s">
        <v>59</v>
      </c>
      <c r="C46" s="6" t="s">
        <v>34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2">
        <f>IFERROR(__xludf.DUMMYFUNCTION("""COMPUTED_VALUE"""),72.0)</f>
        <v>72</v>
      </c>
      <c r="N46" s="12" t="str">
        <f>IFERROR(__xludf.DUMMYFUNCTION("""COMPUTED_VALUE"""),"HUP175")</f>
        <v>HUP175</v>
      </c>
    </row>
    <row r="47">
      <c r="A47" s="6">
        <f t="shared" si="3"/>
        <v>46</v>
      </c>
      <c r="B47" s="2" t="s">
        <v>60</v>
      </c>
      <c r="C47" s="6" t="s">
        <v>34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2">
        <f>IFERROR(__xludf.DUMMYFUNCTION("""COMPUTED_VALUE"""),74.0)</f>
        <v>74</v>
      </c>
      <c r="N47" s="12" t="str">
        <f>IFERROR(__xludf.DUMMYFUNCTION("""COMPUTED_VALUE"""),"HUP177")</f>
        <v>HUP177</v>
      </c>
    </row>
    <row r="48">
      <c r="A48" s="6">
        <f t="shared" si="3"/>
        <v>47</v>
      </c>
      <c r="B48" s="2" t="s">
        <v>61</v>
      </c>
      <c r="C48" s="6" t="s">
        <v>34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2">
        <f>IFERROR(__xludf.DUMMYFUNCTION("""COMPUTED_VALUE"""),75.0)</f>
        <v>75</v>
      </c>
      <c r="N48" s="12" t="str">
        <f>IFERROR(__xludf.DUMMYFUNCTION("""COMPUTED_VALUE"""),"HUP178")</f>
        <v>HUP178</v>
      </c>
    </row>
    <row r="49">
      <c r="A49" s="6">
        <f t="shared" si="3"/>
        <v>48</v>
      </c>
      <c r="B49" s="2" t="s">
        <v>62</v>
      </c>
      <c r="C49" s="6" t="s">
        <v>34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2">
        <f>IFERROR(__xludf.DUMMYFUNCTION("""COMPUTED_VALUE"""),76.0)</f>
        <v>76</v>
      </c>
      <c r="N49" s="12" t="str">
        <f>IFERROR(__xludf.DUMMYFUNCTION("""COMPUTED_VALUE"""),"HUP179")</f>
        <v>HUP179</v>
      </c>
    </row>
    <row r="50">
      <c r="A50" s="6">
        <f t="shared" si="3"/>
        <v>49</v>
      </c>
      <c r="B50" s="2" t="s">
        <v>63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2">
        <f>IFERROR(__xludf.DUMMYFUNCTION("""COMPUTED_VALUE"""),77.0)</f>
        <v>77</v>
      </c>
      <c r="N50" s="12" t="str">
        <f>IFERROR(__xludf.DUMMYFUNCTION("""COMPUTED_VALUE"""),"HUP180")</f>
        <v>HUP180</v>
      </c>
    </row>
    <row r="51">
      <c r="A51" s="6">
        <f t="shared" si="3"/>
        <v>50</v>
      </c>
      <c r="B51" s="2" t="s">
        <v>64</v>
      </c>
      <c r="C51" s="6" t="s">
        <v>34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2">
        <f>IFERROR(__xludf.DUMMYFUNCTION("""COMPUTED_VALUE"""),78.0)</f>
        <v>78</v>
      </c>
      <c r="N51" s="12" t="str">
        <f>IFERROR(__xludf.DUMMYFUNCTION("""COMPUTED_VALUE"""),"HUP181")</f>
        <v>HUP181</v>
      </c>
    </row>
    <row r="52">
      <c r="A52" s="6">
        <f t="shared" si="3"/>
        <v>51</v>
      </c>
      <c r="B52" s="2" t="s">
        <v>65</v>
      </c>
      <c r="C52" s="7" t="s">
        <v>34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2">
        <f>IFERROR(__xludf.DUMMYFUNCTION("""COMPUTED_VALUE"""),79.0)</f>
        <v>79</v>
      </c>
      <c r="N52" s="12" t="str">
        <f>IFERROR(__xludf.DUMMYFUNCTION("""COMPUTED_VALUE"""),"HUP182")</f>
        <v>HUP182</v>
      </c>
    </row>
    <row r="53">
      <c r="A53" s="6">
        <f t="shared" si="3"/>
        <v>52</v>
      </c>
      <c r="B53" s="2" t="s">
        <v>66</v>
      </c>
      <c r="C53" s="6" t="s">
        <v>34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2">
        <f>IFERROR(__xludf.DUMMYFUNCTION("""COMPUTED_VALUE"""),80.0)</f>
        <v>80</v>
      </c>
      <c r="N53" s="12" t="str">
        <f>IFERROR(__xludf.DUMMYFUNCTION("""COMPUTED_VALUE"""),"HUP183")</f>
        <v>HUP183</v>
      </c>
    </row>
    <row r="54">
      <c r="A54" s="6">
        <f t="shared" si="3"/>
        <v>53</v>
      </c>
      <c r="B54" s="2" t="s">
        <v>67</v>
      </c>
      <c r="C54" s="7" t="s">
        <v>34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2">
        <f>IFERROR(__xludf.DUMMYFUNCTION("""COMPUTED_VALUE"""),81.0)</f>
        <v>81</v>
      </c>
      <c r="N54" s="12" t="str">
        <f>IFERROR(__xludf.DUMMYFUNCTION("""COMPUTED_VALUE"""),"HUP184")</f>
        <v>HUP184</v>
      </c>
    </row>
    <row r="55">
      <c r="A55" s="6">
        <f t="shared" si="3"/>
        <v>54</v>
      </c>
      <c r="B55" s="2" t="s">
        <v>68</v>
      </c>
      <c r="C55" s="6" t="s">
        <v>34</v>
      </c>
      <c r="D55" s="10"/>
      <c r="E55" s="10"/>
      <c r="F55" s="11"/>
      <c r="G55" s="7">
        <f t="shared" si="1"/>
        <v>0</v>
      </c>
      <c r="H55" s="10"/>
      <c r="I55" s="10"/>
      <c r="J55" s="11"/>
      <c r="K55" s="7">
        <f t="shared" si="2"/>
        <v>0</v>
      </c>
      <c r="M55" s="12">
        <f>IFERROR(__xludf.DUMMYFUNCTION("""COMPUTED_VALUE"""),82.0)</f>
        <v>82</v>
      </c>
      <c r="N55" s="12" t="str">
        <f>IFERROR(__xludf.DUMMYFUNCTION("""COMPUTED_VALUE"""),"HUP185")</f>
        <v>HUP185</v>
      </c>
    </row>
    <row r="56">
      <c r="A56" s="6">
        <f t="shared" si="3"/>
        <v>55</v>
      </c>
      <c r="B56" s="2" t="s">
        <v>69</v>
      </c>
      <c r="C56" s="7" t="s">
        <v>34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2">
        <f>IFERROR(__xludf.DUMMYFUNCTION("""COMPUTED_VALUE"""),83.0)</f>
        <v>83</v>
      </c>
      <c r="N56" s="12" t="str">
        <f>IFERROR(__xludf.DUMMYFUNCTION("""COMPUTED_VALUE"""),"HUP186")</f>
        <v>HUP186</v>
      </c>
    </row>
    <row r="57">
      <c r="A57" s="6">
        <f t="shared" si="3"/>
        <v>56</v>
      </c>
      <c r="B57" s="2" t="s">
        <v>70</v>
      </c>
      <c r="C57" s="6" t="s">
        <v>34</v>
      </c>
      <c r="D57" s="10"/>
      <c r="E57" s="10"/>
      <c r="F57" s="11"/>
      <c r="G57" s="7">
        <f t="shared" si="1"/>
        <v>0</v>
      </c>
      <c r="H57" s="10"/>
      <c r="I57" s="10"/>
      <c r="J57" s="11"/>
      <c r="K57" s="7">
        <f t="shared" si="2"/>
        <v>0</v>
      </c>
      <c r="M57" s="12">
        <f>IFERROR(__xludf.DUMMYFUNCTION("""COMPUTED_VALUE"""),84.0)</f>
        <v>84</v>
      </c>
      <c r="N57" s="12" t="str">
        <f>IFERROR(__xludf.DUMMYFUNCTION("""COMPUTED_VALUE"""),"HUP187")</f>
        <v>HUP187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2">
        <f>IFERROR(__xludf.DUMMYFUNCTION("""COMPUTED_VALUE"""),85.0)</f>
        <v>85</v>
      </c>
      <c r="N58" s="12" t="str">
        <f>IFERROR(__xludf.DUMMYFUNCTION("""COMPUTED_VALUE"""),"HUP188")</f>
        <v>HUP188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2">
        <f>IFERROR(__xludf.DUMMYFUNCTION("""COMPUTED_VALUE"""),86.0)</f>
        <v>86</v>
      </c>
      <c r="N59" s="12" t="str">
        <f>IFERROR(__xludf.DUMMYFUNCTION("""COMPUTED_VALUE"""),"HUP189")</f>
        <v>HUP189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2">
        <f>IFERROR(__xludf.DUMMYFUNCTION("""COMPUTED_VALUE"""),87.0)</f>
        <v>87</v>
      </c>
      <c r="N60" s="12" t="str">
        <f>IFERROR(__xludf.DUMMYFUNCTION("""COMPUTED_VALUE"""),"HUP190")</f>
        <v>HUP190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2">
        <f>IFERROR(__xludf.DUMMYFUNCTION("""COMPUTED_VALUE"""),88.0)</f>
        <v>88</v>
      </c>
      <c r="N61" s="12" t="str">
        <f>IFERROR(__xludf.DUMMYFUNCTION("""COMPUTED_VALUE"""),"HUP191")</f>
        <v>HUP191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2">
        <f>IFERROR(__xludf.DUMMYFUNCTION("""COMPUTED_VALUE"""),89.0)</f>
        <v>89</v>
      </c>
      <c r="N62" s="12" t="str">
        <f>IFERROR(__xludf.DUMMYFUNCTION("""COMPUTED_VALUE"""),"HUP192")</f>
        <v>HUP192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2">
        <f>IFERROR(__xludf.DUMMYFUNCTION("""COMPUTED_VALUE"""),93.0)</f>
        <v>93</v>
      </c>
      <c r="N63" s="12" t="str">
        <f>IFERROR(__xludf.DUMMYFUNCTION("""COMPUTED_VALUE"""),"HUP196")</f>
        <v>HUP196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2">
        <f>IFERROR(__xludf.DUMMYFUNCTION("""COMPUTED_VALUE"""),94.0)</f>
        <v>94</v>
      </c>
      <c r="N64" s="12" t="str">
        <f>IFERROR(__xludf.DUMMYFUNCTION("""COMPUTED_VALUE"""),"HUP197")</f>
        <v>HUP197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2">
        <f>IFERROR(__xludf.DUMMYFUNCTION("""COMPUTED_VALUE"""),96.0)</f>
        <v>96</v>
      </c>
      <c r="N65" s="12" t="str">
        <f>IFERROR(__xludf.DUMMYFUNCTION("""COMPUTED_VALUE"""),"HUP199")</f>
        <v>HUP199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2">
        <f>IFERROR(__xludf.DUMMYFUNCTION("""COMPUTED_VALUE"""),97.0)</f>
        <v>97</v>
      </c>
      <c r="N66" s="12" t="str">
        <f>IFERROR(__xludf.DUMMYFUNCTION("""COMPUTED_VALUE"""),"HUP201")</f>
        <v>HUP201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2">
        <f>IFERROR(__xludf.DUMMYFUNCTION("""COMPUTED_VALUE"""),98.0)</f>
        <v>98</v>
      </c>
      <c r="N67" s="12" t="str">
        <f>IFERROR(__xludf.DUMMYFUNCTION("""COMPUTED_VALUE"""),"HUP202")</f>
        <v>HUP202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2">
        <f>IFERROR(__xludf.DUMMYFUNCTION("""COMPUTED_VALUE"""),99.0)</f>
        <v>99</v>
      </c>
      <c r="N68" s="12" t="str">
        <f>IFERROR(__xludf.DUMMYFUNCTION("""COMPUTED_VALUE"""),"HUP203")</f>
        <v>HUP203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2">
        <f>IFERROR(__xludf.DUMMYFUNCTION("""COMPUTED_VALUE"""),100.0)</f>
        <v>100</v>
      </c>
      <c r="N69" s="12" t="str">
        <f>IFERROR(__xludf.DUMMYFUNCTION("""COMPUTED_VALUE"""),"HUP204")</f>
        <v>HUP204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2">
        <f>IFERROR(__xludf.DUMMYFUNCTION("""COMPUTED_VALUE"""),101.0)</f>
        <v>101</v>
      </c>
      <c r="N70" s="12" t="str">
        <f>IFERROR(__xludf.DUMMYFUNCTION("""COMPUTED_VALUE"""),"HUP205")</f>
        <v>HUP205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2">
        <f>IFERROR(__xludf.DUMMYFUNCTION("""COMPUTED_VALUE"""),102.0)</f>
        <v>102</v>
      </c>
      <c r="N71" s="12" t="str">
        <f>IFERROR(__xludf.DUMMYFUNCTION("""COMPUTED_VALUE"""),"HUP206")</f>
        <v>HUP206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2">
        <f>IFERROR(__xludf.DUMMYFUNCTION("""COMPUTED_VALUE"""),103.0)</f>
        <v>103</v>
      </c>
      <c r="N72" s="12" t="str">
        <f>IFERROR(__xludf.DUMMYFUNCTION("""COMPUTED_VALUE"""),"HUP207")</f>
        <v>HUP207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2">
        <f>IFERROR(__xludf.DUMMYFUNCTION("""COMPUTED_VALUE"""),105.0)</f>
        <v>105</v>
      </c>
      <c r="N73" s="12" t="str">
        <f>IFERROR(__xludf.DUMMYFUNCTION("""COMPUTED_VALUE"""),"HUP209")</f>
        <v>HUP209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2">
        <f>IFERROR(__xludf.DUMMYFUNCTION("""COMPUTED_VALUE"""),106.0)</f>
        <v>106</v>
      </c>
      <c r="N74" s="12" t="str">
        <f>IFERROR(__xludf.DUMMYFUNCTION("""COMPUTED_VALUE"""),"HUP210")</f>
        <v>HUP210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2">
        <f>IFERROR(__xludf.DUMMYFUNCTION("""COMPUTED_VALUE"""),107.0)</f>
        <v>107</v>
      </c>
      <c r="N75" s="12" t="str">
        <f>IFERROR(__xludf.DUMMYFUNCTION("""COMPUTED_VALUE"""),"HUP211")</f>
        <v>HUP211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2">
        <f>IFERROR(__xludf.DUMMYFUNCTION("""COMPUTED_VALUE"""),110.0)</f>
        <v>110</v>
      </c>
      <c r="N76" s="12" t="str">
        <f>IFERROR(__xludf.DUMMYFUNCTION("""COMPUTED_VALUE"""),"HUP214")</f>
        <v>HUP214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2">
        <f>IFERROR(__xludf.DUMMYFUNCTION("""COMPUTED_VALUE"""),111.0)</f>
        <v>111</v>
      </c>
      <c r="N77" s="12" t="str">
        <f>IFERROR(__xludf.DUMMYFUNCTION("""COMPUTED_VALUE"""),"HUP215")</f>
        <v>HUP215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2">
        <f>IFERROR(__xludf.DUMMYFUNCTION("""COMPUTED_VALUE"""),114.0)</f>
        <v>114</v>
      </c>
      <c r="N78" s="12" t="str">
        <f>IFERROR(__xludf.DUMMYFUNCTION("""COMPUTED_VALUE"""),"HUP099")</f>
        <v>HUP099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>
        <v>1398.0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11"/>
      <c r="K110" s="7">
        <f t="shared" si="2"/>
        <v>0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10"/>
      <c r="D114" s="10"/>
      <c r="E114" s="10"/>
      <c r="F114" s="11"/>
      <c r="G114" s="7">
        <f t="shared" si="1"/>
        <v>0</v>
      </c>
      <c r="H114" s="10"/>
      <c r="I114" s="10"/>
      <c r="J114" s="11"/>
      <c r="K114" s="7">
        <f t="shared" si="2"/>
        <v>0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