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FAA0C843-4AF4-48C5-B9A8-34CC69E9F773}" xr6:coauthVersionLast="45" xr6:coauthVersionMax="45" xr10:uidLastSave="{00000000-0000-0000-0000-000000000000}"/>
  <bookViews>
    <workbookView xWindow="915" yWindow="3450" windowWidth="35880" windowHeight="10545" activeTab="2" xr2:uid="{41B2ED1C-8C08-4B2A-A527-B1C849EDAEC9}"/>
  </bookViews>
  <sheets>
    <sheet name="PartsList" sheetId="1" r:id="rId1"/>
    <sheet name="Ring Calcs" sheetId="2" r:id="rId2"/>
    <sheet name="RadarCalcs" sheetId="3" r:id="rId3"/>
  </sheets>
  <definedNames>
    <definedName name="ring_data">RadarCalcs!$B$22:$E$30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2" i="3" l="1"/>
  <c r="P82" i="3"/>
  <c r="O82" i="3"/>
  <c r="N82" i="3"/>
  <c r="M82" i="3"/>
  <c r="L82" i="3"/>
  <c r="K82" i="3"/>
  <c r="J82" i="3"/>
  <c r="Q81" i="3"/>
  <c r="P81" i="3"/>
  <c r="O81" i="3"/>
  <c r="N81" i="3"/>
  <c r="M81" i="3"/>
  <c r="L81" i="3"/>
  <c r="K81" i="3"/>
  <c r="J81" i="3"/>
  <c r="Q80" i="3"/>
  <c r="P80" i="3"/>
  <c r="O80" i="3"/>
  <c r="N80" i="3"/>
  <c r="M80" i="3"/>
  <c r="L80" i="3"/>
  <c r="K80" i="3"/>
  <c r="J80" i="3"/>
  <c r="Q79" i="3"/>
  <c r="P79" i="3"/>
  <c r="O79" i="3"/>
  <c r="N79" i="3"/>
  <c r="M79" i="3"/>
  <c r="L79" i="3"/>
  <c r="K79" i="3"/>
  <c r="J79" i="3"/>
  <c r="Q78" i="3"/>
  <c r="P78" i="3"/>
  <c r="O78" i="3"/>
  <c r="N78" i="3"/>
  <c r="M78" i="3"/>
  <c r="L78" i="3"/>
  <c r="K78" i="3"/>
  <c r="J78" i="3"/>
  <c r="Q77" i="3"/>
  <c r="P77" i="3"/>
  <c r="O77" i="3"/>
  <c r="N77" i="3"/>
  <c r="M77" i="3"/>
  <c r="L77" i="3"/>
  <c r="K77" i="3"/>
  <c r="J77" i="3"/>
  <c r="Q76" i="3"/>
  <c r="P76" i="3"/>
  <c r="O76" i="3"/>
  <c r="N76" i="3"/>
  <c r="M76" i="3"/>
  <c r="L76" i="3"/>
  <c r="K76" i="3"/>
  <c r="J76" i="3"/>
  <c r="Q75" i="3"/>
  <c r="P75" i="3"/>
  <c r="O75" i="3"/>
  <c r="N75" i="3"/>
  <c r="M75" i="3"/>
  <c r="L75" i="3"/>
  <c r="K75" i="3"/>
  <c r="J75" i="3"/>
  <c r="Q74" i="3"/>
  <c r="P74" i="3"/>
  <c r="O74" i="3"/>
  <c r="N74" i="3"/>
  <c r="M74" i="3"/>
  <c r="L74" i="3"/>
  <c r="K74" i="3"/>
  <c r="J74" i="3"/>
  <c r="Q73" i="3"/>
  <c r="P73" i="3"/>
  <c r="O73" i="3"/>
  <c r="N73" i="3"/>
  <c r="M73" i="3"/>
  <c r="L73" i="3"/>
  <c r="K73" i="3"/>
  <c r="J73" i="3"/>
  <c r="Q72" i="3"/>
  <c r="P72" i="3"/>
  <c r="O72" i="3"/>
  <c r="N72" i="3"/>
  <c r="M72" i="3"/>
  <c r="L72" i="3"/>
  <c r="K72" i="3"/>
  <c r="J72" i="3"/>
  <c r="Q71" i="3"/>
  <c r="P71" i="3"/>
  <c r="O71" i="3"/>
  <c r="N71" i="3"/>
  <c r="M71" i="3"/>
  <c r="L71" i="3"/>
  <c r="K71" i="3"/>
  <c r="J71" i="3"/>
  <c r="Q70" i="3"/>
  <c r="P70" i="3"/>
  <c r="O70" i="3"/>
  <c r="N70" i="3"/>
  <c r="M70" i="3"/>
  <c r="L70" i="3"/>
  <c r="K70" i="3"/>
  <c r="J70" i="3"/>
  <c r="Q69" i="3"/>
  <c r="P69" i="3"/>
  <c r="O69" i="3"/>
  <c r="N69" i="3"/>
  <c r="M69" i="3"/>
  <c r="L69" i="3"/>
  <c r="K69" i="3"/>
  <c r="J69" i="3"/>
  <c r="Q68" i="3"/>
  <c r="P68" i="3"/>
  <c r="O68" i="3"/>
  <c r="N68" i="3"/>
  <c r="M68" i="3"/>
  <c r="L68" i="3"/>
  <c r="K68" i="3"/>
  <c r="J68" i="3"/>
  <c r="Q67" i="3"/>
  <c r="P67" i="3"/>
  <c r="O67" i="3"/>
  <c r="N67" i="3"/>
  <c r="M67" i="3"/>
  <c r="L67" i="3"/>
  <c r="K67" i="3"/>
  <c r="J67" i="3"/>
  <c r="Q66" i="3"/>
  <c r="P66" i="3"/>
  <c r="O66" i="3"/>
  <c r="N66" i="3"/>
  <c r="M66" i="3"/>
  <c r="L66" i="3"/>
  <c r="K66" i="3"/>
  <c r="J66" i="3"/>
  <c r="Q65" i="3"/>
  <c r="P65" i="3"/>
  <c r="O65" i="3"/>
  <c r="N65" i="3"/>
  <c r="M65" i="3"/>
  <c r="L65" i="3"/>
  <c r="K65" i="3"/>
  <c r="J65" i="3"/>
  <c r="Q64" i="3"/>
  <c r="P64" i="3"/>
  <c r="O64" i="3"/>
  <c r="N64" i="3"/>
  <c r="M64" i="3"/>
  <c r="L64" i="3"/>
  <c r="K64" i="3"/>
  <c r="J64" i="3"/>
  <c r="Q63" i="3"/>
  <c r="P63" i="3"/>
  <c r="O63" i="3"/>
  <c r="N63" i="3"/>
  <c r="M63" i="3"/>
  <c r="L63" i="3"/>
  <c r="K63" i="3"/>
  <c r="J63" i="3"/>
  <c r="Q62" i="3"/>
  <c r="P62" i="3"/>
  <c r="O62" i="3"/>
  <c r="N62" i="3"/>
  <c r="M62" i="3"/>
  <c r="L62" i="3"/>
  <c r="K62" i="3"/>
  <c r="J62" i="3"/>
  <c r="Q61" i="3"/>
  <c r="P61" i="3"/>
  <c r="O61" i="3"/>
  <c r="N61" i="3"/>
  <c r="M61" i="3"/>
  <c r="L61" i="3"/>
  <c r="K61" i="3"/>
  <c r="J61" i="3"/>
  <c r="Q60" i="3"/>
  <c r="P60" i="3"/>
  <c r="O60" i="3"/>
  <c r="N60" i="3"/>
  <c r="M60" i="3"/>
  <c r="L60" i="3"/>
  <c r="K60" i="3"/>
  <c r="J60" i="3"/>
  <c r="Q59" i="3"/>
  <c r="P59" i="3"/>
  <c r="O59" i="3"/>
  <c r="N59" i="3"/>
  <c r="M59" i="3"/>
  <c r="L59" i="3"/>
  <c r="K59" i="3"/>
  <c r="J59" i="3"/>
  <c r="Q58" i="3"/>
  <c r="P58" i="3"/>
  <c r="O58" i="3"/>
  <c r="N58" i="3"/>
  <c r="M58" i="3"/>
  <c r="L58" i="3"/>
  <c r="K58" i="3"/>
  <c r="J58" i="3"/>
  <c r="Q57" i="3"/>
  <c r="P57" i="3"/>
  <c r="O57" i="3"/>
  <c r="N57" i="3"/>
  <c r="M57" i="3"/>
  <c r="L57" i="3"/>
  <c r="K57" i="3"/>
  <c r="J57" i="3"/>
  <c r="Q56" i="3"/>
  <c r="P56" i="3"/>
  <c r="O56" i="3"/>
  <c r="N56" i="3"/>
  <c r="M56" i="3"/>
  <c r="L56" i="3"/>
  <c r="K56" i="3"/>
  <c r="J56" i="3"/>
  <c r="Q55" i="3"/>
  <c r="P55" i="3"/>
  <c r="O55" i="3"/>
  <c r="N55" i="3"/>
  <c r="M55" i="3"/>
  <c r="L55" i="3"/>
  <c r="K55" i="3"/>
  <c r="J55" i="3"/>
  <c r="Q54" i="3"/>
  <c r="P54" i="3"/>
  <c r="O54" i="3"/>
  <c r="N54" i="3"/>
  <c r="M54" i="3"/>
  <c r="L54" i="3"/>
  <c r="K54" i="3"/>
  <c r="J54" i="3"/>
  <c r="Q53" i="3"/>
  <c r="P53" i="3"/>
  <c r="O53" i="3"/>
  <c r="N53" i="3"/>
  <c r="M53" i="3"/>
  <c r="L53" i="3"/>
  <c r="K53" i="3"/>
  <c r="J53" i="3"/>
  <c r="Q52" i="3"/>
  <c r="P52" i="3"/>
  <c r="O52" i="3"/>
  <c r="N52" i="3"/>
  <c r="M52" i="3"/>
  <c r="L52" i="3"/>
  <c r="K52" i="3"/>
  <c r="J52" i="3"/>
  <c r="Q51" i="3"/>
  <c r="P51" i="3"/>
  <c r="O51" i="3"/>
  <c r="N51" i="3"/>
  <c r="M51" i="3"/>
  <c r="L51" i="3"/>
  <c r="K51" i="3"/>
  <c r="J51" i="3"/>
  <c r="Q50" i="3"/>
  <c r="P50" i="3"/>
  <c r="O50" i="3"/>
  <c r="N50" i="3"/>
  <c r="M50" i="3"/>
  <c r="L50" i="3"/>
  <c r="K50" i="3"/>
  <c r="J50" i="3"/>
  <c r="Q49" i="3"/>
  <c r="P49" i="3"/>
  <c r="O49" i="3"/>
  <c r="N49" i="3"/>
  <c r="M49" i="3"/>
  <c r="L49" i="3"/>
  <c r="K49" i="3"/>
  <c r="J49" i="3"/>
  <c r="Q48" i="3"/>
  <c r="P48" i="3"/>
  <c r="O48" i="3"/>
  <c r="N48" i="3"/>
  <c r="M48" i="3"/>
  <c r="L48" i="3"/>
  <c r="K48" i="3"/>
  <c r="J48" i="3"/>
  <c r="Q47" i="3"/>
  <c r="P47" i="3"/>
  <c r="O47" i="3"/>
  <c r="N47" i="3"/>
  <c r="M47" i="3"/>
  <c r="L47" i="3"/>
  <c r="K47" i="3"/>
  <c r="J47" i="3"/>
  <c r="Q46" i="3"/>
  <c r="P46" i="3"/>
  <c r="O46" i="3"/>
  <c r="N46" i="3"/>
  <c r="M46" i="3"/>
  <c r="L46" i="3"/>
  <c r="K46" i="3"/>
  <c r="J46" i="3"/>
  <c r="Q45" i="3"/>
  <c r="P45" i="3"/>
  <c r="O45" i="3"/>
  <c r="N45" i="3"/>
  <c r="M45" i="3"/>
  <c r="L45" i="3"/>
  <c r="K45" i="3"/>
  <c r="J45" i="3"/>
  <c r="Q44" i="3"/>
  <c r="P44" i="3"/>
  <c r="O44" i="3"/>
  <c r="N44" i="3"/>
  <c r="M44" i="3"/>
  <c r="L44" i="3"/>
  <c r="K44" i="3"/>
  <c r="J44" i="3"/>
  <c r="Q43" i="3"/>
  <c r="P43" i="3"/>
  <c r="O43" i="3"/>
  <c r="N43" i="3"/>
  <c r="M43" i="3"/>
  <c r="L43" i="3"/>
  <c r="K43" i="3"/>
  <c r="J43" i="3"/>
  <c r="Q42" i="3"/>
  <c r="P42" i="3"/>
  <c r="O42" i="3"/>
  <c r="N42" i="3"/>
  <c r="M42" i="3"/>
  <c r="L42" i="3"/>
  <c r="K42" i="3"/>
  <c r="J42" i="3"/>
  <c r="Q41" i="3"/>
  <c r="P41" i="3"/>
  <c r="O41" i="3"/>
  <c r="N41" i="3"/>
  <c r="M41" i="3"/>
  <c r="L41" i="3"/>
  <c r="K41" i="3"/>
  <c r="J41" i="3"/>
  <c r="Q40" i="3"/>
  <c r="P40" i="3"/>
  <c r="O40" i="3"/>
  <c r="N40" i="3"/>
  <c r="M40" i="3"/>
  <c r="L40" i="3"/>
  <c r="K40" i="3"/>
  <c r="J40" i="3"/>
  <c r="Q39" i="3"/>
  <c r="P39" i="3"/>
  <c r="O39" i="3"/>
  <c r="N39" i="3"/>
  <c r="M39" i="3"/>
  <c r="L39" i="3"/>
  <c r="K39" i="3"/>
  <c r="J39" i="3"/>
  <c r="Q38" i="3"/>
  <c r="P38" i="3"/>
  <c r="O38" i="3"/>
  <c r="N38" i="3"/>
  <c r="M38" i="3"/>
  <c r="L38" i="3"/>
  <c r="K38" i="3"/>
  <c r="J38" i="3"/>
  <c r="Q37" i="3"/>
  <c r="P37" i="3"/>
  <c r="O37" i="3"/>
  <c r="N37" i="3"/>
  <c r="M37" i="3"/>
  <c r="L37" i="3"/>
  <c r="K37" i="3"/>
  <c r="J37" i="3"/>
  <c r="Q36" i="3"/>
  <c r="P36" i="3"/>
  <c r="O36" i="3"/>
  <c r="N36" i="3"/>
  <c r="M36" i="3"/>
  <c r="L36" i="3"/>
  <c r="K36" i="3"/>
  <c r="J36" i="3"/>
  <c r="Q35" i="3"/>
  <c r="P35" i="3"/>
  <c r="O35" i="3"/>
  <c r="N35" i="3"/>
  <c r="M35" i="3"/>
  <c r="L35" i="3"/>
  <c r="K35" i="3"/>
  <c r="J35" i="3"/>
  <c r="Q34" i="3"/>
  <c r="P34" i="3"/>
  <c r="O34" i="3"/>
  <c r="N34" i="3"/>
  <c r="M34" i="3"/>
  <c r="L34" i="3"/>
  <c r="K34" i="3"/>
  <c r="J34" i="3"/>
  <c r="Q33" i="3"/>
  <c r="P33" i="3"/>
  <c r="O33" i="3"/>
  <c r="N33" i="3"/>
  <c r="M33" i="3"/>
  <c r="L33" i="3"/>
  <c r="K33" i="3"/>
  <c r="J33" i="3"/>
  <c r="Q32" i="3"/>
  <c r="P32" i="3"/>
  <c r="O32" i="3"/>
  <c r="N32" i="3"/>
  <c r="M32" i="3"/>
  <c r="L32" i="3"/>
  <c r="K32" i="3"/>
  <c r="J32" i="3"/>
  <c r="Q31" i="3"/>
  <c r="P31" i="3"/>
  <c r="O31" i="3"/>
  <c r="N31" i="3"/>
  <c r="M31" i="3"/>
  <c r="L31" i="3"/>
  <c r="K31" i="3"/>
  <c r="J31" i="3"/>
  <c r="Q30" i="3"/>
  <c r="P30" i="3"/>
  <c r="O30" i="3"/>
  <c r="N30" i="3"/>
  <c r="M30" i="3"/>
  <c r="L30" i="3"/>
  <c r="K30" i="3"/>
  <c r="J30" i="3"/>
  <c r="Q29" i="3"/>
  <c r="P29" i="3"/>
  <c r="O29" i="3"/>
  <c r="N29" i="3"/>
  <c r="M29" i="3"/>
  <c r="L29" i="3"/>
  <c r="K29" i="3"/>
  <c r="J29" i="3"/>
  <c r="Q28" i="3"/>
  <c r="P28" i="3"/>
  <c r="O28" i="3"/>
  <c r="N28" i="3"/>
  <c r="M28" i="3"/>
  <c r="L28" i="3"/>
  <c r="K28" i="3"/>
  <c r="J28" i="3"/>
  <c r="Q27" i="3"/>
  <c r="P27" i="3"/>
  <c r="O27" i="3"/>
  <c r="N27" i="3"/>
  <c r="M27" i="3"/>
  <c r="L27" i="3"/>
  <c r="K27" i="3"/>
  <c r="J27" i="3"/>
  <c r="Q26" i="3"/>
  <c r="P26" i="3"/>
  <c r="O26" i="3"/>
  <c r="N26" i="3"/>
  <c r="M26" i="3"/>
  <c r="L26" i="3"/>
  <c r="K26" i="3"/>
  <c r="J26" i="3"/>
  <c r="Q25" i="3"/>
  <c r="P25" i="3"/>
  <c r="O25" i="3"/>
  <c r="N25" i="3"/>
  <c r="M25" i="3"/>
  <c r="L25" i="3"/>
  <c r="K25" i="3"/>
  <c r="J25" i="3"/>
  <c r="Q24" i="3"/>
  <c r="P24" i="3"/>
  <c r="O24" i="3"/>
  <c r="N24" i="3"/>
  <c r="M24" i="3"/>
  <c r="L24" i="3"/>
  <c r="K24" i="3"/>
  <c r="J24" i="3"/>
  <c r="Q23" i="3"/>
  <c r="P23" i="3"/>
  <c r="O23" i="3"/>
  <c r="N23" i="3"/>
  <c r="M23" i="3"/>
  <c r="L23" i="3"/>
  <c r="K23" i="3"/>
  <c r="J23" i="3"/>
  <c r="M7" i="2"/>
  <c r="B11" i="2" l="1"/>
  <c r="B10" i="2"/>
  <c r="B9" i="2"/>
  <c r="B8" i="2"/>
  <c r="B7" i="2"/>
  <c r="B6" i="2"/>
  <c r="B5" i="2"/>
  <c r="B4" i="2"/>
  <c r="E15" i="2"/>
  <c r="E16" i="2" s="1"/>
  <c r="E17" i="2" s="1"/>
  <c r="E18" i="2" s="1"/>
  <c r="E19" i="2" s="1"/>
  <c r="E20" i="2" s="1"/>
  <c r="E21" i="2" s="1"/>
  <c r="G21" i="2" s="1"/>
  <c r="A5" i="2"/>
  <c r="A6" i="2" s="1"/>
  <c r="A7" i="2" s="1"/>
  <c r="A8" i="2" s="1"/>
  <c r="A9" i="2" s="1"/>
  <c r="A10" i="2" s="1"/>
  <c r="A11" i="2" s="1"/>
  <c r="A12" i="2" s="1"/>
  <c r="B8" i="1" l="1"/>
  <c r="G8" i="1" s="1"/>
  <c r="C8" i="1"/>
  <c r="C7" i="1" l="1"/>
  <c r="B7" i="1"/>
  <c r="B6" i="1"/>
  <c r="C6" i="1" s="1"/>
  <c r="G7" i="1"/>
  <c r="G6" i="1" l="1"/>
  <c r="G1" i="1"/>
  <c r="B5" i="1" l="1"/>
  <c r="B3" i="1"/>
  <c r="B4" i="1"/>
  <c r="C4" i="1" l="1"/>
  <c r="G4" i="1"/>
  <c r="C3" i="1"/>
  <c r="G3" i="1"/>
  <c r="C5" i="1"/>
  <c r="G5" i="1"/>
</calcChain>
</file>

<file path=xl/sharedStrings.xml><?xml version="1.0" encoding="utf-8"?>
<sst xmlns="http://schemas.openxmlformats.org/spreadsheetml/2006/main" count="65" uniqueCount="57">
  <si>
    <t>https://smile.amazon.com/gp/product/B08DQQ8CBP/</t>
  </si>
  <si>
    <t>https://smile.amazon.com/gp/product/B083VWVP3J/</t>
  </si>
  <si>
    <t>https://smile.amazon.com/DORHEA-Development-Microcontroller-NodeMCU-32S-ESP-WROOM-32/dp/B086MJGFVV/</t>
  </si>
  <si>
    <t>Price</t>
  </si>
  <si>
    <t>Qty</t>
  </si>
  <si>
    <t>ESP32 ESP-32S CP2102 NodeMCU-32S ESP-WROOM-32 WiFi</t>
  </si>
  <si>
    <t>241 LEDs 9 Rings WS2812B 5050 RGB LED</t>
  </si>
  <si>
    <t>Num</t>
  </si>
  <si>
    <t>CostEach</t>
  </si>
  <si>
    <t>CostTotal</t>
  </si>
  <si>
    <t>Description</t>
  </si>
  <si>
    <t>Source</t>
  </si>
  <si>
    <t>| --- | --- | --- | --- | --- |</t>
  </si>
  <si>
    <t>https://www.digikey.com/product-detail/en/texas-instruments/SN74HCT125N/296-8386-5-ND/376860</t>
  </si>
  <si>
    <t>SN74HCT125N quadruple bus buffer and voltage translator</t>
  </si>
  <si>
    <t>https://smile.amazon.com/2-Pieces-Hobbywing-Switch-mode-UBEC-Helicopter-Quadcopter/dp/B01GHMW0C0</t>
  </si>
  <si>
    <t>ESP32 ESP-32S CP2102 NodeMCU-32S ESP-WROOM-32 WiFi Unassembled</t>
  </si>
  <si>
    <t>Ordering</t>
  </si>
  <si>
    <t>https://www.digikey.com/en/products/detail/stackpole-electronics-inc/CF14JT220R/1741346</t>
  </si>
  <si>
    <t>UBEC 3Amp</t>
  </si>
  <si>
    <t>220 Ohm resistor, 1/4 watt (optional)</t>
  </si>
  <si>
    <t>start_per_ring</t>
  </si>
  <si>
    <t>start_per_ring[NUM_RINGS_PER_DISK]</t>
  </si>
  <si>
    <t>leds_per_ring[NUM_RINGS_PER_DISK]</t>
  </si>
  <si>
    <t>leds_per_ring</t>
  </si>
  <si>
    <t>leds_per_ringqrtr</t>
  </si>
  <si>
    <t>factors</t>
  </si>
  <si>
    <t>leds_per_ringqrtr[NUM_RINGS_PER_DISK]</t>
  </si>
  <si>
    <t>Best FastLED pin(s) to use with ESP32?</t>
  </si>
  <si>
    <t>fastpin_esp32.h</t>
  </si>
  <si>
    <t>Third, note that all boards are different. On the Espressif PICO-D4 boards that I favor, pin 12 seems to be used for flash boot. On my board, 13, 14, 15, 18, 19, 23, 25, 26 are all good for LEDs.</t>
  </si>
  <si>
    <t>https://www.reddit.com/r/FastLED/comments/gpu1fv/best_pins_to_use_with_esp32/</t>
  </si>
  <si>
    <t>const uint16_t  leds_per_ring[NUM_RINGS_PER_DISK]  = { MAX_LEDS_PER_RING, 48, 40, 32, 24, 16, 12, 8, MIN_LEDS_PER_RING }; // MAX_LEDS_PER_RING = 60</t>
  </si>
  <si>
    <t>const uint8_t   start_per_ring[NUM_RINGS_PER_DISK] = {  0, 60, 108, 148, 180, 204, 220, 232, 240 }; // which LED index is the start of each ring</t>
  </si>
  <si>
    <t>const uint8_t  radar_adv_per_LED_per_ring[NUM_RINGS_PER_DISK] = { , , , , , , , , };</t>
  </si>
  <si>
    <t>const uint16_t  leds_per_ringqrtr[NUM_RINGS_PER_DISK]  = { 15, 12, 10, 8, 6, 4, 3, 2, 1 };</t>
  </si>
  <si>
    <t>tmp_idx</t>
  </si>
  <si>
    <t xml:space="preserve"> radar_adv_per_LED_per_ring</t>
  </si>
  <si>
    <t>static int8_t   this_qrtr = 0; // from qrtr_1 (value 0) to qrtr_4 (value 3), count modulo in either direction</t>
  </si>
  <si>
    <t>static uint32_t bitmsk32; // used to pick out the bit in radar_xray_bitmask</t>
  </si>
  <si>
    <t>static uint8_t  idx_bitmsk32; // index to which array member for radar_xray_bitmask</t>
  </si>
  <si>
    <t>static int8_t   this_ring = 0; // from ring_9 (value 0, outer ring) to ring_1 (value 8, inner ring (one LED))</t>
  </si>
  <si>
    <t>#define NUM_LEDS_PER_DISK 241</t>
  </si>
  <si>
    <t>#define NUM_RINGS_PER_DISK 9</t>
  </si>
  <si>
    <t>#define MAX_LEDS_PER_RING 60</t>
  </si>
  <si>
    <t>#define MIN_LEDS_PER_RING 1</t>
  </si>
  <si>
    <t>uint32_t radar_xray_bitmask[(NUM_LEDS_PER_DISK+31)/32];  // bitmask where X-Ray LEDs are for STEP2_RADAR_XRAY_SHDW1; &gt;= one bit per LED per ring</t>
  </si>
  <si>
    <t>idx_r0</t>
  </si>
  <si>
    <t>idx_r1</t>
  </si>
  <si>
    <t>idx_r2</t>
  </si>
  <si>
    <t>idx_r3</t>
  </si>
  <si>
    <t>idx_r4</t>
  </si>
  <si>
    <t>idx_r5</t>
  </si>
  <si>
    <t>idx_r6</t>
  </si>
  <si>
    <t>idx_r7</t>
  </si>
  <si>
    <t>idx_r8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</si>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</sst>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B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8" fontId="0" fillId="0" borderId="0" xfId="0" applyNumberFormat="1"/>
    <xf numFmtId="0" fontId="1" fillId="0" borderId="0" xfId="1"/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/>
  </cellXfs>
  <cellStyles count="3">
    <cellStyle name="Check Cell" xfId="2" builtinId="2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mile.amazon.com/gp/product/B08DQQ8CBP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mile.amazon.com/gp/product/B083VWVP3J/" TargetMode="External"/><Relationship Id="rId1" Type="http://schemas.openxmlformats.org/officeDocument/2006/relationships/hyperlink" Target="https://smile.amazon.com/DORHEA-Development-Microcontroller-NodeMCU-32S-ESP-WROOM-32/dp/B086MJGFVV/" TargetMode="External"/><Relationship Id="rId6" Type="http://schemas.openxmlformats.org/officeDocument/2006/relationships/hyperlink" Target="https://www.digikey.com/en/products/detail/stackpole-electronics-inc/CF14JT220R/1741346" TargetMode="External"/><Relationship Id="rId5" Type="http://schemas.openxmlformats.org/officeDocument/2006/relationships/hyperlink" Target="https://smile.amazon.com/2-Pieces-Hobbywing-Switch-mode-UBEC-Helicopter-Quadcopter/dp/B01GHMW0C0" TargetMode="External"/><Relationship Id="rId4" Type="http://schemas.openxmlformats.org/officeDocument/2006/relationships/hyperlink" Target="https://www.digikey.com/product-detail/en/texas-instruments/SN74HCT125N/296-8386-5-ND/3768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reddit.com/r/FastLED/comments/gpu1fv/best_pins_to_use_with_esp32/" TargetMode="External"/><Relationship Id="rId1" Type="http://schemas.openxmlformats.org/officeDocument/2006/relationships/hyperlink" Target="https://github.com/FastLED/FastLED/blob/8ac3dd7f00e933a376530ecf86d360d167e1b82a/platforms/esp/32/fastpin_esp32.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A9E47-469B-441B-BC4B-4F95D35E1C9E}">
  <dimension ref="A1:K8"/>
  <sheetViews>
    <sheetView workbookViewId="0">
      <selection activeCell="D9" sqref="D9"/>
    </sheetView>
  </sheetViews>
  <sheetFormatPr defaultRowHeight="15" x14ac:dyDescent="0.25"/>
  <cols>
    <col min="4" max="4" width="53.7109375" bestFit="1" customWidth="1"/>
    <col min="5" max="5" width="49.85546875" bestFit="1" customWidth="1"/>
    <col min="7" max="7" width="151.140625" bestFit="1" customWidth="1"/>
  </cols>
  <sheetData>
    <row r="1" spans="1:11" ht="16.5" thickTop="1" thickBot="1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G1" t="str">
        <f>"| "&amp;A1&amp;" | "&amp;B1&amp;" | "&amp;C1&amp;" | "&amp;D1&amp;" | "&amp;E1&amp;" |"</f>
        <v>| Num | CostEach | CostTotal | Description | Source |</v>
      </c>
      <c r="J1" s="3" t="s">
        <v>17</v>
      </c>
      <c r="K1" s="3"/>
    </row>
    <row r="2" spans="1:11" ht="15.75" thickTop="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G2" t="s">
        <v>12</v>
      </c>
      <c r="J2" t="s">
        <v>3</v>
      </c>
      <c r="K2" t="s">
        <v>4</v>
      </c>
    </row>
    <row r="3" spans="1:11" x14ac:dyDescent="0.25">
      <c r="A3">
        <v>1</v>
      </c>
      <c r="B3" s="1">
        <f>J3/K3</f>
        <v>29.99</v>
      </c>
      <c r="C3" s="1">
        <f t="shared" ref="C3:C5" si="0">A3*B3</f>
        <v>29.99</v>
      </c>
      <c r="D3" t="s">
        <v>6</v>
      </c>
      <c r="E3" s="2" t="s">
        <v>1</v>
      </c>
      <c r="G3" t="str">
        <f t="shared" ref="G3:G5" si="1">"| "&amp;A3&amp;" | $"&amp;TEXT(B3,"0.00")&amp;" | $"&amp;TEXT(C3,"0.00")&amp;" | "&amp;D3&amp;" | "&amp;E3&amp;" |"</f>
        <v>| 1 | $29.99 | $29.99 | 241 LEDs 9 Rings WS2812B 5050 RGB LED | https://smile.amazon.com/gp/product/B083VWVP3J/ |</v>
      </c>
      <c r="J3" s="1">
        <v>29.99</v>
      </c>
      <c r="K3">
        <v>1</v>
      </c>
    </row>
    <row r="4" spans="1:11" x14ac:dyDescent="0.25">
      <c r="A4">
        <v>1</v>
      </c>
      <c r="B4" s="1">
        <f>J4/K4</f>
        <v>5.1579999999999995</v>
      </c>
      <c r="C4" s="1">
        <f>A4*B4</f>
        <v>5.1579999999999995</v>
      </c>
      <c r="D4" t="s">
        <v>16</v>
      </c>
      <c r="E4" s="2" t="s">
        <v>0</v>
      </c>
      <c r="G4" t="str">
        <f>"| "&amp;A4&amp;" | $"&amp;TEXT(B4,"0.00")&amp;" | $"&amp;TEXT(C4,"0.00")&amp;" | "&amp;D4&amp;" | "&amp;E4&amp;" |"</f>
        <v>| 1 | $5.16 | $5.16 | ESP32 ESP-32S CP2102 NodeMCU-32S ESP-WROOM-32 WiFi Unassembled | https://smile.amazon.com/gp/product/B08DQQ8CBP/ |</v>
      </c>
      <c r="J4" s="1">
        <v>25.79</v>
      </c>
      <c r="K4">
        <v>5</v>
      </c>
    </row>
    <row r="5" spans="1:11" x14ac:dyDescent="0.25">
      <c r="A5">
        <v>0</v>
      </c>
      <c r="B5" s="1">
        <f>J5/K5</f>
        <v>5.9966666666666661</v>
      </c>
      <c r="C5" s="1">
        <f t="shared" si="0"/>
        <v>0</v>
      </c>
      <c r="D5" t="s">
        <v>5</v>
      </c>
      <c r="E5" s="2" t="s">
        <v>2</v>
      </c>
      <c r="G5" t="str">
        <f t="shared" si="1"/>
        <v>| 0 | $6.00 | $0.00 | ESP32 ESP-32S CP2102 NodeMCU-32S ESP-WROOM-32 WiFi | https://smile.amazon.com/DORHEA-Development-Microcontroller-NodeMCU-32S-ESP-WROOM-32/dp/B086MJGFVV/ |</v>
      </c>
      <c r="J5" s="1">
        <v>17.989999999999998</v>
      </c>
      <c r="K5">
        <v>3</v>
      </c>
    </row>
    <row r="6" spans="1:11" x14ac:dyDescent="0.25">
      <c r="A6">
        <v>1</v>
      </c>
      <c r="B6" s="1">
        <f t="shared" ref="B6:B8" si="2">J6/K6</f>
        <v>0.4</v>
      </c>
      <c r="C6" s="1">
        <f t="shared" ref="C6:C8" si="3">A6*B6</f>
        <v>0.4</v>
      </c>
      <c r="D6" t="s">
        <v>14</v>
      </c>
      <c r="E6" s="2" t="s">
        <v>13</v>
      </c>
      <c r="G6" t="str">
        <f>"| "&amp;A6&amp;" | $"&amp;TEXT(B6,"0.00")&amp;" | $"&amp;TEXT(C6,"0.00")&amp;" | "&amp;D6&amp;" | "&amp;E6&amp;" |"</f>
        <v>| 1 | $0.40 | $0.40 | SN74HCT125N quadruple bus buffer and voltage translator | https://www.digikey.com/product-detail/en/texas-instruments/SN74HCT125N/296-8386-5-ND/376860 |</v>
      </c>
      <c r="J6" s="1">
        <v>0.4</v>
      </c>
      <c r="K6">
        <v>1</v>
      </c>
    </row>
    <row r="7" spans="1:11" x14ac:dyDescent="0.25">
      <c r="A7">
        <v>1</v>
      </c>
      <c r="B7" s="1">
        <f t="shared" si="2"/>
        <v>4.45</v>
      </c>
      <c r="C7" s="1">
        <f t="shared" si="3"/>
        <v>4.45</v>
      </c>
      <c r="D7" t="s">
        <v>19</v>
      </c>
      <c r="E7" s="2" t="s">
        <v>15</v>
      </c>
      <c r="G7" t="str">
        <f>"| "&amp;A7&amp;" | $"&amp;TEXT(B7,"0.00")&amp;" | $"&amp;TEXT(C7,"0.00")&amp;" | "&amp;D7&amp;" | "&amp;E7&amp;" |"</f>
        <v>| 1 | $4.45 | $4.45 | UBEC 3Amp | https://smile.amazon.com/2-Pieces-Hobbywing-Switch-mode-UBEC-Helicopter-Quadcopter/dp/B01GHMW0C0 |</v>
      </c>
      <c r="J7" s="1">
        <v>8.9</v>
      </c>
      <c r="K7">
        <v>2</v>
      </c>
    </row>
    <row r="8" spans="1:11" x14ac:dyDescent="0.25">
      <c r="A8">
        <v>1</v>
      </c>
      <c r="B8" s="1">
        <f t="shared" si="2"/>
        <v>0.1</v>
      </c>
      <c r="C8" s="1">
        <f t="shared" si="3"/>
        <v>0.1</v>
      </c>
      <c r="D8" t="s">
        <v>20</v>
      </c>
      <c r="E8" s="2" t="s">
        <v>18</v>
      </c>
      <c r="G8" t="str">
        <f t="shared" ref="G8" si="4">"| "&amp;A8&amp;" | $"&amp;TEXT(B8,"0.00")&amp;" | $"&amp;TEXT(C8,"0.00")&amp;" | "&amp;D8&amp;" | "&amp;E8&amp;" |"</f>
        <v>| 1 | $0.10 | $0.10 | 220 Ohm resistor, 1/4 watt (optional) | https://www.digikey.com/en/products/detail/stackpole-electronics-inc/CF14JT220R/1741346 |</v>
      </c>
      <c r="J8" s="1">
        <v>0.1</v>
      </c>
      <c r="K8">
        <v>1</v>
      </c>
    </row>
  </sheetData>
  <mergeCells count="1">
    <mergeCell ref="J1:K1"/>
  </mergeCells>
  <hyperlinks>
    <hyperlink ref="E5" r:id="rId1" xr:uid="{05AC6A57-6BD3-432A-A83C-0E48D3D5CD1A}"/>
    <hyperlink ref="E3" r:id="rId2" xr:uid="{B0EBBC2D-5871-4BDB-8A9D-A9328E012EC5}"/>
    <hyperlink ref="E4" r:id="rId3" xr:uid="{9332E829-A066-44C5-8B50-E44ABA4B3AB8}"/>
    <hyperlink ref="E6" r:id="rId4" xr:uid="{E3BAB0B9-CE51-4BA0-89FD-4B596A712210}"/>
    <hyperlink ref="E7" r:id="rId5" xr:uid="{779703E2-59B3-475E-9C2F-63D23BB576F3}"/>
    <hyperlink ref="E8" r:id="rId6" xr:uid="{1C8C588A-E60D-43AB-AD56-45C43B9F934B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EAC-53B0-4F8C-BA59-E6CC86FBF419}">
  <dimension ref="A3:N29"/>
  <sheetViews>
    <sheetView workbookViewId="0">
      <selection activeCell="C7" sqref="C7"/>
    </sheetView>
  </sheetViews>
  <sheetFormatPr defaultRowHeight="15" x14ac:dyDescent="0.25"/>
  <cols>
    <col min="1" max="1" width="13.5703125" bestFit="1" customWidth="1"/>
    <col min="2" max="2" width="16.5703125" bestFit="1" customWidth="1"/>
    <col min="3" max="3" width="13.28515625" bestFit="1" customWidth="1"/>
  </cols>
  <sheetData>
    <row r="3" spans="1:13" x14ac:dyDescent="0.25">
      <c r="A3" t="s">
        <v>21</v>
      </c>
      <c r="B3" t="s">
        <v>25</v>
      </c>
      <c r="C3" t="s">
        <v>24</v>
      </c>
      <c r="D3" s="4" t="s">
        <v>26</v>
      </c>
      <c r="E3" s="4"/>
      <c r="F3" s="4"/>
      <c r="G3" s="4"/>
      <c r="H3" s="4"/>
      <c r="I3" s="4"/>
      <c r="J3" s="4"/>
    </row>
    <row r="4" spans="1:13" x14ac:dyDescent="0.25">
      <c r="A4">
        <v>0</v>
      </c>
      <c r="B4">
        <f>C4/4</f>
        <v>15</v>
      </c>
      <c r="C4">
        <v>60</v>
      </c>
      <c r="G4">
        <v>2</v>
      </c>
      <c r="H4">
        <v>2</v>
      </c>
      <c r="I4">
        <v>3</v>
      </c>
      <c r="J4">
        <v>5</v>
      </c>
    </row>
    <row r="5" spans="1:13" x14ac:dyDescent="0.25">
      <c r="A5">
        <f>A4+C4</f>
        <v>60</v>
      </c>
      <c r="B5">
        <f>C5/4</f>
        <v>12</v>
      </c>
      <c r="C5">
        <v>48</v>
      </c>
      <c r="E5">
        <v>2</v>
      </c>
      <c r="F5">
        <v>2</v>
      </c>
      <c r="G5">
        <v>2</v>
      </c>
      <c r="H5">
        <v>2</v>
      </c>
      <c r="I5">
        <v>3</v>
      </c>
    </row>
    <row r="6" spans="1:13" x14ac:dyDescent="0.25">
      <c r="A6">
        <f>A5+C5</f>
        <v>108</v>
      </c>
      <c r="B6">
        <f>C6/4</f>
        <v>10</v>
      </c>
      <c r="C6">
        <v>40</v>
      </c>
      <c r="F6">
        <v>2</v>
      </c>
      <c r="G6">
        <v>2</v>
      </c>
      <c r="H6">
        <v>2</v>
      </c>
      <c r="J6">
        <v>5</v>
      </c>
    </row>
    <row r="7" spans="1:13" x14ac:dyDescent="0.25">
      <c r="A7">
        <f>A6+C6</f>
        <v>148</v>
      </c>
      <c r="B7">
        <f>C7/4</f>
        <v>8</v>
      </c>
      <c r="C7">
        <v>32</v>
      </c>
      <c r="D7">
        <v>2</v>
      </c>
      <c r="E7">
        <v>2</v>
      </c>
      <c r="F7">
        <v>2</v>
      </c>
      <c r="G7">
        <v>2</v>
      </c>
      <c r="H7">
        <v>2</v>
      </c>
      <c r="M7">
        <f>POWER(2,5)*3</f>
        <v>96</v>
      </c>
    </row>
    <row r="8" spans="1:13" x14ac:dyDescent="0.25">
      <c r="A8">
        <f>A7+C7</f>
        <v>180</v>
      </c>
      <c r="B8">
        <f>C8/4</f>
        <v>6</v>
      </c>
      <c r="C8">
        <v>24</v>
      </c>
      <c r="F8">
        <v>2</v>
      </c>
      <c r="G8">
        <v>2</v>
      </c>
      <c r="H8">
        <v>2</v>
      </c>
      <c r="I8">
        <v>3</v>
      </c>
    </row>
    <row r="9" spans="1:13" x14ac:dyDescent="0.25">
      <c r="A9">
        <f>A8+C8</f>
        <v>204</v>
      </c>
      <c r="B9">
        <f>C9/4</f>
        <v>4</v>
      </c>
      <c r="C9">
        <v>16</v>
      </c>
      <c r="E9">
        <v>2</v>
      </c>
      <c r="F9">
        <v>2</v>
      </c>
      <c r="G9">
        <v>2</v>
      </c>
      <c r="H9">
        <v>2</v>
      </c>
    </row>
    <row r="10" spans="1:13" x14ac:dyDescent="0.25">
      <c r="A10">
        <f>A9+C9</f>
        <v>220</v>
      </c>
      <c r="B10">
        <f>C10/4</f>
        <v>3</v>
      </c>
      <c r="C10">
        <v>12</v>
      </c>
      <c r="G10">
        <v>2</v>
      </c>
      <c r="H10">
        <v>2</v>
      </c>
      <c r="I10">
        <v>3</v>
      </c>
    </row>
    <row r="11" spans="1:13" x14ac:dyDescent="0.25">
      <c r="A11">
        <f>A10+C10</f>
        <v>232</v>
      </c>
      <c r="B11">
        <f>C11/4</f>
        <v>2</v>
      </c>
      <c r="C11">
        <v>8</v>
      </c>
      <c r="F11">
        <v>2</v>
      </c>
      <c r="G11">
        <v>2</v>
      </c>
      <c r="H11">
        <v>2</v>
      </c>
    </row>
    <row r="12" spans="1:13" x14ac:dyDescent="0.25">
      <c r="A12">
        <f>A11+C11</f>
        <v>240</v>
      </c>
      <c r="B12">
        <v>1</v>
      </c>
      <c r="C12">
        <v>1</v>
      </c>
    </row>
    <row r="14" spans="1:13" x14ac:dyDescent="0.25">
      <c r="E14">
        <v>1</v>
      </c>
    </row>
    <row r="15" spans="1:13" x14ac:dyDescent="0.25">
      <c r="D15">
        <v>2</v>
      </c>
      <c r="E15">
        <f>E14*D15</f>
        <v>2</v>
      </c>
    </row>
    <row r="16" spans="1:13" x14ac:dyDescent="0.25">
      <c r="D16">
        <v>2</v>
      </c>
      <c r="E16">
        <f t="shared" ref="E16:E21" si="0">E15*D16</f>
        <v>4</v>
      </c>
    </row>
    <row r="17" spans="1:14" x14ac:dyDescent="0.25">
      <c r="D17">
        <v>2</v>
      </c>
      <c r="E17">
        <f t="shared" si="0"/>
        <v>8</v>
      </c>
    </row>
    <row r="18" spans="1:14" x14ac:dyDescent="0.25">
      <c r="D18">
        <v>2</v>
      </c>
      <c r="E18">
        <f t="shared" si="0"/>
        <v>16</v>
      </c>
    </row>
    <row r="19" spans="1:14" x14ac:dyDescent="0.25">
      <c r="D19">
        <v>2</v>
      </c>
      <c r="E19">
        <f t="shared" si="0"/>
        <v>32</v>
      </c>
    </row>
    <row r="20" spans="1:14" x14ac:dyDescent="0.25">
      <c r="D20">
        <v>3</v>
      </c>
      <c r="E20">
        <f t="shared" si="0"/>
        <v>96</v>
      </c>
    </row>
    <row r="21" spans="1:14" x14ac:dyDescent="0.25">
      <c r="D21">
        <v>5</v>
      </c>
      <c r="E21">
        <f t="shared" si="0"/>
        <v>480</v>
      </c>
      <c r="G21" t="str">
        <f>"#define LCM_LEDS_PER_RING "&amp;E21&amp;" // they all divide into "&amp;E21&amp;" evenly (least common multiple)"</f>
        <v>#define LCM_LEDS_PER_RING 480 // they all divide into 480 evenly (least common multiple)</v>
      </c>
    </row>
    <row r="23" spans="1:14" x14ac:dyDescent="0.25">
      <c r="D23">
        <v>60</v>
      </c>
      <c r="E23">
        <v>48</v>
      </c>
      <c r="F23">
        <v>40</v>
      </c>
      <c r="G23">
        <v>32</v>
      </c>
      <c r="H23">
        <v>24</v>
      </c>
      <c r="I23">
        <v>16</v>
      </c>
      <c r="J23">
        <v>12</v>
      </c>
      <c r="K23">
        <v>8</v>
      </c>
      <c r="L23">
        <v>1</v>
      </c>
      <c r="N23" t="s">
        <v>23</v>
      </c>
    </row>
    <row r="24" spans="1:14" x14ac:dyDescent="0.25">
      <c r="D24">
        <v>0</v>
      </c>
      <c r="E24">
        <v>60</v>
      </c>
      <c r="F24">
        <v>108</v>
      </c>
      <c r="G24">
        <v>148</v>
      </c>
      <c r="H24">
        <v>180</v>
      </c>
      <c r="I24">
        <v>204</v>
      </c>
      <c r="J24">
        <v>220</v>
      </c>
      <c r="K24">
        <v>232</v>
      </c>
      <c r="L24">
        <v>240</v>
      </c>
      <c r="N24" t="s">
        <v>22</v>
      </c>
    </row>
    <row r="25" spans="1:14" x14ac:dyDescent="0.25">
      <c r="D25">
        <v>15</v>
      </c>
      <c r="E25">
        <v>12</v>
      </c>
      <c r="F25">
        <v>10</v>
      </c>
      <c r="G25">
        <v>8</v>
      </c>
      <c r="H25">
        <v>6</v>
      </c>
      <c r="I25">
        <v>4</v>
      </c>
      <c r="J25">
        <v>3</v>
      </c>
      <c r="K25">
        <v>2</v>
      </c>
      <c r="L25">
        <v>1</v>
      </c>
      <c r="N25" t="s">
        <v>27</v>
      </c>
    </row>
    <row r="29" spans="1:14" x14ac:dyDescent="0.25">
      <c r="A29" t="s">
        <v>28</v>
      </c>
      <c r="B29" s="2" t="s">
        <v>29</v>
      </c>
      <c r="C29" s="2" t="s">
        <v>31</v>
      </c>
      <c r="D29" s="5" t="s">
        <v>30</v>
      </c>
    </row>
  </sheetData>
  <mergeCells count="1">
    <mergeCell ref="D3:J3"/>
  </mergeCells>
  <hyperlinks>
    <hyperlink ref="B29" r:id="rId1" location="L75" display="https://github.com/FastLED/FastLED/blob/8ac3dd7f00e933a376530ecf86d360d167e1b82a/platforms/esp/32/fastpin_esp32.h - L75" xr:uid="{49BB6DF3-ADA0-481E-B066-65592F3713AD}"/>
    <hyperlink ref="C29" r:id="rId2" xr:uid="{D5B9DBD2-E59C-4176-9208-D4406C37983B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E995-FBF8-4304-AE97-4EE9DF4E65CB}">
  <dimension ref="A1:Q82"/>
  <sheetViews>
    <sheetView tabSelected="1" topLeftCell="A7" workbookViewId="0">
      <selection activeCell="J38" sqref="J38:Q38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10" spans="1:1" x14ac:dyDescent="0.25">
      <c r="A10" t="s">
        <v>32</v>
      </c>
    </row>
    <row r="11" spans="1:1" x14ac:dyDescent="0.25">
      <c r="A11" t="s">
        <v>35</v>
      </c>
    </row>
    <row r="12" spans="1:1" x14ac:dyDescent="0.25">
      <c r="A12" t="s">
        <v>33</v>
      </c>
    </row>
    <row r="13" spans="1:1" x14ac:dyDescent="0.25">
      <c r="A13" t="s">
        <v>34</v>
      </c>
    </row>
    <row r="15" spans="1:1" x14ac:dyDescent="0.25">
      <c r="A15" t="s">
        <v>41</v>
      </c>
    </row>
    <row r="16" spans="1:1" x14ac:dyDescent="0.25">
      <c r="A16" t="s">
        <v>38</v>
      </c>
    </row>
    <row r="17" spans="1:17" x14ac:dyDescent="0.25">
      <c r="A17" t="s">
        <v>46</v>
      </c>
    </row>
    <row r="18" spans="1:17" x14ac:dyDescent="0.25">
      <c r="A18" t="s">
        <v>39</v>
      </c>
    </row>
    <row r="19" spans="1:17" x14ac:dyDescent="0.25">
      <c r="A19" t="s">
        <v>40</v>
      </c>
    </row>
    <row r="20" spans="1:17" x14ac:dyDescent="0.25">
      <c r="H20" t="s">
        <v>56</v>
      </c>
      <c r="I20">
        <v>0</v>
      </c>
      <c r="J20">
        <v>1</v>
      </c>
      <c r="K20">
        <v>2</v>
      </c>
      <c r="L20">
        <v>3</v>
      </c>
      <c r="M20">
        <v>4</v>
      </c>
      <c r="N20">
        <v>5</v>
      </c>
      <c r="O20">
        <v>6</v>
      </c>
      <c r="P20">
        <v>7</v>
      </c>
      <c r="Q20">
        <v>8</v>
      </c>
    </row>
    <row r="21" spans="1:17" x14ac:dyDescent="0.25">
      <c r="B21" s="6" t="s">
        <v>36</v>
      </c>
      <c r="C21" s="6" t="s">
        <v>37</v>
      </c>
      <c r="D21" s="6" t="s">
        <v>21</v>
      </c>
      <c r="E21" s="6" t="s">
        <v>24</v>
      </c>
      <c r="H21" s="6" t="s">
        <v>24</v>
      </c>
      <c r="I21">
        <v>60</v>
      </c>
      <c r="J21">
        <v>48</v>
      </c>
      <c r="K21">
        <v>40</v>
      </c>
      <c r="L21">
        <v>32</v>
      </c>
      <c r="M21">
        <v>24</v>
      </c>
      <c r="N21">
        <v>16</v>
      </c>
      <c r="O21">
        <v>12</v>
      </c>
      <c r="P21">
        <v>8</v>
      </c>
      <c r="Q21">
        <v>1</v>
      </c>
    </row>
    <row r="22" spans="1:17" x14ac:dyDescent="0.25">
      <c r="B22">
        <v>0</v>
      </c>
      <c r="D22">
        <v>0</v>
      </c>
      <c r="E22">
        <v>60</v>
      </c>
      <c r="I22" t="s">
        <v>47</v>
      </c>
      <c r="J22" t="s">
        <v>48</v>
      </c>
      <c r="K22" t="s">
        <v>49</v>
      </c>
      <c r="L22" t="s">
        <v>50</v>
      </c>
      <c r="M22" t="s">
        <v>51</v>
      </c>
      <c r="N22" t="s">
        <v>52</v>
      </c>
      <c r="O22" t="s">
        <v>53</v>
      </c>
      <c r="P22" t="s">
        <v>54</v>
      </c>
      <c r="Q22" t="s">
        <v>55</v>
      </c>
    </row>
    <row r="23" spans="1:17" x14ac:dyDescent="0.25">
      <c r="B23">
        <v>1</v>
      </c>
      <c r="D23">
        <v>60</v>
      </c>
      <c r="E23">
        <v>48</v>
      </c>
      <c r="I23">
        <v>0</v>
      </c>
      <c r="J23">
        <f>MOD(ROUND($I23*J$21/60,0),J$21)</f>
        <v>0</v>
      </c>
      <c r="K23">
        <f t="shared" ref="K23:Q38" si="0">MOD(ROUND($I23*K$21/60,0),K$21)</f>
        <v>0</v>
      </c>
      <c r="L23">
        <f t="shared" si="0"/>
        <v>0</v>
      </c>
      <c r="M23">
        <f t="shared" si="0"/>
        <v>0</v>
      </c>
      <c r="N23">
        <f t="shared" si="0"/>
        <v>0</v>
      </c>
      <c r="O23">
        <f t="shared" si="0"/>
        <v>0</v>
      </c>
      <c r="P23">
        <f t="shared" si="0"/>
        <v>0</v>
      </c>
      <c r="Q23">
        <f t="shared" si="0"/>
        <v>0</v>
      </c>
    </row>
    <row r="24" spans="1:17" x14ac:dyDescent="0.25">
      <c r="B24">
        <v>2</v>
      </c>
      <c r="D24">
        <v>108</v>
      </c>
      <c r="E24">
        <v>40</v>
      </c>
      <c r="I24">
        <v>1</v>
      </c>
      <c r="J24">
        <f t="shared" ref="J24:Q39" si="1">MOD(ROUND($I24*J$21/60,0),J$21)</f>
        <v>1</v>
      </c>
      <c r="K24">
        <f t="shared" si="0"/>
        <v>1</v>
      </c>
      <c r="L24">
        <f t="shared" si="0"/>
        <v>1</v>
      </c>
      <c r="M24">
        <f t="shared" si="0"/>
        <v>0</v>
      </c>
      <c r="N24">
        <f t="shared" si="0"/>
        <v>0</v>
      </c>
      <c r="O24">
        <f t="shared" si="0"/>
        <v>0</v>
      </c>
      <c r="P24">
        <f t="shared" si="0"/>
        <v>0</v>
      </c>
      <c r="Q24">
        <f t="shared" si="0"/>
        <v>0</v>
      </c>
    </row>
    <row r="25" spans="1:17" x14ac:dyDescent="0.25">
      <c r="B25">
        <v>3</v>
      </c>
      <c r="C25">
        <v>0</v>
      </c>
      <c r="D25">
        <v>148</v>
      </c>
      <c r="E25">
        <v>32</v>
      </c>
      <c r="I25">
        <v>2</v>
      </c>
      <c r="J25">
        <f t="shared" si="1"/>
        <v>2</v>
      </c>
      <c r="K25">
        <f t="shared" si="0"/>
        <v>1</v>
      </c>
      <c r="L25">
        <f t="shared" si="0"/>
        <v>1</v>
      </c>
      <c r="M25">
        <f t="shared" si="0"/>
        <v>1</v>
      </c>
      <c r="N25">
        <f t="shared" si="0"/>
        <v>1</v>
      </c>
      <c r="O25">
        <f t="shared" si="0"/>
        <v>0</v>
      </c>
      <c r="P25">
        <f t="shared" si="0"/>
        <v>0</v>
      </c>
      <c r="Q25">
        <f t="shared" si="0"/>
        <v>0</v>
      </c>
    </row>
    <row r="26" spans="1:17" x14ac:dyDescent="0.25">
      <c r="B26">
        <v>4</v>
      </c>
      <c r="C26">
        <v>192</v>
      </c>
      <c r="D26">
        <v>180</v>
      </c>
      <c r="E26">
        <v>24</v>
      </c>
      <c r="I26">
        <v>3</v>
      </c>
      <c r="J26">
        <f t="shared" si="1"/>
        <v>2</v>
      </c>
      <c r="K26">
        <f t="shared" si="0"/>
        <v>2</v>
      </c>
      <c r="L26">
        <f t="shared" si="0"/>
        <v>2</v>
      </c>
      <c r="M26">
        <f t="shared" si="0"/>
        <v>1</v>
      </c>
      <c r="N26">
        <f t="shared" si="0"/>
        <v>1</v>
      </c>
      <c r="O26">
        <f t="shared" si="0"/>
        <v>1</v>
      </c>
      <c r="P26">
        <f t="shared" si="0"/>
        <v>0</v>
      </c>
      <c r="Q26">
        <f t="shared" si="0"/>
        <v>0</v>
      </c>
    </row>
    <row r="27" spans="1:17" x14ac:dyDescent="0.25">
      <c r="B27">
        <v>5</v>
      </c>
      <c r="C27">
        <v>128</v>
      </c>
      <c r="D27">
        <v>204</v>
      </c>
      <c r="E27">
        <v>16</v>
      </c>
      <c r="I27">
        <v>4</v>
      </c>
      <c r="J27">
        <f t="shared" si="1"/>
        <v>3</v>
      </c>
      <c r="K27">
        <f t="shared" si="0"/>
        <v>3</v>
      </c>
      <c r="L27">
        <f t="shared" si="0"/>
        <v>2</v>
      </c>
      <c r="M27">
        <f t="shared" si="0"/>
        <v>2</v>
      </c>
      <c r="N27">
        <f t="shared" si="0"/>
        <v>1</v>
      </c>
      <c r="O27">
        <f t="shared" si="0"/>
        <v>1</v>
      </c>
      <c r="P27">
        <f t="shared" si="0"/>
        <v>1</v>
      </c>
      <c r="Q27">
        <f t="shared" si="0"/>
        <v>0</v>
      </c>
    </row>
    <row r="28" spans="1:17" x14ac:dyDescent="0.25">
      <c r="B28">
        <v>6</v>
      </c>
      <c r="C28">
        <v>96</v>
      </c>
      <c r="D28">
        <v>220</v>
      </c>
      <c r="E28">
        <v>12</v>
      </c>
      <c r="I28">
        <v>5</v>
      </c>
      <c r="J28">
        <f t="shared" si="1"/>
        <v>4</v>
      </c>
      <c r="K28">
        <f t="shared" si="0"/>
        <v>3</v>
      </c>
      <c r="L28">
        <f t="shared" si="0"/>
        <v>3</v>
      </c>
      <c r="M28">
        <f t="shared" si="0"/>
        <v>2</v>
      </c>
      <c r="N28">
        <f t="shared" si="0"/>
        <v>1</v>
      </c>
      <c r="O28">
        <f t="shared" si="0"/>
        <v>1</v>
      </c>
      <c r="P28">
        <f t="shared" si="0"/>
        <v>1</v>
      </c>
      <c r="Q28">
        <f t="shared" si="0"/>
        <v>0</v>
      </c>
    </row>
    <row r="29" spans="1:17" x14ac:dyDescent="0.25">
      <c r="B29">
        <v>7</v>
      </c>
      <c r="C29">
        <v>64</v>
      </c>
      <c r="D29">
        <v>232</v>
      </c>
      <c r="E29">
        <v>8</v>
      </c>
      <c r="I29">
        <v>6</v>
      </c>
      <c r="J29">
        <f t="shared" si="1"/>
        <v>5</v>
      </c>
      <c r="K29">
        <f t="shared" si="0"/>
        <v>4</v>
      </c>
      <c r="L29">
        <f t="shared" si="0"/>
        <v>3</v>
      </c>
      <c r="M29">
        <f t="shared" si="0"/>
        <v>2</v>
      </c>
      <c r="N29">
        <f t="shared" si="0"/>
        <v>2</v>
      </c>
      <c r="O29">
        <f t="shared" si="0"/>
        <v>1</v>
      </c>
      <c r="P29">
        <f t="shared" si="0"/>
        <v>1</v>
      </c>
      <c r="Q29">
        <f t="shared" si="0"/>
        <v>0</v>
      </c>
    </row>
    <row r="30" spans="1:17" x14ac:dyDescent="0.25">
      <c r="B30">
        <v>8</v>
      </c>
      <c r="C30">
        <v>0</v>
      </c>
      <c r="D30">
        <v>240</v>
      </c>
      <c r="E30">
        <v>1</v>
      </c>
      <c r="I30">
        <v>7</v>
      </c>
      <c r="J30">
        <f t="shared" si="1"/>
        <v>6</v>
      </c>
      <c r="K30">
        <f t="shared" si="0"/>
        <v>5</v>
      </c>
      <c r="L30">
        <f t="shared" si="0"/>
        <v>4</v>
      </c>
      <c r="M30">
        <f t="shared" si="0"/>
        <v>3</v>
      </c>
      <c r="N30">
        <f t="shared" si="0"/>
        <v>2</v>
      </c>
      <c r="O30">
        <f t="shared" si="0"/>
        <v>1</v>
      </c>
      <c r="P30">
        <f t="shared" si="0"/>
        <v>1</v>
      </c>
      <c r="Q30">
        <f t="shared" si="0"/>
        <v>0</v>
      </c>
    </row>
    <row r="31" spans="1:17" x14ac:dyDescent="0.25">
      <c r="I31">
        <v>8</v>
      </c>
      <c r="J31">
        <f t="shared" si="1"/>
        <v>6</v>
      </c>
      <c r="K31">
        <f t="shared" si="0"/>
        <v>5</v>
      </c>
      <c r="L31">
        <f t="shared" si="0"/>
        <v>4</v>
      </c>
      <c r="M31">
        <f t="shared" si="0"/>
        <v>3</v>
      </c>
      <c r="N31">
        <f t="shared" si="0"/>
        <v>2</v>
      </c>
      <c r="O31">
        <f t="shared" si="0"/>
        <v>2</v>
      </c>
      <c r="P31">
        <f t="shared" si="0"/>
        <v>1</v>
      </c>
      <c r="Q31">
        <f t="shared" si="0"/>
        <v>0</v>
      </c>
    </row>
    <row r="32" spans="1:17" x14ac:dyDescent="0.25">
      <c r="I32">
        <v>9</v>
      </c>
      <c r="J32">
        <f t="shared" si="1"/>
        <v>7</v>
      </c>
      <c r="K32">
        <f t="shared" si="0"/>
        <v>6</v>
      </c>
      <c r="L32">
        <f t="shared" si="0"/>
        <v>5</v>
      </c>
      <c r="M32">
        <f t="shared" si="0"/>
        <v>4</v>
      </c>
      <c r="N32">
        <f t="shared" si="0"/>
        <v>2</v>
      </c>
      <c r="O32">
        <f t="shared" si="0"/>
        <v>2</v>
      </c>
      <c r="P32">
        <f t="shared" si="0"/>
        <v>1</v>
      </c>
      <c r="Q32">
        <f t="shared" si="0"/>
        <v>0</v>
      </c>
    </row>
    <row r="33" spans="9:17" x14ac:dyDescent="0.25">
      <c r="I33">
        <v>10</v>
      </c>
      <c r="J33">
        <f t="shared" si="1"/>
        <v>8</v>
      </c>
      <c r="K33">
        <f t="shared" si="0"/>
        <v>7</v>
      </c>
      <c r="L33">
        <f t="shared" si="0"/>
        <v>5</v>
      </c>
      <c r="M33">
        <f t="shared" si="0"/>
        <v>4</v>
      </c>
      <c r="N33">
        <f t="shared" si="0"/>
        <v>3</v>
      </c>
      <c r="O33">
        <f t="shared" si="0"/>
        <v>2</v>
      </c>
      <c r="P33">
        <f t="shared" si="0"/>
        <v>1</v>
      </c>
      <c r="Q33">
        <f t="shared" si="0"/>
        <v>0</v>
      </c>
    </row>
    <row r="34" spans="9:17" x14ac:dyDescent="0.25">
      <c r="I34">
        <v>11</v>
      </c>
      <c r="J34">
        <f t="shared" si="1"/>
        <v>9</v>
      </c>
      <c r="K34">
        <f t="shared" si="0"/>
        <v>7</v>
      </c>
      <c r="L34">
        <f t="shared" si="0"/>
        <v>6</v>
      </c>
      <c r="M34">
        <f t="shared" si="0"/>
        <v>4</v>
      </c>
      <c r="N34">
        <f t="shared" si="0"/>
        <v>3</v>
      </c>
      <c r="O34">
        <f t="shared" si="0"/>
        <v>2</v>
      </c>
      <c r="P34">
        <f t="shared" si="0"/>
        <v>1</v>
      </c>
      <c r="Q34">
        <f t="shared" si="0"/>
        <v>0</v>
      </c>
    </row>
    <row r="35" spans="9:17" x14ac:dyDescent="0.25">
      <c r="I35">
        <v>12</v>
      </c>
      <c r="J35">
        <f t="shared" si="1"/>
        <v>10</v>
      </c>
      <c r="K35">
        <f t="shared" si="0"/>
        <v>8</v>
      </c>
      <c r="L35">
        <f t="shared" si="0"/>
        <v>6</v>
      </c>
      <c r="M35">
        <f t="shared" si="0"/>
        <v>5</v>
      </c>
      <c r="N35">
        <f t="shared" si="0"/>
        <v>3</v>
      </c>
      <c r="O35">
        <f t="shared" si="0"/>
        <v>2</v>
      </c>
      <c r="P35">
        <f t="shared" si="0"/>
        <v>2</v>
      </c>
      <c r="Q35">
        <f t="shared" si="0"/>
        <v>0</v>
      </c>
    </row>
    <row r="36" spans="9:17" x14ac:dyDescent="0.25">
      <c r="I36">
        <v>13</v>
      </c>
      <c r="J36">
        <f t="shared" si="1"/>
        <v>10</v>
      </c>
      <c r="K36">
        <f t="shared" si="0"/>
        <v>9</v>
      </c>
      <c r="L36">
        <f t="shared" si="0"/>
        <v>7</v>
      </c>
      <c r="M36">
        <f t="shared" si="0"/>
        <v>5</v>
      </c>
      <c r="N36">
        <f t="shared" si="0"/>
        <v>3</v>
      </c>
      <c r="O36">
        <f t="shared" si="0"/>
        <v>3</v>
      </c>
      <c r="P36">
        <f t="shared" si="0"/>
        <v>2</v>
      </c>
      <c r="Q36">
        <f t="shared" si="0"/>
        <v>0</v>
      </c>
    </row>
    <row r="37" spans="9:17" x14ac:dyDescent="0.25">
      <c r="I37">
        <v>14</v>
      </c>
      <c r="J37">
        <f t="shared" si="1"/>
        <v>11</v>
      </c>
      <c r="K37">
        <f t="shared" si="0"/>
        <v>9</v>
      </c>
      <c r="L37">
        <f t="shared" si="0"/>
        <v>7</v>
      </c>
      <c r="M37">
        <f t="shared" si="0"/>
        <v>6</v>
      </c>
      <c r="N37">
        <f t="shared" si="0"/>
        <v>4</v>
      </c>
      <c r="O37">
        <f t="shared" si="0"/>
        <v>3</v>
      </c>
      <c r="P37">
        <f t="shared" si="0"/>
        <v>2</v>
      </c>
      <c r="Q37">
        <f t="shared" si="0"/>
        <v>0</v>
      </c>
    </row>
    <row r="38" spans="9:17" x14ac:dyDescent="0.25">
      <c r="I38">
        <v>15</v>
      </c>
      <c r="J38">
        <f t="shared" si="1"/>
        <v>12</v>
      </c>
      <c r="K38">
        <f t="shared" si="0"/>
        <v>10</v>
      </c>
      <c r="L38">
        <f t="shared" si="0"/>
        <v>8</v>
      </c>
      <c r="M38">
        <f t="shared" si="0"/>
        <v>6</v>
      </c>
      <c r="N38">
        <f t="shared" si="0"/>
        <v>4</v>
      </c>
      <c r="O38">
        <f t="shared" si="0"/>
        <v>3</v>
      </c>
      <c r="P38">
        <f t="shared" si="0"/>
        <v>2</v>
      </c>
      <c r="Q38">
        <f t="shared" si="0"/>
        <v>0</v>
      </c>
    </row>
    <row r="39" spans="9:17" x14ac:dyDescent="0.25">
      <c r="I39">
        <v>16</v>
      </c>
      <c r="J39">
        <f t="shared" si="1"/>
        <v>13</v>
      </c>
      <c r="K39">
        <f t="shared" si="1"/>
        <v>11</v>
      </c>
      <c r="L39">
        <f t="shared" si="1"/>
        <v>9</v>
      </c>
      <c r="M39">
        <f t="shared" si="1"/>
        <v>6</v>
      </c>
      <c r="N39">
        <f t="shared" si="1"/>
        <v>4</v>
      </c>
      <c r="O39">
        <f t="shared" si="1"/>
        <v>3</v>
      </c>
      <c r="P39">
        <f t="shared" si="1"/>
        <v>2</v>
      </c>
      <c r="Q39">
        <f t="shared" si="1"/>
        <v>0</v>
      </c>
    </row>
    <row r="40" spans="9:17" x14ac:dyDescent="0.25">
      <c r="I40">
        <v>17</v>
      </c>
      <c r="J40">
        <f t="shared" ref="J40:Q55" si="2">MOD(ROUND($I40*J$21/60,0),J$21)</f>
        <v>14</v>
      </c>
      <c r="K40">
        <f t="shared" si="2"/>
        <v>11</v>
      </c>
      <c r="L40">
        <f t="shared" si="2"/>
        <v>9</v>
      </c>
      <c r="M40">
        <f t="shared" si="2"/>
        <v>7</v>
      </c>
      <c r="N40">
        <f t="shared" si="2"/>
        <v>5</v>
      </c>
      <c r="O40">
        <f t="shared" si="2"/>
        <v>3</v>
      </c>
      <c r="P40">
        <f t="shared" si="2"/>
        <v>2</v>
      </c>
      <c r="Q40">
        <f t="shared" si="2"/>
        <v>0</v>
      </c>
    </row>
    <row r="41" spans="9:17" x14ac:dyDescent="0.25">
      <c r="I41">
        <v>18</v>
      </c>
      <c r="J41">
        <f t="shared" si="2"/>
        <v>14</v>
      </c>
      <c r="K41">
        <f t="shared" si="2"/>
        <v>12</v>
      </c>
      <c r="L41">
        <f t="shared" si="2"/>
        <v>10</v>
      </c>
      <c r="M41">
        <f t="shared" si="2"/>
        <v>7</v>
      </c>
      <c r="N41">
        <f t="shared" si="2"/>
        <v>5</v>
      </c>
      <c r="O41">
        <f t="shared" si="2"/>
        <v>4</v>
      </c>
      <c r="P41">
        <f t="shared" si="2"/>
        <v>2</v>
      </c>
      <c r="Q41">
        <f t="shared" si="2"/>
        <v>0</v>
      </c>
    </row>
    <row r="42" spans="9:17" x14ac:dyDescent="0.25">
      <c r="I42">
        <v>19</v>
      </c>
      <c r="J42">
        <f t="shared" si="2"/>
        <v>15</v>
      </c>
      <c r="K42">
        <f t="shared" si="2"/>
        <v>13</v>
      </c>
      <c r="L42">
        <f t="shared" si="2"/>
        <v>10</v>
      </c>
      <c r="M42">
        <f t="shared" si="2"/>
        <v>8</v>
      </c>
      <c r="N42">
        <f t="shared" si="2"/>
        <v>5</v>
      </c>
      <c r="O42">
        <f t="shared" si="2"/>
        <v>4</v>
      </c>
      <c r="P42">
        <f t="shared" si="2"/>
        <v>3</v>
      </c>
      <c r="Q42">
        <f t="shared" si="2"/>
        <v>0</v>
      </c>
    </row>
    <row r="43" spans="9:17" x14ac:dyDescent="0.25">
      <c r="I43">
        <v>20</v>
      </c>
      <c r="J43">
        <f t="shared" si="2"/>
        <v>16</v>
      </c>
      <c r="K43">
        <f t="shared" si="2"/>
        <v>13</v>
      </c>
      <c r="L43">
        <f t="shared" si="2"/>
        <v>11</v>
      </c>
      <c r="M43">
        <f t="shared" si="2"/>
        <v>8</v>
      </c>
      <c r="N43">
        <f t="shared" si="2"/>
        <v>5</v>
      </c>
      <c r="O43">
        <f t="shared" si="2"/>
        <v>4</v>
      </c>
      <c r="P43">
        <f t="shared" si="2"/>
        <v>3</v>
      </c>
      <c r="Q43">
        <f t="shared" si="2"/>
        <v>0</v>
      </c>
    </row>
    <row r="44" spans="9:17" x14ac:dyDescent="0.25">
      <c r="I44">
        <v>21</v>
      </c>
      <c r="J44">
        <f t="shared" si="2"/>
        <v>17</v>
      </c>
      <c r="K44">
        <f t="shared" si="2"/>
        <v>14</v>
      </c>
      <c r="L44">
        <f t="shared" si="2"/>
        <v>11</v>
      </c>
      <c r="M44">
        <f t="shared" si="2"/>
        <v>8</v>
      </c>
      <c r="N44">
        <f t="shared" si="2"/>
        <v>6</v>
      </c>
      <c r="O44">
        <f t="shared" si="2"/>
        <v>4</v>
      </c>
      <c r="P44">
        <f t="shared" si="2"/>
        <v>3</v>
      </c>
      <c r="Q44">
        <f t="shared" si="2"/>
        <v>0</v>
      </c>
    </row>
    <row r="45" spans="9:17" x14ac:dyDescent="0.25">
      <c r="I45">
        <v>22</v>
      </c>
      <c r="J45">
        <f t="shared" si="2"/>
        <v>18</v>
      </c>
      <c r="K45">
        <f t="shared" si="2"/>
        <v>15</v>
      </c>
      <c r="L45">
        <f t="shared" si="2"/>
        <v>12</v>
      </c>
      <c r="M45">
        <f t="shared" si="2"/>
        <v>9</v>
      </c>
      <c r="N45">
        <f t="shared" si="2"/>
        <v>6</v>
      </c>
      <c r="O45">
        <f t="shared" si="2"/>
        <v>4</v>
      </c>
      <c r="P45">
        <f t="shared" si="2"/>
        <v>3</v>
      </c>
      <c r="Q45">
        <f t="shared" si="2"/>
        <v>0</v>
      </c>
    </row>
    <row r="46" spans="9:17" x14ac:dyDescent="0.25">
      <c r="I46">
        <v>23</v>
      </c>
      <c r="J46">
        <f t="shared" si="2"/>
        <v>18</v>
      </c>
      <c r="K46">
        <f t="shared" si="2"/>
        <v>15</v>
      </c>
      <c r="L46">
        <f t="shared" si="2"/>
        <v>12</v>
      </c>
      <c r="M46">
        <f t="shared" si="2"/>
        <v>9</v>
      </c>
      <c r="N46">
        <f t="shared" si="2"/>
        <v>6</v>
      </c>
      <c r="O46">
        <f t="shared" si="2"/>
        <v>5</v>
      </c>
      <c r="P46">
        <f t="shared" si="2"/>
        <v>3</v>
      </c>
      <c r="Q46">
        <f t="shared" si="2"/>
        <v>0</v>
      </c>
    </row>
    <row r="47" spans="9:17" x14ac:dyDescent="0.25">
      <c r="I47">
        <v>24</v>
      </c>
      <c r="J47">
        <f t="shared" si="2"/>
        <v>19</v>
      </c>
      <c r="K47">
        <f t="shared" si="2"/>
        <v>16</v>
      </c>
      <c r="L47">
        <f t="shared" si="2"/>
        <v>13</v>
      </c>
      <c r="M47">
        <f t="shared" si="2"/>
        <v>10</v>
      </c>
      <c r="N47">
        <f t="shared" si="2"/>
        <v>6</v>
      </c>
      <c r="O47">
        <f t="shared" si="2"/>
        <v>5</v>
      </c>
      <c r="P47">
        <f t="shared" si="2"/>
        <v>3</v>
      </c>
      <c r="Q47">
        <f t="shared" si="2"/>
        <v>0</v>
      </c>
    </row>
    <row r="48" spans="9:17" x14ac:dyDescent="0.25">
      <c r="I48">
        <v>25</v>
      </c>
      <c r="J48">
        <f t="shared" si="2"/>
        <v>20</v>
      </c>
      <c r="K48">
        <f t="shared" si="2"/>
        <v>17</v>
      </c>
      <c r="L48">
        <f t="shared" si="2"/>
        <v>13</v>
      </c>
      <c r="M48">
        <f t="shared" si="2"/>
        <v>10</v>
      </c>
      <c r="N48">
        <f t="shared" si="2"/>
        <v>7</v>
      </c>
      <c r="O48">
        <f t="shared" si="2"/>
        <v>5</v>
      </c>
      <c r="P48">
        <f t="shared" si="2"/>
        <v>3</v>
      </c>
      <c r="Q48">
        <f t="shared" si="2"/>
        <v>0</v>
      </c>
    </row>
    <row r="49" spans="9:17" x14ac:dyDescent="0.25">
      <c r="I49">
        <v>26</v>
      </c>
      <c r="J49">
        <f t="shared" si="2"/>
        <v>21</v>
      </c>
      <c r="K49">
        <f t="shared" si="2"/>
        <v>17</v>
      </c>
      <c r="L49">
        <f t="shared" si="2"/>
        <v>14</v>
      </c>
      <c r="M49">
        <f t="shared" si="2"/>
        <v>10</v>
      </c>
      <c r="N49">
        <f t="shared" si="2"/>
        <v>7</v>
      </c>
      <c r="O49">
        <f t="shared" si="2"/>
        <v>5</v>
      </c>
      <c r="P49">
        <f t="shared" si="2"/>
        <v>3</v>
      </c>
      <c r="Q49">
        <f t="shared" si="2"/>
        <v>0</v>
      </c>
    </row>
    <row r="50" spans="9:17" x14ac:dyDescent="0.25">
      <c r="I50">
        <v>27</v>
      </c>
      <c r="J50">
        <f t="shared" si="2"/>
        <v>22</v>
      </c>
      <c r="K50">
        <f t="shared" si="2"/>
        <v>18</v>
      </c>
      <c r="L50">
        <f t="shared" si="2"/>
        <v>14</v>
      </c>
      <c r="M50">
        <f t="shared" si="2"/>
        <v>11</v>
      </c>
      <c r="N50">
        <f t="shared" si="2"/>
        <v>7</v>
      </c>
      <c r="O50">
        <f t="shared" si="2"/>
        <v>5</v>
      </c>
      <c r="P50">
        <f t="shared" si="2"/>
        <v>4</v>
      </c>
      <c r="Q50">
        <f t="shared" si="2"/>
        <v>0</v>
      </c>
    </row>
    <row r="51" spans="9:17" x14ac:dyDescent="0.25">
      <c r="I51">
        <v>28</v>
      </c>
      <c r="J51">
        <f t="shared" si="2"/>
        <v>22</v>
      </c>
      <c r="K51">
        <f t="shared" si="2"/>
        <v>19</v>
      </c>
      <c r="L51">
        <f t="shared" si="2"/>
        <v>15</v>
      </c>
      <c r="M51">
        <f t="shared" si="2"/>
        <v>11</v>
      </c>
      <c r="N51">
        <f t="shared" si="2"/>
        <v>7</v>
      </c>
      <c r="O51">
        <f t="shared" si="2"/>
        <v>6</v>
      </c>
      <c r="P51">
        <f t="shared" si="2"/>
        <v>4</v>
      </c>
      <c r="Q51">
        <f t="shared" si="2"/>
        <v>0</v>
      </c>
    </row>
    <row r="52" spans="9:17" x14ac:dyDescent="0.25">
      <c r="I52">
        <v>29</v>
      </c>
      <c r="J52">
        <f t="shared" si="2"/>
        <v>23</v>
      </c>
      <c r="K52">
        <f t="shared" si="2"/>
        <v>19</v>
      </c>
      <c r="L52">
        <f t="shared" si="2"/>
        <v>15</v>
      </c>
      <c r="M52">
        <f t="shared" si="2"/>
        <v>12</v>
      </c>
      <c r="N52">
        <f t="shared" si="2"/>
        <v>8</v>
      </c>
      <c r="O52">
        <f t="shared" si="2"/>
        <v>6</v>
      </c>
      <c r="P52">
        <f t="shared" si="2"/>
        <v>4</v>
      </c>
      <c r="Q52">
        <f t="shared" si="2"/>
        <v>0</v>
      </c>
    </row>
    <row r="53" spans="9:17" x14ac:dyDescent="0.25">
      <c r="I53">
        <v>30</v>
      </c>
      <c r="J53">
        <f t="shared" si="2"/>
        <v>24</v>
      </c>
      <c r="K53">
        <f t="shared" si="2"/>
        <v>20</v>
      </c>
      <c r="L53">
        <f t="shared" si="2"/>
        <v>16</v>
      </c>
      <c r="M53">
        <f t="shared" si="2"/>
        <v>12</v>
      </c>
      <c r="N53">
        <f t="shared" si="2"/>
        <v>8</v>
      </c>
      <c r="O53">
        <f t="shared" si="2"/>
        <v>6</v>
      </c>
      <c r="P53">
        <f t="shared" si="2"/>
        <v>4</v>
      </c>
      <c r="Q53">
        <f t="shared" si="2"/>
        <v>0</v>
      </c>
    </row>
    <row r="54" spans="9:17" x14ac:dyDescent="0.25">
      <c r="I54">
        <v>31</v>
      </c>
      <c r="J54">
        <f t="shared" si="2"/>
        <v>25</v>
      </c>
      <c r="K54">
        <f t="shared" si="2"/>
        <v>21</v>
      </c>
      <c r="L54">
        <f t="shared" si="2"/>
        <v>17</v>
      </c>
      <c r="M54">
        <f t="shared" si="2"/>
        <v>12</v>
      </c>
      <c r="N54">
        <f t="shared" si="2"/>
        <v>8</v>
      </c>
      <c r="O54">
        <f t="shared" si="2"/>
        <v>6</v>
      </c>
      <c r="P54">
        <f t="shared" si="2"/>
        <v>4</v>
      </c>
      <c r="Q54">
        <f t="shared" si="2"/>
        <v>0</v>
      </c>
    </row>
    <row r="55" spans="9:17" x14ac:dyDescent="0.25">
      <c r="I55">
        <v>32</v>
      </c>
      <c r="J55">
        <f t="shared" si="2"/>
        <v>26</v>
      </c>
      <c r="K55">
        <f t="shared" si="2"/>
        <v>21</v>
      </c>
      <c r="L55">
        <f t="shared" si="2"/>
        <v>17</v>
      </c>
      <c r="M55">
        <f t="shared" si="2"/>
        <v>13</v>
      </c>
      <c r="N55">
        <f t="shared" si="2"/>
        <v>9</v>
      </c>
      <c r="O55">
        <f t="shared" si="2"/>
        <v>6</v>
      </c>
      <c r="P55">
        <f t="shared" si="2"/>
        <v>4</v>
      </c>
      <c r="Q55">
        <f t="shared" si="2"/>
        <v>0</v>
      </c>
    </row>
    <row r="56" spans="9:17" x14ac:dyDescent="0.25">
      <c r="I56">
        <v>33</v>
      </c>
      <c r="J56">
        <f t="shared" ref="J56:Q71" si="3">MOD(ROUND($I56*J$21/60,0),J$21)</f>
        <v>26</v>
      </c>
      <c r="K56">
        <f t="shared" si="3"/>
        <v>22</v>
      </c>
      <c r="L56">
        <f t="shared" si="3"/>
        <v>18</v>
      </c>
      <c r="M56">
        <f t="shared" si="3"/>
        <v>13</v>
      </c>
      <c r="N56">
        <f t="shared" si="3"/>
        <v>9</v>
      </c>
      <c r="O56">
        <f t="shared" si="3"/>
        <v>7</v>
      </c>
      <c r="P56">
        <f t="shared" si="3"/>
        <v>4</v>
      </c>
      <c r="Q56">
        <f t="shared" si="3"/>
        <v>0</v>
      </c>
    </row>
    <row r="57" spans="9:17" x14ac:dyDescent="0.25">
      <c r="I57">
        <v>34</v>
      </c>
      <c r="J57">
        <f t="shared" si="3"/>
        <v>27</v>
      </c>
      <c r="K57">
        <f t="shared" si="3"/>
        <v>23</v>
      </c>
      <c r="L57">
        <f t="shared" si="3"/>
        <v>18</v>
      </c>
      <c r="M57">
        <f t="shared" si="3"/>
        <v>14</v>
      </c>
      <c r="N57">
        <f t="shared" si="3"/>
        <v>9</v>
      </c>
      <c r="O57">
        <f t="shared" si="3"/>
        <v>7</v>
      </c>
      <c r="P57">
        <f t="shared" si="3"/>
        <v>5</v>
      </c>
      <c r="Q57">
        <f t="shared" si="3"/>
        <v>0</v>
      </c>
    </row>
    <row r="58" spans="9:17" x14ac:dyDescent="0.25">
      <c r="I58">
        <v>35</v>
      </c>
      <c r="J58">
        <f t="shared" si="3"/>
        <v>28</v>
      </c>
      <c r="K58">
        <f t="shared" si="3"/>
        <v>23</v>
      </c>
      <c r="L58">
        <f t="shared" si="3"/>
        <v>19</v>
      </c>
      <c r="M58">
        <f t="shared" si="3"/>
        <v>14</v>
      </c>
      <c r="N58">
        <f t="shared" si="3"/>
        <v>9</v>
      </c>
      <c r="O58">
        <f t="shared" si="3"/>
        <v>7</v>
      </c>
      <c r="P58">
        <f t="shared" si="3"/>
        <v>5</v>
      </c>
      <c r="Q58">
        <f t="shared" si="3"/>
        <v>0</v>
      </c>
    </row>
    <row r="59" spans="9:17" x14ac:dyDescent="0.25">
      <c r="I59">
        <v>36</v>
      </c>
      <c r="J59">
        <f t="shared" si="3"/>
        <v>29</v>
      </c>
      <c r="K59">
        <f t="shared" si="3"/>
        <v>24</v>
      </c>
      <c r="L59">
        <f t="shared" si="3"/>
        <v>19</v>
      </c>
      <c r="M59">
        <f t="shared" si="3"/>
        <v>14</v>
      </c>
      <c r="N59">
        <f t="shared" si="3"/>
        <v>10</v>
      </c>
      <c r="O59">
        <f t="shared" si="3"/>
        <v>7</v>
      </c>
      <c r="P59">
        <f t="shared" si="3"/>
        <v>5</v>
      </c>
      <c r="Q59">
        <f t="shared" si="3"/>
        <v>0</v>
      </c>
    </row>
    <row r="60" spans="9:17" x14ac:dyDescent="0.25">
      <c r="I60">
        <v>37</v>
      </c>
      <c r="J60">
        <f t="shared" si="3"/>
        <v>30</v>
      </c>
      <c r="K60">
        <f t="shared" si="3"/>
        <v>25</v>
      </c>
      <c r="L60">
        <f t="shared" si="3"/>
        <v>20</v>
      </c>
      <c r="M60">
        <f t="shared" si="3"/>
        <v>15</v>
      </c>
      <c r="N60">
        <f t="shared" si="3"/>
        <v>10</v>
      </c>
      <c r="O60">
        <f t="shared" si="3"/>
        <v>7</v>
      </c>
      <c r="P60">
        <f t="shared" si="3"/>
        <v>5</v>
      </c>
      <c r="Q60">
        <f t="shared" si="3"/>
        <v>0</v>
      </c>
    </row>
    <row r="61" spans="9:17" x14ac:dyDescent="0.25">
      <c r="I61">
        <v>38</v>
      </c>
      <c r="J61">
        <f t="shared" si="3"/>
        <v>30</v>
      </c>
      <c r="K61">
        <f t="shared" si="3"/>
        <v>25</v>
      </c>
      <c r="L61">
        <f t="shared" si="3"/>
        <v>20</v>
      </c>
      <c r="M61">
        <f t="shared" si="3"/>
        <v>15</v>
      </c>
      <c r="N61">
        <f t="shared" si="3"/>
        <v>10</v>
      </c>
      <c r="O61">
        <f t="shared" si="3"/>
        <v>8</v>
      </c>
      <c r="P61">
        <f t="shared" si="3"/>
        <v>5</v>
      </c>
      <c r="Q61">
        <f t="shared" si="3"/>
        <v>0</v>
      </c>
    </row>
    <row r="62" spans="9:17" x14ac:dyDescent="0.25">
      <c r="I62">
        <v>39</v>
      </c>
      <c r="J62">
        <f t="shared" si="3"/>
        <v>31</v>
      </c>
      <c r="K62">
        <f t="shared" si="3"/>
        <v>26</v>
      </c>
      <c r="L62">
        <f t="shared" si="3"/>
        <v>21</v>
      </c>
      <c r="M62">
        <f t="shared" si="3"/>
        <v>16</v>
      </c>
      <c r="N62">
        <f t="shared" si="3"/>
        <v>10</v>
      </c>
      <c r="O62">
        <f t="shared" si="3"/>
        <v>8</v>
      </c>
      <c r="P62">
        <f t="shared" si="3"/>
        <v>5</v>
      </c>
      <c r="Q62">
        <f t="shared" si="3"/>
        <v>0</v>
      </c>
    </row>
    <row r="63" spans="9:17" x14ac:dyDescent="0.25">
      <c r="I63">
        <v>40</v>
      </c>
      <c r="J63">
        <f t="shared" si="3"/>
        <v>32</v>
      </c>
      <c r="K63">
        <f t="shared" si="3"/>
        <v>27</v>
      </c>
      <c r="L63">
        <f t="shared" si="3"/>
        <v>21</v>
      </c>
      <c r="M63">
        <f t="shared" si="3"/>
        <v>16</v>
      </c>
      <c r="N63">
        <f t="shared" si="3"/>
        <v>11</v>
      </c>
      <c r="O63">
        <f t="shared" si="3"/>
        <v>8</v>
      </c>
      <c r="P63">
        <f t="shared" si="3"/>
        <v>5</v>
      </c>
      <c r="Q63">
        <f t="shared" si="3"/>
        <v>0</v>
      </c>
    </row>
    <row r="64" spans="9:17" x14ac:dyDescent="0.25">
      <c r="I64">
        <v>41</v>
      </c>
      <c r="J64">
        <f t="shared" si="3"/>
        <v>33</v>
      </c>
      <c r="K64">
        <f t="shared" si="3"/>
        <v>27</v>
      </c>
      <c r="L64">
        <f t="shared" si="3"/>
        <v>22</v>
      </c>
      <c r="M64">
        <f t="shared" si="3"/>
        <v>16</v>
      </c>
      <c r="N64">
        <f t="shared" si="3"/>
        <v>11</v>
      </c>
      <c r="O64">
        <f t="shared" si="3"/>
        <v>8</v>
      </c>
      <c r="P64">
        <f t="shared" si="3"/>
        <v>5</v>
      </c>
      <c r="Q64">
        <f t="shared" si="3"/>
        <v>0</v>
      </c>
    </row>
    <row r="65" spans="9:17" x14ac:dyDescent="0.25">
      <c r="I65">
        <v>42</v>
      </c>
      <c r="J65">
        <f t="shared" si="3"/>
        <v>34</v>
      </c>
      <c r="K65">
        <f t="shared" si="3"/>
        <v>28</v>
      </c>
      <c r="L65">
        <f t="shared" si="3"/>
        <v>22</v>
      </c>
      <c r="M65">
        <f t="shared" si="3"/>
        <v>17</v>
      </c>
      <c r="N65">
        <f t="shared" si="3"/>
        <v>11</v>
      </c>
      <c r="O65">
        <f t="shared" si="3"/>
        <v>8</v>
      </c>
      <c r="P65">
        <f t="shared" si="3"/>
        <v>6</v>
      </c>
      <c r="Q65">
        <f t="shared" si="3"/>
        <v>0</v>
      </c>
    </row>
    <row r="66" spans="9:17" x14ac:dyDescent="0.25">
      <c r="I66">
        <v>43</v>
      </c>
      <c r="J66">
        <f t="shared" si="3"/>
        <v>34</v>
      </c>
      <c r="K66">
        <f t="shared" si="3"/>
        <v>29</v>
      </c>
      <c r="L66">
        <f t="shared" si="3"/>
        <v>23</v>
      </c>
      <c r="M66">
        <f t="shared" si="3"/>
        <v>17</v>
      </c>
      <c r="N66">
        <f t="shared" si="3"/>
        <v>11</v>
      </c>
      <c r="O66">
        <f t="shared" si="3"/>
        <v>9</v>
      </c>
      <c r="P66">
        <f t="shared" si="3"/>
        <v>6</v>
      </c>
      <c r="Q66">
        <f t="shared" si="3"/>
        <v>0</v>
      </c>
    </row>
    <row r="67" spans="9:17" x14ac:dyDescent="0.25">
      <c r="I67">
        <v>44</v>
      </c>
      <c r="J67">
        <f t="shared" si="3"/>
        <v>35</v>
      </c>
      <c r="K67">
        <f t="shared" si="3"/>
        <v>29</v>
      </c>
      <c r="L67">
        <f t="shared" si="3"/>
        <v>23</v>
      </c>
      <c r="M67">
        <f t="shared" si="3"/>
        <v>18</v>
      </c>
      <c r="N67">
        <f t="shared" si="3"/>
        <v>12</v>
      </c>
      <c r="O67">
        <f t="shared" si="3"/>
        <v>9</v>
      </c>
      <c r="P67">
        <f t="shared" si="3"/>
        <v>6</v>
      </c>
      <c r="Q67">
        <f t="shared" si="3"/>
        <v>0</v>
      </c>
    </row>
    <row r="68" spans="9:17" x14ac:dyDescent="0.25">
      <c r="I68">
        <v>45</v>
      </c>
      <c r="J68">
        <f t="shared" si="3"/>
        <v>36</v>
      </c>
      <c r="K68">
        <f t="shared" si="3"/>
        <v>30</v>
      </c>
      <c r="L68">
        <f t="shared" si="3"/>
        <v>24</v>
      </c>
      <c r="M68">
        <f t="shared" si="3"/>
        <v>18</v>
      </c>
      <c r="N68">
        <f t="shared" si="3"/>
        <v>12</v>
      </c>
      <c r="O68">
        <f t="shared" si="3"/>
        <v>9</v>
      </c>
      <c r="P68">
        <f t="shared" si="3"/>
        <v>6</v>
      </c>
      <c r="Q68">
        <f t="shared" si="3"/>
        <v>0</v>
      </c>
    </row>
    <row r="69" spans="9:17" x14ac:dyDescent="0.25">
      <c r="I69">
        <v>46</v>
      </c>
      <c r="J69">
        <f t="shared" si="3"/>
        <v>37</v>
      </c>
      <c r="K69">
        <f t="shared" si="3"/>
        <v>31</v>
      </c>
      <c r="L69">
        <f t="shared" si="3"/>
        <v>25</v>
      </c>
      <c r="M69">
        <f t="shared" si="3"/>
        <v>18</v>
      </c>
      <c r="N69">
        <f t="shared" si="3"/>
        <v>12</v>
      </c>
      <c r="O69">
        <f t="shared" si="3"/>
        <v>9</v>
      </c>
      <c r="P69">
        <f t="shared" si="3"/>
        <v>6</v>
      </c>
      <c r="Q69">
        <f t="shared" si="3"/>
        <v>0</v>
      </c>
    </row>
    <row r="70" spans="9:17" x14ac:dyDescent="0.25">
      <c r="I70">
        <v>47</v>
      </c>
      <c r="J70">
        <f t="shared" si="3"/>
        <v>38</v>
      </c>
      <c r="K70">
        <f t="shared" si="3"/>
        <v>31</v>
      </c>
      <c r="L70">
        <f t="shared" si="3"/>
        <v>25</v>
      </c>
      <c r="M70">
        <f t="shared" si="3"/>
        <v>19</v>
      </c>
      <c r="N70">
        <f t="shared" si="3"/>
        <v>13</v>
      </c>
      <c r="O70">
        <f t="shared" si="3"/>
        <v>9</v>
      </c>
      <c r="P70">
        <f t="shared" si="3"/>
        <v>6</v>
      </c>
      <c r="Q70">
        <f t="shared" si="3"/>
        <v>0</v>
      </c>
    </row>
    <row r="71" spans="9:17" x14ac:dyDescent="0.25">
      <c r="I71">
        <v>48</v>
      </c>
      <c r="J71">
        <f t="shared" si="3"/>
        <v>38</v>
      </c>
      <c r="K71">
        <f t="shared" si="3"/>
        <v>32</v>
      </c>
      <c r="L71">
        <f t="shared" si="3"/>
        <v>26</v>
      </c>
      <c r="M71">
        <f t="shared" si="3"/>
        <v>19</v>
      </c>
      <c r="N71">
        <f t="shared" si="3"/>
        <v>13</v>
      </c>
      <c r="O71">
        <f t="shared" si="3"/>
        <v>10</v>
      </c>
      <c r="P71">
        <f t="shared" si="3"/>
        <v>6</v>
      </c>
      <c r="Q71">
        <f t="shared" si="3"/>
        <v>0</v>
      </c>
    </row>
    <row r="72" spans="9:17" x14ac:dyDescent="0.25">
      <c r="I72">
        <v>49</v>
      </c>
      <c r="J72">
        <f t="shared" ref="J72:Q82" si="4">MOD(ROUND($I72*J$21/60,0),J$21)</f>
        <v>39</v>
      </c>
      <c r="K72">
        <f t="shared" si="4"/>
        <v>33</v>
      </c>
      <c r="L72">
        <f t="shared" si="4"/>
        <v>26</v>
      </c>
      <c r="M72">
        <f t="shared" si="4"/>
        <v>20</v>
      </c>
      <c r="N72">
        <f t="shared" si="4"/>
        <v>13</v>
      </c>
      <c r="O72">
        <f t="shared" si="4"/>
        <v>10</v>
      </c>
      <c r="P72">
        <f t="shared" si="4"/>
        <v>7</v>
      </c>
      <c r="Q72">
        <f t="shared" si="4"/>
        <v>0</v>
      </c>
    </row>
    <row r="73" spans="9:17" x14ac:dyDescent="0.25">
      <c r="I73">
        <v>50</v>
      </c>
      <c r="J73">
        <f t="shared" si="4"/>
        <v>40</v>
      </c>
      <c r="K73">
        <f t="shared" si="4"/>
        <v>33</v>
      </c>
      <c r="L73">
        <f t="shared" si="4"/>
        <v>27</v>
      </c>
      <c r="M73">
        <f t="shared" si="4"/>
        <v>20</v>
      </c>
      <c r="N73">
        <f t="shared" si="4"/>
        <v>13</v>
      </c>
      <c r="O73">
        <f t="shared" si="4"/>
        <v>10</v>
      </c>
      <c r="P73">
        <f t="shared" si="4"/>
        <v>7</v>
      </c>
      <c r="Q73">
        <f t="shared" si="4"/>
        <v>0</v>
      </c>
    </row>
    <row r="74" spans="9:17" x14ac:dyDescent="0.25">
      <c r="I74">
        <v>51</v>
      </c>
      <c r="J74">
        <f t="shared" si="4"/>
        <v>41</v>
      </c>
      <c r="K74">
        <f t="shared" si="4"/>
        <v>34</v>
      </c>
      <c r="L74">
        <f t="shared" si="4"/>
        <v>27</v>
      </c>
      <c r="M74">
        <f t="shared" si="4"/>
        <v>20</v>
      </c>
      <c r="N74">
        <f t="shared" si="4"/>
        <v>14</v>
      </c>
      <c r="O74">
        <f t="shared" si="4"/>
        <v>10</v>
      </c>
      <c r="P74">
        <f t="shared" si="4"/>
        <v>7</v>
      </c>
      <c r="Q74">
        <f t="shared" si="4"/>
        <v>0</v>
      </c>
    </row>
    <row r="75" spans="9:17" x14ac:dyDescent="0.25">
      <c r="I75">
        <v>52</v>
      </c>
      <c r="J75">
        <f t="shared" si="4"/>
        <v>42</v>
      </c>
      <c r="K75">
        <f t="shared" si="4"/>
        <v>35</v>
      </c>
      <c r="L75">
        <f t="shared" si="4"/>
        <v>28</v>
      </c>
      <c r="M75">
        <f t="shared" si="4"/>
        <v>21</v>
      </c>
      <c r="N75">
        <f t="shared" si="4"/>
        <v>14</v>
      </c>
      <c r="O75">
        <f t="shared" si="4"/>
        <v>10</v>
      </c>
      <c r="P75">
        <f t="shared" si="4"/>
        <v>7</v>
      </c>
      <c r="Q75">
        <f t="shared" si="4"/>
        <v>0</v>
      </c>
    </row>
    <row r="76" spans="9:17" x14ac:dyDescent="0.25">
      <c r="I76">
        <v>53</v>
      </c>
      <c r="J76">
        <f t="shared" si="4"/>
        <v>42</v>
      </c>
      <c r="K76">
        <f t="shared" si="4"/>
        <v>35</v>
      </c>
      <c r="L76">
        <f t="shared" si="4"/>
        <v>28</v>
      </c>
      <c r="M76">
        <f t="shared" si="4"/>
        <v>21</v>
      </c>
      <c r="N76">
        <f t="shared" si="4"/>
        <v>14</v>
      </c>
      <c r="O76">
        <f t="shared" si="4"/>
        <v>11</v>
      </c>
      <c r="P76">
        <f t="shared" si="4"/>
        <v>7</v>
      </c>
      <c r="Q76">
        <f t="shared" si="4"/>
        <v>0</v>
      </c>
    </row>
    <row r="77" spans="9:17" x14ac:dyDescent="0.25">
      <c r="I77">
        <v>54</v>
      </c>
      <c r="J77">
        <f t="shared" si="4"/>
        <v>43</v>
      </c>
      <c r="K77">
        <f t="shared" si="4"/>
        <v>36</v>
      </c>
      <c r="L77">
        <f t="shared" si="4"/>
        <v>29</v>
      </c>
      <c r="M77">
        <f t="shared" si="4"/>
        <v>22</v>
      </c>
      <c r="N77">
        <f t="shared" si="4"/>
        <v>14</v>
      </c>
      <c r="O77">
        <f t="shared" si="4"/>
        <v>11</v>
      </c>
      <c r="P77">
        <f t="shared" si="4"/>
        <v>7</v>
      </c>
      <c r="Q77">
        <f t="shared" si="4"/>
        <v>0</v>
      </c>
    </row>
    <row r="78" spans="9:17" x14ac:dyDescent="0.25">
      <c r="I78">
        <v>55</v>
      </c>
      <c r="J78">
        <f t="shared" si="4"/>
        <v>44</v>
      </c>
      <c r="K78">
        <f t="shared" si="4"/>
        <v>37</v>
      </c>
      <c r="L78">
        <f t="shared" si="4"/>
        <v>29</v>
      </c>
      <c r="M78">
        <f t="shared" si="4"/>
        <v>22</v>
      </c>
      <c r="N78">
        <f t="shared" si="4"/>
        <v>15</v>
      </c>
      <c r="O78">
        <f t="shared" si="4"/>
        <v>11</v>
      </c>
      <c r="P78">
        <f t="shared" si="4"/>
        <v>7</v>
      </c>
      <c r="Q78">
        <f t="shared" si="4"/>
        <v>0</v>
      </c>
    </row>
    <row r="79" spans="9:17" x14ac:dyDescent="0.25">
      <c r="I79">
        <v>56</v>
      </c>
      <c r="J79">
        <f t="shared" si="4"/>
        <v>45</v>
      </c>
      <c r="K79">
        <f t="shared" si="4"/>
        <v>37</v>
      </c>
      <c r="L79">
        <f t="shared" si="4"/>
        <v>30</v>
      </c>
      <c r="M79">
        <f t="shared" si="4"/>
        <v>22</v>
      </c>
      <c r="N79">
        <f t="shared" si="4"/>
        <v>15</v>
      </c>
      <c r="O79">
        <f t="shared" si="4"/>
        <v>11</v>
      </c>
      <c r="P79">
        <f t="shared" si="4"/>
        <v>7</v>
      </c>
      <c r="Q79">
        <f t="shared" si="4"/>
        <v>0</v>
      </c>
    </row>
    <row r="80" spans="9:17" x14ac:dyDescent="0.25">
      <c r="I80">
        <v>57</v>
      </c>
      <c r="J80">
        <f t="shared" si="4"/>
        <v>46</v>
      </c>
      <c r="K80">
        <f t="shared" si="4"/>
        <v>38</v>
      </c>
      <c r="L80">
        <f t="shared" si="4"/>
        <v>30</v>
      </c>
      <c r="M80">
        <f t="shared" si="4"/>
        <v>23</v>
      </c>
      <c r="N80">
        <f t="shared" si="4"/>
        <v>15</v>
      </c>
      <c r="O80">
        <f t="shared" si="4"/>
        <v>11</v>
      </c>
      <c r="P80">
        <f t="shared" si="4"/>
        <v>0</v>
      </c>
      <c r="Q80">
        <f t="shared" si="4"/>
        <v>0</v>
      </c>
    </row>
    <row r="81" spans="9:17" x14ac:dyDescent="0.25">
      <c r="I81">
        <v>58</v>
      </c>
      <c r="J81">
        <f t="shared" si="4"/>
        <v>46</v>
      </c>
      <c r="K81">
        <f t="shared" si="4"/>
        <v>39</v>
      </c>
      <c r="L81">
        <f t="shared" si="4"/>
        <v>31</v>
      </c>
      <c r="M81">
        <f t="shared" si="4"/>
        <v>23</v>
      </c>
      <c r="N81">
        <f t="shared" si="4"/>
        <v>15</v>
      </c>
      <c r="O81">
        <f t="shared" si="4"/>
        <v>0</v>
      </c>
      <c r="P81">
        <f t="shared" si="4"/>
        <v>0</v>
      </c>
      <c r="Q81">
        <f t="shared" si="4"/>
        <v>0</v>
      </c>
    </row>
    <row r="82" spans="9:17" x14ac:dyDescent="0.25">
      <c r="I82">
        <v>59</v>
      </c>
      <c r="J82">
        <f t="shared" si="4"/>
        <v>47</v>
      </c>
      <c r="K82">
        <f t="shared" si="4"/>
        <v>39</v>
      </c>
      <c r="L82">
        <f t="shared" si="4"/>
        <v>31</v>
      </c>
      <c r="M82">
        <f t="shared" si="4"/>
        <v>0</v>
      </c>
      <c r="N82">
        <f t="shared" si="4"/>
        <v>0</v>
      </c>
      <c r="O82">
        <f t="shared" si="4"/>
        <v>0</v>
      </c>
      <c r="P82">
        <f t="shared" si="4"/>
        <v>0</v>
      </c>
      <c r="Q82">
        <f t="shared" si="4"/>
        <v>0</v>
      </c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PartsList</vt:lpstr>
      <vt:lpstr>Ring Calcs</vt:lpstr>
      <vt:lpstr>RadarCalcs</vt:lpstr>
      <vt:lpstr>ring_data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2020-11-06T06:20:50Z</dcterms:created>
  <dcterms:modified xsi:type="dcterms:W3CDTF">2020-11-06T06:20:59Z</dcterms:modified>
</cp:coreProperties>
</file>