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firstSheet="2" activeTab="4"/>
  </bookViews>
  <sheets>
    <sheet name="CapDesign" sheetId="2" r:id="rId1"/>
    <sheet name="AltCapDesign" sheetId="3" r:id="rId2"/>
    <sheet name="PictureRing" sheetId="1" r:id="rId3"/>
    <sheet name="MapLEDs" sheetId="5" r:id="rId4"/>
    <sheet name="Letters" sheetId="6" r:id="rId5"/>
    <sheet name="PowerDetails" sheetId="4" r:id="rId6"/>
    <sheet name="VisBasicInfo" sheetId="7" r:id="rId7"/>
  </sheets>
  <functionGroups builtInGroupCount="19"/>
  <definedNames>
    <definedName name="_xlnm._FilterDatabase" localSheetId="3">MapLEDs!$G$3:$AC$96</definedName>
    <definedName name="battFactor">PowerDetails!$Q$57</definedName>
    <definedName name="direc_per_ring">MapLEDs!$A$6</definedName>
    <definedName name="leds_per_ring">MapLEDs!$A$4</definedName>
    <definedName name="leds_per_ring_qrtr">MapLEDs!$A$5</definedName>
    <definedName name="myLookup">MapLEDs!$A$9:$E$14</definedName>
    <definedName name="offset_qrtrs_per_circle">MapLEDs!$A$7</definedName>
  </definedNames>
  <calcPr calcId="162913"/>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K2" i="6" l="1"/>
  <c r="BK6" i="6"/>
  <c r="BK5" i="6"/>
  <c r="BK4" i="6"/>
  <c r="BK3" i="6"/>
  <c r="BK14" i="6"/>
  <c r="BK13" i="6"/>
  <c r="BK12" i="6"/>
  <c r="BK11" i="6"/>
  <c r="BK10" i="6"/>
  <c r="BK9" i="6"/>
  <c r="BK8" i="6"/>
  <c r="BK7" i="6"/>
  <c r="BF97" i="6"/>
  <c r="BF96" i="6"/>
  <c r="BF95" i="6"/>
  <c r="BF94" i="6"/>
  <c r="BF93" i="6"/>
  <c r="BF92" i="6"/>
  <c r="BF91" i="6"/>
  <c r="BF90" i="6"/>
  <c r="BF89" i="6"/>
  <c r="BF88" i="6"/>
  <c r="BF87" i="6"/>
  <c r="BF86" i="6"/>
  <c r="BF85" i="6"/>
  <c r="BF84" i="6"/>
  <c r="BF83" i="6"/>
  <c r="BF82" i="6"/>
  <c r="BF81" i="6"/>
  <c r="BF80" i="6"/>
  <c r="BF79" i="6"/>
  <c r="BF78" i="6"/>
  <c r="BF77" i="6"/>
  <c r="BF76" i="6"/>
  <c r="BF75" i="6"/>
  <c r="BF74" i="6"/>
  <c r="BF73" i="6"/>
  <c r="BF72" i="6"/>
  <c r="BF71" i="6"/>
  <c r="BF70" i="6"/>
  <c r="BF69" i="6"/>
  <c r="BF68" i="6"/>
  <c r="BF67" i="6"/>
  <c r="BF66" i="6"/>
  <c r="BB90" i="6"/>
  <c r="BB82" i="6"/>
  <c r="BB74" i="6"/>
  <c r="BA75" i="6"/>
  <c r="AZ97" i="6"/>
  <c r="BA97" i="6" s="1"/>
  <c r="AZ96" i="6"/>
  <c r="BA96" i="6" s="1"/>
  <c r="AZ95" i="6"/>
  <c r="AZ94" i="6"/>
  <c r="AZ93" i="6"/>
  <c r="BA93" i="6" s="1"/>
  <c r="AZ92" i="6"/>
  <c r="BA92" i="6" s="1"/>
  <c r="AZ91" i="6"/>
  <c r="AZ90" i="6"/>
  <c r="AZ89" i="6"/>
  <c r="BA89" i="6" s="1"/>
  <c r="AZ88" i="6"/>
  <c r="BA88" i="6" s="1"/>
  <c r="AZ87" i="6"/>
  <c r="AZ86" i="6"/>
  <c r="AZ85" i="6"/>
  <c r="BA85" i="6" s="1"/>
  <c r="AZ84" i="6"/>
  <c r="BA84" i="6" s="1"/>
  <c r="AZ83" i="6"/>
  <c r="AZ82" i="6"/>
  <c r="AZ81" i="6"/>
  <c r="BA81" i="6" s="1"/>
  <c r="AZ80" i="6"/>
  <c r="BA80" i="6" s="1"/>
  <c r="AZ79" i="6"/>
  <c r="AZ78" i="6"/>
  <c r="AZ77" i="6"/>
  <c r="BA77" i="6" s="1"/>
  <c r="AZ76" i="6"/>
  <c r="BA76" i="6" s="1"/>
  <c r="AZ75" i="6"/>
  <c r="AZ74" i="6"/>
  <c r="AZ73" i="6"/>
  <c r="BA73" i="6" s="1"/>
  <c r="AZ72" i="6"/>
  <c r="BA72" i="6" s="1"/>
  <c r="AZ71" i="6"/>
  <c r="AZ70" i="6"/>
  <c r="AZ69" i="6"/>
  <c r="BA69" i="6" s="1"/>
  <c r="AZ68" i="6"/>
  <c r="BA68" i="6" s="1"/>
  <c r="BA95" i="6"/>
  <c r="BA94" i="6"/>
  <c r="BA91" i="6"/>
  <c r="BA90" i="6"/>
  <c r="BA87" i="6"/>
  <c r="BA86" i="6"/>
  <c r="BA83" i="6"/>
  <c r="BA82" i="6"/>
  <c r="BA79" i="6"/>
  <c r="BA78" i="6"/>
  <c r="BA74" i="6"/>
  <c r="BA71" i="6"/>
  <c r="BA70" i="6"/>
  <c r="AY97" i="6"/>
  <c r="AY96" i="6"/>
  <c r="AY95" i="6"/>
  <c r="AY94" i="6"/>
  <c r="AY93" i="6"/>
  <c r="AY92" i="6"/>
  <c r="AY91" i="6"/>
  <c r="AY90" i="6"/>
  <c r="AY89" i="6"/>
  <c r="AY88" i="6"/>
  <c r="AY87" i="6"/>
  <c r="AY86" i="6"/>
  <c r="AY85" i="6"/>
  <c r="AY84" i="6"/>
  <c r="AY83" i="6"/>
  <c r="AY82" i="6"/>
  <c r="AY81" i="6"/>
  <c r="AY80" i="6"/>
  <c r="AY79" i="6"/>
  <c r="AY78" i="6"/>
  <c r="AY77" i="6"/>
  <c r="AY76" i="6"/>
  <c r="AY75" i="6"/>
  <c r="AY74" i="6"/>
  <c r="AY73" i="6"/>
  <c r="AY72" i="6"/>
  <c r="AY71" i="6"/>
  <c r="AY70" i="6"/>
  <c r="AY69" i="6"/>
  <c r="AY68" i="6"/>
  <c r="AY67" i="6"/>
  <c r="AZ67" i="6" s="1"/>
  <c r="BA67" i="6" s="1"/>
  <c r="AX97" i="6"/>
  <c r="AX96" i="6"/>
  <c r="AX95" i="6"/>
  <c r="AX94" i="6"/>
  <c r="AX93" i="6"/>
  <c r="AX92" i="6"/>
  <c r="AX91" i="6"/>
  <c r="AX90" i="6"/>
  <c r="AX89" i="6"/>
  <c r="AX88" i="6"/>
  <c r="AX87" i="6"/>
  <c r="AX86" i="6"/>
  <c r="AX85" i="6"/>
  <c r="AX84" i="6"/>
  <c r="AX83" i="6"/>
  <c r="AX82" i="6"/>
  <c r="AX81" i="6"/>
  <c r="AX80" i="6"/>
  <c r="AX79" i="6"/>
  <c r="AX78" i="6"/>
  <c r="AX77" i="6"/>
  <c r="AX76" i="6"/>
  <c r="AX75" i="6"/>
  <c r="AX74" i="6"/>
  <c r="AX73" i="6"/>
  <c r="AX72" i="6"/>
  <c r="AX71" i="6"/>
  <c r="AX70" i="6"/>
  <c r="AX69" i="6"/>
  <c r="AX68" i="6"/>
  <c r="AX67" i="6"/>
  <c r="AZ66" i="6"/>
  <c r="BA66" i="6" s="1"/>
  <c r="BB66" i="6" s="1"/>
  <c r="AY66" i="6"/>
  <c r="AX66" i="6"/>
  <c r="AX63" i="6"/>
  <c r="AX62" i="6"/>
  <c r="AX60" i="6"/>
  <c r="AX59" i="6"/>
  <c r="AX58" i="6"/>
  <c r="AX57" i="6"/>
  <c r="AX56" i="6"/>
  <c r="AX55" i="6"/>
  <c r="AX54" i="6"/>
  <c r="AX53" i="6"/>
  <c r="AX52" i="6"/>
  <c r="AX51" i="6"/>
  <c r="AX50" i="6"/>
  <c r="AX49" i="6"/>
  <c r="AX48" i="6"/>
  <c r="AX47" i="6"/>
  <c r="AX46" i="6"/>
  <c r="AX45" i="6"/>
  <c r="AX44" i="6"/>
  <c r="AX43" i="6"/>
  <c r="AX42" i="6"/>
  <c r="AX41" i="6"/>
  <c r="AX40" i="6"/>
  <c r="AX39" i="6"/>
  <c r="AX38" i="6"/>
  <c r="AX37" i="6"/>
  <c r="AX36" i="6"/>
  <c r="AX35" i="6"/>
  <c r="AX34" i="6"/>
  <c r="AX33" i="6"/>
  <c r="AX32" i="6"/>
  <c r="AX31" i="6"/>
  <c r="AX30" i="6"/>
  <c r="AX29" i="6"/>
  <c r="AX28" i="6"/>
  <c r="AX27" i="6"/>
  <c r="AX26" i="6"/>
  <c r="AX25" i="6"/>
  <c r="AX24" i="6"/>
  <c r="AX23" i="6"/>
  <c r="AX22" i="6"/>
  <c r="AX21" i="6"/>
  <c r="AX20" i="6"/>
  <c r="AX19" i="6"/>
  <c r="AX18" i="6"/>
  <c r="AX17" i="6"/>
  <c r="AX16" i="6"/>
  <c r="AX15" i="6"/>
  <c r="AX14" i="6"/>
  <c r="AX13" i="6"/>
  <c r="AX12" i="6"/>
  <c r="AX11" i="6"/>
  <c r="AX10" i="6"/>
  <c r="AX9" i="6"/>
  <c r="AX8" i="6"/>
  <c r="AX7" i="6"/>
  <c r="AX6" i="6"/>
  <c r="AX5" i="6"/>
  <c r="AX4" i="6"/>
  <c r="AX3" i="6"/>
  <c r="AX61" i="6"/>
  <c r="AO83" i="6"/>
  <c r="AP74" i="6"/>
  <c r="AJ69" i="6"/>
  <c r="AJ68" i="6"/>
  <c r="AJ67" i="6"/>
  <c r="AJ66" i="6"/>
  <c r="AF3" i="6"/>
  <c r="AD3" i="6"/>
  <c r="AD4" i="6" s="1"/>
  <c r="AD5" i="6" s="1"/>
  <c r="AD6" i="6" s="1"/>
  <c r="AD7" i="6" s="1"/>
  <c r="AD8" i="6" s="1"/>
  <c r="AD9" i="6" s="1"/>
  <c r="AD10" i="6" s="1"/>
  <c r="AD11" i="6" s="1"/>
  <c r="AD12" i="6" s="1"/>
  <c r="AD13" i="6" s="1"/>
  <c r="AD14" i="6" s="1"/>
  <c r="AD15" i="6" s="1"/>
  <c r="AD16" i="6" s="1"/>
  <c r="AD17" i="6" s="1"/>
  <c r="AD18" i="6" s="1"/>
  <c r="AD19" i="6" s="1"/>
  <c r="AD20" i="6" s="1"/>
  <c r="AD21" i="6" s="1"/>
  <c r="AD22" i="6" s="1"/>
  <c r="AD23" i="6" s="1"/>
  <c r="AD24" i="6" s="1"/>
  <c r="AD25" i="6" s="1"/>
  <c r="AD26" i="6" s="1"/>
  <c r="AD27" i="6" s="1"/>
  <c r="AD28" i="6" s="1"/>
  <c r="AD29" i="6" s="1"/>
  <c r="AD30" i="6" s="1"/>
  <c r="AD31" i="6" s="1"/>
  <c r="AD32" i="6" s="1"/>
  <c r="AD33" i="6" s="1"/>
  <c r="AD34" i="6" s="1"/>
  <c r="AB3" i="6"/>
  <c r="AA3" i="6"/>
  <c r="Z3" i="6"/>
  <c r="Y3" i="6"/>
  <c r="W3" i="6"/>
  <c r="V3" i="6"/>
  <c r="U3" i="6"/>
  <c r="T3" i="6"/>
  <c r="S3" i="6"/>
  <c r="R3" i="6"/>
  <c r="N3" i="6"/>
  <c r="AO94" i="6"/>
  <c r="AN97" i="6"/>
  <c r="AL95" i="6"/>
  <c r="AM92" i="6"/>
  <c r="AN92" i="6"/>
  <c r="AM97" i="6"/>
  <c r="AN94" i="6"/>
  <c r="AL92" i="6"/>
  <c r="AL97" i="6"/>
  <c r="AM94" i="6"/>
  <c r="AN91" i="6"/>
  <c r="AN96" i="6"/>
  <c r="AL94" i="6"/>
  <c r="AM91" i="6"/>
  <c r="AM96" i="6"/>
  <c r="AN93" i="6"/>
  <c r="AL91" i="6"/>
  <c r="AL96" i="6"/>
  <c r="AM93" i="6"/>
  <c r="AN95" i="6"/>
  <c r="AL93" i="6"/>
  <c r="AM95" i="6"/>
  <c r="AO90" i="6"/>
  <c r="AN90" i="6"/>
  <c r="AM90" i="6"/>
  <c r="AL90" i="6"/>
  <c r="AL82" i="6"/>
  <c r="AO86" i="6"/>
  <c r="AN89" i="6"/>
  <c r="AL87" i="6"/>
  <c r="AM89" i="6"/>
  <c r="AN86" i="6"/>
  <c r="AL89" i="6"/>
  <c r="AM86" i="6"/>
  <c r="AN84" i="6"/>
  <c r="AN88" i="6"/>
  <c r="AL86" i="6"/>
  <c r="AM85" i="6"/>
  <c r="AM88" i="6"/>
  <c r="AN85" i="6"/>
  <c r="AL88" i="6"/>
  <c r="AL84" i="6"/>
  <c r="AN87" i="6"/>
  <c r="AL85" i="6"/>
  <c r="AM87" i="6"/>
  <c r="AM84" i="6"/>
  <c r="AM83" i="6"/>
  <c r="AN83" i="6"/>
  <c r="AL83" i="6"/>
  <c r="AO82" i="6"/>
  <c r="AN82" i="6"/>
  <c r="AM82" i="6"/>
  <c r="AL74" i="6"/>
  <c r="AM81" i="6"/>
  <c r="AL81" i="6"/>
  <c r="AN81" i="6"/>
  <c r="AL80" i="6"/>
  <c r="AM80" i="6"/>
  <c r="AN80" i="6"/>
  <c r="AL79" i="6"/>
  <c r="AN79" i="6"/>
  <c r="AM79" i="6"/>
  <c r="AO78" i="6"/>
  <c r="AL78" i="6"/>
  <c r="AN78" i="6"/>
  <c r="AM78" i="6"/>
  <c r="AN77" i="6"/>
  <c r="AM77" i="6"/>
  <c r="AL77" i="6"/>
  <c r="AN76" i="6"/>
  <c r="AM76" i="6"/>
  <c r="AL76" i="6"/>
  <c r="AN75" i="6"/>
  <c r="AM75" i="6"/>
  <c r="AL75" i="6"/>
  <c r="AO75" i="6"/>
  <c r="AO74" i="6"/>
  <c r="AM74" i="6"/>
  <c r="AN74" i="6"/>
  <c r="AQ54" i="6" l="1"/>
  <c r="AP54" i="6"/>
  <c r="AO54" i="6"/>
  <c r="AN54" i="6"/>
  <c r="AM54" i="6"/>
  <c r="AL54" i="6"/>
  <c r="AK54" i="6"/>
  <c r="AQ53" i="6"/>
  <c r="AP53" i="6"/>
  <c r="AO53" i="6"/>
  <c r="AN53" i="6"/>
  <c r="AM53" i="6"/>
  <c r="AL53" i="6"/>
  <c r="AK53" i="6"/>
  <c r="AQ52" i="6"/>
  <c r="AP52" i="6"/>
  <c r="AO52" i="6"/>
  <c r="AN52" i="6"/>
  <c r="AM52" i="6"/>
  <c r="AL52" i="6"/>
  <c r="AK52" i="6"/>
  <c r="AK49" i="6"/>
  <c r="AQ51" i="6"/>
  <c r="AP51" i="6"/>
  <c r="AO51" i="6"/>
  <c r="AN51" i="6"/>
  <c r="AM51" i="6"/>
  <c r="AL51" i="6"/>
  <c r="AK51" i="6"/>
  <c r="AQ50" i="6"/>
  <c r="AP50" i="6"/>
  <c r="AO50" i="6"/>
  <c r="AN50" i="6"/>
  <c r="AM50" i="6"/>
  <c r="AL50" i="6"/>
  <c r="AK50" i="6"/>
  <c r="AQ49" i="6"/>
  <c r="AP49" i="6"/>
  <c r="AO49" i="6"/>
  <c r="AN49" i="6"/>
  <c r="AM49" i="6"/>
  <c r="AL49" i="6"/>
  <c r="AK46" i="6"/>
  <c r="AQ48" i="6"/>
  <c r="AP48" i="6"/>
  <c r="AO48" i="6"/>
  <c r="AN48" i="6"/>
  <c r="AM48" i="6"/>
  <c r="AL48" i="6"/>
  <c r="AK48" i="6"/>
  <c r="AQ47" i="6"/>
  <c r="AP47" i="6"/>
  <c r="AO47" i="6"/>
  <c r="AN47" i="6"/>
  <c r="AM47" i="6"/>
  <c r="AL47" i="6"/>
  <c r="AK47" i="6"/>
  <c r="AQ46" i="6"/>
  <c r="AP46" i="6"/>
  <c r="AO46" i="6"/>
  <c r="AN46" i="6"/>
  <c r="AM46" i="6"/>
  <c r="AL46" i="6"/>
  <c r="AK39" i="6"/>
  <c r="BK15" i="6"/>
  <c r="AM58" i="6"/>
  <c r="AM60" i="6"/>
  <c r="AN57" i="6"/>
  <c r="AN59" i="6"/>
  <c r="BC60" i="6"/>
  <c r="AJ60" i="6"/>
  <c r="AY60" i="6"/>
  <c r="AZ60" i="6" s="1"/>
  <c r="BA60" i="6" s="1"/>
  <c r="BB60" i="6" s="1"/>
  <c r="AJ59" i="6"/>
  <c r="AY59" i="6"/>
  <c r="AZ59" i="6" s="1"/>
  <c r="BA59" i="6" s="1"/>
  <c r="BB59" i="6" s="1"/>
  <c r="BC59" i="6" s="1"/>
  <c r="BF59" i="6" s="1"/>
  <c r="BC58" i="6"/>
  <c r="AJ58" i="6"/>
  <c r="AY58" i="6"/>
  <c r="AZ58" i="6" s="1"/>
  <c r="BA58" i="6" s="1"/>
  <c r="BB58" i="6" s="1"/>
  <c r="BF58" i="6" s="1"/>
  <c r="AJ57" i="6"/>
  <c r="AY57" i="6"/>
  <c r="AZ57" i="6"/>
  <c r="BA57" i="6" s="1"/>
  <c r="BB57" i="6" s="1"/>
  <c r="BC57" i="6" s="1"/>
  <c r="BF57" i="6" s="1"/>
  <c r="BC54" i="6"/>
  <c r="AJ53" i="6"/>
  <c r="AY53" i="6"/>
  <c r="AZ53" i="6" s="1"/>
  <c r="BA53" i="6" s="1"/>
  <c r="BB53" i="6" s="1"/>
  <c r="BC53" i="6"/>
  <c r="BF53" i="6" s="1"/>
  <c r="AJ52" i="6"/>
  <c r="AY52" i="6"/>
  <c r="AZ52" i="6" s="1"/>
  <c r="BA52" i="6" s="1"/>
  <c r="BB52" i="6" s="1"/>
  <c r="BC52" i="6" s="1"/>
  <c r="BF52" i="6" s="1"/>
  <c r="BC51" i="6"/>
  <c r="AJ51" i="6"/>
  <c r="AY51" i="6"/>
  <c r="AZ51" i="6" s="1"/>
  <c r="BA51" i="6" s="1"/>
  <c r="BB51" i="6" s="1"/>
  <c r="AJ50" i="6"/>
  <c r="AY50" i="6"/>
  <c r="AZ50" i="6" s="1"/>
  <c r="BA50" i="6" s="1"/>
  <c r="BB50" i="6" s="1"/>
  <c r="BC50" i="6"/>
  <c r="AJ49" i="6"/>
  <c r="AY49" i="6"/>
  <c r="AZ49" i="6" s="1"/>
  <c r="BA49" i="6" s="1"/>
  <c r="BB49" i="6" s="1"/>
  <c r="BC49" i="6" s="1"/>
  <c r="BF49" i="6" s="1"/>
  <c r="BC48" i="6"/>
  <c r="AJ48" i="6"/>
  <c r="AY48" i="6"/>
  <c r="AZ48" i="6" s="1"/>
  <c r="BA48" i="6" s="1"/>
  <c r="BB48" i="6" s="1"/>
  <c r="AJ47" i="6"/>
  <c r="AY47" i="6"/>
  <c r="AZ47" i="6"/>
  <c r="BA47" i="6" s="1"/>
  <c r="BB47" i="6" s="1"/>
  <c r="BF47" i="6" s="1"/>
  <c r="BC47" i="6"/>
  <c r="AJ46" i="6"/>
  <c r="AY46" i="6"/>
  <c r="AZ46" i="6" s="1"/>
  <c r="BA46" i="6" s="1"/>
  <c r="BB46" i="6" s="1"/>
  <c r="BC46" i="6" s="1"/>
  <c r="BF46" i="6" s="1"/>
  <c r="BC44" i="6"/>
  <c r="AJ44" i="6"/>
  <c r="AY44" i="6"/>
  <c r="AZ44" i="6" s="1"/>
  <c r="BA44" i="6" s="1"/>
  <c r="BB44" i="6" s="1"/>
  <c r="AP41" i="6"/>
  <c r="AQ41" i="6"/>
  <c r="AJ41" i="6"/>
  <c r="AY41" i="6"/>
  <c r="AZ41" i="6" s="1"/>
  <c r="BA41" i="6" s="1"/>
  <c r="BB41" i="6" s="1"/>
  <c r="BC41" i="6" s="1"/>
  <c r="AO41" i="6"/>
  <c r="AJ39" i="6"/>
  <c r="AY39" i="6"/>
  <c r="AZ39" i="6" s="1"/>
  <c r="BA39" i="6" s="1"/>
  <c r="BB39" i="6" s="1"/>
  <c r="BC39" i="6" s="1"/>
  <c r="BF39" i="6" s="1"/>
  <c r="AP37" i="6"/>
  <c r="AQ37" i="6"/>
  <c r="AJ37" i="6"/>
  <c r="AY37" i="6"/>
  <c r="AZ37" i="6" s="1"/>
  <c r="BA37" i="6" s="1"/>
  <c r="BB37" i="6" s="1"/>
  <c r="BC37" i="6" s="1"/>
  <c r="AO37" i="6"/>
  <c r="AP33" i="6"/>
  <c r="AQ33" i="6"/>
  <c r="AJ33" i="6"/>
  <c r="AY33" i="6"/>
  <c r="AZ33" i="6" s="1"/>
  <c r="BA33" i="6" s="1"/>
  <c r="BB33" i="6" s="1"/>
  <c r="BC33" i="6" s="1"/>
  <c r="AO33" i="6"/>
  <c r="AJ29" i="6"/>
  <c r="AY29" i="6"/>
  <c r="AZ29" i="6" s="1"/>
  <c r="BA29" i="6" s="1"/>
  <c r="BB29" i="6" s="1"/>
  <c r="BC29" i="6" s="1"/>
  <c r="AP24" i="6"/>
  <c r="AJ24" i="6"/>
  <c r="AY24" i="6"/>
  <c r="AZ24" i="6" s="1"/>
  <c r="BA24" i="6" s="1"/>
  <c r="BB24" i="6" s="1"/>
  <c r="BC24" i="6" s="1"/>
  <c r="BF24" i="6" s="1"/>
  <c r="AO24" i="6"/>
  <c r="BC23" i="6"/>
  <c r="AM23" i="6"/>
  <c r="AJ23" i="6"/>
  <c r="AY23" i="6"/>
  <c r="AZ23" i="6" s="1"/>
  <c r="BA23" i="6" s="1"/>
  <c r="BB23" i="6" s="1"/>
  <c r="AP18" i="6"/>
  <c r="AJ18" i="6"/>
  <c r="AY18" i="6"/>
  <c r="AZ18" i="6" s="1"/>
  <c r="BA18" i="6" s="1"/>
  <c r="BB18" i="6" s="1"/>
  <c r="BC18" i="6" s="1"/>
  <c r="BF18" i="6" s="1"/>
  <c r="AO18" i="6"/>
  <c r="BC17" i="6"/>
  <c r="AM17" i="6"/>
  <c r="AJ17" i="6"/>
  <c r="AY17" i="6"/>
  <c r="AZ17" i="6" s="1"/>
  <c r="BA17" i="6" s="1"/>
  <c r="BB17" i="6" s="1"/>
  <c r="AP12" i="6"/>
  <c r="AJ12" i="6"/>
  <c r="AY12" i="6"/>
  <c r="AZ12" i="6" s="1"/>
  <c r="BA12" i="6" s="1"/>
  <c r="BB12" i="6" s="1"/>
  <c r="BC12" i="6" s="1"/>
  <c r="BF12" i="6" s="1"/>
  <c r="AO12" i="6"/>
  <c r="BC11" i="6"/>
  <c r="AM11" i="6"/>
  <c r="AJ11" i="6"/>
  <c r="AY11" i="6"/>
  <c r="AZ11" i="6" s="1"/>
  <c r="BA11" i="6" s="1"/>
  <c r="BB11" i="6" s="1"/>
  <c r="AJ6" i="6"/>
  <c r="AY6" i="6"/>
  <c r="AZ6" i="6" s="1"/>
  <c r="BA6" i="6" s="1"/>
  <c r="BB6" i="6" s="1"/>
  <c r="BC6" i="6" s="1"/>
  <c r="BF6" i="6" s="1"/>
  <c r="BC5" i="6"/>
  <c r="AJ5" i="6"/>
  <c r="AY5" i="6"/>
  <c r="AZ5" i="6" s="1"/>
  <c r="BA5" i="6" s="1"/>
  <c r="BB5" i="6" s="1"/>
  <c r="AQ10" i="6"/>
  <c r="AP10" i="6"/>
  <c r="AO10" i="6"/>
  <c r="AJ63" i="6"/>
  <c r="AJ62" i="6"/>
  <c r="AJ61" i="6"/>
  <c r="AJ56" i="6"/>
  <c r="AJ55" i="6"/>
  <c r="AJ45" i="6"/>
  <c r="AJ43" i="6"/>
  <c r="AJ42" i="6"/>
  <c r="AJ40" i="6"/>
  <c r="AJ38" i="6"/>
  <c r="AJ36" i="6"/>
  <c r="AJ35" i="6"/>
  <c r="AJ34" i="6"/>
  <c r="AJ32" i="6"/>
  <c r="AJ31" i="6"/>
  <c r="AJ30" i="6"/>
  <c r="AJ28" i="6"/>
  <c r="AJ27" i="6"/>
  <c r="AP26" i="6"/>
  <c r="AJ26" i="6"/>
  <c r="AJ25" i="6"/>
  <c r="AO22" i="6"/>
  <c r="AJ22" i="6"/>
  <c r="AJ21" i="6"/>
  <c r="AP20" i="6"/>
  <c r="AJ20" i="6"/>
  <c r="AJ19" i="6"/>
  <c r="AO16" i="6"/>
  <c r="AJ16" i="6"/>
  <c r="AJ15" i="6"/>
  <c r="AP14" i="6"/>
  <c r="AJ14" i="6"/>
  <c r="AJ13" i="6"/>
  <c r="AJ10" i="6"/>
  <c r="AJ9" i="6"/>
  <c r="AJ8" i="6"/>
  <c r="AJ7" i="6"/>
  <c r="AJ4" i="6"/>
  <c r="AJ3" i="6"/>
  <c r="AY63" i="6"/>
  <c r="AZ63" i="6" s="1"/>
  <c r="BA63" i="6" s="1"/>
  <c r="BB63" i="6" s="1"/>
  <c r="BC63" i="6" s="1"/>
  <c r="BD63" i="6" s="1"/>
  <c r="BE63" i="6" s="1"/>
  <c r="BF63" i="6" s="1"/>
  <c r="BE62" i="6"/>
  <c r="BD62" i="6"/>
  <c r="BC62" i="6"/>
  <c r="AY62" i="6"/>
  <c r="AZ62" i="6" s="1"/>
  <c r="BA62" i="6" s="1"/>
  <c r="BB62" i="6" s="1"/>
  <c r="BE61" i="6"/>
  <c r="BD61" i="6"/>
  <c r="AY61" i="6"/>
  <c r="AZ61" i="6"/>
  <c r="BA61" i="6" s="1"/>
  <c r="BB61" i="6" s="1"/>
  <c r="BC61" i="6" s="1"/>
  <c r="BF61" i="6" s="1"/>
  <c r="BE60" i="6"/>
  <c r="BD60" i="6"/>
  <c r="BE59" i="6"/>
  <c r="BD59" i="6"/>
  <c r="BE58" i="6"/>
  <c r="BD58" i="6"/>
  <c r="BE57" i="6"/>
  <c r="BD57" i="6"/>
  <c r="BE56" i="6"/>
  <c r="BD56" i="6"/>
  <c r="BC56" i="6"/>
  <c r="AY56" i="6"/>
  <c r="AZ56" i="6" s="1"/>
  <c r="BA56" i="6" s="1"/>
  <c r="BB56" i="6" s="1"/>
  <c r="BF56" i="6" s="1"/>
  <c r="BE55" i="6"/>
  <c r="BD55" i="6"/>
  <c r="AY55" i="6"/>
  <c r="AZ55" i="6" s="1"/>
  <c r="BA55" i="6" s="1"/>
  <c r="BB55" i="6" s="1"/>
  <c r="BC55" i="6" s="1"/>
  <c r="BF55" i="6" s="1"/>
  <c r="BE54" i="6"/>
  <c r="BD54" i="6"/>
  <c r="BE53" i="6"/>
  <c r="BD53" i="6"/>
  <c r="BE52" i="6"/>
  <c r="BD52" i="6"/>
  <c r="BE51" i="6"/>
  <c r="BD51" i="6"/>
  <c r="BE50" i="6"/>
  <c r="BD50" i="6"/>
  <c r="BE49" i="6"/>
  <c r="BD49" i="6"/>
  <c r="BE48" i="6"/>
  <c r="BD48" i="6"/>
  <c r="BE47" i="6"/>
  <c r="BD47" i="6"/>
  <c r="BE46" i="6"/>
  <c r="BD46" i="6"/>
  <c r="BE45" i="6"/>
  <c r="BD45" i="6"/>
  <c r="BC45" i="6"/>
  <c r="AY45" i="6"/>
  <c r="AZ45" i="6"/>
  <c r="BA45" i="6" s="1"/>
  <c r="BB45" i="6" s="1"/>
  <c r="BF45" i="6" s="1"/>
  <c r="BE44" i="6"/>
  <c r="BD44" i="6"/>
  <c r="BE43" i="6"/>
  <c r="BD43" i="6"/>
  <c r="AY43" i="6"/>
  <c r="AZ43" i="6" s="1"/>
  <c r="BA43" i="6" s="1"/>
  <c r="BB43" i="6" s="1"/>
  <c r="BC43" i="6" s="1"/>
  <c r="BF43" i="6" s="1"/>
  <c r="BE42" i="6"/>
  <c r="BD42" i="6"/>
  <c r="BC42" i="6"/>
  <c r="AY42" i="6"/>
  <c r="AZ42" i="6" s="1"/>
  <c r="BA42" i="6" s="1"/>
  <c r="BB42" i="6" s="1"/>
  <c r="BE41" i="6"/>
  <c r="BE40" i="6"/>
  <c r="BD40" i="6"/>
  <c r="BC40" i="6"/>
  <c r="AY40" i="6"/>
  <c r="AZ40" i="6"/>
  <c r="BA40" i="6" s="1"/>
  <c r="BB40" i="6" s="1"/>
  <c r="BF40" i="6" s="1"/>
  <c r="BE39" i="6"/>
  <c r="BD39" i="6"/>
  <c r="BE38" i="6"/>
  <c r="BD38" i="6"/>
  <c r="BC38" i="6"/>
  <c r="AY38" i="6"/>
  <c r="AZ38" i="6" s="1"/>
  <c r="BA38" i="6" s="1"/>
  <c r="BB38" i="6" s="1"/>
  <c r="BE37" i="6"/>
  <c r="BE36" i="6"/>
  <c r="BD36" i="6"/>
  <c r="BC36" i="6"/>
  <c r="AY36" i="6"/>
  <c r="AZ36" i="6" s="1"/>
  <c r="BA36" i="6" s="1"/>
  <c r="BB36" i="6" s="1"/>
  <c r="BE35" i="6"/>
  <c r="BD35" i="6"/>
  <c r="AY35" i="6"/>
  <c r="AZ35" i="6" s="1"/>
  <c r="BA35" i="6" s="1"/>
  <c r="BB35" i="6" s="1"/>
  <c r="BC35" i="6" s="1"/>
  <c r="BF35" i="6" s="1"/>
  <c r="BE34" i="6"/>
  <c r="BD34" i="6"/>
  <c r="BC34" i="6"/>
  <c r="AY34" i="6"/>
  <c r="AZ34" i="6"/>
  <c r="BA34" i="6" s="1"/>
  <c r="BB34" i="6" s="1"/>
  <c r="BE33" i="6"/>
  <c r="BE32" i="6"/>
  <c r="BD32" i="6"/>
  <c r="BC32" i="6"/>
  <c r="AY32" i="6"/>
  <c r="AZ32" i="6" s="1"/>
  <c r="BA32" i="6" s="1"/>
  <c r="BB32" i="6" s="1"/>
  <c r="BE31" i="6"/>
  <c r="BD31" i="6"/>
  <c r="AY31" i="6"/>
  <c r="AZ31" i="6" s="1"/>
  <c r="BA31" i="6" s="1"/>
  <c r="BB31" i="6" s="1"/>
  <c r="BC31" i="6" s="1"/>
  <c r="BF31" i="6" s="1"/>
  <c r="BE30" i="6"/>
  <c r="BD30" i="6"/>
  <c r="BC30" i="6"/>
  <c r="AY30" i="6"/>
  <c r="AZ30" i="6" s="1"/>
  <c r="BA30" i="6" s="1"/>
  <c r="BB30" i="6" s="1"/>
  <c r="BF30" i="6" s="1"/>
  <c r="BE29" i="6"/>
  <c r="BE28" i="6"/>
  <c r="BD28" i="6"/>
  <c r="BC28" i="6"/>
  <c r="AY28" i="6"/>
  <c r="AZ28" i="6"/>
  <c r="BA28" i="6" s="1"/>
  <c r="BB28" i="6" s="1"/>
  <c r="BE27" i="6"/>
  <c r="BD27" i="6"/>
  <c r="AY27" i="6"/>
  <c r="AZ27" i="6"/>
  <c r="BA27" i="6" s="1"/>
  <c r="BB27" i="6" s="1"/>
  <c r="BC27" i="6" s="1"/>
  <c r="BF27" i="6" s="1"/>
  <c r="BE26" i="6"/>
  <c r="BD26" i="6"/>
  <c r="AY26" i="6"/>
  <c r="AZ26" i="6" s="1"/>
  <c r="BA26" i="6" s="1"/>
  <c r="BB26" i="6" s="1"/>
  <c r="BC26" i="6"/>
  <c r="BF26" i="6" s="1"/>
  <c r="BE25" i="6"/>
  <c r="BD25" i="6"/>
  <c r="BC25" i="6"/>
  <c r="AY25" i="6"/>
  <c r="AZ25" i="6" s="1"/>
  <c r="BA25" i="6" s="1"/>
  <c r="BB25" i="6" s="1"/>
  <c r="BE24" i="6"/>
  <c r="BD24" i="6"/>
  <c r="BE23" i="6"/>
  <c r="BD23" i="6"/>
  <c r="BE22" i="6"/>
  <c r="BD22" i="6"/>
  <c r="BC22" i="6"/>
  <c r="AY22" i="6"/>
  <c r="AZ22" i="6" s="1"/>
  <c r="BA22" i="6" s="1"/>
  <c r="BB22" i="6" s="1"/>
  <c r="BE21" i="6"/>
  <c r="BD21" i="6"/>
  <c r="AY21" i="6"/>
  <c r="AZ21" i="6" s="1"/>
  <c r="BA21" i="6" s="1"/>
  <c r="BB21" i="6" s="1"/>
  <c r="BC21" i="6" s="1"/>
  <c r="BF21" i="6" s="1"/>
  <c r="BE20" i="6"/>
  <c r="BD20" i="6"/>
  <c r="AY20" i="6"/>
  <c r="AZ20" i="6" s="1"/>
  <c r="BA20" i="6" s="1"/>
  <c r="BB20" i="6" s="1"/>
  <c r="BC20" i="6"/>
  <c r="BE19" i="6"/>
  <c r="BD19" i="6"/>
  <c r="BC19" i="6"/>
  <c r="BF19" i="6" s="1"/>
  <c r="AY19" i="6"/>
  <c r="AZ19" i="6" s="1"/>
  <c r="BA19" i="6" s="1"/>
  <c r="BB19" i="6" s="1"/>
  <c r="BE18" i="6"/>
  <c r="BD18" i="6"/>
  <c r="BE17" i="6"/>
  <c r="BD17" i="6"/>
  <c r="BE16" i="6"/>
  <c r="BD16" i="6"/>
  <c r="BC16" i="6"/>
  <c r="AY16" i="6"/>
  <c r="AZ16" i="6"/>
  <c r="BA16" i="6" s="1"/>
  <c r="BB16" i="6" s="1"/>
  <c r="BF16" i="6" s="1"/>
  <c r="BE15" i="6"/>
  <c r="BD15" i="6"/>
  <c r="AY15" i="6"/>
  <c r="AZ15" i="6"/>
  <c r="BA15" i="6" s="1"/>
  <c r="BB15" i="6" s="1"/>
  <c r="BC15" i="6" s="1"/>
  <c r="BF15" i="6" s="1"/>
  <c r="BE14" i="6"/>
  <c r="BD14" i="6"/>
  <c r="AY14" i="6"/>
  <c r="AZ14" i="6" s="1"/>
  <c r="BA14" i="6" s="1"/>
  <c r="BB14" i="6" s="1"/>
  <c r="BC14" i="6"/>
  <c r="BE13" i="6"/>
  <c r="BD13" i="6"/>
  <c r="BC13" i="6"/>
  <c r="AY13" i="6"/>
  <c r="AZ13" i="6" s="1"/>
  <c r="BA13" i="6" s="1"/>
  <c r="BB13" i="6" s="1"/>
  <c r="BE12" i="6"/>
  <c r="BD12" i="6"/>
  <c r="BE11" i="6"/>
  <c r="BD11" i="6"/>
  <c r="BE10" i="6"/>
  <c r="BD10" i="6"/>
  <c r="BC10" i="6"/>
  <c r="AY10" i="6"/>
  <c r="AZ10" i="6" s="1"/>
  <c r="BA10" i="6" s="1"/>
  <c r="BB10" i="6" s="1"/>
  <c r="BF10" i="6" s="1"/>
  <c r="BE9" i="6"/>
  <c r="BD9" i="6"/>
  <c r="AY9" i="6"/>
  <c r="AZ9" i="6" s="1"/>
  <c r="BA9" i="6" s="1"/>
  <c r="BB9" i="6" s="1"/>
  <c r="BC9" i="6" s="1"/>
  <c r="BF9" i="6" s="1"/>
  <c r="BE8" i="6"/>
  <c r="BD8" i="6"/>
  <c r="AY8" i="6"/>
  <c r="AZ8" i="6" s="1"/>
  <c r="BA8" i="6" s="1"/>
  <c r="BB8" i="6" s="1"/>
  <c r="BC8" i="6"/>
  <c r="BE7" i="6"/>
  <c r="BD7" i="6"/>
  <c r="BC7" i="6"/>
  <c r="AY7" i="6"/>
  <c r="AZ7" i="6" s="1"/>
  <c r="BA7" i="6" s="1"/>
  <c r="BB7" i="6" s="1"/>
  <c r="BE6" i="6"/>
  <c r="BD6" i="6"/>
  <c r="BE5" i="6"/>
  <c r="BD5" i="6"/>
  <c r="BE4" i="6"/>
  <c r="BD4" i="6"/>
  <c r="BC4" i="6"/>
  <c r="AY4" i="6"/>
  <c r="AZ4" i="6" s="1"/>
  <c r="BA4" i="6" s="1"/>
  <c r="BB4" i="6" s="1"/>
  <c r="BD3" i="6"/>
  <c r="AY3" i="6"/>
  <c r="AZ3" i="6" s="1"/>
  <c r="BA3" i="6" s="1"/>
  <c r="BB3" i="6" s="1"/>
  <c r="BC3" i="6" s="1"/>
  <c r="BF3" i="6" s="1"/>
  <c r="AO60" i="6"/>
  <c r="AO62" i="6"/>
  <c r="AN62" i="6"/>
  <c r="AM62" i="6"/>
  <c r="AO61" i="6"/>
  <c r="AP61" i="6"/>
  <c r="AN61" i="6"/>
  <c r="AP59" i="6"/>
  <c r="AO59" i="6"/>
  <c r="AM59" i="6"/>
  <c r="AL59" i="6"/>
  <c r="AK62" i="6"/>
  <c r="AL62" i="6"/>
  <c r="AK61" i="6"/>
  <c r="AL61" i="6"/>
  <c r="AM61" i="6"/>
  <c r="AK60" i="6"/>
  <c r="AL60" i="6"/>
  <c r="AN60" i="6"/>
  <c r="AK59" i="6"/>
  <c r="AK58" i="6"/>
  <c r="AL58" i="6"/>
  <c r="AN58" i="6"/>
  <c r="AO58" i="6"/>
  <c r="AK57" i="6"/>
  <c r="AL57" i="6"/>
  <c r="AM57" i="6"/>
  <c r="AO57" i="6"/>
  <c r="AP57" i="6"/>
  <c r="AK42" i="6"/>
  <c r="AL42" i="6"/>
  <c r="AM42" i="6"/>
  <c r="AN42" i="6"/>
  <c r="AO42" i="6"/>
  <c r="AK41" i="6"/>
  <c r="AL41" i="6"/>
  <c r="AM41" i="6"/>
  <c r="AN41" i="6"/>
  <c r="AK40" i="6"/>
  <c r="AL40" i="6"/>
  <c r="AM40" i="6"/>
  <c r="AN40" i="6"/>
  <c r="AO40" i="6"/>
  <c r="AL39" i="6"/>
  <c r="AM39" i="6"/>
  <c r="AN39" i="6"/>
  <c r="AO39" i="6"/>
  <c r="AP39" i="6"/>
  <c r="AK38" i="6"/>
  <c r="AL38" i="6"/>
  <c r="AM38" i="6"/>
  <c r="AN38" i="6"/>
  <c r="AO38" i="6"/>
  <c r="AK37" i="6"/>
  <c r="AL37" i="6"/>
  <c r="AM37" i="6"/>
  <c r="AN37" i="6"/>
  <c r="AK36" i="6"/>
  <c r="AL36" i="6"/>
  <c r="AM36" i="6"/>
  <c r="AN36" i="6"/>
  <c r="AO36" i="6"/>
  <c r="AL35" i="6"/>
  <c r="AM35" i="6"/>
  <c r="AN35" i="6"/>
  <c r="AO35" i="6"/>
  <c r="AP35" i="6"/>
  <c r="AK35" i="6"/>
  <c r="AK34" i="6"/>
  <c r="AL34" i="6"/>
  <c r="AM34" i="6"/>
  <c r="AN34" i="6"/>
  <c r="AO34" i="6"/>
  <c r="AK33" i="6"/>
  <c r="AL33" i="6"/>
  <c r="AM33" i="6"/>
  <c r="AN33" i="6"/>
  <c r="AK32" i="6"/>
  <c r="AL32" i="6"/>
  <c r="AM32" i="6"/>
  <c r="AN32" i="6"/>
  <c r="AO32" i="6"/>
  <c r="AL31" i="6"/>
  <c r="AM31" i="6"/>
  <c r="AN31" i="6"/>
  <c r="AO31" i="6"/>
  <c r="AP31" i="6"/>
  <c r="AK31" i="6"/>
  <c r="AK21" i="6"/>
  <c r="AL21" i="6"/>
  <c r="AM21" i="6"/>
  <c r="AN21" i="6"/>
  <c r="AO21" i="6"/>
  <c r="AP21" i="6"/>
  <c r="AK15" i="6"/>
  <c r="AL9" i="6"/>
  <c r="AL15" i="6"/>
  <c r="AM9" i="6"/>
  <c r="AM15" i="6"/>
  <c r="AN9" i="6"/>
  <c r="AN15" i="6"/>
  <c r="AO9" i="6"/>
  <c r="AO15" i="6"/>
  <c r="AP9" i="6"/>
  <c r="AP15" i="6"/>
  <c r="AK9" i="6"/>
  <c r="AQ62" i="6"/>
  <c r="AP62" i="6"/>
  <c r="AQ61" i="6"/>
  <c r="AQ60" i="6"/>
  <c r="AP60" i="6"/>
  <c r="AQ59" i="6"/>
  <c r="AQ58" i="6"/>
  <c r="AP58" i="6"/>
  <c r="AQ57" i="6"/>
  <c r="AQ42" i="6"/>
  <c r="AP42" i="6"/>
  <c r="AQ40" i="6"/>
  <c r="AP40" i="6"/>
  <c r="AQ39" i="6"/>
  <c r="AQ38" i="6"/>
  <c r="AP38" i="6"/>
  <c r="AQ36" i="6"/>
  <c r="AP36" i="6"/>
  <c r="AQ35" i="6"/>
  <c r="AQ34" i="6"/>
  <c r="AP34" i="6"/>
  <c r="AQ32" i="6"/>
  <c r="AP32" i="6"/>
  <c r="AQ31" i="6"/>
  <c r="AQ26" i="6"/>
  <c r="AO26" i="6"/>
  <c r="AN26" i="6"/>
  <c r="AM26" i="6"/>
  <c r="AL26" i="6"/>
  <c r="AK26" i="6"/>
  <c r="AQ25" i="6"/>
  <c r="AP25" i="6"/>
  <c r="AO25" i="6"/>
  <c r="AN25" i="6"/>
  <c r="AM25" i="6"/>
  <c r="AL25" i="6"/>
  <c r="AK25" i="6"/>
  <c r="AQ24" i="6"/>
  <c r="AN24" i="6"/>
  <c r="AM24" i="6"/>
  <c r="AL24" i="6"/>
  <c r="AK24" i="6"/>
  <c r="AQ23" i="6"/>
  <c r="AP23" i="6"/>
  <c r="AO23" i="6"/>
  <c r="AN23" i="6"/>
  <c r="AL23" i="6"/>
  <c r="AK23" i="6"/>
  <c r="AQ22" i="6"/>
  <c r="AP22" i="6"/>
  <c r="AN22" i="6"/>
  <c r="AM22" i="6"/>
  <c r="AL22" i="6"/>
  <c r="AK22" i="6"/>
  <c r="AQ21" i="6"/>
  <c r="AQ20" i="6"/>
  <c r="AO20" i="6"/>
  <c r="AN20" i="6"/>
  <c r="AM20" i="6"/>
  <c r="AL20" i="6"/>
  <c r="AK20" i="6"/>
  <c r="AQ19" i="6"/>
  <c r="AP19" i="6"/>
  <c r="AO19" i="6"/>
  <c r="AN19" i="6"/>
  <c r="AM19" i="6"/>
  <c r="AL19" i="6"/>
  <c r="AK19" i="6"/>
  <c r="AQ18" i="6"/>
  <c r="AN18" i="6"/>
  <c r="AM18" i="6"/>
  <c r="AL18" i="6"/>
  <c r="AK18" i="6"/>
  <c r="AQ17" i="6"/>
  <c r="AP17" i="6"/>
  <c r="AO17" i="6"/>
  <c r="AN17" i="6"/>
  <c r="AL17" i="6"/>
  <c r="AK17" i="6"/>
  <c r="AQ16" i="6"/>
  <c r="AP16" i="6"/>
  <c r="AN16" i="6"/>
  <c r="AM16" i="6"/>
  <c r="AL16" i="6"/>
  <c r="AK16" i="6"/>
  <c r="AQ14" i="6"/>
  <c r="AO14" i="6"/>
  <c r="AN14" i="6"/>
  <c r="AM14" i="6"/>
  <c r="AL14" i="6"/>
  <c r="AK14" i="6"/>
  <c r="AQ13" i="6"/>
  <c r="AP13" i="6"/>
  <c r="AO13" i="6"/>
  <c r="AN13" i="6"/>
  <c r="AM13" i="6"/>
  <c r="AL13" i="6"/>
  <c r="AK13" i="6"/>
  <c r="AQ12" i="6"/>
  <c r="AN12" i="6"/>
  <c r="AM12" i="6"/>
  <c r="AL12" i="6"/>
  <c r="AK12" i="6"/>
  <c r="AQ11" i="6"/>
  <c r="AP11" i="6"/>
  <c r="AO11" i="6"/>
  <c r="AN11" i="6"/>
  <c r="AL11" i="6"/>
  <c r="AK11" i="6"/>
  <c r="AN10" i="6"/>
  <c r="AM10" i="6"/>
  <c r="AL10" i="6"/>
  <c r="AQ9" i="6"/>
  <c r="AQ15" i="6"/>
  <c r="AK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T4" i="6" s="1"/>
  <c r="T5" i="6" s="1"/>
  <c r="T6" i="6" s="1"/>
  <c r="T7" i="6" s="1"/>
  <c r="T8" i="6" s="1"/>
  <c r="T9" i="6" s="1"/>
  <c r="T10" i="6" s="1"/>
  <c r="T11" i="6" s="1"/>
  <c r="T12" i="6" s="1"/>
  <c r="T13" i="6" s="1"/>
  <c r="T14" i="6" s="1"/>
  <c r="T15" i="6" s="1"/>
  <c r="B3" i="6"/>
  <c r="S4" i="6" s="1"/>
  <c r="S5" i="6" s="1"/>
  <c r="S6" i="6" s="1"/>
  <c r="S7" i="6" s="1"/>
  <c r="S8" i="6" s="1"/>
  <c r="S9" i="6" s="1"/>
  <c r="S10" i="6" s="1"/>
  <c r="S11" i="6" s="1"/>
  <c r="S12" i="6" s="1"/>
  <c r="S13" i="6" s="1"/>
  <c r="N81" i="4"/>
  <c r="P3" i="6"/>
  <c r="L3" i="6"/>
  <c r="K3" i="6"/>
  <c r="J3" i="6"/>
  <c r="I3" i="6"/>
  <c r="G3" i="6"/>
  <c r="F3" i="6"/>
  <c r="E3" i="6"/>
  <c r="A3" i="6"/>
  <c r="U4" i="6"/>
  <c r="U5" i="6"/>
  <c r="U6" i="6" s="1"/>
  <c r="U7" i="6" s="1"/>
  <c r="U8" i="6" s="1"/>
  <c r="U9" i="6" s="1"/>
  <c r="U10" i="6" s="1"/>
  <c r="U11" i="6" s="1"/>
  <c r="U12" i="6" s="1"/>
  <c r="U13" i="6" s="1"/>
  <c r="U14" i="6" s="1"/>
  <c r="U15" i="6" s="1"/>
  <c r="AF4" i="6"/>
  <c r="AF5" i="6"/>
  <c r="AF6" i="6"/>
  <c r="AF7" i="6" s="1"/>
  <c r="AF8" i="6" s="1"/>
  <c r="AF9" i="6" s="1"/>
  <c r="AF10" i="6" s="1"/>
  <c r="AF11" i="6" s="1"/>
  <c r="AF12" i="6" s="1"/>
  <c r="AF13" i="6" s="1"/>
  <c r="AF14" i="6" s="1"/>
  <c r="AF15" i="6" s="1"/>
  <c r="AF16" i="6" s="1"/>
  <c r="AF17" i="6" s="1"/>
  <c r="AF18" i="6" s="1"/>
  <c r="AF19" i="6" s="1"/>
  <c r="AF20" i="6" s="1"/>
  <c r="AF21" i="6" s="1"/>
  <c r="AF22" i="6" s="1"/>
  <c r="AF23" i="6" s="1"/>
  <c r="AF24" i="6" s="1"/>
  <c r="AF25" i="6" s="1"/>
  <c r="AF26" i="6" s="1"/>
  <c r="AF27" i="6" s="1"/>
  <c r="AF28" i="6" s="1"/>
  <c r="AF29" i="6" s="1"/>
  <c r="AF30" i="6" s="1"/>
  <c r="AF31" i="6" s="1"/>
  <c r="AF32" i="6" s="1"/>
  <c r="AF33" i="6" s="1"/>
  <c r="AF34" i="6" s="1"/>
  <c r="AF35" i="6" s="1"/>
  <c r="AF36" i="6" s="1"/>
  <c r="AF37" i="6" s="1"/>
  <c r="AF38" i="6" s="1"/>
  <c r="AF39" i="6" s="1"/>
  <c r="AF40" i="6" s="1"/>
  <c r="AF41" i="6" s="1"/>
  <c r="AF42" i="6" s="1"/>
  <c r="AF43" i="6" s="1"/>
  <c r="AF44" i="6" s="1"/>
  <c r="AF45" i="6" s="1"/>
  <c r="AF46" i="6" s="1"/>
  <c r="AF47" i="6" s="1"/>
  <c r="AF48" i="6" s="1"/>
  <c r="AF49" i="6" s="1"/>
  <c r="AF50" i="6" s="1"/>
  <c r="AF51" i="6" s="1"/>
  <c r="AF52" i="6" s="1"/>
  <c r="AF53" i="6" s="1"/>
  <c r="AF54" i="6" s="1"/>
  <c r="AF55" i="6" s="1"/>
  <c r="AF56" i="6" s="1"/>
  <c r="AF57" i="6" s="1"/>
  <c r="AF58" i="6" s="1"/>
  <c r="AF59" i="6" s="1"/>
  <c r="AF60" i="6" s="1"/>
  <c r="AF61" i="6" s="1"/>
  <c r="AF62" i="6" s="1"/>
  <c r="AF63" i="6" s="1"/>
  <c r="AF64" i="6" s="1"/>
  <c r="AF65" i="6" s="1"/>
  <c r="AF66" i="6" s="1"/>
  <c r="AF67" i="6" s="1"/>
  <c r="AF68" i="6" s="1"/>
  <c r="AF69" i="6" s="1"/>
  <c r="AF70" i="6" s="1"/>
  <c r="AF71" i="6" s="1"/>
  <c r="AF72" i="6" s="1"/>
  <c r="AF73" i="6" s="1"/>
  <c r="AF74" i="6" s="1"/>
  <c r="AF75" i="6" s="1"/>
  <c r="AF76" i="6" s="1"/>
  <c r="AF77" i="6" s="1"/>
  <c r="AF78" i="6" s="1"/>
  <c r="AF79" i="6" s="1"/>
  <c r="AF80" i="6" s="1"/>
  <c r="AF81" i="6" s="1"/>
  <c r="AF82" i="6" s="1"/>
  <c r="AF83" i="6" s="1"/>
  <c r="AF84" i="6" s="1"/>
  <c r="AF85" i="6" s="1"/>
  <c r="AF86" i="6" s="1"/>
  <c r="AF87" i="6" s="1"/>
  <c r="AF88" i="6" s="1"/>
  <c r="AF89" i="6" s="1"/>
  <c r="AF90" i="6" s="1"/>
  <c r="AF91" i="6" s="1"/>
  <c r="AF92" i="6" s="1"/>
  <c r="AF93" i="6" s="1"/>
  <c r="AF94" i="6" s="1"/>
  <c r="AF95" i="6" s="1"/>
  <c r="AF96" i="6" s="1"/>
  <c r="R4" i="6"/>
  <c r="R5" i="6" s="1"/>
  <c r="R6" i="6" s="1"/>
  <c r="R7" i="6" s="1"/>
  <c r="R8" i="6" s="1"/>
  <c r="R9" i="6" s="1"/>
  <c r="R10" i="6" s="1"/>
  <c r="R11" i="6" s="1"/>
  <c r="R12" i="6" s="1"/>
  <c r="R13" i="6" s="1"/>
  <c r="R14" i="6" s="1"/>
  <c r="R15" i="6" s="1"/>
  <c r="R16" i="6" s="1"/>
  <c r="R17" i="6" s="1"/>
  <c r="R18" i="6" s="1"/>
  <c r="R19" i="6" s="1"/>
  <c r="R20" i="6" s="1"/>
  <c r="V4" i="6"/>
  <c r="V5" i="6" s="1"/>
  <c r="V6" i="6" s="1"/>
  <c r="V7" i="6" s="1"/>
  <c r="V8" i="6" s="1"/>
  <c r="V9" i="6" s="1"/>
  <c r="V10" i="6" s="1"/>
  <c r="V11" i="6" s="1"/>
  <c r="V12" i="6" s="1"/>
  <c r="V13" i="6" s="1"/>
  <c r="V14" i="6" s="1"/>
  <c r="V15" i="6" s="1"/>
  <c r="V16" i="6" s="1"/>
  <c r="V17" i="6" s="1"/>
  <c r="V18" i="6" s="1"/>
  <c r="V19" i="6" s="1"/>
  <c r="V20" i="6" s="1"/>
  <c r="W4" i="6"/>
  <c r="W5" i="6" s="1"/>
  <c r="W6" i="6" s="1"/>
  <c r="W7" i="6" s="1"/>
  <c r="W8" i="6" s="1"/>
  <c r="W9" i="6" s="1"/>
  <c r="W10" i="6" s="1"/>
  <c r="W11" i="6" s="1"/>
  <c r="W12" i="6" s="1"/>
  <c r="W13" i="6" s="1"/>
  <c r="W14" i="6" s="1"/>
  <c r="W15" i="6" s="1"/>
  <c r="W16" i="6" s="1"/>
  <c r="W17" i="6" s="1"/>
  <c r="W18" i="6" s="1"/>
  <c r="W19" i="6" s="1"/>
  <c r="W20" i="6" s="1"/>
  <c r="Y4" i="6"/>
  <c r="Y5" i="6"/>
  <c r="Y6" i="6"/>
  <c r="Y7" i="6" s="1"/>
  <c r="Y8" i="6" s="1"/>
  <c r="Y9" i="6" s="1"/>
  <c r="Y10" i="6" s="1"/>
  <c r="Y11" i="6" s="1"/>
  <c r="Y12" i="6" s="1"/>
  <c r="Y13" i="6" s="1"/>
  <c r="Y14" i="6" s="1"/>
  <c r="Y15" i="6" s="1"/>
  <c r="Y16" i="6" s="1"/>
  <c r="Y17" i="6" s="1"/>
  <c r="Y18" i="6" s="1"/>
  <c r="Y19" i="6" s="1"/>
  <c r="Y20" i="6" s="1"/>
  <c r="Z4" i="6"/>
  <c r="Z5" i="6"/>
  <c r="Z6" i="6" s="1"/>
  <c r="Z7" i="6" s="1"/>
  <c r="Z8" i="6" s="1"/>
  <c r="Z9" i="6" s="1"/>
  <c r="Z10" i="6" s="1"/>
  <c r="Z11" i="6" s="1"/>
  <c r="Z12" i="6" s="1"/>
  <c r="Z13" i="6" s="1"/>
  <c r="Z14" i="6" s="1"/>
  <c r="Z15" i="6" s="1"/>
  <c r="Z16" i="6" s="1"/>
  <c r="Z17" i="6" s="1"/>
  <c r="Z18" i="6" s="1"/>
  <c r="Z19" i="6" s="1"/>
  <c r="Z20" i="6" s="1"/>
  <c r="Z21" i="6" s="1"/>
  <c r="Z22" i="6" s="1"/>
  <c r="Z23" i="6" s="1"/>
  <c r="Z24" i="6" s="1"/>
  <c r="Z25" i="6" s="1"/>
  <c r="Z26" i="6" s="1"/>
  <c r="Z27" i="6" s="1"/>
  <c r="AA4" i="6"/>
  <c r="AA5" i="6"/>
  <c r="AA6" i="6" s="1"/>
  <c r="AA7" i="6" s="1"/>
  <c r="AA8" i="6" s="1"/>
  <c r="AA9" i="6" s="1"/>
  <c r="AA10" i="6" s="1"/>
  <c r="AA11" i="6" s="1"/>
  <c r="AA12" i="6" s="1"/>
  <c r="AA13" i="6" s="1"/>
  <c r="AA14" i="6" s="1"/>
  <c r="AA15" i="6" s="1"/>
  <c r="AA16" i="6" s="1"/>
  <c r="AA17" i="6" s="1"/>
  <c r="AA18" i="6" s="1"/>
  <c r="AB4" i="6"/>
  <c r="AB5" i="6"/>
  <c r="AB6" i="6"/>
  <c r="AB7" i="6" s="1"/>
  <c r="AB8" i="6" s="1"/>
  <c r="AB9" i="6" s="1"/>
  <c r="AB10" i="6" s="1"/>
  <c r="AB11" i="6" s="1"/>
  <c r="AB12" i="6" s="1"/>
  <c r="AB13" i="6" s="1"/>
  <c r="AB14" i="6" s="1"/>
  <c r="AB15" i="6" s="1"/>
  <c r="AB16" i="6" s="1"/>
  <c r="AB17" i="6" s="1"/>
  <c r="AB18" i="6" s="1"/>
  <c r="AB19" i="6" s="1"/>
  <c r="AB20" i="6" s="1"/>
  <c r="AB21" i="6" s="1"/>
  <c r="AB22" i="6" s="1"/>
  <c r="AB23" i="6" s="1"/>
  <c r="AB24" i="6" s="1"/>
  <c r="AB25" i="6" s="1"/>
  <c r="AB26" i="6" s="1"/>
  <c r="AB27" i="6" s="1"/>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J54" i="6"/>
  <c r="AY54" i="6"/>
  <c r="AZ54" i="6" s="1"/>
  <c r="BA54" i="6" s="1"/>
  <c r="BB54" i="6" s="1"/>
  <c r="BF54" i="6" s="1"/>
  <c r="BF20" i="6" l="1"/>
  <c r="BF28" i="6"/>
  <c r="BF5" i="6"/>
  <c r="BF44" i="6"/>
  <c r="BF60" i="6"/>
  <c r="BF4" i="6"/>
  <c r="BF7" i="6"/>
  <c r="BF11" i="6"/>
  <c r="BF50" i="6"/>
  <c r="BF42" i="6"/>
  <c r="BF62" i="6"/>
  <c r="BF48" i="6"/>
  <c r="BF51" i="6"/>
  <c r="BF13" i="6"/>
  <c r="BF38" i="6"/>
  <c r="AJ70" i="6"/>
  <c r="BF14" i="6"/>
  <c r="BF34" i="6"/>
  <c r="BF36" i="6"/>
  <c r="BF32" i="6"/>
  <c r="BF29" i="6"/>
  <c r="BD29" i="6"/>
  <c r="BD37" i="6"/>
  <c r="BF37" i="6"/>
  <c r="BF22" i="6"/>
  <c r="BF25" i="6"/>
  <c r="BF41" i="6"/>
  <c r="BD41" i="6"/>
  <c r="BF8" i="6"/>
  <c r="BF17" i="6"/>
  <c r="BF23" i="6"/>
  <c r="BD33" i="6"/>
  <c r="BF33" i="6"/>
  <c r="AJ71" i="6" l="1"/>
  <c r="AJ72" i="6" l="1"/>
  <c r="AJ73" i="6" l="1"/>
  <c r="AJ74" i="6" l="1"/>
  <c r="AJ75" i="6" l="1"/>
  <c r="AJ76" i="6" l="1"/>
  <c r="AJ77" i="6" l="1"/>
  <c r="AJ78" i="6" l="1"/>
  <c r="AJ79" i="6" l="1"/>
  <c r="AJ80" i="6" l="1"/>
  <c r="AJ81" i="6" l="1"/>
  <c r="AJ82" i="6" l="1"/>
  <c r="AJ83" i="6" l="1"/>
  <c r="AJ84" i="6" l="1"/>
  <c r="AJ85" i="6" l="1"/>
  <c r="AJ86" i="6" l="1"/>
  <c r="AJ87" i="6" l="1"/>
  <c r="AJ88" i="6" l="1"/>
  <c r="AJ89" i="6" l="1"/>
  <c r="AJ90" i="6" l="1"/>
  <c r="AJ91" i="6" l="1"/>
  <c r="AJ92" i="6" l="1"/>
  <c r="AJ93" i="6" l="1"/>
  <c r="AJ94" i="6" l="1"/>
  <c r="AJ95" i="6" l="1"/>
  <c r="AJ97" i="6" l="1"/>
  <c r="AJ96" i="6"/>
</calcChain>
</file>

<file path=xl/sharedStrings.xml><?xml version="1.0" encoding="utf-8"?>
<sst xmlns="http://schemas.openxmlformats.org/spreadsheetml/2006/main" count="396" uniqueCount="205">
  <si>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</si>
  <si>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</si>
  <si>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</si>
  <si>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</si>
  <si>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</si>
  <si>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</si>
  <si>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</si>
  <si>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</si>
  <si>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</si>
  <si>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</si>
  <si>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</si>
  <si>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</si>
  <si>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</si>
  <si>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</si>
  <si>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</si>
  <si>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</si>
  <si>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</si>
  <si>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</si>
  <si>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</si>
  <si>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</si>
  <si>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</si>
  <si>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</si>
  <si>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</si>
  <si>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</si>
  <si>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</si>
  <si>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</si>
  <si>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</si>
  <si>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</si>
  <si>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</si>
  <si>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</si>
  <si>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</si>
  <si>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</si>
  <si>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</si>
  <si>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</si>
  <si>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</si>
  <si>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</si>
  <si>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</si>
  <si>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</si>
  <si>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</si>
  <si>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</si>
  <si>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</si>
  <si>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</si>
  <si>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</si>
  <si>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</si>
  <si>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</si>
  <si>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</si>
  <si>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</si>
  <si>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</si>
  <si>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</si>
  <si>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</si>
  <si>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</si>
  <si>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</si>
  <si>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</si>
  <si>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</si>
  <si>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</si>
  <si>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</si>
  <si>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</si>
  <si>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</si>
  <si>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</si>
  <si>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</si>
  <si>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</si>
  <si>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</si>
  <si>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</si>
  <si>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</si>
  <si>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</si>
  <si>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</si>
  <si>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</si>
  <si>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</si>
  <si>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</si>
  <si>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</si>
  <si>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</si>
  <si>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</si>
  <si>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</si>
  <si>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</si>
  <si>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</si>
  <si>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</si>
  <si>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</si>
  <si>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</si>
  <si>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</si>
  <si>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</si>
  <si>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</si>
  <si>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</si>
  <si>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</si>
  <si>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</si>
  <si>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</si>
  <si>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</si>
  <si>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</si>
  <si>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</si>
  <si>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</si>
  <si>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</si>
  <si>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</si>
  <si>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</si>
  <si>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</si>
  <si>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</si>
  <si>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</si>
  <si>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</si>
  <si>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</si>
  <si>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</si>
  <si>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</si>
  <si>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</si>
  <si>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</si>
  <si>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</si>
  <si>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</si>
  <si>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</si>
  <si>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</si>
  <si>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</si>
  <si>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</si>
  <si>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</si>
  <si>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</si>
  <si>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</si>
  <si>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</si>
  <si>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</si>
  <si>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</si>
  <si>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</si>
  <si>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</si>
  <si>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</si>
  <si>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</si>
  <si>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</si>
  <si>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</si>
  <si>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</si>
  <si>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</si>
  <si>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</si>
  <si>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</si>
  <si>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</si>
  <si>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</si>
  <si>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</si>
  <si>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</si>
  <si>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</si>
  <si>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</si>
  <si>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</si>
  <si>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</si>
  <si>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</si>
  <si>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</si>
  <si>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</si>
  <si>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</si>
  <si>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</si>
  <si>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</si>
  <si>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</si>
  <si>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</si>
  <si>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</si>
  <si>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</si>
  <si>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</si>
  <si>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</si>
  <si>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</si>
  <si>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</si>
  <si>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</si>
  <si>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</si>
  <si>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</si>
  <si>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</si>
  <si>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</si>
  <si>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</si>
  <si>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</si>
  <si>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</si>
  <si>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</si>
  <si>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</si>
  <si>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</si>
  <si>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</si>
  <si>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</si>
  <si>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</si>
  <si>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</si>
  <si>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</si>
  <si>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</si>
  <si>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</si>
  <si>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</si>
  <si>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</si>
  <si>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</si>
  <si>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</si>
  <si>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</si>
  <si>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</si>
  <si>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</si>
  <si>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</si>
  <si>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</si>
  <si>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</si>
  <si>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</si>
  <si>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</si>
  <si>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</si>
  <si>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</si>
  <si>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</si>
  <si>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</si>
  <si>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</si>
  <si>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</si>
  <si>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</si>
  <si>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</si>
  <si>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</si>
  <si>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star</t>
  </si>
  <si>
    <t>const int8_t ltr_P[18] = { -17, 81, 82, 70, 54, 55, 32, 33, 34, 59, 75, 86, 92, 90, 80, 66, 46 };</t>
  </si>
  <si>
    <t>const int8_t ltr_L[11] = { -10, 54, 70, 82, 81, 80, 66, 65, 64, 63, 41 };</t>
  </si>
  <si>
    <t>const int8_t ltr_Y[13] = { -12, 78, 64, 44, 53, 70, 82, 90, 88, 86, 74, 58, 35 };</t>
  </si>
  <si>
    <t>const int8_t ltr_T[13] = { -12, 53, 71, 56, 57, 35, 72, 84, 92, 88, 78, 64, 44 };</t>
  </si>
  <si>
    <t>const int8_t ltr_H[18] = { -17, 54, 70, 82, 81, 80, 66, 46, 34, 58, 74, 75, 76, 62, 42, 90, 92, 86 };</t>
  </si>
  <si>
    <t>const int8_t ltr_S[18] = { -17, 34, 33, 32, 55, 54, 70, 82, 91, 92, 87, 76, 62, 42, 43, 44, 45, 46 };</t>
  </si>
  <si>
    <t>const int8_t ltr_2[18] = { -17, 53, 54, 55, 32, 33, 34, 35, 58, 85, 92, 89, 66, 47, 65, 64, 63, 41 };</t>
  </si>
  <si>
    <t>const int8_t ltr_0[25] = { -24, 32, 33, 34, 35, 36, 37, 38, 39, 40, 41, 42, 43, 44, 45, 46, 47, 48, 49, 50, 51, 52, 53, 54, 55 };</t>
  </si>
  <si>
    <t>const int8_t ltr_1[16] = { -15, 53, 54, 55, 32, 56, 72, 84, 92, 88, 78, 47, 65, 64, 63, 41 };</t>
  </si>
  <si>
    <t>const int8_t ltr_8[25] = { -24, 54, 55, 32, 33, 34, 58, 74, 85, 92, 89, 80, 66, 46, 45, 44, 43, 42, 62, 76, 87, 91, 82, 70, 54 };</t>
  </si>
  <si>
    <t>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</si>
  <si>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Sketch uses 11304 bytes (35%) of program storage space. Maximum is 32256 bytes.</t>
  </si>
  <si>
    <t>Global variables use 1718 bytes (83%) of dynamic memory, leaving 330 bytes for local variables. Maximum is 2048 bytes.</t>
  </si>
  <si>
    <t>Low memory available, stability problems may occur.</t>
  </si>
  <si>
    <t>Sketch uses 11564 bytes (35%) of program storage space. Maximum is 32256 bytes.</t>
  </si>
  <si>
    <t>Global variables use 1728 bytes (84%) of dynamic memory, leaving 320 bytes for local variables. Maximum is 2048 bytes.</t>
  </si>
  <si>
    <t>Sketch uses 11804 bytes (36%) of program storage space. Maximum is 32256 bytes.</t>
  </si>
  <si>
    <t>Global variables use 1208 bytes (58%) of dynamic memory, leaving 840 bytes for local variables. Maximum is 2048 bytes.</t>
  </si>
  <si>
    <t>Sketch uses 11570 bytes (35%) of program storage space. Maximum is 32256 bytes.</t>
  </si>
  <si>
    <t>Global variables use 1214 bytes (59%) of dynamic memory, leaving 834 bytes for local variables. Maximum is 2048 bytes.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</si>
</sst>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s>
  <fills count="9">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s>
  <borders count="12">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s>
  <cellStyleXfs count="7">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cellStyleXfs>
  <cellXfs count="49">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xf numFmtId="0" fontId="0" fillId="0" borderId="0" xfId="0" applyAlignment="1">
      <alignment horizontal="center"/>
    </xf>
  </cellXfs>
  <cellStyles count="7">
    <cellStyle name="Bad" xfId="6" builtinId="27"/>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4" activePane="bottomLeft" state="frozenSplit"/>
      <selection activeCell="B4" sqref="B4"/>
      <selection pane="bottomLeft" activeCell="P10" sqref="P10"/>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8" t="s">
        <v>150</v>
      </c>
      <c r="U2" s="48"/>
      <c r="V2" s="48"/>
      <c r="W2" s="48"/>
      <c r="X2" s="35"/>
      <c r="Y2" t="s">
        <v>147</v>
      </c>
      <c r="Z2" s="48" t="s">
        <v>149</v>
      </c>
      <c r="AA2" s="48"/>
      <c r="AB2" s="48"/>
      <c r="AC2" s="48"/>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K97"/>
  <sheetViews>
    <sheetView tabSelected="1" topLeftCell="AF7" workbookViewId="0">
      <selection activeCell="BL39" sqref="BL39"/>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4" width="3.85546875" customWidth="1"/>
    <col min="15" max="15" width="5.7109375" customWidth="1"/>
    <col min="18" max="20" width="12.85546875" customWidth="1"/>
    <col min="35" max="36" width="5.7109375" customWidth="1"/>
    <col min="37" max="42" width="3" bestFit="1" customWidth="1"/>
    <col min="43" max="43" width="3.7109375" customWidth="1"/>
    <col min="44" max="49" width="3" bestFit="1" customWidth="1"/>
  </cols>
  <sheetData>
    <row r="2" spans="1:63" x14ac:dyDescent="0.25">
      <c r="A2" s="35" t="s">
        <v>151</v>
      </c>
      <c r="B2" s="38" t="s">
        <v>166</v>
      </c>
      <c r="C2" s="38" t="s">
        <v>167</v>
      </c>
      <c r="D2" s="39"/>
      <c r="E2" s="35" t="s">
        <v>152</v>
      </c>
      <c r="F2" s="35" t="s">
        <v>153</v>
      </c>
      <c r="G2" s="35" t="s">
        <v>154</v>
      </c>
      <c r="H2" s="35"/>
      <c r="I2" s="35">
        <v>2</v>
      </c>
      <c r="J2" s="35">
        <v>0</v>
      </c>
      <c r="K2" s="35">
        <v>1</v>
      </c>
      <c r="L2" s="35">
        <v>8</v>
      </c>
      <c r="M2" s="47"/>
      <c r="N2" s="47" t="s">
        <v>184</v>
      </c>
      <c r="P2" t="s">
        <v>155</v>
      </c>
      <c r="R2" s="36" t="s">
        <v>151</v>
      </c>
      <c r="S2" s="38" t="s">
        <v>166</v>
      </c>
      <c r="T2" s="38" t="s">
        <v>167</v>
      </c>
      <c r="U2" s="36" t="s">
        <v>152</v>
      </c>
      <c r="V2" s="36" t="s">
        <v>153</v>
      </c>
      <c r="W2" s="36" t="s">
        <v>154</v>
      </c>
      <c r="X2" s="36"/>
      <c r="Y2" s="36">
        <v>2</v>
      </c>
      <c r="Z2" s="36">
        <v>0</v>
      </c>
      <c r="AA2" s="36">
        <v>1</v>
      </c>
      <c r="AB2" s="36">
        <v>8</v>
      </c>
      <c r="AD2" t="s">
        <v>184</v>
      </c>
      <c r="AF2" t="s">
        <v>155</v>
      </c>
      <c r="AI2" t="s">
        <v>168</v>
      </c>
      <c r="BK2" t="str">
        <f>"const int8_t* surround_pointers[93] = { "</f>
        <v xml:space="preserve">const int8_t* surround_pointers[93] = { </v>
      </c>
    </row>
    <row r="3" spans="1:63"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-31</v>
      </c>
      <c r="P3">
        <f>-COUNTA(P4:P96)</f>
        <v>-93</v>
      </c>
      <c r="R3" t="str">
        <f>"const int8_t ltr_"&amp;R2&amp;"["&amp;1-A3&amp;"] = { "&amp;A3</f>
        <v>const int8_t ltr_P[18] = { -17</v>
      </c>
      <c r="S3" t="str">
        <f>"const int8_t ltr_"&amp;S2&amp;"["&amp;1-B3&amp;"] = { "&amp;B3</f>
        <v>const int8_t ltr_L[11] = { -10</v>
      </c>
      <c r="T3" t="str">
        <f>"const int8_t ltr_"&amp;T2&amp;"["&amp;1-C3&amp;"] = { "&amp;C3</f>
        <v>const int8_t ltr_Y[13] = { -12</v>
      </c>
      <c r="U3" t="str">
        <f>"const int8_t ltr_"&amp;U2&amp;"["&amp;1-E3&amp;"] = { "&amp;E3</f>
        <v>const int8_t ltr_T[13] = { -12</v>
      </c>
      <c r="V3" t="str">
        <f>"const int8_t ltr_"&amp;V2&amp;"["&amp;1-F3&amp;"] = { "&amp;F3</f>
        <v>const int8_t ltr_H[18] = { -17</v>
      </c>
      <c r="W3" t="str">
        <f>"const int8_t ltr_"&amp;W2&amp;"["&amp;1-G3&amp;"] = { "&amp;G3</f>
        <v>const int8_t ltr_S[18] = { -17</v>
      </c>
      <c r="Y3" t="str">
        <f>"const int8_t ltr_"&amp;Y2&amp;"["&amp;1-I3&amp;"] = { "&amp;I3</f>
        <v>const int8_t ltr_2[18] = { -17</v>
      </c>
      <c r="Z3" t="str">
        <f>"const int8_t ltr_"&amp;Z2&amp;"["&amp;1-J3&amp;"] = { "&amp;J3</f>
        <v>const int8_t ltr_0[25] = { -24</v>
      </c>
      <c r="AA3" t="str">
        <f>"const int8_t ltr_"&amp;AA2&amp;"["&amp;1-K3&amp;"] = { "&amp;K3</f>
        <v>const int8_t ltr_1[16] = { -15</v>
      </c>
      <c r="AB3" t="str">
        <f>"const int8_t ltr_"&amp;AB2&amp;"["&amp;1-L3&amp;"] = { "&amp;L3</f>
        <v>const int8_t ltr_8[25] = { -24</v>
      </c>
      <c r="AD3" t="str">
        <f>"const int8_t ltr_"&amp;AD2&amp;"["&amp;1-N3&amp;"] = { "&amp;N3</f>
        <v>const int8_t ltr_star[32] = { -31</v>
      </c>
      <c r="AF3" t="str">
        <f>"const int8_t ltr_"&amp;AF2&amp;"["&amp;1-P3&amp;"] = { "&amp;P3</f>
        <v>const int8_t ltr_all[94] = { -93</v>
      </c>
      <c r="AI3" s="44">
        <v>32</v>
      </c>
      <c r="AJ3" s="46">
        <f>-COUNT(AK3:AW3)</f>
        <v>-6</v>
      </c>
      <c r="AK3" s="44">
        <v>0</v>
      </c>
      <c r="AL3" s="44">
        <v>31</v>
      </c>
      <c r="AM3" s="44">
        <v>55</v>
      </c>
      <c r="AN3" s="44">
        <v>56</v>
      </c>
      <c r="AO3" s="44">
        <v>33</v>
      </c>
      <c r="AP3" s="44">
        <v>1</v>
      </c>
      <c r="AQ3" s="44"/>
      <c r="AX3" t="str">
        <f>"const int8_t srnd_"&amp;AI3&amp;"["&amp;1-AJ3&amp;"] = { "&amp;AJ3&amp;", "&amp;AK3</f>
        <v>const int8_t srnd_32[7] = { -6, 0</v>
      </c>
      <c r="AY3" t="str">
        <f t="shared" ref="AY3:BD3" si="1">IF(LEN(AL3)&gt;0,AX3&amp;", "&amp;AL3,"")</f>
        <v>const int8_t srnd_32[7] = { -6, 0, 31</v>
      </c>
      <c r="AZ3" t="str">
        <f t="shared" si="1"/>
        <v>const int8_t srnd_32[7] = { -6, 0, 31, 55</v>
      </c>
      <c r="BA3" t="str">
        <f t="shared" si="1"/>
        <v>const int8_t srnd_32[7] = { -6, 0, 31, 55, 56</v>
      </c>
      <c r="BB3" t="str">
        <f t="shared" si="1"/>
        <v>const int8_t srnd_32[7] = { -6, 0, 31, 55, 56, 33</v>
      </c>
      <c r="BC3" t="str">
        <f t="shared" si="1"/>
        <v>const int8_t srnd_32[7] = { -6, 0, 31, 55, 56, 33, 1</v>
      </c>
      <c r="BD3" t="str">
        <f t="shared" si="1"/>
        <v/>
      </c>
      <c r="BF3" t="str">
        <f>IF(LEN(BC3)&gt;0,BC3&amp;" };",BB3&amp;" };")</f>
        <v>const int8_t srnd_32[7] = { -6, 0, 31, 55, 56, 33, 1 };</v>
      </c>
      <c r="BJ3">
        <v>-4</v>
      </c>
      <c r="BK3" t="str">
        <f>"   srnd_"&amp;32+BJ3*8+0&amp;", "&amp;"srnd_"&amp;32+BJ3*8+1&amp;", "&amp;"srnd_"&amp;32+BJ3*8+2&amp;", "&amp;"srnd_"&amp;32+BJ3*8+3&amp;", "&amp;"srnd_"&amp;32+BJ3*8+4&amp;", "&amp;"srnd_"&amp;32+BJ3*8+5&amp;", "&amp;"srnd_"&amp;32+BJ3*8+6&amp;", "&amp;"srnd_"&amp;32+BJ3*8+7&amp;", "</f>
        <v xml:space="preserve">   srnd_0, srnd_1, srnd_2, srnd_3, srnd_4, srnd_5, srnd_6, srnd_7, </v>
      </c>
    </row>
    <row r="4" spans="1:63" x14ac:dyDescent="0.25">
      <c r="A4">
        <v>81</v>
      </c>
      <c r="B4">
        <v>54</v>
      </c>
      <c r="C4">
        <v>78</v>
      </c>
      <c r="E4">
        <v>53</v>
      </c>
      <c r="F4">
        <v>54</v>
      </c>
      <c r="G4">
        <v>34</v>
      </c>
      <c r="I4">
        <v>53</v>
      </c>
      <c r="J4">
        <v>32</v>
      </c>
      <c r="K4">
        <v>53</v>
      </c>
      <c r="L4">
        <v>54</v>
      </c>
      <c r="N4">
        <v>0</v>
      </c>
      <c r="P4">
        <v>0</v>
      </c>
      <c r="R4" t="str">
        <f>R3&amp;", "&amp;A4</f>
        <v>const int8_t ltr_P[18] = { -17, 81</v>
      </c>
      <c r="S4" t="str">
        <f>S3&amp;", "&amp;B4</f>
        <v>const int8_t ltr_L[11] = { -10, 54</v>
      </c>
      <c r="T4" t="str">
        <f>T3&amp;", "&amp;C4</f>
        <v>const int8_t ltr_Y[13] = { -12, 78</v>
      </c>
      <c r="U4" t="str">
        <f t="shared" ref="U4:U15" si="2">U3&amp;", "&amp;E4</f>
        <v>const int8_t ltr_T[13] = { -12, 53</v>
      </c>
      <c r="V4" t="str">
        <f t="shared" ref="V4:V15" si="3">V3&amp;", "&amp;F4</f>
        <v>const int8_t ltr_H[18] = { -17, 54</v>
      </c>
      <c r="W4" t="str">
        <f t="shared" ref="W4:W15" si="4">W3&amp;", "&amp;G4</f>
        <v>const int8_t ltr_S[18] = { -17, 34</v>
      </c>
      <c r="Y4" t="str">
        <f t="shared" ref="Y4:Y18" si="5">Y3&amp;", "&amp;I4</f>
        <v>const int8_t ltr_2[18] = { -17, 53</v>
      </c>
      <c r="Z4" t="str">
        <f t="shared" ref="Z4:Z18" si="6">Z3&amp;", "&amp;J4</f>
        <v>const int8_t ltr_0[25] = { -24, 32</v>
      </c>
      <c r="AA4" t="str">
        <f t="shared" ref="AA4:AA18" si="7">AA3&amp;", "&amp;K4</f>
        <v>const int8_t ltr_1[16] = { -15, 53</v>
      </c>
      <c r="AB4" t="str">
        <f t="shared" ref="AB4:AD19" si="8">AB3&amp;", "&amp;L4</f>
        <v>const int8_t ltr_8[25] = { -24, 54</v>
      </c>
      <c r="AD4" t="str">
        <f t="shared" si="8"/>
        <v>const int8_t ltr_star[32] = { -31, 0</v>
      </c>
      <c r="AF4" t="str">
        <f t="shared" ref="AF4:AF27" si="9">AF3&amp;", "&amp;P4</f>
        <v>const int8_t ltr_all[94] = { -93, 0</v>
      </c>
      <c r="AI4" s="44">
        <v>33</v>
      </c>
      <c r="AJ4" s="46">
        <f t="shared" ref="AJ4:AJ63" si="10">-COUNT(AK4:AW4)</f>
        <v>-5</v>
      </c>
      <c r="AK4">
        <v>1</v>
      </c>
      <c r="AL4">
        <v>32</v>
      </c>
      <c r="AM4">
        <v>57</v>
      </c>
      <c r="AN4">
        <v>34</v>
      </c>
      <c r="AO4">
        <v>2</v>
      </c>
      <c r="AX4" t="str">
        <f>"const int8_t srnd_"&amp;AI4&amp;"["&amp;1-AJ4&amp;"] = { "&amp;AJ4&amp;", "&amp;AK4</f>
        <v>const int8_t srnd_33[6] = { -5, 1</v>
      </c>
      <c r="AY4" t="str">
        <f t="shared" ref="AY4:BE4" si="11">IF(LEN(AL4)&gt;0,AX4&amp;", "&amp;AL4,"")</f>
        <v>const int8_t srnd_33[6] = { -5, 1, 32</v>
      </c>
      <c r="AZ4" t="str">
        <f t="shared" si="11"/>
        <v>const int8_t srnd_33[6] = { -5, 1, 32, 57</v>
      </c>
      <c r="BA4" t="str">
        <f t="shared" si="11"/>
        <v>const int8_t srnd_33[6] = { -5, 1, 32, 57, 34</v>
      </c>
      <c r="BB4" t="str">
        <f t="shared" si="11"/>
        <v>const int8_t srnd_33[6] = { -5, 1, 32, 57, 34, 2</v>
      </c>
      <c r="BC4" t="str">
        <f t="shared" si="11"/>
        <v/>
      </c>
      <c r="BD4" t="str">
        <f t="shared" si="11"/>
        <v/>
      </c>
      <c r="BE4" t="str">
        <f t="shared" si="11"/>
        <v/>
      </c>
      <c r="BF4" t="str">
        <f t="shared" ref="BF4:BF62" si="12">IF(LEN(BC4)&gt;0,BC4&amp;" };",BB4&amp;" };")</f>
        <v>const int8_t srnd_33[6] = { -5, 1, 32, 57, 34, 2 };</v>
      </c>
      <c r="BJ4">
        <v>-3</v>
      </c>
      <c r="BK4" t="str">
        <f>"   srnd_"&amp;32+BJ4*8+0&amp;", "&amp;"srnd_"&amp;32+BJ4*8+1&amp;", "&amp;"srnd_"&amp;32+BJ4*8+2&amp;", "&amp;"srnd_"&amp;32+BJ4*8+3&amp;", "&amp;"srnd_"&amp;32+BJ4*8+4&amp;", "&amp;"srnd_"&amp;32+BJ4*8+5&amp;", "&amp;"srnd_"&amp;32+BJ4*8+6&amp;", "&amp;"srnd_"&amp;32+BJ4*8+7&amp;", "</f>
        <v xml:space="preserve">   srnd_8, srnd_9, srnd_10, srnd_11, srnd_12, srnd_13, srnd_14, srnd_15, </v>
      </c>
    </row>
    <row r="5" spans="1:63" x14ac:dyDescent="0.25">
      <c r="A5">
        <v>82</v>
      </c>
      <c r="B5">
        <v>70</v>
      </c>
      <c r="C5">
        <v>64</v>
      </c>
      <c r="E5">
        <v>71</v>
      </c>
      <c r="F5">
        <v>70</v>
      </c>
      <c r="G5">
        <v>33</v>
      </c>
      <c r="I5">
        <v>54</v>
      </c>
      <c r="J5">
        <v>33</v>
      </c>
      <c r="K5">
        <v>54</v>
      </c>
      <c r="L5">
        <v>55</v>
      </c>
      <c r="N5">
        <v>32</v>
      </c>
      <c r="P5">
        <v>1</v>
      </c>
      <c r="R5" t="str">
        <f>R4&amp;", "&amp;A5</f>
        <v>const int8_t ltr_P[18] = { -17, 81, 82</v>
      </c>
      <c r="S5" t="str">
        <f>S4&amp;", "&amp;B5</f>
        <v>const int8_t ltr_L[11] = { -10, 54, 70</v>
      </c>
      <c r="T5" t="str">
        <f>T4&amp;", "&amp;C5</f>
        <v>const int8_t ltr_Y[13] = { -12, 78, 64</v>
      </c>
      <c r="U5" t="str">
        <f t="shared" si="2"/>
        <v>const int8_t ltr_T[13] = { -12, 53, 71</v>
      </c>
      <c r="V5" t="str">
        <f t="shared" si="3"/>
        <v>const int8_t ltr_H[18] = { -17, 54, 70</v>
      </c>
      <c r="W5" t="str">
        <f t="shared" si="4"/>
        <v>const int8_t ltr_S[18] = { -17, 34, 33</v>
      </c>
      <c r="Y5" t="str">
        <f t="shared" si="5"/>
        <v>const int8_t ltr_2[18] = { -17, 53, 54</v>
      </c>
      <c r="Z5" t="str">
        <f t="shared" si="6"/>
        <v>const int8_t ltr_0[25] = { -24, 32, 33</v>
      </c>
      <c r="AA5" t="str">
        <f t="shared" si="7"/>
        <v>const int8_t ltr_1[16] = { -15, 53, 54</v>
      </c>
      <c r="AB5" t="str">
        <f t="shared" si="8"/>
        <v>const int8_t ltr_8[25] = { -24, 54, 55</v>
      </c>
      <c r="AD5" t="str">
        <f t="shared" si="8"/>
        <v>const int8_t ltr_star[32] = { -31, 0, 32</v>
      </c>
      <c r="AF5" t="str">
        <f t="shared" si="9"/>
        <v>const int8_t ltr_all[94] = { -93, 0, 1</v>
      </c>
      <c r="AI5" s="44">
        <v>34</v>
      </c>
      <c r="AJ5" s="46">
        <f t="shared" si="10"/>
        <v>-5</v>
      </c>
      <c r="AK5">
        <v>2</v>
      </c>
      <c r="AL5">
        <v>33</v>
      </c>
      <c r="AM5">
        <v>57</v>
      </c>
      <c r="AN5">
        <v>35</v>
      </c>
      <c r="AO5">
        <v>3</v>
      </c>
      <c r="AX5" t="str">
        <f>"const int8_t srnd_"&amp;AI5&amp;"["&amp;1-AJ5&amp;"] = { "&amp;AJ5&amp;", "&amp;AK5</f>
        <v>const int8_t srnd_34[6] = { -5, 2</v>
      </c>
      <c r="AY5" t="str">
        <f t="shared" ref="AY5:BE5" si="13">IF(LEN(AL5)&gt;0,AX5&amp;", "&amp;AL5,"")</f>
        <v>const int8_t srnd_34[6] = { -5, 2, 33</v>
      </c>
      <c r="AZ5" t="str">
        <f t="shared" si="13"/>
        <v>const int8_t srnd_34[6] = { -5, 2, 33, 57</v>
      </c>
      <c r="BA5" t="str">
        <f t="shared" si="13"/>
        <v>const int8_t srnd_34[6] = { -5, 2, 33, 57, 35</v>
      </c>
      <c r="BB5" t="str">
        <f t="shared" si="13"/>
        <v>const int8_t srnd_34[6] = { -5, 2, 33, 57, 35, 3</v>
      </c>
      <c r="BC5" t="str">
        <f t="shared" si="13"/>
        <v/>
      </c>
      <c r="BD5" t="str">
        <f t="shared" si="13"/>
        <v/>
      </c>
      <c r="BE5" t="str">
        <f t="shared" si="13"/>
        <v/>
      </c>
      <c r="BF5" t="str">
        <f t="shared" si="12"/>
        <v>const int8_t srnd_34[6] = { -5, 2, 33, 57, 35, 3 };</v>
      </c>
      <c r="BJ5">
        <v>-2</v>
      </c>
      <c r="BK5" t="str">
        <f>"   srnd_"&amp;32+BJ5*8+0&amp;", "&amp;"srnd_"&amp;32+BJ5*8+1&amp;", "&amp;"srnd_"&amp;32+BJ5*8+2&amp;", "&amp;"srnd_"&amp;32+BJ5*8+3&amp;", "&amp;"srnd_"&amp;32+BJ5*8+4&amp;", "&amp;"srnd_"&amp;32+BJ5*8+5&amp;", "&amp;"srnd_"&amp;32+BJ5*8+6&amp;", "&amp;"srnd_"&amp;32+BJ5*8+7&amp;", "</f>
        <v xml:space="preserve">   srnd_16, srnd_17, srnd_18, srnd_19, srnd_20, srnd_21, srnd_22, srnd_23, </v>
      </c>
    </row>
    <row r="6" spans="1:63" x14ac:dyDescent="0.25">
      <c r="A6">
        <v>70</v>
      </c>
      <c r="B6">
        <v>82</v>
      </c>
      <c r="C6">
        <v>44</v>
      </c>
      <c r="E6">
        <v>56</v>
      </c>
      <c r="F6">
        <v>82</v>
      </c>
      <c r="G6">
        <v>32</v>
      </c>
      <c r="I6">
        <v>55</v>
      </c>
      <c r="J6">
        <v>34</v>
      </c>
      <c r="K6">
        <v>55</v>
      </c>
      <c r="L6">
        <v>32</v>
      </c>
      <c r="N6">
        <v>71</v>
      </c>
      <c r="P6">
        <v>2</v>
      </c>
      <c r="R6" t="str">
        <f>R5&amp;", "&amp;A6</f>
        <v>const int8_t ltr_P[18] = { -17, 81, 82, 70</v>
      </c>
      <c r="S6" t="str">
        <f>S5&amp;", "&amp;B6</f>
        <v>const int8_t ltr_L[11] = { -10, 54, 70, 82</v>
      </c>
      <c r="T6" t="str">
        <f>T5&amp;", "&amp;C6</f>
        <v>const int8_t ltr_Y[13] = { -12, 78, 64, 44</v>
      </c>
      <c r="U6" t="str">
        <f t="shared" si="2"/>
        <v>const int8_t ltr_T[13] = { -12, 53, 71, 56</v>
      </c>
      <c r="V6" t="str">
        <f t="shared" si="3"/>
        <v>const int8_t ltr_H[18] = { -17, 54, 70, 82</v>
      </c>
      <c r="W6" t="str">
        <f t="shared" si="4"/>
        <v>const int8_t ltr_S[18] = { -17, 34, 33, 32</v>
      </c>
      <c r="Y6" t="str">
        <f t="shared" si="5"/>
        <v>const int8_t ltr_2[18] = { -17, 53, 54, 55</v>
      </c>
      <c r="Z6" t="str">
        <f t="shared" si="6"/>
        <v>const int8_t ltr_0[25] = { -24, 32, 33, 34</v>
      </c>
      <c r="AA6" t="str">
        <f t="shared" si="7"/>
        <v>const int8_t ltr_1[16] = { -15, 53, 54, 55</v>
      </c>
      <c r="AB6" t="str">
        <f t="shared" si="8"/>
        <v>const int8_t ltr_8[25] = { -24, 54, 55, 32</v>
      </c>
      <c r="AD6" t="str">
        <f t="shared" si="8"/>
        <v>const int8_t ltr_star[32] = { -31, 0, 32, 71</v>
      </c>
      <c r="AF6" t="str">
        <f t="shared" si="9"/>
        <v>const int8_t ltr_all[94] = { -93, 0, 1, 2</v>
      </c>
      <c r="AI6" s="44">
        <v>35</v>
      </c>
      <c r="AJ6" s="46">
        <f t="shared" si="10"/>
        <v>-6</v>
      </c>
      <c r="AK6" s="30">
        <v>3</v>
      </c>
      <c r="AL6" s="30">
        <v>34</v>
      </c>
      <c r="AM6" s="30">
        <v>58</v>
      </c>
      <c r="AN6" s="30">
        <v>36</v>
      </c>
      <c r="AO6" s="30">
        <v>5</v>
      </c>
      <c r="AP6" s="30">
        <v>4</v>
      </c>
      <c r="AX6" t="str">
        <f>"const int8_t srnd_"&amp;AI6&amp;"["&amp;1-AJ6&amp;"] = { "&amp;AJ6&amp;", "&amp;AK6</f>
        <v>const int8_t srnd_35[7] = { -6, 3</v>
      </c>
      <c r="AY6" t="str">
        <f t="shared" ref="AY6:BE6" si="14">IF(LEN(AL6)&gt;0,AX6&amp;", "&amp;AL6,"")</f>
        <v>const int8_t srnd_35[7] = { -6, 3, 34</v>
      </c>
      <c r="AZ6" t="str">
        <f t="shared" si="14"/>
        <v>const int8_t srnd_35[7] = { -6, 3, 34, 58</v>
      </c>
      <c r="BA6" t="str">
        <f t="shared" si="14"/>
        <v>const int8_t srnd_35[7] = { -6, 3, 34, 58, 36</v>
      </c>
      <c r="BB6" t="str">
        <f t="shared" si="14"/>
        <v>const int8_t srnd_35[7] = { -6, 3, 34, 58, 36, 5</v>
      </c>
      <c r="BC6" t="str">
        <f t="shared" si="14"/>
        <v>const int8_t srnd_35[7] = { -6, 3, 34, 58, 36, 5, 4</v>
      </c>
      <c r="BD6" t="str">
        <f t="shared" si="14"/>
        <v/>
      </c>
      <c r="BE6" t="str">
        <f t="shared" si="14"/>
        <v/>
      </c>
      <c r="BF6" t="str">
        <f t="shared" si="12"/>
        <v>const int8_t srnd_35[7] = { -6, 3, 34, 58, 36, 5, 4 };</v>
      </c>
      <c r="BJ6">
        <v>-1</v>
      </c>
      <c r="BK6" t="str">
        <f>"   srnd_"&amp;32+BJ6*8+0&amp;", "&amp;"srnd_"&amp;32+BJ6*8+1&amp;", "&amp;"srnd_"&amp;32+BJ6*8+2&amp;", "&amp;"srnd_"&amp;32+BJ6*8+3&amp;", "&amp;"srnd_"&amp;32+BJ6*8+4&amp;", "&amp;"srnd_"&amp;32+BJ6*8+5&amp;", "&amp;"srnd_"&amp;32+BJ6*8+6&amp;", "&amp;"srnd_"&amp;32+BJ6*8+7&amp;", "</f>
        <v xml:space="preserve">   srnd_24, srnd_25, srnd_26, srnd_27, srnd_28, srnd_29, srnd_30, srnd_31, </v>
      </c>
    </row>
    <row r="7" spans="1:63" x14ac:dyDescent="0.25">
      <c r="A7">
        <v>54</v>
      </c>
      <c r="B7">
        <v>81</v>
      </c>
      <c r="C7">
        <v>53</v>
      </c>
      <c r="E7">
        <v>57</v>
      </c>
      <c r="F7">
        <v>81</v>
      </c>
      <c r="G7">
        <v>55</v>
      </c>
      <c r="I7">
        <v>32</v>
      </c>
      <c r="J7">
        <v>35</v>
      </c>
      <c r="K7">
        <v>32</v>
      </c>
      <c r="L7">
        <v>33</v>
      </c>
      <c r="N7">
        <v>70</v>
      </c>
      <c r="P7">
        <v>3</v>
      </c>
      <c r="R7" t="str">
        <f>R6&amp;", "&amp;A7</f>
        <v>const int8_t ltr_P[18] = { -17, 81, 82, 70, 54</v>
      </c>
      <c r="S7" t="str">
        <f>S6&amp;", "&amp;B7</f>
        <v>const int8_t ltr_L[11] = { -10, 54, 70, 82, 81</v>
      </c>
      <c r="T7" t="str">
        <f>T6&amp;", "&amp;C7</f>
        <v>const int8_t ltr_Y[13] = { -12, 78, 64, 44, 53</v>
      </c>
      <c r="U7" t="str">
        <f t="shared" si="2"/>
        <v>const int8_t ltr_T[13] = { -12, 53, 71, 56, 57</v>
      </c>
      <c r="V7" t="str">
        <f t="shared" si="3"/>
        <v>const int8_t ltr_H[18] = { -17, 54, 70, 82, 81</v>
      </c>
      <c r="W7" t="str">
        <f t="shared" si="4"/>
        <v>const int8_t ltr_S[18] = { -17, 34, 33, 32, 55</v>
      </c>
      <c r="Y7" t="str">
        <f t="shared" si="5"/>
        <v>const int8_t ltr_2[18] = { -17, 53, 54, 55, 32</v>
      </c>
      <c r="Z7" t="str">
        <f t="shared" si="6"/>
        <v>const int8_t ltr_0[25] = { -24, 32, 33, 34, 35</v>
      </c>
      <c r="AA7" t="str">
        <f t="shared" si="7"/>
        <v>const int8_t ltr_1[16] = { -15, 53, 54, 55, 32</v>
      </c>
      <c r="AB7" t="str">
        <f t="shared" si="8"/>
        <v>const int8_t ltr_8[25] = { -24, 54, 55, 32, 33</v>
      </c>
      <c r="AD7" t="str">
        <f t="shared" si="8"/>
        <v>const int8_t ltr_star[32] = { -31, 0, 32, 71, 70</v>
      </c>
      <c r="AF7" t="str">
        <f t="shared" si="9"/>
        <v>const int8_t ltr_all[94] = { -93, 0, 1, 2, 3</v>
      </c>
      <c r="AI7" s="44">
        <v>36</v>
      </c>
      <c r="AJ7" s="46">
        <f t="shared" si="10"/>
        <v>-5</v>
      </c>
      <c r="AK7">
        <v>35</v>
      </c>
      <c r="AL7">
        <v>59</v>
      </c>
      <c r="AM7">
        <v>37</v>
      </c>
      <c r="AN7">
        <v>6</v>
      </c>
      <c r="AO7">
        <v>5</v>
      </c>
      <c r="AX7" t="str">
        <f>"const int8_t srnd_"&amp;AI7&amp;"["&amp;1-AJ7&amp;"] = { "&amp;AJ7&amp;", "&amp;AK7</f>
        <v>const int8_t srnd_36[6] = { -5, 35</v>
      </c>
      <c r="AY7" t="str">
        <f t="shared" ref="AY7:BE7" si="15">IF(LEN(AL7)&gt;0,AX7&amp;", "&amp;AL7,"")</f>
        <v>const int8_t srnd_36[6] = { -5, 35, 59</v>
      </c>
      <c r="AZ7" t="str">
        <f t="shared" si="15"/>
        <v>const int8_t srnd_36[6] = { -5, 35, 59, 37</v>
      </c>
      <c r="BA7" t="str">
        <f t="shared" si="15"/>
        <v>const int8_t srnd_36[6] = { -5, 35, 59, 37, 6</v>
      </c>
      <c r="BB7" t="str">
        <f t="shared" si="15"/>
        <v>const int8_t srnd_36[6] = { -5, 35, 59, 37, 6, 5</v>
      </c>
      <c r="BC7" t="str">
        <f t="shared" si="15"/>
        <v/>
      </c>
      <c r="BD7" t="str">
        <f t="shared" si="15"/>
        <v/>
      </c>
      <c r="BE7" t="str">
        <f t="shared" si="15"/>
        <v/>
      </c>
      <c r="BF7" t="str">
        <f t="shared" si="12"/>
        <v>const int8_t srnd_36[6] = { -5, 35, 59, 37, 6, 5 };</v>
      </c>
      <c r="BJ7">
        <v>0</v>
      </c>
      <c r="BK7" t="str">
        <f>"   srnd_"&amp;32+BJ7*8+0&amp;", "&amp;"srnd_"&amp;32+BJ7*8+1&amp;", "&amp;"srnd_"&amp;32+BJ7*8+2&amp;", "&amp;"srnd_"&amp;32+BJ7*8+3&amp;", "&amp;"srnd_"&amp;32+BJ7*8+4&amp;", "&amp;"srnd_"&amp;32+BJ7*8+5&amp;", "&amp;"srnd_"&amp;32+BJ7*8+6&amp;", "&amp;"srnd_"&amp;32+BJ7*8+7&amp;", "</f>
        <v xml:space="preserve">   srnd_32, srnd_33, srnd_34, srnd_35, srnd_36, srnd_37, srnd_38, srnd_39, </v>
      </c>
    </row>
    <row r="8" spans="1:63" x14ac:dyDescent="0.25">
      <c r="A8">
        <v>55</v>
      </c>
      <c r="B8">
        <v>80</v>
      </c>
      <c r="C8">
        <v>70</v>
      </c>
      <c r="E8">
        <v>35</v>
      </c>
      <c r="F8">
        <v>80</v>
      </c>
      <c r="G8">
        <v>54</v>
      </c>
      <c r="I8">
        <v>33</v>
      </c>
      <c r="J8">
        <v>36</v>
      </c>
      <c r="K8">
        <v>56</v>
      </c>
      <c r="L8">
        <v>34</v>
      </c>
      <c r="N8">
        <v>69</v>
      </c>
      <c r="P8">
        <v>4</v>
      </c>
      <c r="R8" t="str">
        <f>R7&amp;", "&amp;A8</f>
        <v>const int8_t ltr_P[18] = { -17, 81, 82, 70, 54, 55</v>
      </c>
      <c r="S8" t="str">
        <f>S7&amp;", "&amp;B8</f>
        <v>const int8_t ltr_L[11] = { -10, 54, 70, 82, 81, 80</v>
      </c>
      <c r="T8" t="str">
        <f>T7&amp;", "&amp;C8</f>
        <v>const int8_t ltr_Y[13] = { -12, 78, 64, 44, 53, 70</v>
      </c>
      <c r="U8" t="str">
        <f t="shared" si="2"/>
        <v>const int8_t ltr_T[13] = { -12, 53, 71, 56, 57, 35</v>
      </c>
      <c r="V8" t="str">
        <f t="shared" si="3"/>
        <v>const int8_t ltr_H[18] = { -17, 54, 70, 82, 81, 80</v>
      </c>
      <c r="W8" t="str">
        <f t="shared" si="4"/>
        <v>const int8_t ltr_S[18] = { -17, 34, 33, 32, 55, 54</v>
      </c>
      <c r="Y8" t="str">
        <f t="shared" si="5"/>
        <v>const int8_t ltr_2[18] = { -17, 53, 54, 55, 32, 33</v>
      </c>
      <c r="Z8" t="str">
        <f t="shared" si="6"/>
        <v>const int8_t ltr_0[25] = { -24, 32, 33, 34, 35, 36</v>
      </c>
      <c r="AA8" t="str">
        <f t="shared" si="7"/>
        <v>const int8_t ltr_1[16] = { -15, 53, 54, 55, 32, 56</v>
      </c>
      <c r="AB8" t="str">
        <f t="shared" si="8"/>
        <v>const int8_t ltr_8[25] = { -24, 54, 55, 32, 33, 34</v>
      </c>
      <c r="AD8" t="str">
        <f t="shared" si="8"/>
        <v>const int8_t ltr_star[32] = { -31, 0, 32, 71, 70, 69</v>
      </c>
      <c r="AF8" t="str">
        <f t="shared" si="9"/>
        <v>const int8_t ltr_all[94] = { -93, 0, 1, 2, 3, 4</v>
      </c>
      <c r="AI8" s="44">
        <v>37</v>
      </c>
      <c r="AJ8" s="46">
        <f t="shared" si="10"/>
        <v>-5</v>
      </c>
      <c r="AK8">
        <v>36</v>
      </c>
      <c r="AL8">
        <v>59</v>
      </c>
      <c r="AM8">
        <v>38</v>
      </c>
      <c r="AN8">
        <v>7</v>
      </c>
      <c r="AO8">
        <v>6</v>
      </c>
      <c r="AX8" t="str">
        <f>"const int8_t srnd_"&amp;AI8&amp;"["&amp;1-AJ8&amp;"] = { "&amp;AJ8&amp;", "&amp;AK8</f>
        <v>const int8_t srnd_37[6] = { -5, 36</v>
      </c>
      <c r="AY8" t="str">
        <f t="shared" ref="AY8:BE8" si="16">IF(LEN(AL8)&gt;0,AX8&amp;", "&amp;AL8,"")</f>
        <v>const int8_t srnd_37[6] = { -5, 36, 59</v>
      </c>
      <c r="AZ8" t="str">
        <f t="shared" si="16"/>
        <v>const int8_t srnd_37[6] = { -5, 36, 59, 38</v>
      </c>
      <c r="BA8" t="str">
        <f t="shared" si="16"/>
        <v>const int8_t srnd_37[6] = { -5, 36, 59, 38, 7</v>
      </c>
      <c r="BB8" t="str">
        <f t="shared" si="16"/>
        <v>const int8_t srnd_37[6] = { -5, 36, 59, 38, 7, 6</v>
      </c>
      <c r="BC8" t="str">
        <f t="shared" si="16"/>
        <v/>
      </c>
      <c r="BD8" t="str">
        <f t="shared" si="16"/>
        <v/>
      </c>
      <c r="BE8" t="str">
        <f t="shared" si="16"/>
        <v/>
      </c>
      <c r="BF8" t="str">
        <f t="shared" si="12"/>
        <v>const int8_t srnd_37[6] = { -5, 36, 59, 38, 7, 6 };</v>
      </c>
      <c r="BJ8">
        <v>1</v>
      </c>
      <c r="BK8" t="str">
        <f>"   srnd_"&amp;32+BJ8*8+0&amp;", "&amp;"srnd_"&amp;32+BJ8*8+1&amp;", "&amp;"srnd_"&amp;32+BJ8*8+2&amp;", "&amp;"srnd_"&amp;32+BJ8*8+3&amp;", "&amp;"srnd_"&amp;32+BJ8*8+4&amp;", "&amp;"srnd_"&amp;32+BJ8*8+5&amp;", "&amp;"srnd_"&amp;32+BJ8*8+6&amp;", "&amp;"srnd_"&amp;32+BJ8*8+7&amp;", "</f>
        <v xml:space="preserve">   srnd_40, srnd_41, srnd_42, srnd_43, srnd_44, srnd_45, srnd_46, srnd_47, </v>
      </c>
    </row>
    <row r="9" spans="1:63" x14ac:dyDescent="0.25">
      <c r="A9">
        <v>32</v>
      </c>
      <c r="B9">
        <v>66</v>
      </c>
      <c r="C9">
        <v>82</v>
      </c>
      <c r="E9">
        <v>72</v>
      </c>
      <c r="F9">
        <v>66</v>
      </c>
      <c r="G9">
        <v>70</v>
      </c>
      <c r="I9">
        <v>34</v>
      </c>
      <c r="J9">
        <v>37</v>
      </c>
      <c r="K9">
        <v>72</v>
      </c>
      <c r="L9">
        <v>58</v>
      </c>
      <c r="N9">
        <v>51</v>
      </c>
      <c r="P9">
        <v>5</v>
      </c>
      <c r="R9" t="str">
        <f>R8&amp;", "&amp;A9</f>
        <v>const int8_t ltr_P[18] = { -17, 81, 82, 70, 54, 55, 32</v>
      </c>
      <c r="S9" t="str">
        <f>S8&amp;", "&amp;B9</f>
        <v>const int8_t ltr_L[11] = { -10, 54, 70, 82, 81, 80, 66</v>
      </c>
      <c r="T9" t="str">
        <f>T8&amp;", "&amp;C9</f>
        <v>const int8_t ltr_Y[13] = { -12, 78, 64, 44, 53, 70, 82</v>
      </c>
      <c r="U9" t="str">
        <f t="shared" si="2"/>
        <v>const int8_t ltr_T[13] = { -12, 53, 71, 56, 57, 35, 72</v>
      </c>
      <c r="V9" t="str">
        <f t="shared" si="3"/>
        <v>const int8_t ltr_H[18] = { -17, 54, 70, 82, 81, 80, 66</v>
      </c>
      <c r="W9" t="str">
        <f t="shared" si="4"/>
        <v>const int8_t ltr_S[18] = { -17, 34, 33, 32, 55, 54, 70</v>
      </c>
      <c r="Y9" t="str">
        <f t="shared" si="5"/>
        <v>const int8_t ltr_2[18] = { -17, 53, 54, 55, 32, 33, 34</v>
      </c>
      <c r="Z9" t="str">
        <f t="shared" si="6"/>
        <v>const int8_t ltr_0[25] = { -24, 32, 33, 34, 35, 36, 37</v>
      </c>
      <c r="AA9" t="str">
        <f t="shared" si="7"/>
        <v>const int8_t ltr_1[16] = { -15, 53, 54, 55, 32, 56, 72</v>
      </c>
      <c r="AB9" t="str">
        <f t="shared" si="8"/>
        <v>const int8_t ltr_8[25] = { -24, 54, 55, 32, 33, 34, 58</v>
      </c>
      <c r="AD9" t="str">
        <f t="shared" si="8"/>
        <v>const int8_t ltr_star[32] = { -31, 0, 32, 71, 70, 69, 51</v>
      </c>
      <c r="AF9" t="str">
        <f t="shared" si="9"/>
        <v>const int8_t ltr_all[94] = { -93, 0, 1, 2, 3, 4, 5</v>
      </c>
      <c r="AI9" s="44">
        <v>38</v>
      </c>
      <c r="AJ9" s="46">
        <f t="shared" si="10"/>
        <v>-6</v>
      </c>
      <c r="AK9" s="40">
        <f>IF(LEN(AK3)&gt;0,MOD((mdoLED2Qtr($AI9)*mdoLED2RingCnt(AK3)/4+AK3-mdoLED2RingMin(AK3)),mdoLED2RingCnt(AK3))+mdoLED2RingMin(AK3),"")</f>
        <v>8</v>
      </c>
      <c r="AL9" s="40">
        <f>IF(LEN(AL3)&gt;0,MOD((mdoLED2Qtr($AI9)*mdoLED2RingCnt(AL3)/4+AL3-mdoLED2RingMin(AL3)),mdoLED2RingCnt(AL3))+mdoLED2RingMin(AL3),"")</f>
        <v>7</v>
      </c>
      <c r="AM9" s="40">
        <f>IF(LEN(AM3)&gt;0,MOD((mdoLED2Qtr($AI9)*mdoLED2RingCnt(AM3)/4+AM3-mdoLED2RingMin(AM3)),mdoLED2RingCnt(AM3))+mdoLED2RingMin(AM3),"")</f>
        <v>37</v>
      </c>
      <c r="AN9" s="40">
        <f>IF(LEN(AN3)&gt;0,MOD((mdoLED2Qtr($AI9)*mdoLED2RingCnt(AN3)/4+AN3-mdoLED2RingMin(AN3)),mdoLED2RingCnt(AN3))+mdoLED2RingMin(AN3),"")</f>
        <v>60</v>
      </c>
      <c r="AO9" s="40">
        <f>IF(LEN(AO3)&gt;0,MOD((mdoLED2Qtr($AI9)*mdoLED2RingCnt(AO3)/4+AO3-mdoLED2RingMin(AO3)),mdoLED2RingCnt(AO3))+mdoLED2RingMin(AO3),"")</f>
        <v>39</v>
      </c>
      <c r="AP9" s="40">
        <f>IF(LEN(AP3)&gt;0,MOD((mdoLED2Qtr($AI9)*mdoLED2RingCnt(AP3)/4+AP3-mdoLED2RingMin(AP3)),mdoLED2RingCnt(AP3))+mdoLED2RingMin(AP3),"")</f>
        <v>9</v>
      </c>
      <c r="AQ9" s="40" t="str">
        <f>IF(LEN(AQ3)&gt;0,MOD((mdoLED2Qtr($AI9)*mdoLED2RingCnt(AQ3)/4+AQ3-mdoLED2RingMin(AQ3)),mdoLED2RingCnt(AQ3))+mdoLED2RingMin(AQ3),"")</f>
        <v/>
      </c>
      <c r="AX9" t="str">
        <f>"const int8_t srnd_"&amp;AI9&amp;"["&amp;1-AJ9&amp;"] = { "&amp;AJ9&amp;", "&amp;AK9</f>
        <v>const int8_t srnd_38[7] = { -6, 8</v>
      </c>
      <c r="AY9" t="str">
        <f t="shared" ref="AY9:BE9" si="17">IF(LEN(AL9)&gt;0,AX9&amp;", "&amp;AL9,"")</f>
        <v>const int8_t srnd_38[7] = { -6, 8, 7</v>
      </c>
      <c r="AZ9" t="str">
        <f t="shared" si="17"/>
        <v>const int8_t srnd_38[7] = { -6, 8, 7, 37</v>
      </c>
      <c r="BA9" t="str">
        <f t="shared" si="17"/>
        <v>const int8_t srnd_38[7] = { -6, 8, 7, 37, 60</v>
      </c>
      <c r="BB9" t="str">
        <f t="shared" si="17"/>
        <v>const int8_t srnd_38[7] = { -6, 8, 7, 37, 60, 39</v>
      </c>
      <c r="BC9" t="str">
        <f t="shared" si="17"/>
        <v>const int8_t srnd_38[7] = { -6, 8, 7, 37, 60, 39, 9</v>
      </c>
      <c r="BD9" t="str">
        <f t="shared" si="17"/>
        <v/>
      </c>
      <c r="BE9" t="str">
        <f t="shared" si="17"/>
        <v/>
      </c>
      <c r="BF9" t="str">
        <f t="shared" si="12"/>
        <v>const int8_t srnd_38[7] = { -6, 8, 7, 37, 60, 39, 9 };</v>
      </c>
      <c r="BJ9">
        <v>2</v>
      </c>
      <c r="BK9" t="str">
        <f>"   srnd_"&amp;32+BJ9*8+0&amp;", "&amp;"srnd_"&amp;32+BJ9*8+1&amp;", "&amp;"srnd_"&amp;32+BJ9*8+2&amp;", "&amp;"srnd_"&amp;32+BJ9*8+3&amp;", "&amp;"srnd_"&amp;32+BJ9*8+4&amp;", "&amp;"srnd_"&amp;32+BJ9*8+5&amp;", "&amp;"srnd_"&amp;32+BJ9*8+6&amp;", "&amp;"srnd_"&amp;32+BJ9*8+7&amp;", "</f>
        <v xml:space="preserve">   srnd_48, srnd_49, srnd_50, srnd_51, srnd_52, srnd_53, srnd_54, srnd_55, </v>
      </c>
    </row>
    <row r="10" spans="1:63" x14ac:dyDescent="0.25">
      <c r="A10">
        <v>33</v>
      </c>
      <c r="B10">
        <v>65</v>
      </c>
      <c r="C10">
        <v>90</v>
      </c>
      <c r="E10">
        <v>84</v>
      </c>
      <c r="F10">
        <v>46</v>
      </c>
      <c r="G10">
        <v>82</v>
      </c>
      <c r="I10">
        <v>35</v>
      </c>
      <c r="J10">
        <v>38</v>
      </c>
      <c r="K10">
        <v>84</v>
      </c>
      <c r="L10">
        <v>74</v>
      </c>
      <c r="N10">
        <v>25</v>
      </c>
      <c r="P10">
        <v>6</v>
      </c>
      <c r="R10" t="str">
        <f>R9&amp;", "&amp;A10</f>
        <v>const int8_t ltr_P[18] = { -17, 81, 82, 70, 54, 55, 32, 33</v>
      </c>
      <c r="S10" t="str">
        <f>S9&amp;", "&amp;B10</f>
        <v>const int8_t ltr_L[11] = { -10, 54, 70, 82, 81, 80, 66, 65</v>
      </c>
      <c r="T10" t="str">
        <f>T9&amp;", "&amp;C10</f>
        <v>const int8_t ltr_Y[13] = { -12, 78, 64, 44, 53, 70, 82, 90</v>
      </c>
      <c r="U10" t="str">
        <f t="shared" si="2"/>
        <v>const int8_t ltr_T[13] = { -12, 53, 71, 56, 57, 35, 72, 84</v>
      </c>
      <c r="V10" t="str">
        <f t="shared" si="3"/>
        <v>const int8_t ltr_H[18] = { -17, 54, 70, 82, 81, 80, 66, 46</v>
      </c>
      <c r="W10" t="str">
        <f t="shared" si="4"/>
        <v>const int8_t ltr_S[18] = { -17, 34, 33, 32, 55, 54, 70, 82</v>
      </c>
      <c r="Y10" t="str">
        <f t="shared" si="5"/>
        <v>const int8_t ltr_2[18] = { -17, 53, 54, 55, 32, 33, 34, 35</v>
      </c>
      <c r="Z10" t="str">
        <f t="shared" si="6"/>
        <v>const int8_t ltr_0[25] = { -24, 32, 33, 34, 35, 36, 37, 38</v>
      </c>
      <c r="AA10" t="str">
        <f t="shared" si="7"/>
        <v>const int8_t ltr_1[16] = { -15, 53, 54, 55, 32, 56, 72, 84</v>
      </c>
      <c r="AB10" t="str">
        <f t="shared" si="8"/>
        <v>const int8_t ltr_8[25] = { -24, 54, 55, 32, 33, 34, 58, 74</v>
      </c>
      <c r="AD10" t="str">
        <f t="shared" si="8"/>
        <v>const int8_t ltr_star[32] = { -31, 0, 32, 71, 70, 69, 51, 25</v>
      </c>
      <c r="AF10" t="str">
        <f t="shared" si="9"/>
        <v>const int8_t ltr_all[94] = { -93, 0, 1, 2, 3, 4, 5, 6</v>
      </c>
      <c r="AI10" s="44">
        <v>39</v>
      </c>
      <c r="AJ10" s="46">
        <f t="shared" si="10"/>
        <v>-5</v>
      </c>
      <c r="AK10">
        <f>IF(LEN(AK4)&gt;0,MOD((mdoLED2Qtr($AI10)*mdoLED2RingCnt(AK4)/4+AK4-mdoLED2RingMin(AK4)),mdoLED2RingCnt(AK4))+mdoLED2RingMin(AK4),"")</f>
        <v>9</v>
      </c>
      <c r="AL10">
        <f>IF(LEN(AL4)&gt;0,MOD((mdoLED2Qtr($AI10)*mdoLED2RingCnt(AL4)/4+AL4-mdoLED2RingMin(AL4)),mdoLED2RingCnt(AL4))+mdoLED2RingMin(AL4),"")</f>
        <v>38</v>
      </c>
      <c r="AM10">
        <f>IF(LEN(AM4)&gt;0,MOD((mdoLED2Qtr($AI10)*mdoLED2RingCnt(AM4)/4+AM4-mdoLED2RingMin(AM4)),mdoLED2RingCnt(AM4))+mdoLED2RingMin(AM4),"")</f>
        <v>61</v>
      </c>
      <c r="AN10">
        <f>IF(LEN(AN4)&gt;0,MOD((mdoLED2Qtr($AI10)*mdoLED2RingCnt(AN4)/4+AN4-mdoLED2RingMin(AN4)),mdoLED2RingCnt(AN4))+mdoLED2RingMin(AN4),"")</f>
        <v>40</v>
      </c>
      <c r="AO10">
        <f>IF(LEN(AO4)&gt;0,MOD((mdoLED2Qtr($AI10)*mdoLED2RingCnt(AO4)/4+AO4-mdoLED2RingMin(AO4)),mdoLED2RingCnt(AO4))+mdoLED2RingMin(AO4),"")</f>
        <v>10</v>
      </c>
      <c r="AP10" t="str">
        <f>IF(LEN(AP4)&gt;0,MOD((mdoLED2Qtr($AI10)*mdoLED2RingCnt(AP4)/4+AP4-mdoLED2RingMin(AP4)),mdoLED2RingCnt(AP4))+mdoLED2RingMin(AP4),"")</f>
        <v/>
      </c>
      <c r="AQ10" t="str">
        <f>IF(LEN(AQ4)&gt;0,MOD((mdoLED2Qtr($AI10)*mdoLED2RingCnt(AQ4)/4+AQ4-mdoLED2RingMin(AQ4)),mdoLED2RingCnt(AQ4))+mdoLED2RingMin(AQ4),"")</f>
        <v/>
      </c>
      <c r="AX10" t="str">
        <f>"const int8_t srnd_"&amp;AI10&amp;"["&amp;1-AJ10&amp;"] = { "&amp;AJ10&amp;", "&amp;AK10</f>
        <v>const int8_t srnd_39[6] = { -5, 9</v>
      </c>
      <c r="AY10" t="str">
        <f t="shared" ref="AY10:BE10" si="18">IF(LEN(AL10)&gt;0,AX10&amp;", "&amp;AL10,"")</f>
        <v>const int8_t srnd_39[6] = { -5, 9, 38</v>
      </c>
      <c r="AZ10" t="str">
        <f t="shared" si="18"/>
        <v>const int8_t srnd_39[6] = { -5, 9, 38, 61</v>
      </c>
      <c r="BA10" t="str">
        <f t="shared" si="18"/>
        <v>const int8_t srnd_39[6] = { -5, 9, 38, 61, 40</v>
      </c>
      <c r="BB10" t="str">
        <f t="shared" si="18"/>
        <v>const int8_t srnd_39[6] = { -5, 9, 38, 61, 40, 10</v>
      </c>
      <c r="BC10" t="str">
        <f t="shared" si="18"/>
        <v/>
      </c>
      <c r="BD10" t="str">
        <f t="shared" si="18"/>
        <v/>
      </c>
      <c r="BE10" t="str">
        <f t="shared" si="18"/>
        <v/>
      </c>
      <c r="BF10" t="str">
        <f t="shared" si="12"/>
        <v>const int8_t srnd_39[6] = { -5, 9, 38, 61, 40, 10 };</v>
      </c>
      <c r="BJ10">
        <v>3</v>
      </c>
      <c r="BK10" t="str">
        <f>"   srnd_"&amp;32+BJ10*8+0&amp;", "&amp;"srnd_"&amp;32+BJ10*8+1&amp;", "&amp;"srnd_"&amp;32+BJ10*8+2&amp;", "&amp;"srnd_"&amp;32+BJ10*8+3&amp;", "&amp;"srnd_"&amp;32+BJ10*8+4&amp;", "&amp;"srnd_"&amp;32+BJ10*8+5&amp;", "&amp;"srnd_"&amp;32+BJ10*8+6&amp;", "&amp;"srnd_"&amp;32+BJ10*8+7&amp;", "</f>
        <v xml:space="preserve">   srnd_56, srnd_57, srnd_58, srnd_59, srnd_60, srnd_61, srnd_62, srnd_63, </v>
      </c>
    </row>
    <row r="11" spans="1:63" x14ac:dyDescent="0.25">
      <c r="A11">
        <v>34</v>
      </c>
      <c r="B11">
        <v>64</v>
      </c>
      <c r="C11">
        <v>88</v>
      </c>
      <c r="E11">
        <v>92</v>
      </c>
      <c r="F11">
        <v>34</v>
      </c>
      <c r="G11">
        <v>91</v>
      </c>
      <c r="I11">
        <v>58</v>
      </c>
      <c r="J11">
        <v>39</v>
      </c>
      <c r="K11">
        <v>92</v>
      </c>
      <c r="L11">
        <v>85</v>
      </c>
      <c r="N11">
        <v>68</v>
      </c>
      <c r="P11">
        <v>7</v>
      </c>
      <c r="R11" t="str">
        <f>R10&amp;", "&amp;A11</f>
        <v>const int8_t ltr_P[18] = { -17, 81, 82, 70, 54, 55, 32, 33, 34</v>
      </c>
      <c r="S11" t="str">
        <f>S10&amp;", "&amp;B11</f>
        <v>const int8_t ltr_L[11] = { -10, 54, 70, 82, 81, 80, 66, 65, 64</v>
      </c>
      <c r="T11" t="str">
        <f>T10&amp;", "&amp;C11</f>
        <v>const int8_t ltr_Y[13] = { -12, 78, 64, 44, 53, 70, 82, 90, 88</v>
      </c>
      <c r="U11" t="str">
        <f t="shared" si="2"/>
        <v>const int8_t ltr_T[13] = { -12, 53, 71, 56, 57, 35, 72, 84, 92</v>
      </c>
      <c r="V11" t="str">
        <f t="shared" si="3"/>
        <v>const int8_t ltr_H[18] = { -17, 54, 70, 82, 81, 80, 66, 46, 34</v>
      </c>
      <c r="W11" t="str">
        <f t="shared" si="4"/>
        <v>const int8_t ltr_S[18] = { -17, 34, 33, 32, 55, 54, 70, 82, 91</v>
      </c>
      <c r="Y11" t="str">
        <f t="shared" si="5"/>
        <v>const int8_t ltr_2[18] = { -17, 53, 54, 55, 32, 33, 34, 35, 58</v>
      </c>
      <c r="Z11" t="str">
        <f t="shared" si="6"/>
        <v>const int8_t ltr_0[25] = { -24, 32, 33, 34, 35, 36, 37, 38, 39</v>
      </c>
      <c r="AA11" t="str">
        <f t="shared" si="7"/>
        <v>const int8_t ltr_1[16] = { -15, 53, 54, 55, 32, 56, 72, 84, 92</v>
      </c>
      <c r="AB11" t="str">
        <f t="shared" si="8"/>
        <v>const int8_t ltr_8[25] = { -24, 54, 55, 32, 33, 34, 58, 74, 85</v>
      </c>
      <c r="AD11" t="str">
        <f t="shared" si="8"/>
        <v>const int8_t ltr_star[32] = { -31, 0, 32, 71, 70, 69, 51, 25, 68</v>
      </c>
      <c r="AF11" t="str">
        <f t="shared" si="9"/>
        <v>const int8_t ltr_all[94] = { -93, 0, 1, 2, 3, 4, 5, 6, 7</v>
      </c>
      <c r="AI11" s="44">
        <v>40</v>
      </c>
      <c r="AJ11" s="46">
        <f t="shared" si="10"/>
        <v>-5</v>
      </c>
      <c r="AK11">
        <f>IF(LEN(AK5)&gt;0,MOD((mdoLED2Qtr($AI11)*mdoLED2RingCnt(AK5)/4+AK5-mdoLED2RingMin(AK5)),mdoLED2RingCnt(AK5))+mdoLED2RingMin(AK5),"")</f>
        <v>10</v>
      </c>
      <c r="AL11">
        <f>IF(LEN(AL5)&gt;0,MOD((mdoLED2Qtr($AI11)*mdoLED2RingCnt(AL5)/4+AL5-mdoLED2RingMin(AL5)),mdoLED2RingCnt(AL5))+mdoLED2RingMin(AL5),"")</f>
        <v>39</v>
      </c>
      <c r="AM11">
        <f>IF(LEN(AM5)&gt;0,MOD((mdoLED2Qtr($AI11)*mdoLED2RingCnt(AM5)/4+AM5-mdoLED2RingMin(AM5)),mdoLED2RingCnt(AM5))+mdoLED2RingMin(AM5),"")</f>
        <v>61</v>
      </c>
      <c r="AN11">
        <f>IF(LEN(AN5)&gt;0,MOD((mdoLED2Qtr($AI11)*mdoLED2RingCnt(AN5)/4+AN5-mdoLED2RingMin(AN5)),mdoLED2RingCnt(AN5))+mdoLED2RingMin(AN5),"")</f>
        <v>41</v>
      </c>
      <c r="AO11">
        <f>IF(LEN(AO5)&gt;0,MOD((mdoLED2Qtr($AI11)*mdoLED2RingCnt(AO5)/4+AO5-mdoLED2RingMin(AO5)),mdoLED2RingCnt(AO5))+mdoLED2RingMin(AO5),"")</f>
        <v>11</v>
      </c>
      <c r="AP11" t="str">
        <f>IF(LEN(AP5)&gt;0,MOD((mdoLED2Qtr($AI11)*mdoLED2RingCnt(AP5)/4+AP5-mdoLED2RingMin(AP5)),mdoLED2RingCnt(AP5))+mdoLED2RingMin(AP5),"")</f>
        <v/>
      </c>
      <c r="AQ11" t="str">
        <f>IF(LEN(AQ5)&gt;0,MOD((mdoLED2Qtr($AI11)*mdoLED2RingCnt(AQ5)/4+AQ5-mdoLED2RingMin(AQ5)),mdoLED2RingCnt(AQ5))+mdoLED2RingMin(AQ5),"")</f>
        <v/>
      </c>
      <c r="AX11" t="str">
        <f>"const int8_t srnd_"&amp;AI11&amp;"["&amp;1-AJ11&amp;"] = { "&amp;AJ11&amp;", "&amp;AK11</f>
        <v>const int8_t srnd_40[6] = { -5, 10</v>
      </c>
      <c r="AY11" t="str">
        <f t="shared" ref="AY11:BE11" si="19">IF(LEN(AL11)&gt;0,AX11&amp;", "&amp;AL11,"")</f>
        <v>const int8_t srnd_40[6] = { -5, 10, 39</v>
      </c>
      <c r="AZ11" t="str">
        <f t="shared" si="19"/>
        <v>const int8_t srnd_40[6] = { -5, 10, 39, 61</v>
      </c>
      <c r="BA11" t="str">
        <f t="shared" si="19"/>
        <v>const int8_t srnd_40[6] = { -5, 10, 39, 61, 41</v>
      </c>
      <c r="BB11" t="str">
        <f t="shared" si="19"/>
        <v>const int8_t srnd_40[6] = { -5, 10, 39, 61, 41, 11</v>
      </c>
      <c r="BC11" t="str">
        <f t="shared" si="19"/>
        <v/>
      </c>
      <c r="BD11" t="str">
        <f t="shared" si="19"/>
        <v/>
      </c>
      <c r="BE11" t="str">
        <f t="shared" si="19"/>
        <v/>
      </c>
      <c r="BF11" t="str">
        <f t="shared" si="12"/>
        <v>const int8_t srnd_40[6] = { -5, 10, 39, 61, 41, 11 };</v>
      </c>
      <c r="BJ11">
        <v>4</v>
      </c>
      <c r="BK11" t="str">
        <f>"   srnd_"&amp;32+BJ11*8+0&amp;", "&amp;"srnd_"&amp;32+BJ11*8+1&amp;", "&amp;"srnd_"&amp;32+BJ11*8+2&amp;", "&amp;"srnd_"&amp;32+BJ11*8+3&amp;", "&amp;"srnd_"&amp;32+BJ11*8+4&amp;", "&amp;"srnd_"&amp;32+BJ11*8+5&amp;", "&amp;"srnd_"&amp;32+BJ11*8+6&amp;", "&amp;"srnd_"&amp;32+BJ11*8+7&amp;", "</f>
        <v xml:space="preserve">   srnd_64, srnd_65, srnd_66, srnd_67, srnd_68, srnd_69, srnd_70, srnd_71, </v>
      </c>
    </row>
    <row r="12" spans="1:63" x14ac:dyDescent="0.25">
      <c r="A12">
        <v>35</v>
      </c>
      <c r="B12">
        <v>63</v>
      </c>
      <c r="C12">
        <v>86</v>
      </c>
      <c r="E12">
        <v>88</v>
      </c>
      <c r="F12">
        <v>58</v>
      </c>
      <c r="G12">
        <v>92</v>
      </c>
      <c r="I12">
        <v>85</v>
      </c>
      <c r="J12">
        <v>40</v>
      </c>
      <c r="K12">
        <v>88</v>
      </c>
      <c r="L12">
        <v>92</v>
      </c>
      <c r="N12">
        <v>80</v>
      </c>
      <c r="P12">
        <v>8</v>
      </c>
      <c r="R12" t="str">
        <f t="shared" ref="R12:R20" si="20">R11&amp;", "&amp;A13</f>
        <v>const int8_t ltr_P[18] = { -17, 81, 82, 70, 54, 55, 32, 33, 34, 59</v>
      </c>
      <c r="S12" t="str">
        <f>S11&amp;", "&amp;B12</f>
        <v>const int8_t ltr_L[11] = { -10, 54, 70, 82, 81, 80, 66, 65, 64, 63</v>
      </c>
      <c r="T12" t="str">
        <f>T11&amp;", "&amp;C12</f>
        <v>const int8_t ltr_Y[13] = { -12, 78, 64, 44, 53, 70, 82, 90, 88, 86</v>
      </c>
      <c r="U12" t="str">
        <f t="shared" si="2"/>
        <v>const int8_t ltr_T[13] = { -12, 53, 71, 56, 57, 35, 72, 84, 92, 88</v>
      </c>
      <c r="V12" t="str">
        <f t="shared" si="3"/>
        <v>const int8_t ltr_H[18] = { -17, 54, 70, 82, 81, 80, 66, 46, 34, 58</v>
      </c>
      <c r="W12" t="str">
        <f t="shared" si="4"/>
        <v>const int8_t ltr_S[18] = { -17, 34, 33, 32, 55, 54, 70, 82, 91, 92</v>
      </c>
      <c r="Y12" t="str">
        <f t="shared" si="5"/>
        <v>const int8_t ltr_2[18] = { -17, 53, 54, 55, 32, 33, 34, 35, 58, 85</v>
      </c>
      <c r="Z12" t="str">
        <f t="shared" si="6"/>
        <v>const int8_t ltr_0[25] = { -24, 32, 33, 34, 35, 36, 37, 38, 39, 40</v>
      </c>
      <c r="AA12" t="str">
        <f t="shared" si="7"/>
        <v>const int8_t ltr_1[16] = { -15, 53, 54, 55, 32, 56, 72, 84, 92, 88</v>
      </c>
      <c r="AB12" t="str">
        <f t="shared" si="8"/>
        <v>const int8_t ltr_8[25] = { -24, 54, 55, 32, 33, 34, 58, 74, 85, 92</v>
      </c>
      <c r="AD12" t="str">
        <f t="shared" si="8"/>
        <v>const int8_t ltr_star[32] = { -31, 0, 32, 71, 70, 69, 51, 25, 68, 80</v>
      </c>
      <c r="AF12" t="str">
        <f t="shared" si="9"/>
        <v>const int8_t ltr_all[94] = { -93, 0, 1, 2, 3, 4, 5, 6, 7, 8</v>
      </c>
      <c r="AI12" s="44">
        <v>41</v>
      </c>
      <c r="AJ12" s="46">
        <f t="shared" si="10"/>
        <v>-6</v>
      </c>
      <c r="AK12">
        <f>IF(LEN(AK6)&gt;0,MOD((mdoLED2Qtr($AI12)*mdoLED2RingCnt(AK6)/4+AK6-mdoLED2RingMin(AK6)),mdoLED2RingCnt(AK6))+mdoLED2RingMin(AK6),"")</f>
        <v>11</v>
      </c>
      <c r="AL12">
        <f>IF(LEN(AL6)&gt;0,MOD((mdoLED2Qtr($AI12)*mdoLED2RingCnt(AL6)/4+AL6-mdoLED2RingMin(AL6)),mdoLED2RingCnt(AL6))+mdoLED2RingMin(AL6),"")</f>
        <v>40</v>
      </c>
      <c r="AM12">
        <f>IF(LEN(AM6)&gt;0,MOD((mdoLED2Qtr($AI12)*mdoLED2RingCnt(AM6)/4+AM6-mdoLED2RingMin(AM6)),mdoLED2RingCnt(AM6))+mdoLED2RingMin(AM6),"")</f>
        <v>62</v>
      </c>
      <c r="AN12">
        <f>IF(LEN(AN6)&gt;0,MOD((mdoLED2Qtr($AI12)*mdoLED2RingCnt(AN6)/4+AN6-mdoLED2RingMin(AN6)),mdoLED2RingCnt(AN6))+mdoLED2RingMin(AN6),"")</f>
        <v>42</v>
      </c>
      <c r="AO12">
        <f>IF(LEN(AO6)&gt;0,MOD((mdoLED2Qtr($AI12)*mdoLED2RingCnt(AO6)/4+AO6-mdoLED2RingMin(AO6)),mdoLED2RingCnt(AO6))+mdoLED2RingMin(AO6),"")</f>
        <v>13</v>
      </c>
      <c r="AP12">
        <f>IF(LEN(AP6)&gt;0,MOD((mdoLED2Qtr($AI12)*mdoLED2RingCnt(AP6)/4+AP6-mdoLED2RingMin(AP6)),mdoLED2RingCnt(AP6))+mdoLED2RingMin(AP6),"")</f>
        <v>12</v>
      </c>
      <c r="AQ12" t="str">
        <f>IF(LEN(AQ6)&gt;0,MOD((mdoLED2Qtr($AI12)*mdoLED2RingCnt(AQ6)/4+AQ6-mdoLED2RingMin(AQ6)),mdoLED2RingCnt(AQ6))+mdoLED2RingMin(AQ6),"")</f>
        <v/>
      </c>
      <c r="AX12" t="str">
        <f>"const int8_t srnd_"&amp;AI12&amp;"["&amp;1-AJ12&amp;"] = { "&amp;AJ12&amp;", "&amp;AK12</f>
        <v>const int8_t srnd_41[7] = { -6, 11</v>
      </c>
      <c r="AY12" t="str">
        <f t="shared" ref="AY12:BE12" si="21">IF(LEN(AL12)&gt;0,AX12&amp;", "&amp;AL12,"")</f>
        <v>const int8_t srnd_41[7] = { -6, 11, 40</v>
      </c>
      <c r="AZ12" t="str">
        <f t="shared" si="21"/>
        <v>const int8_t srnd_41[7] = { -6, 11, 40, 62</v>
      </c>
      <c r="BA12" t="str">
        <f t="shared" si="21"/>
        <v>const int8_t srnd_41[7] = { -6, 11, 40, 62, 42</v>
      </c>
      <c r="BB12" t="str">
        <f t="shared" si="21"/>
        <v>const int8_t srnd_41[7] = { -6, 11, 40, 62, 42, 13</v>
      </c>
      <c r="BC12" t="str">
        <f t="shared" si="21"/>
        <v>const int8_t srnd_41[7] = { -6, 11, 40, 62, 42, 13, 12</v>
      </c>
      <c r="BD12" t="str">
        <f t="shared" si="21"/>
        <v/>
      </c>
      <c r="BE12" t="str">
        <f t="shared" si="21"/>
        <v/>
      </c>
      <c r="BF12" t="str">
        <f t="shared" si="12"/>
        <v>const int8_t srnd_41[7] = { -6, 11, 40, 62, 42, 13, 12 };</v>
      </c>
      <c r="BJ12">
        <v>5</v>
      </c>
      <c r="BK12" t="str">
        <f>"   srnd_"&amp;32+BJ12*8+0&amp;", "&amp;"srnd_"&amp;32+BJ12*8+1&amp;", "&amp;"srnd_"&amp;32+BJ12*8+2&amp;", "&amp;"srnd_"&amp;32+BJ12*8+3&amp;", "&amp;"srnd_"&amp;32+BJ12*8+4&amp;", "&amp;"srnd_"&amp;32+BJ12*8+5&amp;", "&amp;"srnd_"&amp;32+BJ12*8+6&amp;", "&amp;"srnd_"&amp;32+BJ12*8+7&amp;", "</f>
        <v xml:space="preserve">   srnd_72, srnd_73, srnd_74, srnd_75, srnd_76, srnd_77, srnd_78, srnd_79, </v>
      </c>
    </row>
    <row r="13" spans="1:63" x14ac:dyDescent="0.25">
      <c r="A13">
        <v>59</v>
      </c>
      <c r="B13">
        <v>41</v>
      </c>
      <c r="C13">
        <v>74</v>
      </c>
      <c r="E13">
        <v>78</v>
      </c>
      <c r="F13">
        <v>74</v>
      </c>
      <c r="G13">
        <v>87</v>
      </c>
      <c r="I13">
        <v>92</v>
      </c>
      <c r="J13">
        <v>41</v>
      </c>
      <c r="K13">
        <v>78</v>
      </c>
      <c r="L13">
        <v>89</v>
      </c>
      <c r="N13">
        <v>66</v>
      </c>
      <c r="P13">
        <v>9</v>
      </c>
      <c r="R13" t="str">
        <f t="shared" si="20"/>
        <v>const int8_t ltr_P[18] = { -17, 81, 82, 70, 54, 55, 32, 33, 34, 59, 75</v>
      </c>
      <c r="S13" t="str">
        <f>S12&amp;", "&amp;B13</f>
        <v>const int8_t ltr_L[11] = { -10, 54, 70, 82, 81, 80, 66, 65, 64, 63, 41</v>
      </c>
      <c r="T13" t="str">
        <f>T12&amp;", "&amp;C13</f>
        <v>const int8_t ltr_Y[13] = { -12, 78, 64, 44, 53, 70, 82, 90, 88, 86, 74</v>
      </c>
      <c r="U13" t="str">
        <f t="shared" si="2"/>
        <v>const int8_t ltr_T[13] = { -12, 53, 71, 56, 57, 35, 72, 84, 92, 88, 78</v>
      </c>
      <c r="V13" t="str">
        <f t="shared" si="3"/>
        <v>const int8_t ltr_H[18] = { -17, 54, 70, 82, 81, 80, 66, 46, 34, 58, 74</v>
      </c>
      <c r="W13" t="str">
        <f t="shared" si="4"/>
        <v>const int8_t ltr_S[18] = { -17, 34, 33, 32, 55, 54, 70, 82, 91, 92, 87</v>
      </c>
      <c r="Y13" t="str">
        <f t="shared" si="5"/>
        <v>const int8_t ltr_2[18] = { -17, 53, 54, 55, 32, 33, 34, 35, 58, 85, 92</v>
      </c>
      <c r="Z13" t="str">
        <f t="shared" si="6"/>
        <v>const int8_t ltr_0[25] = { -24, 32, 33, 34, 35, 36, 37, 38, 39, 40, 41</v>
      </c>
      <c r="AA13" t="str">
        <f t="shared" si="7"/>
        <v>const int8_t ltr_1[16] = { -15, 53, 54, 55, 32, 56, 72, 84, 92, 88, 78</v>
      </c>
      <c r="AB13" t="str">
        <f t="shared" si="8"/>
        <v>const int8_t ltr_8[25] = { -24, 54, 55, 32, 33, 34, 58, 74, 85, 92, 89</v>
      </c>
      <c r="AD13" t="str">
        <f t="shared" si="8"/>
        <v>const int8_t ltr_star[32] = { -31, 0, 32, 71, 70, 69, 51, 25, 68, 80, 66</v>
      </c>
      <c r="AF13" t="str">
        <f t="shared" si="9"/>
        <v>const int8_t ltr_all[94] = { -93, 0, 1, 2, 3, 4, 5, 6, 7, 8, 9</v>
      </c>
      <c r="AI13" s="44">
        <v>42</v>
      </c>
      <c r="AJ13" s="46">
        <f t="shared" si="10"/>
        <v>-5</v>
      </c>
      <c r="AK13">
        <f>IF(LEN(AK7)&gt;0,MOD((mdoLED2Qtr($AI13)*mdoLED2RingCnt(AK7)/4+AK7-mdoLED2RingMin(AK7)),mdoLED2RingCnt(AK7))+mdoLED2RingMin(AK7),"")</f>
        <v>41</v>
      </c>
      <c r="AL13">
        <f>IF(LEN(AL7)&gt;0,MOD((mdoLED2Qtr($AI13)*mdoLED2RingCnt(AL7)/4+AL7-mdoLED2RingMin(AL7)),mdoLED2RingCnt(AL7))+mdoLED2RingMin(AL7),"")</f>
        <v>63</v>
      </c>
      <c r="AM13">
        <f>IF(LEN(AM7)&gt;0,MOD((mdoLED2Qtr($AI13)*mdoLED2RingCnt(AM7)/4+AM7-mdoLED2RingMin(AM7)),mdoLED2RingCnt(AM7))+mdoLED2RingMin(AM7),"")</f>
        <v>43</v>
      </c>
      <c r="AN13">
        <f>IF(LEN(AN7)&gt;0,MOD((mdoLED2Qtr($AI13)*mdoLED2RingCnt(AN7)/4+AN7-mdoLED2RingMin(AN7)),mdoLED2RingCnt(AN7))+mdoLED2RingMin(AN7),"")</f>
        <v>14</v>
      </c>
      <c r="AO13">
        <f>IF(LEN(AO7)&gt;0,MOD((mdoLED2Qtr($AI13)*mdoLED2RingCnt(AO7)/4+AO7-mdoLED2RingMin(AO7)),mdoLED2RingCnt(AO7))+mdoLED2RingMin(AO7),"")</f>
        <v>13</v>
      </c>
      <c r="AP13" t="str">
        <f>IF(LEN(AP7)&gt;0,MOD((mdoLED2Qtr($AI13)*mdoLED2RingCnt(AP7)/4+AP7-mdoLED2RingMin(AP7)),mdoLED2RingCnt(AP7))+mdoLED2RingMin(AP7),"")</f>
        <v/>
      </c>
      <c r="AQ13" t="str">
        <f>IF(LEN(AQ7)&gt;0,MOD((mdoLED2Qtr($AI13)*mdoLED2RingCnt(AQ7)/4+AQ7-mdoLED2RingMin(AQ7)),mdoLED2RingCnt(AQ7))+mdoLED2RingMin(AQ7),"")</f>
        <v/>
      </c>
      <c r="AX13" t="str">
        <f>"const int8_t srnd_"&amp;AI13&amp;"["&amp;1-AJ13&amp;"] = { "&amp;AJ13&amp;", "&amp;AK13</f>
        <v>const int8_t srnd_42[6] = { -5, 41</v>
      </c>
      <c r="AY13" t="str">
        <f t="shared" ref="AY13:BE13" si="22">IF(LEN(AL13)&gt;0,AX13&amp;", "&amp;AL13,"")</f>
        <v>const int8_t srnd_42[6] = { -5, 41, 63</v>
      </c>
      <c r="AZ13" t="str">
        <f t="shared" si="22"/>
        <v>const int8_t srnd_42[6] = { -5, 41, 63, 43</v>
      </c>
      <c r="BA13" t="str">
        <f t="shared" si="22"/>
        <v>const int8_t srnd_42[6] = { -5, 41, 63, 43, 14</v>
      </c>
      <c r="BB13" t="str">
        <f t="shared" si="22"/>
        <v>const int8_t srnd_42[6] = { -5, 41, 63, 43, 14, 13</v>
      </c>
      <c r="BC13" t="str">
        <f t="shared" si="22"/>
        <v/>
      </c>
      <c r="BD13" t="str">
        <f t="shared" si="22"/>
        <v/>
      </c>
      <c r="BE13" t="str">
        <f t="shared" si="22"/>
        <v/>
      </c>
      <c r="BF13" t="str">
        <f t="shared" si="12"/>
        <v>const int8_t srnd_42[6] = { -5, 41, 63, 43, 14, 13 };</v>
      </c>
      <c r="BJ13">
        <v>6</v>
      </c>
      <c r="BK13" t="str">
        <f>"   srnd_"&amp;32+BJ13*8+0&amp;", "&amp;"srnd_"&amp;32+BJ13*8+1&amp;", "&amp;"srnd_"&amp;32+BJ13*8+2&amp;", "&amp;"srnd_"&amp;32+BJ13*8+3&amp;", "&amp;"srnd_"&amp;32+BJ13*8+4&amp;", "&amp;"srnd_"&amp;32+BJ13*8+5&amp;", "&amp;"srnd_"&amp;32+BJ13*8+6&amp;", "&amp;"srnd_"&amp;32+BJ13*8+7&amp;", "</f>
        <v xml:space="preserve">   srnd_80, srnd_81, srnd_82, srnd_83, srnd_84, srnd_85, srnd_86, srnd_87, </v>
      </c>
    </row>
    <row r="14" spans="1:63" x14ac:dyDescent="0.25">
      <c r="A14">
        <v>75</v>
      </c>
      <c r="C14">
        <v>58</v>
      </c>
      <c r="E14">
        <v>64</v>
      </c>
      <c r="F14">
        <v>75</v>
      </c>
      <c r="G14">
        <v>76</v>
      </c>
      <c r="I14">
        <v>89</v>
      </c>
      <c r="J14">
        <v>42</v>
      </c>
      <c r="K14">
        <v>47</v>
      </c>
      <c r="L14">
        <v>80</v>
      </c>
      <c r="N14">
        <v>47</v>
      </c>
      <c r="P14">
        <v>10</v>
      </c>
      <c r="R14" t="str">
        <f t="shared" si="20"/>
        <v>const int8_t ltr_P[18] = { -17, 81, 82, 70, 54, 55, 32, 33, 34, 59, 75, 86</v>
      </c>
      <c r="T14" t="str">
        <f>T13&amp;", "&amp;C14</f>
        <v>const int8_t ltr_Y[13] = { -12, 78, 64, 44, 53, 70, 82, 90, 88, 86, 74, 58</v>
      </c>
      <c r="U14" t="str">
        <f t="shared" si="2"/>
        <v>const int8_t ltr_T[13] = { -12, 53, 71, 56, 57, 35, 72, 84, 92, 88, 78, 64</v>
      </c>
      <c r="V14" t="str">
        <f t="shared" si="3"/>
        <v>const int8_t ltr_H[18] = { -17, 54, 70, 82, 81, 80, 66, 46, 34, 58, 74, 75</v>
      </c>
      <c r="W14" t="str">
        <f t="shared" si="4"/>
        <v>const int8_t ltr_S[18] = { -17, 34, 33, 32, 55, 54, 70, 82, 91, 92, 87, 76</v>
      </c>
      <c r="Y14" t="str">
        <f t="shared" si="5"/>
        <v>const int8_t ltr_2[18] = { -17, 53, 54, 55, 32, 33, 34, 35, 58, 85, 92, 89</v>
      </c>
      <c r="Z14" t="str">
        <f t="shared" si="6"/>
        <v>const int8_t ltr_0[25] = { -24, 32, 33, 34, 35, 36, 37, 38, 39, 40, 41, 42</v>
      </c>
      <c r="AA14" t="str">
        <f t="shared" si="7"/>
        <v>const int8_t ltr_1[16] = { -15, 53, 54, 55, 32, 56, 72, 84, 92, 88, 78, 47</v>
      </c>
      <c r="AB14" t="str">
        <f t="shared" si="8"/>
        <v>const int8_t ltr_8[25] = { -24, 54, 55, 32, 33, 34, 58, 74, 85, 92, 89, 80</v>
      </c>
      <c r="AD14" t="str">
        <f t="shared" si="8"/>
        <v>const int8_t ltr_star[32] = { -31, 0, 32, 71, 70, 69, 51, 25, 68, 80, 66, 47</v>
      </c>
      <c r="AF14" t="str">
        <f t="shared" si="9"/>
        <v>const int8_t ltr_all[94] = { -93, 0, 1, 2, 3, 4, 5, 6, 7, 8, 9, 10</v>
      </c>
      <c r="AI14" s="44">
        <v>43</v>
      </c>
      <c r="AJ14" s="46">
        <f t="shared" si="10"/>
        <v>-5</v>
      </c>
      <c r="AK14">
        <f>IF(LEN(AK8)&gt;0,MOD((mdoLED2Qtr($AI14)*mdoLED2RingCnt(AK8)/4+AK8-mdoLED2RingMin(AK8)),mdoLED2RingCnt(AK8))+mdoLED2RingMin(AK8),"")</f>
        <v>42</v>
      </c>
      <c r="AL14">
        <f>IF(LEN(AL8)&gt;0,MOD((mdoLED2Qtr($AI14)*mdoLED2RingCnt(AL8)/4+AL8-mdoLED2RingMin(AL8)),mdoLED2RingCnt(AL8))+mdoLED2RingMin(AL8),"")</f>
        <v>63</v>
      </c>
      <c r="AM14">
        <f>IF(LEN(AM8)&gt;0,MOD((mdoLED2Qtr($AI14)*mdoLED2RingCnt(AM8)/4+AM8-mdoLED2RingMin(AM8)),mdoLED2RingCnt(AM8))+mdoLED2RingMin(AM8),"")</f>
        <v>44</v>
      </c>
      <c r="AN14">
        <f>IF(LEN(AN8)&gt;0,MOD((mdoLED2Qtr($AI14)*mdoLED2RingCnt(AN8)/4+AN8-mdoLED2RingMin(AN8)),mdoLED2RingCnt(AN8))+mdoLED2RingMin(AN8),"")</f>
        <v>15</v>
      </c>
      <c r="AO14">
        <f>IF(LEN(AO8)&gt;0,MOD((mdoLED2Qtr($AI14)*mdoLED2RingCnt(AO8)/4+AO8-mdoLED2RingMin(AO8)),mdoLED2RingCnt(AO8))+mdoLED2RingMin(AO8),"")</f>
        <v>14</v>
      </c>
      <c r="AP14" t="str">
        <f>IF(LEN(AP8)&gt;0,MOD((mdoLED2Qtr($AI14)*mdoLED2RingCnt(AP8)/4+AP8-mdoLED2RingMin(AP8)),mdoLED2RingCnt(AP8))+mdoLED2RingMin(AP8),"")</f>
        <v/>
      </c>
      <c r="AQ14" t="str">
        <f>IF(LEN(AQ8)&gt;0,MOD((mdoLED2Qtr($AI14)*mdoLED2RingCnt(AQ8)/4+AQ8-mdoLED2RingMin(AQ8)),mdoLED2RingCnt(AQ8))+mdoLED2RingMin(AQ8),"")</f>
        <v/>
      </c>
      <c r="AX14" t="str">
        <f>"const int8_t srnd_"&amp;AI14&amp;"["&amp;1-AJ14&amp;"] = { "&amp;AJ14&amp;", "&amp;AK14</f>
        <v>const int8_t srnd_43[6] = { -5, 42</v>
      </c>
      <c r="AY14" t="str">
        <f t="shared" ref="AY14:BE14" si="23">IF(LEN(AL14)&gt;0,AX14&amp;", "&amp;AL14,"")</f>
        <v>const int8_t srnd_43[6] = { -5, 42, 63</v>
      </c>
      <c r="AZ14" t="str">
        <f t="shared" si="23"/>
        <v>const int8_t srnd_43[6] = { -5, 42, 63, 44</v>
      </c>
      <c r="BA14" t="str">
        <f t="shared" si="23"/>
        <v>const int8_t srnd_43[6] = { -5, 42, 63, 44, 15</v>
      </c>
      <c r="BB14" t="str">
        <f t="shared" si="23"/>
        <v>const int8_t srnd_43[6] = { -5, 42, 63, 44, 15, 14</v>
      </c>
      <c r="BC14" t="str">
        <f t="shared" si="23"/>
        <v/>
      </c>
      <c r="BD14" t="str">
        <f t="shared" si="23"/>
        <v/>
      </c>
      <c r="BE14" t="str">
        <f t="shared" si="23"/>
        <v/>
      </c>
      <c r="BF14" t="str">
        <f t="shared" si="12"/>
        <v>const int8_t srnd_43[6] = { -5, 42, 63, 44, 15, 14 };</v>
      </c>
      <c r="BJ14">
        <v>7</v>
      </c>
      <c r="BK14" t="str">
        <f>"   srnd_"&amp;32+BJ14*8+0&amp;", "&amp;"srnd_"&amp;32+BJ14*8+1&amp;", "&amp;"srnd_"&amp;32+BJ14*8+2&amp;", "&amp;"srnd_"&amp;32+BJ14*8+3&amp;", "&amp;"srnd_"&amp;32+BJ14*8+4</f>
        <v xml:space="preserve">   srnd_88, srnd_89, srnd_90, srnd_91, srnd_92</v>
      </c>
    </row>
    <row r="15" spans="1:63" x14ac:dyDescent="0.25">
      <c r="A15">
        <v>86</v>
      </c>
      <c r="C15">
        <v>35</v>
      </c>
      <c r="E15">
        <v>44</v>
      </c>
      <c r="F15">
        <v>76</v>
      </c>
      <c r="G15">
        <v>62</v>
      </c>
      <c r="I15">
        <v>66</v>
      </c>
      <c r="J15">
        <v>43</v>
      </c>
      <c r="K15">
        <v>65</v>
      </c>
      <c r="L15">
        <v>66</v>
      </c>
      <c r="N15">
        <v>20</v>
      </c>
      <c r="P15">
        <v>11</v>
      </c>
      <c r="R15" t="str">
        <f t="shared" si="20"/>
        <v>const int8_t ltr_P[18] = { -17, 81, 82, 70, 54, 55, 32, 33, 34, 59, 75, 86, 92</v>
      </c>
      <c r="T15" t="str">
        <f>T14&amp;", "&amp;C15</f>
        <v>const int8_t ltr_Y[13] = { -12, 78, 64, 44, 53, 70, 82, 90, 88, 86, 74, 58, 35</v>
      </c>
      <c r="U15" t="str">
        <f t="shared" si="2"/>
        <v>const int8_t ltr_T[13] = { -12, 53, 71, 56, 57, 35, 72, 84, 92, 88, 78, 64, 44</v>
      </c>
      <c r="V15" t="str">
        <f t="shared" si="3"/>
        <v>const int8_t ltr_H[18] = { -17, 54, 70, 82, 81, 80, 66, 46, 34, 58, 74, 75, 76</v>
      </c>
      <c r="W15" t="str">
        <f t="shared" si="4"/>
        <v>const int8_t ltr_S[18] = { -17, 34, 33, 32, 55, 54, 70, 82, 91, 92, 87, 76, 62</v>
      </c>
      <c r="Y15" t="str">
        <f t="shared" si="5"/>
        <v>const int8_t ltr_2[18] = { -17, 53, 54, 55, 32, 33, 34, 35, 58, 85, 92, 89, 66</v>
      </c>
      <c r="Z15" t="str">
        <f t="shared" si="6"/>
        <v>const int8_t ltr_0[25] = { -24, 32, 33, 34, 35, 36, 37, 38, 39, 40, 41, 42, 43</v>
      </c>
      <c r="AA15" t="str">
        <f t="shared" si="7"/>
        <v>const int8_t ltr_1[16] = { -15, 53, 54, 55, 32, 56, 72, 84, 92, 88, 78, 47, 65</v>
      </c>
      <c r="AB15" t="str">
        <f t="shared" si="8"/>
        <v>const int8_t ltr_8[25] = { -24, 54, 55, 32, 33, 34, 58, 74, 85, 92, 89, 80, 66</v>
      </c>
      <c r="AD15" t="str">
        <f t="shared" si="8"/>
        <v>const int8_t ltr_star[32] = { -31, 0, 32, 71, 70, 69, 51, 25, 68, 80, 66, 47, 20</v>
      </c>
      <c r="AF15" t="str">
        <f t="shared" si="9"/>
        <v>const int8_t ltr_all[94] = { -93, 0, 1, 2, 3, 4, 5, 6, 7, 8, 9, 10, 11</v>
      </c>
      <c r="AI15" s="44">
        <v>44</v>
      </c>
      <c r="AJ15" s="46">
        <f t="shared" si="10"/>
        <v>-6</v>
      </c>
      <c r="AK15" s="40">
        <f>IF(LEN(AK3)&gt;0,MOD((mdoLED2Qtr($AI15)*mdoLED2RingCnt(AK3)/4+AK3-mdoLED2RingMin(AK3)),mdoLED2RingCnt(AK3))+mdoLED2RingMin(AK3),"")</f>
        <v>16</v>
      </c>
      <c r="AL15" s="40">
        <f>IF(LEN(AL3)&gt;0,MOD((mdoLED2Qtr($AI15)*mdoLED2RingCnt(AL3)/4+AL3-mdoLED2RingMin(AL3)),mdoLED2RingCnt(AL3))+mdoLED2RingMin(AL9),"")</f>
        <v>15</v>
      </c>
      <c r="AM15" s="40">
        <f>IF(LEN(AM3)&gt;0,MOD((mdoLED2Qtr($AI15)*mdoLED2RingCnt(AM3)/4+AM3-mdoLED2RingMin(AM3)),mdoLED2RingCnt(AM3))+mdoLED2RingMin(AM9),"")</f>
        <v>43</v>
      </c>
      <c r="AN15" s="40">
        <f>IF(LEN(AN3)&gt;0,MOD((mdoLED2Qtr($AI15)*mdoLED2RingCnt(AN3)/4+AN3-mdoLED2RingMin(AN3)),mdoLED2RingCnt(AN3))+mdoLED2RingMin(AN9),"")</f>
        <v>64</v>
      </c>
      <c r="AO15" s="40">
        <f>IF(LEN(AO3)&gt;0,MOD((mdoLED2Qtr($AI15)*mdoLED2RingCnt(AO3)/4+AO3-mdoLED2RingMin(AO3)),mdoLED2RingCnt(AO3))+mdoLED2RingMin(AO9),"")</f>
        <v>45</v>
      </c>
      <c r="AP15" s="40">
        <f>IF(LEN(AP3)&gt;0,MOD((mdoLED2Qtr($AI15)*mdoLED2RingCnt(AP3)/4+AP3-mdoLED2RingMin(AP3)),mdoLED2RingCnt(AP3))+mdoLED2RingMin(AP9),"")</f>
        <v>17</v>
      </c>
      <c r="AQ15" s="40" t="str">
        <f>IF(LEN(AQ3)&gt;0,MOD((mdoLED2Qtr($AI15)*mdoLED2RingCnt(AQ3)/4+AQ3-mdoLED2RingMin(AQ3)),mdoLED2RingCnt(AQ3))+mdoLED2RingMin(AQ9),"")</f>
        <v/>
      </c>
      <c r="AX15" t="str">
        <f>"const int8_t srnd_"&amp;AI15&amp;"["&amp;1-AJ15&amp;"] = { "&amp;AJ15&amp;", "&amp;AK15</f>
        <v>const int8_t srnd_44[7] = { -6, 16</v>
      </c>
      <c r="AY15" t="str">
        <f t="shared" ref="AY15:BE15" si="24">IF(LEN(AL15)&gt;0,AX15&amp;", "&amp;AL15,"")</f>
        <v>const int8_t srnd_44[7] = { -6, 16, 15</v>
      </c>
      <c r="AZ15" t="str">
        <f t="shared" si="24"/>
        <v>const int8_t srnd_44[7] = { -6, 16, 15, 43</v>
      </c>
      <c r="BA15" t="str">
        <f t="shared" si="24"/>
        <v>const int8_t srnd_44[7] = { -6, 16, 15, 43, 64</v>
      </c>
      <c r="BB15" t="str">
        <f t="shared" si="24"/>
        <v>const int8_t srnd_44[7] = { -6, 16, 15, 43, 64, 45</v>
      </c>
      <c r="BC15" t="str">
        <f t="shared" si="24"/>
        <v>const int8_t srnd_44[7] = { -6, 16, 15, 43, 64, 45, 17</v>
      </c>
      <c r="BD15" t="str">
        <f t="shared" si="24"/>
        <v/>
      </c>
      <c r="BE15" t="str">
        <f t="shared" si="24"/>
        <v/>
      </c>
      <c r="BF15" t="str">
        <f t="shared" si="12"/>
        <v>const int8_t srnd_44[7] = { -6, 16, 15, 43, 64, 45, 17 };</v>
      </c>
      <c r="BK15" t="str">
        <f>"};"</f>
        <v>};</v>
      </c>
    </row>
    <row r="16" spans="1:63" x14ac:dyDescent="0.25">
      <c r="A16">
        <v>92</v>
      </c>
      <c r="F16">
        <v>62</v>
      </c>
      <c r="G16">
        <v>42</v>
      </c>
      <c r="I16">
        <v>47</v>
      </c>
      <c r="J16">
        <v>44</v>
      </c>
      <c r="K16">
        <v>64</v>
      </c>
      <c r="L16">
        <v>46</v>
      </c>
      <c r="N16">
        <v>65</v>
      </c>
      <c r="P16">
        <v>12</v>
      </c>
      <c r="R16" t="str">
        <f t="shared" si="20"/>
        <v>const int8_t ltr_P[18] = { -17, 81, 82, 70, 54, 55, 32, 33, 34, 59, 75, 86, 92, 90</v>
      </c>
      <c r="V16" t="str">
        <f>V15&amp;", "&amp;F16</f>
        <v>const int8_t ltr_H[18] = { -17, 54, 70, 82, 81, 80, 66, 46, 34, 58, 74, 75, 76, 62</v>
      </c>
      <c r="W16" t="str">
        <f>W15&amp;", "&amp;G16</f>
        <v>const int8_t ltr_S[18] = { -17, 34, 33, 32, 55, 54, 70, 82, 91, 92, 87, 76, 62, 42</v>
      </c>
      <c r="Y16" t="str">
        <f t="shared" si="5"/>
        <v>const int8_t ltr_2[18] = { -17, 53, 54, 55, 32, 33, 34, 35, 58, 85, 92, 89, 66, 47</v>
      </c>
      <c r="Z16" t="str">
        <f t="shared" si="6"/>
        <v>const int8_t ltr_0[25] = { -24, 32, 33, 34, 35, 36, 37, 38, 39, 40, 41, 42, 43, 44</v>
      </c>
      <c r="AA16" t="str">
        <f t="shared" si="7"/>
        <v>const int8_t ltr_1[16] = { -15, 53, 54, 55, 32, 56, 72, 84, 92, 88, 78, 47, 65, 64</v>
      </c>
      <c r="AB16" t="str">
        <f t="shared" si="8"/>
        <v>const int8_t ltr_8[25] = { -24, 54, 55, 32, 33, 34, 58, 74, 85, 92, 89, 80, 66, 46</v>
      </c>
      <c r="AD16" t="str">
        <f t="shared" si="8"/>
        <v>const int8_t ltr_star[32] = { -31, 0, 32, 71, 70, 69, 51, 25, 68, 80, 66, 47, 20, 65</v>
      </c>
      <c r="AF16" t="str">
        <f t="shared" si="9"/>
        <v>const int8_t ltr_all[94] = { -93, 0, 1, 2, 3, 4, 5, 6, 7, 8, 9, 10, 11, 12</v>
      </c>
      <c r="AI16" s="44">
        <v>45</v>
      </c>
      <c r="AJ16" s="46">
        <f t="shared" si="10"/>
        <v>-5</v>
      </c>
      <c r="AK16" s="30">
        <f>IF(LEN(AK4)&gt;0,MOD((mdoLED2Qtr($AI16)*mdoLED2RingCnt(AK4)/4+AK4-mdoLED2RingMin(AK4)),mdoLED2RingCnt(AK4))+mdoLED2RingMin(AK4),"")</f>
        <v>17</v>
      </c>
      <c r="AL16" s="30">
        <f>IF(LEN(AL4)&gt;0,MOD((mdoLED2Qtr($AI16)*mdoLED2RingCnt(AL4)/4+AL4-mdoLED2RingMin(AL4)),mdoLED2RingCnt(AL4))+mdoLED2RingMin(AL4),"")</f>
        <v>44</v>
      </c>
      <c r="AM16" s="30">
        <f>IF(LEN(AM4)&gt;0,MOD((mdoLED2Qtr($AI16)*mdoLED2RingCnt(AM4)/4+AM4-mdoLED2RingMin(AM4)),mdoLED2RingCnt(AM4))+mdoLED2RingMin(AM4),"")</f>
        <v>65</v>
      </c>
      <c r="AN16" s="30">
        <f>IF(LEN(AN4)&gt;0,MOD((mdoLED2Qtr($AI16)*mdoLED2RingCnt(AN4)/4+AN4-mdoLED2RingMin(AN4)),mdoLED2RingCnt(AN4))+mdoLED2RingMin(AN4),"")</f>
        <v>46</v>
      </c>
      <c r="AO16" s="30">
        <f>IF(LEN(AO4)&gt;0,MOD((mdoLED2Qtr($AI16)*mdoLED2RingCnt(AO4)/4+AO4-mdoLED2RingMin(AO4)),mdoLED2RingCnt(AO4))+mdoLED2RingMin(AO4),"")</f>
        <v>18</v>
      </c>
      <c r="AP16" s="30" t="str">
        <f>IF(LEN(AP4)&gt;0,MOD((mdoLED2Qtr($AI16)*mdoLED2RingCnt(AP4)/4+AP4-mdoLED2RingMin(AP4)),mdoLED2RingCnt(AP4))+mdoLED2RingMin(AP4),"")</f>
        <v/>
      </c>
      <c r="AQ16" s="30" t="str">
        <f>IF(LEN(AQ4)&gt;0,MOD((mdoLED2Qtr($AI16)*mdoLED2RingCnt(AQ4)/4+AQ4-mdoLED2RingMin(AQ4)),mdoLED2RingCnt(AQ4))+mdoLED2RingMin(AQ4),"")</f>
        <v/>
      </c>
      <c r="AX16" t="str">
        <f>"const int8_t srnd_"&amp;AI16&amp;"["&amp;1-AJ16&amp;"] = { "&amp;AJ16&amp;", "&amp;AK16</f>
        <v>const int8_t srnd_45[6] = { -5, 17</v>
      </c>
      <c r="AY16" t="str">
        <f t="shared" ref="AY16:BE16" si="25">IF(LEN(AL16)&gt;0,AX16&amp;", "&amp;AL16,"")</f>
        <v>const int8_t srnd_45[6] = { -5, 17, 44</v>
      </c>
      <c r="AZ16" t="str">
        <f t="shared" si="25"/>
        <v>const int8_t srnd_45[6] = { -5, 17, 44, 65</v>
      </c>
      <c r="BA16" t="str">
        <f t="shared" si="25"/>
        <v>const int8_t srnd_45[6] = { -5, 17, 44, 65, 46</v>
      </c>
      <c r="BB16" t="str">
        <f t="shared" si="25"/>
        <v>const int8_t srnd_45[6] = { -5, 17, 44, 65, 46, 18</v>
      </c>
      <c r="BC16" t="str">
        <f t="shared" si="25"/>
        <v/>
      </c>
      <c r="BD16" t="str">
        <f t="shared" si="25"/>
        <v/>
      </c>
      <c r="BE16" t="str">
        <f t="shared" si="25"/>
        <v/>
      </c>
      <c r="BF16" t="str">
        <f t="shared" si="12"/>
        <v>const int8_t srnd_45[6] = { -5, 17, 44, 65, 46, 18 };</v>
      </c>
    </row>
    <row r="17" spans="1:63" x14ac:dyDescent="0.25">
      <c r="A17">
        <v>90</v>
      </c>
      <c r="F17">
        <v>42</v>
      </c>
      <c r="G17">
        <v>43</v>
      </c>
      <c r="I17">
        <v>65</v>
      </c>
      <c r="J17">
        <v>45</v>
      </c>
      <c r="K17">
        <v>63</v>
      </c>
      <c r="L17">
        <v>45</v>
      </c>
      <c r="N17">
        <v>78</v>
      </c>
      <c r="P17">
        <v>13</v>
      </c>
      <c r="R17" t="str">
        <f t="shared" si="20"/>
        <v>const int8_t ltr_P[18] = { -17, 81, 82, 70, 54, 55, 32, 33, 34, 59, 75, 86, 92, 90, 80</v>
      </c>
      <c r="V17" t="str">
        <f>V16&amp;", "&amp;F17</f>
        <v>const int8_t ltr_H[18] = { -17, 54, 70, 82, 81, 80, 66, 46, 34, 58, 74, 75, 76, 62, 42</v>
      </c>
      <c r="W17" t="str">
        <f>W16&amp;", "&amp;G17</f>
        <v>const int8_t ltr_S[18] = { -17, 34, 33, 32, 55, 54, 70, 82, 91, 92, 87, 76, 62, 42, 43</v>
      </c>
      <c r="Y17" t="str">
        <f t="shared" si="5"/>
        <v>const int8_t ltr_2[18] = { -17, 53, 54, 55, 32, 33, 34, 35, 58, 85, 92, 89, 66, 47, 65</v>
      </c>
      <c r="Z17" t="str">
        <f t="shared" si="6"/>
        <v>const int8_t ltr_0[25] = { -24, 32, 33, 34, 35, 36, 37, 38, 39, 40, 41, 42, 43, 44, 45</v>
      </c>
      <c r="AA17" t="str">
        <f t="shared" si="7"/>
        <v>const int8_t ltr_1[16] = { -15, 53, 54, 55, 32, 56, 72, 84, 92, 88, 78, 47, 65, 64, 63</v>
      </c>
      <c r="AB17" t="str">
        <f t="shared" si="8"/>
        <v>const int8_t ltr_8[25] = { -24, 54, 55, 32, 33, 34, 58, 74, 85, 92, 89, 80, 66, 46, 45</v>
      </c>
      <c r="AD17" t="str">
        <f t="shared" si="8"/>
        <v>const int8_t ltr_star[32] = { -31, 0, 32, 71, 70, 69, 51, 25, 68, 80, 66, 47, 20, 65, 78</v>
      </c>
      <c r="AF17" t="str">
        <f t="shared" si="9"/>
        <v>const int8_t ltr_all[94] = { -93, 0, 1, 2, 3, 4, 5, 6, 7, 8, 9, 10, 11, 12, 13</v>
      </c>
      <c r="AI17" s="44">
        <v>46</v>
      </c>
      <c r="AJ17" s="46">
        <f t="shared" si="10"/>
        <v>-5</v>
      </c>
      <c r="AK17" s="30">
        <f>IF(LEN(AK5)&gt;0,MOD((mdoLED2Qtr($AI17)*mdoLED2RingCnt(AK5)/4+AK5-mdoLED2RingMin(AK5)),mdoLED2RingCnt(AK5))+mdoLED2RingMin(AK5),"")</f>
        <v>18</v>
      </c>
      <c r="AL17" s="30">
        <f>IF(LEN(AL5)&gt;0,MOD((mdoLED2Qtr($AI17)*mdoLED2RingCnt(AL5)/4+AL5-mdoLED2RingMin(AL5)),mdoLED2RingCnt(AL5))+mdoLED2RingMin(AL5),"")</f>
        <v>45</v>
      </c>
      <c r="AM17" s="30">
        <f>IF(LEN(AM5)&gt;0,MOD((mdoLED2Qtr($AI17)*mdoLED2RingCnt(AM5)/4+AM5-mdoLED2RingMin(AM5)),mdoLED2RingCnt(AM5))+mdoLED2RingMin(AM5),"")</f>
        <v>65</v>
      </c>
      <c r="AN17" s="30">
        <f>IF(LEN(AN5)&gt;0,MOD((mdoLED2Qtr($AI17)*mdoLED2RingCnt(AN5)/4+AN5-mdoLED2RingMin(AN5)),mdoLED2RingCnt(AN5))+mdoLED2RingMin(AN5),"")</f>
        <v>47</v>
      </c>
      <c r="AO17" s="30">
        <f>IF(LEN(AO5)&gt;0,MOD((mdoLED2Qtr($AI17)*mdoLED2RingCnt(AO5)/4+AO5-mdoLED2RingMin(AO5)),mdoLED2RingCnt(AO5))+mdoLED2RingMin(AO5),"")</f>
        <v>19</v>
      </c>
      <c r="AP17" s="30" t="str">
        <f>IF(LEN(AP5)&gt;0,MOD((mdoLED2Qtr($AI17)*mdoLED2RingCnt(AP5)/4+AP5-mdoLED2RingMin(AP5)),mdoLED2RingCnt(AP5))+mdoLED2RingMin(AP5),"")</f>
        <v/>
      </c>
      <c r="AQ17" s="30" t="str">
        <f>IF(LEN(AQ5)&gt;0,MOD((mdoLED2Qtr($AI17)*mdoLED2RingCnt(AQ5)/4+AQ5-mdoLED2RingMin(AQ5)),mdoLED2RingCnt(AQ5))+mdoLED2RingMin(AQ5),"")</f>
        <v/>
      </c>
      <c r="AX17" t="str">
        <f>"const int8_t srnd_"&amp;AI17&amp;"["&amp;1-AJ17&amp;"] = { "&amp;AJ17&amp;", "&amp;AK17</f>
        <v>const int8_t srnd_46[6] = { -5, 18</v>
      </c>
      <c r="AY17" t="str">
        <f t="shared" ref="AY17:BE17" si="26">IF(LEN(AL17)&gt;0,AX17&amp;", "&amp;AL17,"")</f>
        <v>const int8_t srnd_46[6] = { -5, 18, 45</v>
      </c>
      <c r="AZ17" t="str">
        <f t="shared" si="26"/>
        <v>const int8_t srnd_46[6] = { -5, 18, 45, 65</v>
      </c>
      <c r="BA17" t="str">
        <f t="shared" si="26"/>
        <v>const int8_t srnd_46[6] = { -5, 18, 45, 65, 47</v>
      </c>
      <c r="BB17" t="str">
        <f t="shared" si="26"/>
        <v>const int8_t srnd_46[6] = { -5, 18, 45, 65, 47, 19</v>
      </c>
      <c r="BC17" t="str">
        <f t="shared" si="26"/>
        <v/>
      </c>
      <c r="BD17" t="str">
        <f t="shared" si="26"/>
        <v/>
      </c>
      <c r="BE17" t="str">
        <f t="shared" si="26"/>
        <v/>
      </c>
      <c r="BF17" t="str">
        <f t="shared" si="12"/>
        <v>const int8_t srnd_46[6] = { -5, 18, 45, 65, 47, 19 };</v>
      </c>
    </row>
    <row r="18" spans="1:63" x14ac:dyDescent="0.25">
      <c r="A18">
        <v>80</v>
      </c>
      <c r="F18">
        <v>90</v>
      </c>
      <c r="G18">
        <v>44</v>
      </c>
      <c r="I18">
        <v>64</v>
      </c>
      <c r="J18">
        <v>46</v>
      </c>
      <c r="K18">
        <v>41</v>
      </c>
      <c r="L18">
        <v>44</v>
      </c>
      <c r="N18">
        <v>63</v>
      </c>
      <c r="P18">
        <v>14</v>
      </c>
      <c r="R18" t="str">
        <f t="shared" si="20"/>
        <v>const int8_t ltr_P[18] = { -17, 81, 82, 70, 54, 55, 32, 33, 34, 59, 75, 86, 92, 90, 80, 66</v>
      </c>
      <c r="V18" t="str">
        <f>V17&amp;", "&amp;F18</f>
        <v>const int8_t ltr_H[18] = { -17, 54, 70, 82, 81, 80, 66, 46, 34, 58, 74, 75, 76, 62, 42, 90</v>
      </c>
      <c r="W18" t="str">
        <f>W17&amp;", "&amp;G18</f>
        <v>const int8_t ltr_S[18] = { -17, 34, 33, 32, 55, 54, 70, 82, 91, 92, 87, 76, 62, 42, 43, 44</v>
      </c>
      <c r="Y18" t="str">
        <f t="shared" si="5"/>
        <v>const int8_t ltr_2[18] = { -17, 53, 54, 55, 32, 33, 34, 35, 58, 85, 92, 89, 66, 47, 65, 64</v>
      </c>
      <c r="Z18" t="str">
        <f t="shared" si="6"/>
        <v>const int8_t ltr_0[25] = { -24, 32, 33, 34, 35, 36, 37, 38, 39, 40, 41, 42, 43, 44, 45, 46</v>
      </c>
      <c r="AA18" t="str">
        <f t="shared" si="7"/>
        <v>const int8_t ltr_1[16] = { -15, 53, 54, 55, 32, 56, 72, 84, 92, 88, 78, 47, 65, 64, 63, 41</v>
      </c>
      <c r="AB18" t="str">
        <f t="shared" si="8"/>
        <v>const int8_t ltr_8[25] = { -24, 54, 55, 32, 33, 34, 58, 74, 85, 92, 89, 80, 66, 46, 45, 44</v>
      </c>
      <c r="AD18" t="str">
        <f t="shared" si="8"/>
        <v>const int8_t ltr_star[32] = { -31, 0, 32, 71, 70, 69, 51, 25, 68, 80, 66, 47, 20, 65, 78, 63</v>
      </c>
      <c r="AF18" t="str">
        <f t="shared" si="9"/>
        <v>const int8_t ltr_all[94] = { -93, 0, 1, 2, 3, 4, 5, 6, 7, 8, 9, 10, 11, 12, 13, 14</v>
      </c>
      <c r="AI18" s="44">
        <v>47</v>
      </c>
      <c r="AJ18" s="46">
        <f t="shared" si="10"/>
        <v>-6</v>
      </c>
      <c r="AK18" s="30">
        <f>IF(LEN(AK6)&gt;0,MOD((mdoLED2Qtr($AI18)*mdoLED2RingCnt(AK6)/4+AK6-mdoLED2RingMin(AK6)),mdoLED2RingCnt(AK6))+mdoLED2RingMin(AK6),"")</f>
        <v>19</v>
      </c>
      <c r="AL18" s="30">
        <f>IF(LEN(AL6)&gt;0,MOD((mdoLED2Qtr($AI18)*mdoLED2RingCnt(AL6)/4+AL6-mdoLED2RingMin(AL6)),mdoLED2RingCnt(AL6))+mdoLED2RingMin(AL6),"")</f>
        <v>46</v>
      </c>
      <c r="AM18" s="30">
        <f>IF(LEN(AM6)&gt;0,MOD((mdoLED2Qtr($AI18)*mdoLED2RingCnt(AM6)/4+AM6-mdoLED2RingMin(AM6)),mdoLED2RingCnt(AM6))+mdoLED2RingMin(AM6),"")</f>
        <v>66</v>
      </c>
      <c r="AN18" s="30">
        <f>IF(LEN(AN6)&gt;0,MOD((mdoLED2Qtr($AI18)*mdoLED2RingCnt(AN6)/4+AN6-mdoLED2RingMin(AN6)),mdoLED2RingCnt(AN6))+mdoLED2RingMin(AN6),"")</f>
        <v>48</v>
      </c>
      <c r="AO18" s="30">
        <f>IF(LEN(AO6)&gt;0,MOD((mdoLED2Qtr($AI18)*mdoLED2RingCnt(AO6)/4+AO6-mdoLED2RingMin(AO6)),mdoLED2RingCnt(AO6))+mdoLED2RingMin(AO6),"")</f>
        <v>21</v>
      </c>
      <c r="AP18" s="30">
        <f>IF(LEN(AP6)&gt;0,MOD((mdoLED2Qtr($AI18)*mdoLED2RingCnt(AP6)/4+AP6-mdoLED2RingMin(AP6)),mdoLED2RingCnt(AP6))+mdoLED2RingMin(AP6),"")</f>
        <v>20</v>
      </c>
      <c r="AQ18" s="30" t="str">
        <f>IF(LEN(AQ6)&gt;0,MOD((mdoLED2Qtr($AI18)*mdoLED2RingCnt(AQ6)/4+AQ6-mdoLED2RingMin(AQ6)),mdoLED2RingCnt(AQ6))+mdoLED2RingMin(AQ6),"")</f>
        <v/>
      </c>
      <c r="AX18" t="str">
        <f>"const int8_t srnd_"&amp;AI18&amp;"["&amp;1-AJ18&amp;"] = { "&amp;AJ18&amp;", "&amp;AK18</f>
        <v>const int8_t srnd_47[7] = { -6, 19</v>
      </c>
      <c r="AY18" t="str">
        <f t="shared" ref="AY18:BE18" si="27">IF(LEN(AL18)&gt;0,AX18&amp;", "&amp;AL18,"")</f>
        <v>const int8_t srnd_47[7] = { -6, 19, 46</v>
      </c>
      <c r="AZ18" t="str">
        <f t="shared" si="27"/>
        <v>const int8_t srnd_47[7] = { -6, 19, 46, 66</v>
      </c>
      <c r="BA18" t="str">
        <f t="shared" si="27"/>
        <v>const int8_t srnd_47[7] = { -6, 19, 46, 66, 48</v>
      </c>
      <c r="BB18" t="str">
        <f t="shared" si="27"/>
        <v>const int8_t srnd_47[7] = { -6, 19, 46, 66, 48, 21</v>
      </c>
      <c r="BC18" t="str">
        <f t="shared" si="27"/>
        <v>const int8_t srnd_47[7] = { -6, 19, 46, 66, 48, 21, 20</v>
      </c>
      <c r="BD18" t="str">
        <f t="shared" si="27"/>
        <v/>
      </c>
      <c r="BE18" t="str">
        <f t="shared" si="27"/>
        <v/>
      </c>
      <c r="BF18" t="str">
        <f t="shared" si="12"/>
        <v>const int8_t srnd_47[7] = { -6, 19, 46, 66, 48, 21, 20 };</v>
      </c>
    </row>
    <row r="19" spans="1:63" x14ac:dyDescent="0.25">
      <c r="A19">
        <v>66</v>
      </c>
      <c r="F19">
        <v>92</v>
      </c>
      <c r="G19">
        <v>45</v>
      </c>
      <c r="I19">
        <v>63</v>
      </c>
      <c r="J19">
        <v>47</v>
      </c>
      <c r="L19">
        <v>43</v>
      </c>
      <c r="N19">
        <v>12</v>
      </c>
      <c r="P19">
        <v>15</v>
      </c>
      <c r="R19" t="str">
        <f t="shared" si="20"/>
        <v>const int8_t ltr_P[18] = { -17, 81, 82, 70, 54, 55, 32, 33, 34, 59, 75, 86, 92, 90, 80, 66, 46</v>
      </c>
      <c r="V19" t="str">
        <f>V18&amp;", "&amp;F19</f>
        <v>const int8_t ltr_H[18] = { -17, 54, 70, 82, 81, 80, 66, 46, 34, 58, 74, 75, 76, 62, 42, 90, 92</v>
      </c>
      <c r="W19" t="str">
        <f>W18&amp;", "&amp;G19</f>
        <v>const int8_t ltr_S[18] = { -17, 34, 33, 32, 55, 54, 70, 82, 91, 92, 87, 76, 62, 42, 43, 44, 45</v>
      </c>
      <c r="Y19" t="str">
        <f>Y18&amp;", "&amp;I19</f>
        <v>const int8_t ltr_2[18] = { -17, 53, 54, 55, 32, 33, 34, 35, 58, 85, 92, 89, 66, 47, 65, 64, 63</v>
      </c>
      <c r="Z19" t="str">
        <f>Z18&amp;", "&amp;J19</f>
        <v>const int8_t ltr_0[25] = { -24, 32, 33, 34, 35, 36, 37, 38, 39, 40, 41, 42, 43, 44, 45, 46, 47</v>
      </c>
      <c r="AB19" t="str">
        <f t="shared" ref="AB19:AB27" si="28">AB18&amp;", "&amp;L19</f>
        <v>const int8_t ltr_8[25] = { -24, 54, 55, 32, 33, 34, 58, 74, 85, 92, 89, 80, 66, 46, 45, 44, 43</v>
      </c>
      <c r="AD19" t="str">
        <f t="shared" si="8"/>
        <v>const int8_t ltr_star[32] = { -31, 0, 32, 71, 70, 69, 51, 25, 68, 80, 66, 47, 20, 65, 78, 63, 12</v>
      </c>
      <c r="AF19" t="str">
        <f t="shared" si="9"/>
        <v>const int8_t ltr_all[94] = { -93, 0, 1, 2, 3, 4, 5, 6, 7, 8, 9, 10, 11, 12, 13, 14, 15</v>
      </c>
      <c r="AI19" s="44">
        <v>48</v>
      </c>
      <c r="AJ19" s="46">
        <f t="shared" si="10"/>
        <v>-5</v>
      </c>
      <c r="AK19" s="30">
        <f>IF(LEN(AK7)&gt;0,MOD((mdoLED2Qtr($AI19)*mdoLED2RingCnt(AK7)/4+AK7-mdoLED2RingMin(AK7)),mdoLED2RingCnt(AK7))+mdoLED2RingMin(AK7),"")</f>
        <v>47</v>
      </c>
      <c r="AL19" s="30">
        <f>IF(LEN(AL7)&gt;0,MOD((mdoLED2Qtr($AI19)*mdoLED2RingCnt(AL7)/4+AL7-mdoLED2RingMin(AL7)),mdoLED2RingCnt(AL7))+mdoLED2RingMin(AL7),"")</f>
        <v>67</v>
      </c>
      <c r="AM19" s="30">
        <f>IF(LEN(AM7)&gt;0,MOD((mdoLED2Qtr($AI19)*mdoLED2RingCnt(AM7)/4+AM7-mdoLED2RingMin(AM7)),mdoLED2RingCnt(AM7))+mdoLED2RingMin(AM7),"")</f>
        <v>49</v>
      </c>
      <c r="AN19" s="30">
        <f>IF(LEN(AN7)&gt;0,MOD((mdoLED2Qtr($AI19)*mdoLED2RingCnt(AN7)/4+AN7-mdoLED2RingMin(AN7)),mdoLED2RingCnt(AN7))+mdoLED2RingMin(AN7),"")</f>
        <v>22</v>
      </c>
      <c r="AO19" s="30">
        <f>IF(LEN(AO7)&gt;0,MOD((mdoLED2Qtr($AI19)*mdoLED2RingCnt(AO7)/4+AO7-mdoLED2RingMin(AO7)),mdoLED2RingCnt(AO7))+mdoLED2RingMin(AO7),"")</f>
        <v>21</v>
      </c>
      <c r="AP19" s="30" t="str">
        <f>IF(LEN(AP7)&gt;0,MOD((mdoLED2Qtr($AI19)*mdoLED2RingCnt(AP7)/4+AP7-mdoLED2RingMin(AP7)),mdoLED2RingCnt(AP7))+mdoLED2RingMin(AP7),"")</f>
        <v/>
      </c>
      <c r="AQ19" s="30" t="str">
        <f>IF(LEN(AQ7)&gt;0,MOD((mdoLED2Qtr($AI19)*mdoLED2RingCnt(AQ7)/4+AQ7-mdoLED2RingMin(AQ7)),mdoLED2RingCnt(AQ7))+mdoLED2RingMin(AQ7),"")</f>
        <v/>
      </c>
      <c r="AX19" t="str">
        <f>"const int8_t srnd_"&amp;AI19&amp;"["&amp;1-AJ19&amp;"] = { "&amp;AJ19&amp;", "&amp;AK19</f>
        <v>const int8_t srnd_48[6] = { -5, 47</v>
      </c>
      <c r="AY19" t="str">
        <f t="shared" ref="AY19:BE19" si="29">IF(LEN(AL19)&gt;0,AX19&amp;", "&amp;AL19,"")</f>
        <v>const int8_t srnd_48[6] = { -5, 47, 67</v>
      </c>
      <c r="AZ19" t="str">
        <f t="shared" si="29"/>
        <v>const int8_t srnd_48[6] = { -5, 47, 67, 49</v>
      </c>
      <c r="BA19" t="str">
        <f t="shared" si="29"/>
        <v>const int8_t srnd_48[6] = { -5, 47, 67, 49, 22</v>
      </c>
      <c r="BB19" t="str">
        <f t="shared" si="29"/>
        <v>const int8_t srnd_48[6] = { -5, 47, 67, 49, 22, 21</v>
      </c>
      <c r="BC19" t="str">
        <f t="shared" si="29"/>
        <v/>
      </c>
      <c r="BD19" t="str">
        <f t="shared" si="29"/>
        <v/>
      </c>
      <c r="BE19" t="str">
        <f t="shared" si="29"/>
        <v/>
      </c>
      <c r="BF19" t="str">
        <f t="shared" si="12"/>
        <v>const int8_t srnd_48[6] = { -5, 47, 67, 49, 22, 21 };</v>
      </c>
      <c r="BK19" t="s">
        <v>196</v>
      </c>
    </row>
    <row r="20" spans="1:63" x14ac:dyDescent="0.25">
      <c r="A20">
        <v>46</v>
      </c>
      <c r="F20">
        <v>86</v>
      </c>
      <c r="G20">
        <v>46</v>
      </c>
      <c r="I20">
        <v>41</v>
      </c>
      <c r="J20">
        <v>48</v>
      </c>
      <c r="L20">
        <v>42</v>
      </c>
      <c r="N20">
        <v>41</v>
      </c>
      <c r="P20">
        <v>16</v>
      </c>
      <c r="R20" t="str">
        <f t="shared" si="20"/>
        <v xml:space="preserve">const int8_t ltr_P[18] = { -17, 81, 82, 70, 54, 55, 32, 33, 34, 59, 75, 86, 92, 90, 80, 66, 46, </v>
      </c>
      <c r="V20" t="str">
        <f>V19&amp;", "&amp;F20</f>
        <v>const int8_t ltr_H[18] = { -17, 54, 70, 82, 81, 80, 66, 46, 34, 58, 74, 75, 76, 62, 42, 90, 92, 86</v>
      </c>
      <c r="W20" t="str">
        <f>W19&amp;", "&amp;G20</f>
        <v>const int8_t ltr_S[18] = { -17, 34, 33, 32, 55, 54, 70, 82, 91, 92, 87, 76, 62, 42, 43, 44, 45, 46</v>
      </c>
      <c r="Y20" t="str">
        <f>Y19&amp;", "&amp;I20</f>
        <v>const int8_t ltr_2[18] = { -17, 53, 54, 55, 32, 33, 34, 35, 58, 85, 92, 89, 66, 47, 65, 64, 63, 41</v>
      </c>
      <c r="Z20" t="str">
        <f>Z19&amp;", "&amp;J20</f>
        <v>const int8_t ltr_0[25] = { -24, 32, 33, 34, 35, 36, 37, 38, 39, 40, 41, 42, 43, 44, 45, 46, 47, 48</v>
      </c>
      <c r="AB20" t="str">
        <f t="shared" si="28"/>
        <v>const int8_t ltr_8[25] = { -24, 54, 55, 32, 33, 34, 58, 74, 85, 92, 89, 80, 66, 46, 45, 44, 43, 42</v>
      </c>
      <c r="AD20" t="str">
        <f t="shared" ref="AD20:AD34" si="30">AD19&amp;", "&amp;N20</f>
        <v>const int8_t ltr_star[32] = { -31, 0, 32, 71, 70, 69, 51, 25, 68, 80, 66, 47, 20, 65, 78, 63, 12, 41</v>
      </c>
      <c r="AF20" t="str">
        <f t="shared" si="9"/>
        <v>const int8_t ltr_all[94] = { -93, 0, 1, 2, 3, 4, 5, 6, 7, 8, 9, 10, 11, 12, 13, 14, 15, 16</v>
      </c>
      <c r="AI20" s="44">
        <v>49</v>
      </c>
      <c r="AJ20" s="46">
        <f t="shared" si="10"/>
        <v>-5</v>
      </c>
      <c r="AK20" s="30">
        <f>IF(LEN(AK8)&gt;0,MOD((mdoLED2Qtr($AI20)*mdoLED2RingCnt(AK8)/4+AK8-mdoLED2RingMin(AK8)),mdoLED2RingCnt(AK8))+mdoLED2RingMin(AK8),"")</f>
        <v>48</v>
      </c>
      <c r="AL20" s="30">
        <f>IF(LEN(AL8)&gt;0,MOD((mdoLED2Qtr($AI20)*mdoLED2RingCnt(AL8)/4+AL8-mdoLED2RingMin(AL8)),mdoLED2RingCnt(AL8))+mdoLED2RingMin(AL8),"")</f>
        <v>67</v>
      </c>
      <c r="AM20" s="30">
        <f>IF(LEN(AM8)&gt;0,MOD((mdoLED2Qtr($AI20)*mdoLED2RingCnt(AM8)/4+AM8-mdoLED2RingMin(AM8)),mdoLED2RingCnt(AM8))+mdoLED2RingMin(AM8),"")</f>
        <v>50</v>
      </c>
      <c r="AN20" s="30">
        <f>IF(LEN(AN8)&gt;0,MOD((mdoLED2Qtr($AI20)*mdoLED2RingCnt(AN8)/4+AN8-mdoLED2RingMin(AN8)),mdoLED2RingCnt(AN8))+mdoLED2RingMin(AN8),"")</f>
        <v>23</v>
      </c>
      <c r="AO20" s="30">
        <f>IF(LEN(AO8)&gt;0,MOD((mdoLED2Qtr($AI20)*mdoLED2RingCnt(AO8)/4+AO8-mdoLED2RingMin(AO8)),mdoLED2RingCnt(AO8))+mdoLED2RingMin(AO8),"")</f>
        <v>22</v>
      </c>
      <c r="AP20" s="30" t="str">
        <f>IF(LEN(AP8)&gt;0,MOD((mdoLED2Qtr($AI20)*mdoLED2RingCnt(AP8)/4+AP8-mdoLED2RingMin(AP8)),mdoLED2RingCnt(AP8))+mdoLED2RingMin(AP8),"")</f>
        <v/>
      </c>
      <c r="AQ20" s="30" t="str">
        <f>IF(LEN(AQ8)&gt;0,MOD((mdoLED2Qtr($AI20)*mdoLED2RingCnt(AQ8)/4+AQ8-mdoLED2RingMin(AQ8)),mdoLED2RingCnt(AQ8))+mdoLED2RingMin(AQ8),"")</f>
        <v/>
      </c>
      <c r="AX20" t="str">
        <f>"const int8_t srnd_"&amp;AI20&amp;"["&amp;1-AJ20&amp;"] = { "&amp;AJ20&amp;", "&amp;AK20</f>
        <v>const int8_t srnd_49[6] = { -5, 48</v>
      </c>
      <c r="AY20" t="str">
        <f t="shared" ref="AY20:BE20" si="31">IF(LEN(AL20)&gt;0,AX20&amp;", "&amp;AL20,"")</f>
        <v>const int8_t srnd_49[6] = { -5, 48, 67</v>
      </c>
      <c r="AZ20" t="str">
        <f t="shared" si="31"/>
        <v>const int8_t srnd_49[6] = { -5, 48, 67, 50</v>
      </c>
      <c r="BA20" t="str">
        <f t="shared" si="31"/>
        <v>const int8_t srnd_49[6] = { -5, 48, 67, 50, 23</v>
      </c>
      <c r="BB20" t="str">
        <f t="shared" si="31"/>
        <v>const int8_t srnd_49[6] = { -5, 48, 67, 50, 23, 22</v>
      </c>
      <c r="BC20" t="str">
        <f t="shared" si="31"/>
        <v/>
      </c>
      <c r="BD20" t="str">
        <f t="shared" si="31"/>
        <v/>
      </c>
      <c r="BE20" t="str">
        <f t="shared" si="31"/>
        <v/>
      </c>
      <c r="BF20" t="str">
        <f t="shared" si="12"/>
        <v>const int8_t srnd_49[6] = { -5, 48, 67, 50, 23, 22 };</v>
      </c>
      <c r="BK20" t="s">
        <v>197</v>
      </c>
    </row>
    <row r="21" spans="1:63" x14ac:dyDescent="0.25">
      <c r="J21">
        <v>49</v>
      </c>
      <c r="L21">
        <v>62</v>
      </c>
      <c r="N21">
        <v>62</v>
      </c>
      <c r="P21">
        <v>17</v>
      </c>
      <c r="Z21" t="str">
        <f t="shared" ref="Z21:Z27" si="32">Z20&amp;", "&amp;J21</f>
        <v>const int8_t ltr_0[25] = { -24, 32, 33, 34, 35, 36, 37, 38, 39, 40, 41, 42, 43, 44, 45, 46, 47, 48, 49</v>
      </c>
      <c r="AB21" t="str">
        <f t="shared" si="28"/>
        <v>const int8_t ltr_8[25] = { -24, 54, 55, 32, 33, 34, 58, 74, 85, 92, 89, 80, 66, 46, 45, 44, 43, 42, 62</v>
      </c>
      <c r="AD21" t="str">
        <f t="shared" si="30"/>
        <v>const int8_t ltr_star[32] = { -31, 0, 32, 71, 70, 69, 51, 25, 68, 80, 66, 47, 20, 65, 78, 63, 12, 41, 62</v>
      </c>
      <c r="AF21" t="str">
        <f t="shared" si="9"/>
        <v>const int8_t ltr_all[94] = { -93, 0, 1, 2, 3, 4, 5, 6, 7, 8, 9, 10, 11, 12, 13, 14, 15, 16, 17</v>
      </c>
      <c r="AI21" s="44">
        <v>50</v>
      </c>
      <c r="AJ21" s="46">
        <f t="shared" si="10"/>
        <v>-6</v>
      </c>
      <c r="AK21" s="40">
        <f>IF(LEN(AK3)&gt;0,MOD((mdoLED2Qtr($AI21)*mdoLED2RingCnt(AK3)/4+AK3-mdoLED2RingMin(AK3)),mdoLED2RingCnt(AK3))+mdoLED2RingMin(AK3),"")</f>
        <v>24</v>
      </c>
      <c r="AL21" s="40">
        <f>IF(LEN(AL3)&gt;0,MOD((mdoLED2Qtr($AI21)*mdoLED2RingCnt(AL3)/4+AL3-mdoLED2RingMin(AL3)),mdoLED2RingCnt(AL3))+mdoLED2RingMin(AL3),"")</f>
        <v>23</v>
      </c>
      <c r="AM21" s="40">
        <f>IF(LEN(AM3)&gt;0,MOD((mdoLED2Qtr($AI21)*mdoLED2RingCnt(AM3)/4+AM3-mdoLED2RingMin(AM3)),mdoLED2RingCnt(AM3))+mdoLED2RingMin(AM3),"")</f>
        <v>49</v>
      </c>
      <c r="AN21" s="40">
        <f>IF(LEN(AN3)&gt;0,MOD((mdoLED2Qtr($AI21)*mdoLED2RingCnt(AN3)/4+AN3-mdoLED2RingMin(AN3)),mdoLED2RingCnt(AN3))+mdoLED2RingMin(AN3),"")</f>
        <v>68</v>
      </c>
      <c r="AO21" s="40">
        <f>IF(LEN(AO3)&gt;0,MOD((mdoLED2Qtr($AI21)*mdoLED2RingCnt(AO3)/4+AO3-mdoLED2RingMin(AO3)),mdoLED2RingCnt(AO3))+mdoLED2RingMin(AO3),"")</f>
        <v>51</v>
      </c>
      <c r="AP21" s="40">
        <f>IF(LEN(AP3)&gt;0,MOD((mdoLED2Qtr($AI21)*mdoLED2RingCnt(AP3)/4+AP3-mdoLED2RingMin(AP3)),mdoLED2RingCnt(AP3))+mdoLED2RingMin(AP3),"")</f>
        <v>25</v>
      </c>
      <c r="AQ21" s="40" t="str">
        <f>IF(LEN(AQ3)&gt;0,MOD((mdoLED2Qtr($AI21)*mdoLED2RingCnt(AQ3)/4+AQ3-mdoLED2RingMin(AQ3)),mdoLED2RingCnt(AQ3))+mdoLED2RingMin(AQ3),"")</f>
        <v/>
      </c>
      <c r="AX21" t="str">
        <f>"const int8_t srnd_"&amp;AI21&amp;"["&amp;1-AJ21&amp;"] = { "&amp;AJ21&amp;", "&amp;AK21</f>
        <v>const int8_t srnd_50[7] = { -6, 24</v>
      </c>
      <c r="AY21" t="str">
        <f t="shared" ref="AY21:BE21" si="33">IF(LEN(AL21)&gt;0,AX21&amp;", "&amp;AL21,"")</f>
        <v>const int8_t srnd_50[7] = { -6, 24, 23</v>
      </c>
      <c r="AZ21" t="str">
        <f t="shared" si="33"/>
        <v>const int8_t srnd_50[7] = { -6, 24, 23, 49</v>
      </c>
      <c r="BA21" t="str">
        <f t="shared" si="33"/>
        <v>const int8_t srnd_50[7] = { -6, 24, 23, 49, 68</v>
      </c>
      <c r="BB21" t="str">
        <f t="shared" si="33"/>
        <v>const int8_t srnd_50[7] = { -6, 24, 23, 49, 68, 51</v>
      </c>
      <c r="BC21" t="str">
        <f t="shared" si="33"/>
        <v>const int8_t srnd_50[7] = { -6, 24, 23, 49, 68, 51, 25</v>
      </c>
      <c r="BD21" t="str">
        <f t="shared" si="33"/>
        <v/>
      </c>
      <c r="BE21" t="str">
        <f t="shared" si="33"/>
        <v/>
      </c>
      <c r="BF21" t="str">
        <f t="shared" si="12"/>
        <v>const int8_t srnd_50[7] = { -6, 24, 23, 49, 68, 51, 25 };</v>
      </c>
      <c r="BK21" t="s">
        <v>198</v>
      </c>
    </row>
    <row r="22" spans="1:63" x14ac:dyDescent="0.25">
      <c r="J22">
        <v>50</v>
      </c>
      <c r="L22">
        <v>76</v>
      </c>
      <c r="N22">
        <v>76</v>
      </c>
      <c r="P22">
        <v>18</v>
      </c>
      <c r="Z22" t="str">
        <f t="shared" si="32"/>
        <v>const int8_t ltr_0[25] = { -24, 32, 33, 34, 35, 36, 37, 38, 39, 40, 41, 42, 43, 44, 45, 46, 47, 48, 49, 50</v>
      </c>
      <c r="AB22" t="str">
        <f t="shared" si="28"/>
        <v>const int8_t ltr_8[25] = { -24, 54, 55, 32, 33, 34, 58, 74, 85, 92, 89, 80, 66, 46, 45, 44, 43, 42, 62, 76</v>
      </c>
      <c r="AD22" t="str">
        <f t="shared" si="30"/>
        <v>const int8_t ltr_star[32] = { -31, 0, 32, 71, 70, 69, 51, 25, 68, 80, 66, 47, 20, 65, 78, 63, 12, 41, 62, 76</v>
      </c>
      <c r="AF22" t="str">
        <f t="shared" si="9"/>
        <v>const int8_t ltr_all[94] = { -93, 0, 1, 2, 3, 4, 5, 6, 7, 8, 9, 10, 11, 12, 13, 14, 15, 16, 17, 18</v>
      </c>
      <c r="AI22" s="44">
        <v>51</v>
      </c>
      <c r="AJ22" s="46">
        <f t="shared" si="10"/>
        <v>-5</v>
      </c>
      <c r="AK22" s="30">
        <f>IF(LEN(AK4)&gt;0,MOD((mdoLED2Qtr($AI22)*mdoLED2RingCnt(AK4)/4+AK4-mdoLED2RingMin(AK4)),mdoLED2RingCnt(AK4))+mdoLED2RingMin(AK4),"")</f>
        <v>25</v>
      </c>
      <c r="AL22" s="30">
        <f>IF(LEN(AL4)&gt;0,MOD((mdoLED2Qtr($AI22)*mdoLED2RingCnt(AL4)/4+AL4-mdoLED2RingMin(AL4)),mdoLED2RingCnt(AL4))+mdoLED2RingMin(AL4),"")</f>
        <v>50</v>
      </c>
      <c r="AM22" s="30">
        <f>IF(LEN(AM4)&gt;0,MOD((mdoLED2Qtr($AI22)*mdoLED2RingCnt(AM4)/4+AM4-mdoLED2RingMin(AM4)),mdoLED2RingCnt(AM4))+mdoLED2RingMin(AM4),"")</f>
        <v>69</v>
      </c>
      <c r="AN22" s="30">
        <f>IF(LEN(AN4)&gt;0,MOD((mdoLED2Qtr($AI22)*mdoLED2RingCnt(AN4)/4+AN4-mdoLED2RingMin(AN4)),mdoLED2RingCnt(AN4))+mdoLED2RingMin(AN4),"")</f>
        <v>52</v>
      </c>
      <c r="AO22" s="30">
        <f>IF(LEN(AO4)&gt;0,MOD((mdoLED2Qtr($AI22)*mdoLED2RingCnt(AO4)/4+AO4-mdoLED2RingMin(AO4)),mdoLED2RingCnt(AO4))+mdoLED2RingMin(AO4),"")</f>
        <v>26</v>
      </c>
      <c r="AP22" s="30" t="str">
        <f>IF(LEN(AP4)&gt;0,MOD((mdoLED2Qtr($AI22)*mdoLED2RingCnt(AP4)/4+AP4-mdoLED2RingMin(AP4)),mdoLED2RingCnt(AP4))+mdoLED2RingMin(AP4),"")</f>
        <v/>
      </c>
      <c r="AQ22" s="30" t="str">
        <f>IF(LEN(AQ4)&gt;0,MOD((mdoLED2Qtr($AI22)*mdoLED2RingCnt(AQ4)/4+AQ4-mdoLED2RingMin(AQ4)),mdoLED2RingCnt(AQ4))+mdoLED2RingMin(AQ4),"")</f>
        <v/>
      </c>
      <c r="AX22" t="str">
        <f>"const int8_t srnd_"&amp;AI22&amp;"["&amp;1-AJ22&amp;"] = { "&amp;AJ22&amp;", "&amp;AK22</f>
        <v>const int8_t srnd_51[6] = { -5, 25</v>
      </c>
      <c r="AY22" t="str">
        <f t="shared" ref="AY22:BE22" si="34">IF(LEN(AL22)&gt;0,AX22&amp;", "&amp;AL22,"")</f>
        <v>const int8_t srnd_51[6] = { -5, 25, 50</v>
      </c>
      <c r="AZ22" t="str">
        <f t="shared" si="34"/>
        <v>const int8_t srnd_51[6] = { -5, 25, 50, 69</v>
      </c>
      <c r="BA22" t="str">
        <f t="shared" si="34"/>
        <v>const int8_t srnd_51[6] = { -5, 25, 50, 69, 52</v>
      </c>
      <c r="BB22" t="str">
        <f t="shared" si="34"/>
        <v>const int8_t srnd_51[6] = { -5, 25, 50, 69, 52, 26</v>
      </c>
      <c r="BC22" t="str">
        <f t="shared" si="34"/>
        <v/>
      </c>
      <c r="BD22" t="str">
        <f t="shared" si="34"/>
        <v/>
      </c>
      <c r="BE22" t="str">
        <f t="shared" si="34"/>
        <v/>
      </c>
      <c r="BF22" t="str">
        <f t="shared" si="12"/>
        <v>const int8_t srnd_51[6] = { -5, 25, 50, 69, 52, 26 };</v>
      </c>
    </row>
    <row r="23" spans="1:63" x14ac:dyDescent="0.25">
      <c r="J23">
        <v>51</v>
      </c>
      <c r="L23">
        <v>87</v>
      </c>
      <c r="N23">
        <v>60</v>
      </c>
      <c r="P23">
        <v>19</v>
      </c>
      <c r="Z23" t="str">
        <f t="shared" si="32"/>
        <v>const int8_t ltr_0[25] = { -24, 32, 33, 34, 35, 36, 37, 38, 39, 40, 41, 42, 43, 44, 45, 46, 47, 48, 49, 50, 51</v>
      </c>
      <c r="AB23" t="str">
        <f t="shared" si="28"/>
        <v>const int8_t ltr_8[25] = { -24, 54, 55, 32, 33, 34, 58, 74, 85, 92, 89, 80, 66, 46, 45, 44, 43, 42, 62, 76, 87</v>
      </c>
      <c r="AD23" t="str">
        <f t="shared" si="30"/>
        <v>const int8_t ltr_star[32] = { -31, 0, 32, 71, 70, 69, 51, 25, 68, 80, 66, 47, 20, 65, 78, 63, 12, 41, 62, 76, 60</v>
      </c>
      <c r="AF23" t="str">
        <f t="shared" si="9"/>
        <v>const int8_t ltr_all[94] = { -93, 0, 1, 2, 3, 4, 5, 6, 7, 8, 9, 10, 11, 12, 13, 14, 15, 16, 17, 18, 19</v>
      </c>
      <c r="AI23" s="44">
        <v>52</v>
      </c>
      <c r="AJ23" s="46">
        <f t="shared" si="10"/>
        <v>-5</v>
      </c>
      <c r="AK23" s="30">
        <f>IF(LEN(AK5)&gt;0,MOD((mdoLED2Qtr($AI23)*mdoLED2RingCnt(AK5)/4+AK5-mdoLED2RingMin(AK5)),mdoLED2RingCnt(AK5))+mdoLED2RingMin(AK5),"")</f>
        <v>26</v>
      </c>
      <c r="AL23" s="30">
        <f>IF(LEN(AL5)&gt;0,MOD((mdoLED2Qtr($AI23)*mdoLED2RingCnt(AL5)/4+AL5-mdoLED2RingMin(AL5)),mdoLED2RingCnt(AL5))+mdoLED2RingMin(AL5),"")</f>
        <v>51</v>
      </c>
      <c r="AM23" s="30">
        <f>IF(LEN(AM5)&gt;0,MOD((mdoLED2Qtr($AI23)*mdoLED2RingCnt(AM5)/4+AM5-mdoLED2RingMin(AM5)),mdoLED2RingCnt(AM5))+mdoLED2RingMin(AM5),"")</f>
        <v>69</v>
      </c>
      <c r="AN23" s="30">
        <f>IF(LEN(AN5)&gt;0,MOD((mdoLED2Qtr($AI23)*mdoLED2RingCnt(AN5)/4+AN5-mdoLED2RingMin(AN5)),mdoLED2RingCnt(AN5))+mdoLED2RingMin(AN5),"")</f>
        <v>53</v>
      </c>
      <c r="AO23" s="30">
        <f>IF(LEN(AO5)&gt;0,MOD((mdoLED2Qtr($AI23)*mdoLED2RingCnt(AO5)/4+AO5-mdoLED2RingMin(AO5)),mdoLED2RingCnt(AO5))+mdoLED2RingMin(AO5),"")</f>
        <v>27</v>
      </c>
      <c r="AP23" s="30" t="str">
        <f>IF(LEN(AP5)&gt;0,MOD((mdoLED2Qtr($AI23)*mdoLED2RingCnt(AP5)/4+AP5-mdoLED2RingMin(AP5)),mdoLED2RingCnt(AP5))+mdoLED2RingMin(AP5),"")</f>
        <v/>
      </c>
      <c r="AQ23" s="30" t="str">
        <f>IF(LEN(AQ5)&gt;0,MOD((mdoLED2Qtr($AI23)*mdoLED2RingCnt(AQ5)/4+AQ5-mdoLED2RingMin(AQ5)),mdoLED2RingCnt(AQ5))+mdoLED2RingMin(AQ5),"")</f>
        <v/>
      </c>
      <c r="AX23" t="str">
        <f>"const int8_t srnd_"&amp;AI23&amp;"["&amp;1-AJ23&amp;"] = { "&amp;AJ23&amp;", "&amp;AK23</f>
        <v>const int8_t srnd_52[6] = { -5, 26</v>
      </c>
      <c r="AY23" t="str">
        <f t="shared" ref="AY23:BE23" si="35">IF(LEN(AL23)&gt;0,AX23&amp;", "&amp;AL23,"")</f>
        <v>const int8_t srnd_52[6] = { -5, 26, 51</v>
      </c>
      <c r="AZ23" t="str">
        <f t="shared" si="35"/>
        <v>const int8_t srnd_52[6] = { -5, 26, 51, 69</v>
      </c>
      <c r="BA23" t="str">
        <f t="shared" si="35"/>
        <v>const int8_t srnd_52[6] = { -5, 26, 51, 69, 53</v>
      </c>
      <c r="BB23" t="str">
        <f t="shared" si="35"/>
        <v>const int8_t srnd_52[6] = { -5, 26, 51, 69, 53, 27</v>
      </c>
      <c r="BC23" t="str">
        <f t="shared" si="35"/>
        <v/>
      </c>
      <c r="BD23" t="str">
        <f t="shared" si="35"/>
        <v/>
      </c>
      <c r="BE23" t="str">
        <f t="shared" si="35"/>
        <v/>
      </c>
      <c r="BF23" t="str">
        <f t="shared" si="12"/>
        <v>const int8_t srnd_52[6] = { -5, 26, 51, 69, 53, 27 };</v>
      </c>
      <c r="BK23" t="s">
        <v>196</v>
      </c>
    </row>
    <row r="24" spans="1:63" x14ac:dyDescent="0.25">
      <c r="J24">
        <v>52</v>
      </c>
      <c r="L24">
        <v>91</v>
      </c>
      <c r="N24">
        <v>7</v>
      </c>
      <c r="P24">
        <v>20</v>
      </c>
      <c r="Z24" t="str">
        <f t="shared" si="32"/>
        <v>const int8_t ltr_0[25] = { -24, 32, 33, 34, 35, 36, 37, 38, 39, 40, 41, 42, 43, 44, 45, 46, 47, 48, 49, 50, 51, 52</v>
      </c>
      <c r="AB24" t="str">
        <f t="shared" si="28"/>
        <v>const int8_t ltr_8[25] = { -24, 54, 55, 32, 33, 34, 58, 74, 85, 92, 89, 80, 66, 46, 45, 44, 43, 42, 62, 76, 87, 91</v>
      </c>
      <c r="AD24" t="str">
        <f t="shared" si="30"/>
        <v>const int8_t ltr_star[32] = { -31, 0, 32, 71, 70, 69, 51, 25, 68, 80, 66, 47, 20, 65, 78, 63, 12, 41, 62, 76, 60, 7</v>
      </c>
      <c r="AF24" t="str">
        <f t="shared" si="9"/>
        <v>const int8_t ltr_all[94] = { -93, 0, 1, 2, 3, 4, 5, 6, 7, 8, 9, 10, 11, 12, 13, 14, 15, 16, 17, 18, 19, 20</v>
      </c>
      <c r="AI24" s="44">
        <v>53</v>
      </c>
      <c r="AJ24" s="46">
        <f t="shared" si="10"/>
        <v>-6</v>
      </c>
      <c r="AK24" s="30">
        <f>IF(LEN(AK6)&gt;0,MOD((mdoLED2Qtr($AI24)*mdoLED2RingCnt(AK6)/4+AK6-mdoLED2RingMin(AK6)),mdoLED2RingCnt(AK6))+mdoLED2RingMin(AK6),"")</f>
        <v>27</v>
      </c>
      <c r="AL24" s="30">
        <f>IF(LEN(AL6)&gt;0,MOD((mdoLED2Qtr($AI24)*mdoLED2RingCnt(AL6)/4+AL6-mdoLED2RingMin(AL6)),mdoLED2RingCnt(AL6))+mdoLED2RingMin(AL6),"")</f>
        <v>52</v>
      </c>
      <c r="AM24" s="30">
        <f>IF(LEN(AM6)&gt;0,MOD((mdoLED2Qtr($AI24)*mdoLED2RingCnt(AM6)/4+AM6-mdoLED2RingMin(AM6)),mdoLED2RingCnt(AM6))+mdoLED2RingMin(AM6),"")</f>
        <v>70</v>
      </c>
      <c r="AN24" s="30">
        <f>IF(LEN(AN6)&gt;0,MOD((mdoLED2Qtr($AI24)*mdoLED2RingCnt(AN6)/4+AN6-mdoLED2RingMin(AN6)),mdoLED2RingCnt(AN6))+mdoLED2RingMin(AN6),"")</f>
        <v>54</v>
      </c>
      <c r="AO24" s="30">
        <f>IF(LEN(AO6)&gt;0,MOD((mdoLED2Qtr($AI24)*mdoLED2RingCnt(AO6)/4+AO6-mdoLED2RingMin(AO6)),mdoLED2RingCnt(AO6))+mdoLED2RingMin(AO6),"")</f>
        <v>29</v>
      </c>
      <c r="AP24" s="30">
        <f>IF(LEN(AP6)&gt;0,MOD((mdoLED2Qtr($AI24)*mdoLED2RingCnt(AP6)/4+AP6-mdoLED2RingMin(AP6)),mdoLED2RingCnt(AP6))+mdoLED2RingMin(AP6),"")</f>
        <v>28</v>
      </c>
      <c r="AQ24" s="30" t="str">
        <f>IF(LEN(AQ6)&gt;0,MOD((mdoLED2Qtr($AI24)*mdoLED2RingCnt(AQ6)/4+AQ6-mdoLED2RingMin(AQ6)),mdoLED2RingCnt(AQ6))+mdoLED2RingMin(AQ6),"")</f>
        <v/>
      </c>
      <c r="AX24" t="str">
        <f>"const int8_t srnd_"&amp;AI24&amp;"["&amp;1-AJ24&amp;"] = { "&amp;AJ24&amp;", "&amp;AK24</f>
        <v>const int8_t srnd_53[7] = { -6, 27</v>
      </c>
      <c r="AY24" t="str">
        <f t="shared" ref="AY24:BE24" si="36">IF(LEN(AL24)&gt;0,AX24&amp;", "&amp;AL24,"")</f>
        <v>const int8_t srnd_53[7] = { -6, 27, 52</v>
      </c>
      <c r="AZ24" t="str">
        <f t="shared" si="36"/>
        <v>const int8_t srnd_53[7] = { -6, 27, 52, 70</v>
      </c>
      <c r="BA24" t="str">
        <f t="shared" si="36"/>
        <v>const int8_t srnd_53[7] = { -6, 27, 52, 70, 54</v>
      </c>
      <c r="BB24" t="str">
        <f t="shared" si="36"/>
        <v>const int8_t srnd_53[7] = { -6, 27, 52, 70, 54, 29</v>
      </c>
      <c r="BC24" t="str">
        <f t="shared" si="36"/>
        <v>const int8_t srnd_53[7] = { -6, 27, 52, 70, 54, 29, 28</v>
      </c>
      <c r="BD24" t="str">
        <f t="shared" si="36"/>
        <v/>
      </c>
      <c r="BE24" t="str">
        <f t="shared" si="36"/>
        <v/>
      </c>
      <c r="BF24" t="str">
        <f t="shared" si="12"/>
        <v>const int8_t srnd_53[7] = { -6, 27, 52, 70, 54, 29, 28 };</v>
      </c>
      <c r="BK24" t="s">
        <v>197</v>
      </c>
    </row>
    <row r="25" spans="1:63" x14ac:dyDescent="0.25">
      <c r="J25">
        <v>53</v>
      </c>
      <c r="L25">
        <v>82</v>
      </c>
      <c r="N25">
        <v>37</v>
      </c>
      <c r="P25">
        <v>21</v>
      </c>
      <c r="Z25" t="str">
        <f t="shared" si="32"/>
        <v>const int8_t ltr_0[25] = { -24, 32, 33, 34, 35, 36, 37, 38, 39, 40, 41, 42, 43, 44, 45, 46, 47, 48, 49, 50, 51, 52, 53</v>
      </c>
      <c r="AB25" t="str">
        <f t="shared" si="28"/>
        <v>const int8_t ltr_8[25] = { -24, 54, 55, 32, 33, 34, 58, 74, 85, 92, 89, 80, 66, 46, 45, 44, 43, 42, 62, 76, 87, 91, 82</v>
      </c>
      <c r="AD25" t="str">
        <f t="shared" si="30"/>
        <v>const int8_t ltr_star[32] = { -31, 0, 32, 71, 70, 69, 51, 25, 68, 80, 66, 47, 20, 65, 78, 63, 12, 41, 62, 76, 60, 7, 37</v>
      </c>
      <c r="AF25" t="str">
        <f t="shared" si="9"/>
        <v>const int8_t ltr_all[94] = { -93, 0, 1, 2, 3, 4, 5, 6, 7, 8, 9, 10, 11, 12, 13, 14, 15, 16, 17, 18, 19, 20, 21</v>
      </c>
      <c r="AI25" s="44">
        <v>54</v>
      </c>
      <c r="AJ25" s="46">
        <f t="shared" si="10"/>
        <v>-5</v>
      </c>
      <c r="AK25" s="30">
        <f>IF(LEN(AK7)&gt;0,MOD((mdoLED2Qtr($AI25)*mdoLED2RingCnt(AK7)/4+AK7-mdoLED2RingMin(AK7)),mdoLED2RingCnt(AK7))+mdoLED2RingMin(AK7),"")</f>
        <v>53</v>
      </c>
      <c r="AL25" s="30">
        <f>IF(LEN(AL7)&gt;0,MOD((mdoLED2Qtr($AI25)*mdoLED2RingCnt(AL7)/4+AL7-mdoLED2RingMin(AL7)),mdoLED2RingCnt(AL7))+mdoLED2RingMin(AL7),"")</f>
        <v>71</v>
      </c>
      <c r="AM25" s="30">
        <f>IF(LEN(AM7)&gt;0,MOD((mdoLED2Qtr($AI25)*mdoLED2RingCnt(AM7)/4+AM7-mdoLED2RingMin(AM7)),mdoLED2RingCnt(AM7))+mdoLED2RingMin(AM7),"")</f>
        <v>55</v>
      </c>
      <c r="AN25" s="30">
        <f>IF(LEN(AN7)&gt;0,MOD((mdoLED2Qtr($AI25)*mdoLED2RingCnt(AN7)/4+AN7-mdoLED2RingMin(AN7)),mdoLED2RingCnt(AN7))+mdoLED2RingMin(AN7),"")</f>
        <v>30</v>
      </c>
      <c r="AO25" s="30">
        <f>IF(LEN(AO7)&gt;0,MOD((mdoLED2Qtr($AI25)*mdoLED2RingCnt(AO7)/4+AO7-mdoLED2RingMin(AO7)),mdoLED2RingCnt(AO7))+mdoLED2RingMin(AO7),"")</f>
        <v>29</v>
      </c>
      <c r="AP25" s="30" t="str">
        <f>IF(LEN(AP7)&gt;0,MOD((mdoLED2Qtr($AI25)*mdoLED2RingCnt(AP7)/4+AP7-mdoLED2RingMin(AP7)),mdoLED2RingCnt(AP7))+mdoLED2RingMin(AP7),"")</f>
        <v/>
      </c>
      <c r="AQ25" s="30" t="str">
        <f>IF(LEN(AQ7)&gt;0,MOD((mdoLED2Qtr($AI25)*mdoLED2RingCnt(AQ7)/4+AQ7-mdoLED2RingMin(AQ7)),mdoLED2RingCnt(AQ7))+mdoLED2RingMin(AQ7),"")</f>
        <v/>
      </c>
      <c r="AX25" t="str">
        <f>"const int8_t srnd_"&amp;AI25&amp;"["&amp;1-AJ25&amp;"] = { "&amp;AJ25&amp;", "&amp;AK25</f>
        <v>const int8_t srnd_54[6] = { -5, 53</v>
      </c>
      <c r="AY25" t="str">
        <f t="shared" ref="AY25:BE25" si="37">IF(LEN(AL25)&gt;0,AX25&amp;", "&amp;AL25,"")</f>
        <v>const int8_t srnd_54[6] = { -5, 53, 71</v>
      </c>
      <c r="AZ25" t="str">
        <f t="shared" si="37"/>
        <v>const int8_t srnd_54[6] = { -5, 53, 71, 55</v>
      </c>
      <c r="BA25" t="str">
        <f t="shared" si="37"/>
        <v>const int8_t srnd_54[6] = { -5, 53, 71, 55, 30</v>
      </c>
      <c r="BB25" t="str">
        <f t="shared" si="37"/>
        <v>const int8_t srnd_54[6] = { -5, 53, 71, 55, 30, 29</v>
      </c>
      <c r="BC25" t="str">
        <f t="shared" si="37"/>
        <v/>
      </c>
      <c r="BD25" t="str">
        <f t="shared" si="37"/>
        <v/>
      </c>
      <c r="BE25" t="str">
        <f t="shared" si="37"/>
        <v/>
      </c>
      <c r="BF25" t="str">
        <f t="shared" si="12"/>
        <v>const int8_t srnd_54[6] = { -5, 53, 71, 55, 30, 29 };</v>
      </c>
      <c r="BK25" t="s">
        <v>198</v>
      </c>
    </row>
    <row r="26" spans="1:63" x14ac:dyDescent="0.25">
      <c r="J26">
        <v>54</v>
      </c>
      <c r="L26">
        <v>70</v>
      </c>
      <c r="N26">
        <v>59</v>
      </c>
      <c r="P26">
        <v>22</v>
      </c>
      <c r="Z26" t="str">
        <f t="shared" si="32"/>
        <v>const int8_t ltr_0[25] = { -24, 32, 33, 34, 35, 36, 37, 38, 39, 40, 41, 42, 43, 44, 45, 46, 47, 48, 49, 50, 51, 52, 53, 54</v>
      </c>
      <c r="AB26" t="str">
        <f t="shared" si="28"/>
        <v>const int8_t ltr_8[25] = { -24, 54, 55, 32, 33, 34, 58, 74, 85, 92, 89, 80, 66, 46, 45, 44, 43, 42, 62, 76, 87, 91, 82, 70</v>
      </c>
      <c r="AD26" t="str">
        <f t="shared" si="30"/>
        <v>const int8_t ltr_star[32] = { -31, 0, 32, 71, 70, 69, 51, 25, 68, 80, 66, 47, 20, 65, 78, 63, 12, 41, 62, 76, 60, 7, 37, 59</v>
      </c>
      <c r="AF26" t="str">
        <f t="shared" si="9"/>
        <v>const int8_t ltr_all[94] = { -93, 0, 1, 2, 3, 4, 5, 6, 7, 8, 9, 10, 11, 12, 13, 14, 15, 16, 17, 18, 19, 20, 21, 22</v>
      </c>
      <c r="AI26" s="44">
        <v>55</v>
      </c>
      <c r="AJ26" s="46">
        <f t="shared" si="10"/>
        <v>-5</v>
      </c>
      <c r="AK26" s="30">
        <f>IF(LEN(AK8)&gt;0,MOD((mdoLED2Qtr($AI26)*mdoLED2RingCnt(AK8)/4+AK8-mdoLED2RingMin(AK8)),mdoLED2RingCnt(AK8))+mdoLED2RingMin(AK8),"")</f>
        <v>54</v>
      </c>
      <c r="AL26" s="30">
        <f>IF(LEN(AL8)&gt;0,MOD((mdoLED2Qtr($AI26)*mdoLED2RingCnt(AL8)/4+AL8-mdoLED2RingMin(AL8)),mdoLED2RingCnt(AL8))+mdoLED2RingMin(AL8),"")</f>
        <v>71</v>
      </c>
      <c r="AM26" s="30">
        <f>IF(LEN(AM8)&gt;0,MOD((mdoLED2Qtr($AI26)*mdoLED2RingCnt(AM8)/4+AM8-mdoLED2RingMin(AM8)),mdoLED2RingCnt(AM8))+mdoLED2RingMin(AM8),"")</f>
        <v>32</v>
      </c>
      <c r="AN26" s="30">
        <f>IF(LEN(AN8)&gt;0,MOD((mdoLED2Qtr($AI26)*mdoLED2RingCnt(AN8)/4+AN8-mdoLED2RingMin(AN8)),mdoLED2RingCnt(AN8))+mdoLED2RingMin(AN8),"")</f>
        <v>31</v>
      </c>
      <c r="AO26" s="30">
        <f>IF(LEN(AO8)&gt;0,MOD((mdoLED2Qtr($AI26)*mdoLED2RingCnt(AO8)/4+AO8-mdoLED2RingMin(AO8)),mdoLED2RingCnt(AO8))+mdoLED2RingMin(AO8),"")</f>
        <v>30</v>
      </c>
      <c r="AP26" s="30" t="str">
        <f>IF(LEN(AP8)&gt;0,MOD((mdoLED2Qtr($AI26)*mdoLED2RingCnt(AP8)/4+AP8-mdoLED2RingMin(AP8)),mdoLED2RingCnt(AP8))+mdoLED2RingMin(AP8),"")</f>
        <v/>
      </c>
      <c r="AQ26" s="30" t="str">
        <f>IF(LEN(AQ8)&gt;0,MOD((mdoLED2Qtr($AI26)*mdoLED2RingCnt(AQ8)/4+AQ8-mdoLED2RingMin(AQ8)),mdoLED2RingCnt(AQ8))+mdoLED2RingMin(AQ8),"")</f>
        <v/>
      </c>
      <c r="AX26" t="str">
        <f>"const int8_t srnd_"&amp;AI26&amp;"["&amp;1-AJ26&amp;"] = { "&amp;AJ26&amp;", "&amp;AK26</f>
        <v>const int8_t srnd_55[6] = { -5, 54</v>
      </c>
      <c r="AY26" t="str">
        <f t="shared" ref="AY26:BE26" si="38">IF(LEN(AL26)&gt;0,AX26&amp;", "&amp;AL26,"")</f>
        <v>const int8_t srnd_55[6] = { -5, 54, 71</v>
      </c>
      <c r="AZ26" t="str">
        <f t="shared" si="38"/>
        <v>const int8_t srnd_55[6] = { -5, 54, 71, 32</v>
      </c>
      <c r="BA26" t="str">
        <f t="shared" si="38"/>
        <v>const int8_t srnd_55[6] = { -5, 54, 71, 32, 31</v>
      </c>
      <c r="BB26" t="str">
        <f t="shared" si="38"/>
        <v>const int8_t srnd_55[6] = { -5, 54, 71, 32, 31, 30</v>
      </c>
      <c r="BC26" t="str">
        <f t="shared" si="38"/>
        <v/>
      </c>
      <c r="BD26" t="str">
        <f t="shared" si="38"/>
        <v/>
      </c>
      <c r="BE26" t="str">
        <f t="shared" si="38"/>
        <v/>
      </c>
      <c r="BF26" t="str">
        <f t="shared" si="12"/>
        <v>const int8_t srnd_55[6] = { -5, 54, 71, 32, 31, 30 };</v>
      </c>
    </row>
    <row r="27" spans="1:63" x14ac:dyDescent="0.25">
      <c r="J27">
        <v>55</v>
      </c>
      <c r="L27">
        <v>54</v>
      </c>
      <c r="N27">
        <v>58</v>
      </c>
      <c r="P27">
        <v>23</v>
      </c>
      <c r="Z27" t="str">
        <f t="shared" si="32"/>
        <v>const int8_t ltr_0[25] = { -24, 32, 33, 34, 35, 36, 37, 38, 39, 40, 41, 42, 43, 44, 45, 46, 47, 48, 49, 50, 51, 52, 53, 54, 55</v>
      </c>
      <c r="AB27" t="str">
        <f t="shared" si="28"/>
        <v>const int8_t ltr_8[25] = { -24, 54, 55, 32, 33, 34, 58, 74, 85, 92, 89, 80, 66, 46, 45, 44, 43, 42, 62, 76, 87, 91, 82, 70, 54</v>
      </c>
      <c r="AD27" t="str">
        <f t="shared" si="30"/>
        <v>const int8_t ltr_star[32] = { -31, 0, 32, 71, 70, 69, 51, 25, 68, 80, 66, 47, 20, 65, 78, 63, 12, 41, 62, 76, 60, 7, 37, 59, 58</v>
      </c>
      <c r="AF27" t="str">
        <f t="shared" si="9"/>
        <v>const int8_t ltr_all[94] = { -93, 0, 1, 2, 3, 4, 5, 6, 7, 8, 9, 10, 11, 12, 13, 14, 15, 16, 17, 18, 19, 20, 21, 22, 23</v>
      </c>
      <c r="AI27" s="44">
        <v>56</v>
      </c>
      <c r="AJ27" s="46">
        <f t="shared" si="10"/>
        <v>-6</v>
      </c>
      <c r="AK27" s="44">
        <v>32</v>
      </c>
      <c r="AL27" s="44">
        <v>55</v>
      </c>
      <c r="AM27" s="44">
        <v>71</v>
      </c>
      <c r="AN27" s="44">
        <v>72</v>
      </c>
      <c r="AO27" s="44">
        <v>57</v>
      </c>
      <c r="AP27" s="44">
        <v>33</v>
      </c>
      <c r="AQ27" s="44"/>
      <c r="AX27" t="str">
        <f>"const int8_t srnd_"&amp;AI27&amp;"["&amp;1-AJ27&amp;"] = { "&amp;AJ27&amp;", "&amp;AK27</f>
        <v>const int8_t srnd_56[7] = { -6, 32</v>
      </c>
      <c r="AY27" t="str">
        <f t="shared" ref="AY27:BE27" si="39">IF(LEN(AL27)&gt;0,AX27&amp;", "&amp;AL27,"")</f>
        <v>const int8_t srnd_56[7] = { -6, 32, 55</v>
      </c>
      <c r="AZ27" t="str">
        <f t="shared" si="39"/>
        <v>const int8_t srnd_56[7] = { -6, 32, 55, 71</v>
      </c>
      <c r="BA27" t="str">
        <f t="shared" si="39"/>
        <v>const int8_t srnd_56[7] = { -6, 32, 55, 71, 72</v>
      </c>
      <c r="BB27" t="str">
        <f t="shared" si="39"/>
        <v>const int8_t srnd_56[7] = { -6, 32, 55, 71, 72, 57</v>
      </c>
      <c r="BC27" t="str">
        <f t="shared" si="39"/>
        <v>const int8_t srnd_56[7] = { -6, 32, 55, 71, 72, 57, 33</v>
      </c>
      <c r="BD27" t="str">
        <f t="shared" si="39"/>
        <v/>
      </c>
      <c r="BE27" t="str">
        <f t="shared" si="39"/>
        <v/>
      </c>
      <c r="BF27" t="str">
        <f t="shared" si="12"/>
        <v>const int8_t srnd_56[7] = { -6, 32, 55, 71, 72, 57, 33 };</v>
      </c>
      <c r="BK27" t="s">
        <v>199</v>
      </c>
    </row>
    <row r="28" spans="1:63" x14ac:dyDescent="0.25">
      <c r="N28">
        <v>57</v>
      </c>
      <c r="P28">
        <v>24</v>
      </c>
      <c r="AD28" t="str">
        <f t="shared" si="30"/>
        <v>const int8_t ltr_star[32] = { -31, 0, 32, 71, 70, 69, 51, 25, 68, 80, 66, 47, 20, 65, 78, 63, 12, 41, 62, 76, 60, 7, 37, 59, 58, 57</v>
      </c>
      <c r="AF28" t="str">
        <f t="shared" ref="AF28:AF91" si="40">AF27&amp;", "&amp;P28</f>
        <v>const int8_t ltr_all[94] = { -93, 0, 1, 2, 3, 4, 5, 6, 7, 8, 9, 10, 11, 12, 13, 14, 15, 16, 17, 18, 19, 20, 21, 22, 23, 24</v>
      </c>
      <c r="AI28" s="45">
        <v>57</v>
      </c>
      <c r="AJ28" s="46">
        <f t="shared" si="10"/>
        <v>-5</v>
      </c>
      <c r="AK28">
        <v>33</v>
      </c>
      <c r="AL28">
        <v>56</v>
      </c>
      <c r="AM28">
        <v>73</v>
      </c>
      <c r="AN28">
        <v>58</v>
      </c>
      <c r="AO28">
        <v>34</v>
      </c>
      <c r="AX28" t="str">
        <f>"const int8_t srnd_"&amp;AI28&amp;"["&amp;1-AJ28&amp;"] = { "&amp;AJ28&amp;", "&amp;AK28</f>
        <v>const int8_t srnd_57[6] = { -5, 33</v>
      </c>
      <c r="AY28" t="str">
        <f t="shared" ref="AY28:BE28" si="41">IF(LEN(AL28)&gt;0,AX28&amp;", "&amp;AL28,"")</f>
        <v>const int8_t srnd_57[6] = { -5, 33, 56</v>
      </c>
      <c r="AZ28" t="str">
        <f t="shared" si="41"/>
        <v>const int8_t srnd_57[6] = { -5, 33, 56, 73</v>
      </c>
      <c r="BA28" t="str">
        <f t="shared" si="41"/>
        <v>const int8_t srnd_57[6] = { -5, 33, 56, 73, 58</v>
      </c>
      <c r="BB28" t="str">
        <f t="shared" si="41"/>
        <v>const int8_t srnd_57[6] = { -5, 33, 56, 73, 58, 34</v>
      </c>
      <c r="BC28" t="str">
        <f t="shared" si="41"/>
        <v/>
      </c>
      <c r="BD28" t="str">
        <f t="shared" si="41"/>
        <v/>
      </c>
      <c r="BE28" t="str">
        <f t="shared" si="41"/>
        <v/>
      </c>
      <c r="BF28" s="45" t="str">
        <f t="shared" si="12"/>
        <v>const int8_t srnd_57[6] = { -5, 33, 56, 73, 58, 34 };</v>
      </c>
      <c r="BK28" t="s">
        <v>200</v>
      </c>
    </row>
    <row r="29" spans="1:63" x14ac:dyDescent="0.25">
      <c r="N29">
        <v>84</v>
      </c>
      <c r="P29">
        <v>25</v>
      </c>
      <c r="R29" t="s">
        <v>185</v>
      </c>
      <c r="AD29" t="str">
        <f t="shared" si="30"/>
        <v>const int8_t ltr_star[32] = { -31, 0, 32, 71, 70, 69, 51, 25, 68, 80, 66, 47, 20, 65, 78, 63, 12, 41, 62, 76, 60, 7, 37, 59, 58, 57, 84</v>
      </c>
      <c r="AF29" t="str">
        <f t="shared" si="40"/>
        <v>const int8_t ltr_all[94] = { -93, 0, 1, 2, 3, 4, 5, 6, 7, 8, 9, 10, 11, 12, 13, 14, 15, 16, 17, 18, 19, 20, 21, 22, 23, 24, 25</v>
      </c>
      <c r="AI29" s="44">
        <v>58</v>
      </c>
      <c r="AJ29" s="46">
        <f t="shared" si="10"/>
        <v>-7</v>
      </c>
      <c r="AK29">
        <v>57</v>
      </c>
      <c r="AL29">
        <v>73</v>
      </c>
      <c r="AM29">
        <v>74</v>
      </c>
      <c r="AN29">
        <v>59</v>
      </c>
      <c r="AO29">
        <v>36</v>
      </c>
      <c r="AP29">
        <v>35</v>
      </c>
      <c r="AQ29">
        <v>34</v>
      </c>
      <c r="AX29" t="str">
        <f>"const int8_t srnd_"&amp;AI29&amp;"["&amp;1-AJ29&amp;"] = { "&amp;AJ29&amp;", "&amp;AK29</f>
        <v>const int8_t srnd_58[8] = { -7, 57</v>
      </c>
      <c r="AY29" t="str">
        <f t="shared" ref="AY29:BE29" si="42">IF(LEN(AL29)&gt;0,AX29&amp;", "&amp;AL29,"")</f>
        <v>const int8_t srnd_58[8] = { -7, 57, 73</v>
      </c>
      <c r="AZ29" t="str">
        <f t="shared" si="42"/>
        <v>const int8_t srnd_58[8] = { -7, 57, 73, 74</v>
      </c>
      <c r="BA29" t="str">
        <f t="shared" si="42"/>
        <v>const int8_t srnd_58[8] = { -7, 57, 73, 74, 59</v>
      </c>
      <c r="BB29" t="str">
        <f t="shared" si="42"/>
        <v>const int8_t srnd_58[8] = { -7, 57, 73, 74, 59, 36</v>
      </c>
      <c r="BC29" t="str">
        <f t="shared" si="42"/>
        <v>const int8_t srnd_58[8] = { -7, 57, 73, 74, 59, 36, 35</v>
      </c>
      <c r="BD29" t="str">
        <f t="shared" si="42"/>
        <v>const int8_t srnd_58[8] = { -7, 57, 73, 74, 59, 36, 35, 34</v>
      </c>
      <c r="BE29" t="str">
        <f t="shared" si="42"/>
        <v/>
      </c>
      <c r="BF29" t="str">
        <f t="shared" si="12"/>
        <v>const int8_t srnd_58[8] = { -7, 57, 73, 74, 59, 36, 35 };</v>
      </c>
      <c r="BK29" t="s">
        <v>198</v>
      </c>
    </row>
    <row r="30" spans="1:63" x14ac:dyDescent="0.25">
      <c r="N30">
        <v>91</v>
      </c>
      <c r="P30">
        <v>26</v>
      </c>
      <c r="R30" t="s">
        <v>186</v>
      </c>
      <c r="AD30" t="str">
        <f t="shared" si="30"/>
        <v>const int8_t ltr_star[32] = { -31, 0, 32, 71, 70, 69, 51, 25, 68, 80, 66, 47, 20, 65, 78, 63, 12, 41, 62, 76, 60, 7, 37, 59, 58, 57, 84, 91</v>
      </c>
      <c r="AF30" t="str">
        <f t="shared" si="40"/>
        <v>const int8_t ltr_all[94] = { -93, 0, 1, 2, 3, 4, 5, 6, 7, 8, 9, 10, 11, 12, 13, 14, 15, 16, 17, 18, 19, 20, 21, 22, 23, 24, 25, 26</v>
      </c>
      <c r="AI30" s="44">
        <v>59</v>
      </c>
      <c r="AJ30" s="46">
        <f t="shared" si="10"/>
        <v>-5</v>
      </c>
      <c r="AK30">
        <v>58</v>
      </c>
      <c r="AL30">
        <v>74</v>
      </c>
      <c r="AM30">
        <v>60</v>
      </c>
      <c r="AN30">
        <v>37</v>
      </c>
      <c r="AO30">
        <v>36</v>
      </c>
      <c r="AX30" t="str">
        <f>"const int8_t srnd_"&amp;AI30&amp;"["&amp;1-AJ30&amp;"] = { "&amp;AJ30&amp;", "&amp;AK30</f>
        <v>const int8_t srnd_59[6] = { -5, 58</v>
      </c>
      <c r="AY30" t="str">
        <f t="shared" ref="AY30:BE30" si="43">IF(LEN(AL30)&gt;0,AX30&amp;", "&amp;AL30,"")</f>
        <v>const int8_t srnd_59[6] = { -5, 58, 74</v>
      </c>
      <c r="AZ30" t="str">
        <f t="shared" si="43"/>
        <v>const int8_t srnd_59[6] = { -5, 58, 74, 60</v>
      </c>
      <c r="BA30" t="str">
        <f t="shared" si="43"/>
        <v>const int8_t srnd_59[6] = { -5, 58, 74, 60, 37</v>
      </c>
      <c r="BB30" t="str">
        <f t="shared" si="43"/>
        <v>const int8_t srnd_59[6] = { -5, 58, 74, 60, 37, 36</v>
      </c>
      <c r="BC30" t="str">
        <f t="shared" si="43"/>
        <v/>
      </c>
      <c r="BD30" t="str">
        <f t="shared" si="43"/>
        <v/>
      </c>
      <c r="BE30" t="str">
        <f t="shared" si="43"/>
        <v/>
      </c>
      <c r="BF30" t="str">
        <f t="shared" si="12"/>
        <v>const int8_t srnd_59[6] = { -5, 58, 74, 60, 37, 36 };</v>
      </c>
    </row>
    <row r="31" spans="1:63" x14ac:dyDescent="0.25">
      <c r="N31">
        <v>89</v>
      </c>
      <c r="P31">
        <v>27</v>
      </c>
      <c r="R31" t="s">
        <v>187</v>
      </c>
      <c r="AD31" t="str">
        <f t="shared" si="30"/>
        <v>const int8_t ltr_star[32] = { -31, 0, 32, 71, 70, 69, 51, 25, 68, 80, 66, 47, 20, 65, 78, 63, 12, 41, 62, 76, 60, 7, 37, 59, 58, 57, 84, 91, 89</v>
      </c>
      <c r="AF31" t="str">
        <f t="shared" si="40"/>
        <v>const int8_t ltr_all[94] = { -93, 0, 1, 2, 3, 4, 5, 6, 7, 8, 9, 10, 11, 12, 13, 14, 15, 16, 17, 18, 19, 20, 21, 22, 23, 24, 25, 26, 27</v>
      </c>
      <c r="AI31" s="45">
        <v>60</v>
      </c>
      <c r="AJ31" s="46">
        <f t="shared" si="10"/>
        <v>-6</v>
      </c>
      <c r="AK31" s="40">
        <f>IF(LEN(AK27)&gt;0,MOD((mdoLED2Qtr($AI31)*mdoLED2RingCnt(AK27)/4+AK27-mdoLED2RingMin(AK27)),mdoLED2RingCnt(AK27))+mdoLED2RingMin(AK27),"")</f>
        <v>38</v>
      </c>
      <c r="AL31" s="40">
        <f>IF(LEN(AL27)&gt;0,MOD((mdoLED2Qtr($AI31)*mdoLED2RingCnt(AL27)/4+AL27-mdoLED2RingMin(AL27)),mdoLED2RingCnt(AL27))+mdoLED2RingMin(AL27),"")</f>
        <v>37</v>
      </c>
      <c r="AM31" s="40">
        <f>IF(LEN(AM27)&gt;0,MOD((mdoLED2Qtr($AI31)*mdoLED2RingCnt(AM27)/4+AM27-mdoLED2RingMin(AM27)),mdoLED2RingCnt(AM27))+mdoLED2RingMin(AM27),"")</f>
        <v>59</v>
      </c>
      <c r="AN31" s="40">
        <f>IF(LEN(AN27)&gt;0,MOD((mdoLED2Qtr($AI31)*mdoLED2RingCnt(AN27)/4+AN27-mdoLED2RingMin(AN27)),mdoLED2RingCnt(AN27))+mdoLED2RingMin(AN27),"")</f>
        <v>75</v>
      </c>
      <c r="AO31" s="40">
        <f>IF(LEN(AO27)&gt;0,MOD((mdoLED2Qtr($AI31)*mdoLED2RingCnt(AO27)/4+AO27-mdoLED2RingMin(AO27)),mdoLED2RingCnt(AO27))+mdoLED2RingMin(AO27),"")</f>
        <v>61</v>
      </c>
      <c r="AP31" s="40">
        <f>IF(LEN(AP27)&gt;0,MOD((mdoLED2Qtr($AI31)*mdoLED2RingCnt(AP27)/4+AP27-mdoLED2RingMin(AP27)),mdoLED2RingCnt(AP27))+mdoLED2RingMin(AP27),"")</f>
        <v>39</v>
      </c>
      <c r="AQ31" s="40" t="str">
        <f>IF(LEN(AQ27)&gt;0,MOD((mdoLED2Qtr($AI31)*mdoLED2RingCnt(AQ27)/4+AQ27-mdoLED2RingMin(AQ27)),mdoLED2RingCnt(AQ27))+mdoLED2RingMin(AQ27),"")</f>
        <v/>
      </c>
      <c r="AX31" t="str">
        <f>"const int8_t srnd_"&amp;AI31&amp;"["&amp;1-AJ31&amp;"] = { "&amp;AJ31&amp;", "&amp;AK31</f>
        <v>const int8_t srnd_60[7] = { -6, 38</v>
      </c>
      <c r="AY31" t="str">
        <f t="shared" ref="AY31:BE31" si="44">IF(LEN(AL31)&gt;0,AX31&amp;", "&amp;AL31,"")</f>
        <v>const int8_t srnd_60[7] = { -6, 38, 37</v>
      </c>
      <c r="AZ31" t="str">
        <f t="shared" si="44"/>
        <v>const int8_t srnd_60[7] = { -6, 38, 37, 59</v>
      </c>
      <c r="BA31" t="str">
        <f t="shared" si="44"/>
        <v>const int8_t srnd_60[7] = { -6, 38, 37, 59, 75</v>
      </c>
      <c r="BB31" t="str">
        <f t="shared" si="44"/>
        <v>const int8_t srnd_60[7] = { -6, 38, 37, 59, 75, 61</v>
      </c>
      <c r="BC31" t="str">
        <f t="shared" si="44"/>
        <v>const int8_t srnd_60[7] = { -6, 38, 37, 59, 75, 61, 39</v>
      </c>
      <c r="BD31" t="str">
        <f t="shared" si="44"/>
        <v/>
      </c>
      <c r="BE31" t="str">
        <f t="shared" si="44"/>
        <v/>
      </c>
      <c r="BF31" s="45" t="str">
        <f t="shared" si="12"/>
        <v>const int8_t srnd_60[7] = { -6, 38, 37, 59, 75, 61, 39 };</v>
      </c>
      <c r="BK31" t="s">
        <v>201</v>
      </c>
    </row>
    <row r="32" spans="1:63" x14ac:dyDescent="0.25">
      <c r="N32">
        <v>87</v>
      </c>
      <c r="P32">
        <v>28</v>
      </c>
      <c r="AD32" t="str">
        <f t="shared" si="30"/>
        <v>const int8_t ltr_star[32] = { -31, 0, 32, 71, 70, 69, 51, 25, 68, 80, 66, 47, 20, 65, 78, 63, 12, 41, 62, 76, 60, 7, 37, 59, 58, 57, 84, 91, 89, 87</v>
      </c>
      <c r="AF32" t="str">
        <f t="shared" si="40"/>
        <v>const int8_t ltr_all[94] = { -93, 0, 1, 2, 3, 4, 5, 6, 7, 8, 9, 10, 11, 12, 13, 14, 15, 16, 17, 18, 19, 20, 21, 22, 23, 24, 25, 26, 27, 28</v>
      </c>
      <c r="AI32" s="45">
        <v>61</v>
      </c>
      <c r="AJ32" s="46">
        <f t="shared" si="10"/>
        <v>-5</v>
      </c>
      <c r="AK32" s="43">
        <f>IF(LEN(AK28)&gt;0,MOD((mdoLED2Qtr($AI32)*mdoLED2RingCnt(AK28)/4+AK28-mdoLED2RingMin(AK28)),mdoLED2RingCnt(AK28))+mdoLED2RingMin(AK28),"")</f>
        <v>39</v>
      </c>
      <c r="AL32" s="43">
        <f>IF(LEN(AL28)&gt;0,MOD((mdoLED2Qtr($AI32)*mdoLED2RingCnt(AL28)/4+AL28-mdoLED2RingMin(AL28)),mdoLED2RingCnt(AL28))+mdoLED2RingMin(AL28),"")</f>
        <v>60</v>
      </c>
      <c r="AM32" s="43">
        <f>IF(LEN(AM28)&gt;0,MOD((mdoLED2Qtr($AI32)*mdoLED2RingCnt(AM28)/4+AM28-mdoLED2RingMin(AM28)),mdoLED2RingCnt(AM28))+mdoLED2RingMin(AM28),"")</f>
        <v>76</v>
      </c>
      <c r="AN32" s="43">
        <f>IF(LEN(AN28)&gt;0,MOD((mdoLED2Qtr($AI32)*mdoLED2RingCnt(AN28)/4+AN28-mdoLED2RingMin(AN28)),mdoLED2RingCnt(AN28))+mdoLED2RingMin(AN28),"")</f>
        <v>62</v>
      </c>
      <c r="AO32" s="43">
        <f>IF(LEN(AO28)&gt;0,MOD((mdoLED2Qtr($AI32)*mdoLED2RingCnt(AO28)/4+AO28-mdoLED2RingMin(AO28)),mdoLED2RingCnt(AO28))+mdoLED2RingMin(AO28),"")</f>
        <v>40</v>
      </c>
      <c r="AP32" s="43" t="str">
        <f>IF(LEN(AP28)&gt;0,MOD((mdoLED2Qtr($AI32)*mdoLED2RingCnt(AP28)/4+AP28-mdoLED2RingMin(AP28)),mdoLED2RingCnt(AP28))+mdoLED2RingMin(AP28),"")</f>
        <v/>
      </c>
      <c r="AQ32" s="43" t="str">
        <f>IF(LEN(AQ28)&gt;0,MOD((mdoLED2Qtr($AI32)*mdoLED2RingCnt(AQ28)/4+AQ28-mdoLED2RingMin(AQ28)),mdoLED2RingCnt(AQ28))+mdoLED2RingMin(AQ28),"")</f>
        <v/>
      </c>
      <c r="AX32" t="str">
        <f>"const int8_t srnd_"&amp;AI32&amp;"["&amp;1-AJ32&amp;"] = { "&amp;AJ32&amp;", "&amp;AK32</f>
        <v>const int8_t srnd_61[6] = { -5, 39</v>
      </c>
      <c r="AY32" t="str">
        <f t="shared" ref="AY32:BE32" si="45">IF(LEN(AL32)&gt;0,AX32&amp;", "&amp;AL32,"")</f>
        <v>const int8_t srnd_61[6] = { -5, 39, 60</v>
      </c>
      <c r="AZ32" t="str">
        <f t="shared" si="45"/>
        <v>const int8_t srnd_61[6] = { -5, 39, 60, 76</v>
      </c>
      <c r="BA32" t="str">
        <f t="shared" si="45"/>
        <v>const int8_t srnd_61[6] = { -5, 39, 60, 76, 62</v>
      </c>
      <c r="BB32" t="str">
        <f t="shared" si="45"/>
        <v>const int8_t srnd_61[6] = { -5, 39, 60, 76, 62, 40</v>
      </c>
      <c r="BC32" t="str">
        <f t="shared" si="45"/>
        <v/>
      </c>
      <c r="BD32" t="str">
        <f t="shared" si="45"/>
        <v/>
      </c>
      <c r="BE32" t="str">
        <f t="shared" si="45"/>
        <v/>
      </c>
      <c r="BF32" s="45" t="str">
        <f t="shared" si="12"/>
        <v>const int8_t srnd_61[6] = { -5, 39, 60, 76, 62, 40 };</v>
      </c>
      <c r="BK32" t="s">
        <v>202</v>
      </c>
    </row>
    <row r="33" spans="14:63" x14ac:dyDescent="0.25">
      <c r="N33">
        <v>85</v>
      </c>
      <c r="P33">
        <v>29</v>
      </c>
      <c r="R33" t="s">
        <v>188</v>
      </c>
      <c r="AD33" t="str">
        <f t="shared" si="30"/>
        <v>const int8_t ltr_star[32] = { -31, 0, 32, 71, 70, 69, 51, 25, 68, 80, 66, 47, 20, 65, 78, 63, 12, 41, 62, 76, 60, 7, 37, 59, 58, 57, 84, 91, 89, 87, 85</v>
      </c>
      <c r="AF33" t="str">
        <f t="shared" si="40"/>
        <v>const int8_t ltr_all[94] = { -93, 0, 1, 2, 3, 4, 5, 6, 7, 8, 9, 10, 11, 12, 13, 14, 15, 16, 17, 18, 19, 20, 21, 22, 23, 24, 25, 26, 27, 28, 29</v>
      </c>
      <c r="AI33" s="44">
        <v>62</v>
      </c>
      <c r="AJ33" s="46">
        <f t="shared" si="10"/>
        <v>-7</v>
      </c>
      <c r="AK33" s="43">
        <f>IF(LEN(AK29)&gt;0,MOD((mdoLED2Qtr($AI33)*mdoLED2RingCnt(AK29)/4+AK29-mdoLED2RingMin(AK29)),mdoLED2RingCnt(AK29))+mdoLED2RingMin(AK29),"")</f>
        <v>61</v>
      </c>
      <c r="AL33" s="43">
        <f>IF(LEN(AL29)&gt;0,MOD((mdoLED2Qtr($AI33)*mdoLED2RingCnt(AL29)/4+AL29-mdoLED2RingMin(AL29)),mdoLED2RingCnt(AL29))+mdoLED2RingMin(AL29),"")</f>
        <v>76</v>
      </c>
      <c r="AM33" s="43">
        <f>IF(LEN(AM29)&gt;0,MOD((mdoLED2Qtr($AI33)*mdoLED2RingCnt(AM29)/4+AM29-mdoLED2RingMin(AM29)),mdoLED2RingCnt(AM29))+mdoLED2RingMin(AM29),"")</f>
        <v>77</v>
      </c>
      <c r="AN33" s="43">
        <f>IF(LEN(AN29)&gt;0,MOD((mdoLED2Qtr($AI33)*mdoLED2RingCnt(AN29)/4+AN29-mdoLED2RingMin(AN29)),mdoLED2RingCnt(AN29))+mdoLED2RingMin(AN29),"")</f>
        <v>63</v>
      </c>
      <c r="AO33" s="43">
        <f>IF(LEN(AO29)&gt;0,MOD((mdoLED2Qtr($AI33)*mdoLED2RingCnt(AO29)/4+AO29-mdoLED2RingMin(AO29)),mdoLED2RingCnt(AO29))+mdoLED2RingMin(AO29),"")</f>
        <v>42</v>
      </c>
      <c r="AP33" s="43">
        <f>IF(LEN(AP29)&gt;0,MOD((mdoLED2Qtr($AI33)*mdoLED2RingCnt(AP29)/4+AP29-mdoLED2RingMin(AP29)),mdoLED2RingCnt(AP29))+mdoLED2RingMin(AP29),"")</f>
        <v>41</v>
      </c>
      <c r="AQ33" s="43">
        <f>IF(LEN(AQ29)&gt;0,MOD((mdoLED2Qtr($AI33)*mdoLED2RingCnt(AQ29)/4+AQ29-mdoLED2RingMin(AQ29)),mdoLED2RingCnt(AQ29))+mdoLED2RingMin(AQ29),"")</f>
        <v>40</v>
      </c>
      <c r="AX33" t="str">
        <f>"const int8_t srnd_"&amp;AI33&amp;"["&amp;1-AJ33&amp;"] = { "&amp;AJ33&amp;", "&amp;AK33</f>
        <v>const int8_t srnd_62[8] = { -7, 61</v>
      </c>
      <c r="AY33" t="str">
        <f t="shared" ref="AY33:BE33" si="46">IF(LEN(AL33)&gt;0,AX33&amp;", "&amp;AL33,"")</f>
        <v>const int8_t srnd_62[8] = { -7, 61, 76</v>
      </c>
      <c r="AZ33" t="str">
        <f t="shared" si="46"/>
        <v>const int8_t srnd_62[8] = { -7, 61, 76, 77</v>
      </c>
      <c r="BA33" t="str">
        <f t="shared" si="46"/>
        <v>const int8_t srnd_62[8] = { -7, 61, 76, 77, 63</v>
      </c>
      <c r="BB33" t="str">
        <f t="shared" si="46"/>
        <v>const int8_t srnd_62[8] = { -7, 61, 76, 77, 63, 42</v>
      </c>
      <c r="BC33" t="str">
        <f t="shared" si="46"/>
        <v>const int8_t srnd_62[8] = { -7, 61, 76, 77, 63, 42, 41</v>
      </c>
      <c r="BD33" t="str">
        <f t="shared" si="46"/>
        <v>const int8_t srnd_62[8] = { -7, 61, 76, 77, 63, 42, 41, 40</v>
      </c>
      <c r="BE33" t="str">
        <f t="shared" si="46"/>
        <v/>
      </c>
      <c r="BF33" t="str">
        <f t="shared" si="12"/>
        <v>const int8_t srnd_62[8] = { -7, 61, 76, 77, 63, 42, 41 };</v>
      </c>
    </row>
    <row r="34" spans="14:63" x14ac:dyDescent="0.25">
      <c r="N34">
        <v>92</v>
      </c>
      <c r="P34">
        <v>30</v>
      </c>
      <c r="R34" t="s">
        <v>189</v>
      </c>
      <c r="AD34" t="str">
        <f t="shared" si="30"/>
        <v>const int8_t ltr_star[32] = { -31, 0, 32, 71, 70, 69, 51, 25, 68, 80, 66, 47, 20, 65, 78, 63, 12, 41, 62, 76, 60, 7, 37, 59, 58, 57, 84, 91, 89, 87, 85, 92</v>
      </c>
      <c r="AF34" t="str">
        <f t="shared" si="40"/>
        <v>const int8_t ltr_all[94] = { -93, 0, 1, 2, 3, 4, 5, 6, 7, 8, 9, 10, 11, 12, 13, 14, 15, 16, 17, 18, 19, 20, 21, 22, 23, 24, 25, 26, 27, 28, 29, 30</v>
      </c>
      <c r="AI34" s="44">
        <v>63</v>
      </c>
      <c r="AJ34" s="46">
        <f t="shared" si="10"/>
        <v>-5</v>
      </c>
      <c r="AK34" s="43">
        <f>IF(LEN(AK30)&gt;0,MOD((mdoLED2Qtr($AI34)*mdoLED2RingCnt(AK30)/4+AK30-mdoLED2RingMin(AK30)),mdoLED2RingCnt(AK30))+mdoLED2RingMin(AK30),"")</f>
        <v>62</v>
      </c>
      <c r="AL34" s="43">
        <f>IF(LEN(AL30)&gt;0,MOD((mdoLED2Qtr($AI34)*mdoLED2RingCnt(AL30)/4+AL30-mdoLED2RingMin(AL30)),mdoLED2RingCnt(AL30))+mdoLED2RingMin(AL30),"")</f>
        <v>77</v>
      </c>
      <c r="AM34" s="43">
        <f>IF(LEN(AM30)&gt;0,MOD((mdoLED2Qtr($AI34)*mdoLED2RingCnt(AM30)/4+AM30-mdoLED2RingMin(AM30)),mdoLED2RingCnt(AM30))+mdoLED2RingMin(AM30),"")</f>
        <v>64</v>
      </c>
      <c r="AN34" s="43">
        <f>IF(LEN(AN30)&gt;0,MOD((mdoLED2Qtr($AI34)*mdoLED2RingCnt(AN30)/4+AN30-mdoLED2RingMin(AN30)),mdoLED2RingCnt(AN30))+mdoLED2RingMin(AN30),"")</f>
        <v>43</v>
      </c>
      <c r="AO34" s="43">
        <f>IF(LEN(AO30)&gt;0,MOD((mdoLED2Qtr($AI34)*mdoLED2RingCnt(AO30)/4+AO30-mdoLED2RingMin(AO30)),mdoLED2RingCnt(AO30))+mdoLED2RingMin(AO30),"")</f>
        <v>42</v>
      </c>
      <c r="AP34" s="43" t="str">
        <f>IF(LEN(AP30)&gt;0,MOD((mdoLED2Qtr($AI34)*mdoLED2RingCnt(AP30)/4+AP30-mdoLED2RingMin(AP30)),mdoLED2RingCnt(AP30))+mdoLED2RingMin(AP30),"")</f>
        <v/>
      </c>
      <c r="AQ34" s="43" t="str">
        <f>IF(LEN(AQ30)&gt;0,MOD((mdoLED2Qtr($AI34)*mdoLED2RingCnt(AQ30)/4+AQ30-mdoLED2RingMin(AQ30)),mdoLED2RingCnt(AQ30))+mdoLED2RingMin(AQ30),"")</f>
        <v/>
      </c>
      <c r="AX34" t="str">
        <f>"const int8_t srnd_"&amp;AI34&amp;"["&amp;1-AJ34&amp;"] = { "&amp;AJ34&amp;", "&amp;AK34</f>
        <v>const int8_t srnd_63[6] = { -5, 62</v>
      </c>
      <c r="AY34" t="str">
        <f t="shared" ref="AY34:BE34" si="47">IF(LEN(AL34)&gt;0,AX34&amp;", "&amp;AL34,"")</f>
        <v>const int8_t srnd_63[6] = { -5, 62, 77</v>
      </c>
      <c r="AZ34" t="str">
        <f t="shared" si="47"/>
        <v>const int8_t srnd_63[6] = { -5, 62, 77, 64</v>
      </c>
      <c r="BA34" t="str">
        <f t="shared" si="47"/>
        <v>const int8_t srnd_63[6] = { -5, 62, 77, 64, 43</v>
      </c>
      <c r="BB34" t="str">
        <f t="shared" si="47"/>
        <v>const int8_t srnd_63[6] = { -5, 62, 77, 64, 43, 42</v>
      </c>
      <c r="BC34" t="str">
        <f t="shared" si="47"/>
        <v/>
      </c>
      <c r="BD34" t="str">
        <f t="shared" si="47"/>
        <v/>
      </c>
      <c r="BE34" t="str">
        <f t="shared" si="47"/>
        <v/>
      </c>
      <c r="BF34" t="str">
        <f t="shared" si="12"/>
        <v>const int8_t srnd_63[6] = { -5, 62, 77, 64, 43, 42 };</v>
      </c>
      <c r="BK34" t="s">
        <v>203</v>
      </c>
    </row>
    <row r="35" spans="14:63" x14ac:dyDescent="0.25">
      <c r="P35">
        <v>31</v>
      </c>
      <c r="R35" t="s">
        <v>190</v>
      </c>
      <c r="AF35" t="str">
        <f t="shared" si="40"/>
        <v>const int8_t ltr_all[94] = { -93, 0, 1, 2, 3, 4, 5, 6, 7, 8, 9, 10, 11, 12, 13, 14, 15, 16, 17, 18, 19, 20, 21, 22, 23, 24, 25, 26, 27, 28, 29, 30, 31</v>
      </c>
      <c r="AI35" s="44">
        <v>64</v>
      </c>
      <c r="AJ35" s="46">
        <f t="shared" si="10"/>
        <v>-6</v>
      </c>
      <c r="AK35" s="40">
        <f>IF(LEN(AK27)&gt;0,MOD((mdoLED2Qtr($AI35)*mdoLED2RingCnt(AK27)/4+AK27-mdoLED2RingMin(AK27)),mdoLED2RingCnt(AK27))+mdoLED2RingMin(AK27),"")</f>
        <v>44</v>
      </c>
      <c r="AL35" s="40">
        <f>IF(LEN(AL27)&gt;0,MOD((mdoLED2Qtr($AI35)*mdoLED2RingCnt(AL27)/4+AL27-mdoLED2RingMin(AL27)),mdoLED2RingCnt(AL27))+mdoLED2RingMin(AL27),"")</f>
        <v>43</v>
      </c>
      <c r="AM35" s="40">
        <f>IF(LEN(AM27)&gt;0,MOD((mdoLED2Qtr($AI35)*mdoLED2RingCnt(AM27)/4+AM27-mdoLED2RingMin(AM27)),mdoLED2RingCnt(AM27))+mdoLED2RingMin(AM27),"")</f>
        <v>63</v>
      </c>
      <c r="AN35" s="40">
        <f>IF(LEN(AN27)&gt;0,MOD((mdoLED2Qtr($AI35)*mdoLED2RingCnt(AN27)/4+AN27-mdoLED2RingMin(AN27)),mdoLED2RingCnt(AN27))+mdoLED2RingMin(AN27),"")</f>
        <v>78</v>
      </c>
      <c r="AO35" s="40">
        <f>IF(LEN(AO27)&gt;0,MOD((mdoLED2Qtr($AI35)*mdoLED2RingCnt(AO27)/4+AO27-mdoLED2RingMin(AO27)),mdoLED2RingCnt(AO27))+mdoLED2RingMin(AO27),"")</f>
        <v>65</v>
      </c>
      <c r="AP35" s="40">
        <f>IF(LEN(AP27)&gt;0,MOD((mdoLED2Qtr($AI35)*mdoLED2RingCnt(AP27)/4+AP27-mdoLED2RingMin(AP27)),mdoLED2RingCnt(AP27))+mdoLED2RingMin(AP27),"")</f>
        <v>45</v>
      </c>
      <c r="AQ35" s="40" t="str">
        <f>IF(LEN(AQ27)&gt;0,MOD((mdoLED2Qtr($AI35)*mdoLED2RingCnt(AQ27)/4+AQ27-mdoLED2RingMin(AQ27)),mdoLED2RingCnt(AQ27))+mdoLED2RingMin(AQ27),"")</f>
        <v/>
      </c>
      <c r="AX35" t="str">
        <f>"const int8_t srnd_"&amp;AI35&amp;"["&amp;1-AJ35&amp;"] = { "&amp;AJ35&amp;", "&amp;AK35</f>
        <v>const int8_t srnd_64[7] = { -6, 44</v>
      </c>
      <c r="AY35" t="str">
        <f t="shared" ref="AY35:BE35" si="48">IF(LEN(AL35)&gt;0,AX35&amp;", "&amp;AL35,"")</f>
        <v>const int8_t srnd_64[7] = { -6, 44, 43</v>
      </c>
      <c r="AZ35" t="str">
        <f t="shared" si="48"/>
        <v>const int8_t srnd_64[7] = { -6, 44, 43, 63</v>
      </c>
      <c r="BA35" t="str">
        <f t="shared" si="48"/>
        <v>const int8_t srnd_64[7] = { -6, 44, 43, 63, 78</v>
      </c>
      <c r="BB35" t="str">
        <f t="shared" si="48"/>
        <v>const int8_t srnd_64[7] = { -6, 44, 43, 63, 78, 65</v>
      </c>
      <c r="BC35" t="str">
        <f t="shared" si="48"/>
        <v>const int8_t srnd_64[7] = { -6, 44, 43, 63, 78, 65, 45</v>
      </c>
      <c r="BD35" t="str">
        <f t="shared" si="48"/>
        <v/>
      </c>
      <c r="BE35" t="str">
        <f t="shared" si="48"/>
        <v/>
      </c>
      <c r="BF35" t="str">
        <f t="shared" si="12"/>
        <v>const int8_t srnd_64[7] = { -6, 44, 43, 63, 78, 65, 45 };</v>
      </c>
      <c r="BK35" t="s">
        <v>204</v>
      </c>
    </row>
    <row r="36" spans="14:63" x14ac:dyDescent="0.25">
      <c r="P36">
        <v>32</v>
      </c>
      <c r="AF36" t="str">
        <f t="shared" si="40"/>
        <v>const int8_t ltr_all[94] = { -93, 0, 1, 2, 3, 4, 5, 6, 7, 8, 9, 10, 11, 12, 13, 14, 15, 16, 17, 18, 19, 20, 21, 22, 23, 24, 25, 26, 27, 28, 29, 30, 31, 32</v>
      </c>
      <c r="AI36" s="44">
        <v>65</v>
      </c>
      <c r="AJ36" s="46">
        <f t="shared" si="10"/>
        <v>-5</v>
      </c>
      <c r="AK36" s="43">
        <f>IF(LEN(AK28)&gt;0,MOD((mdoLED2Qtr($AI36)*mdoLED2RingCnt(AK28)/4+AK28-mdoLED2RingMin(AK28)),mdoLED2RingCnt(AK28))+mdoLED2RingMin(AK28),"")</f>
        <v>45</v>
      </c>
      <c r="AL36" s="43">
        <f>IF(LEN(AL28)&gt;0,MOD((mdoLED2Qtr($AI36)*mdoLED2RingCnt(AL28)/4+AL28-mdoLED2RingMin(AL28)),mdoLED2RingCnt(AL28))+mdoLED2RingMin(AL28),"")</f>
        <v>64</v>
      </c>
      <c r="AM36" s="43">
        <f>IF(LEN(AM28)&gt;0,MOD((mdoLED2Qtr($AI36)*mdoLED2RingCnt(AM28)/4+AM28-mdoLED2RingMin(AM28)),mdoLED2RingCnt(AM28))+mdoLED2RingMin(AM28),"")</f>
        <v>79</v>
      </c>
      <c r="AN36" s="43">
        <f>IF(LEN(AN28)&gt;0,MOD((mdoLED2Qtr($AI36)*mdoLED2RingCnt(AN28)/4+AN28-mdoLED2RingMin(AN28)),mdoLED2RingCnt(AN28))+mdoLED2RingMin(AN28),"")</f>
        <v>66</v>
      </c>
      <c r="AO36" s="43">
        <f>IF(LEN(AO28)&gt;0,MOD((mdoLED2Qtr($AI36)*mdoLED2RingCnt(AO28)/4+AO28-mdoLED2RingMin(AO28)),mdoLED2RingCnt(AO28))+mdoLED2RingMin(AO28),"")</f>
        <v>46</v>
      </c>
      <c r="AP36" s="43" t="str">
        <f>IF(LEN(AP28)&gt;0,MOD((mdoLED2Qtr($AI36)*mdoLED2RingCnt(AP28)/4+AP28-mdoLED2RingMin(AP28)),mdoLED2RingCnt(AP28))+mdoLED2RingMin(AP28),"")</f>
        <v/>
      </c>
      <c r="AQ36" s="43" t="str">
        <f>IF(LEN(AQ28)&gt;0,MOD((mdoLED2Qtr($AI36)*mdoLED2RingCnt(AQ28)/4+AQ28-mdoLED2RingMin(AQ28)),mdoLED2RingCnt(AQ28))+mdoLED2RingMin(AQ28),"")</f>
        <v/>
      </c>
      <c r="AX36" t="str">
        <f>"const int8_t srnd_"&amp;AI36&amp;"["&amp;1-AJ36&amp;"] = { "&amp;AJ36&amp;", "&amp;AK36</f>
        <v>const int8_t srnd_65[6] = { -5, 45</v>
      </c>
      <c r="AY36" t="str">
        <f t="shared" ref="AY36:BE36" si="49">IF(LEN(AL36)&gt;0,AX36&amp;", "&amp;AL36,"")</f>
        <v>const int8_t srnd_65[6] = { -5, 45, 64</v>
      </c>
      <c r="AZ36" t="str">
        <f t="shared" si="49"/>
        <v>const int8_t srnd_65[6] = { -5, 45, 64, 79</v>
      </c>
      <c r="BA36" t="str">
        <f t="shared" si="49"/>
        <v>const int8_t srnd_65[6] = { -5, 45, 64, 79, 66</v>
      </c>
      <c r="BB36" t="str">
        <f t="shared" si="49"/>
        <v>const int8_t srnd_65[6] = { -5, 45, 64, 79, 66, 46</v>
      </c>
      <c r="BC36" t="str">
        <f t="shared" si="49"/>
        <v/>
      </c>
      <c r="BD36" t="str">
        <f t="shared" si="49"/>
        <v/>
      </c>
      <c r="BE36" t="str">
        <f t="shared" si="49"/>
        <v/>
      </c>
      <c r="BF36" t="str">
        <f t="shared" si="12"/>
        <v>const int8_t srnd_65[6] = { -5, 45, 64, 79, 66, 46 };</v>
      </c>
    </row>
    <row r="37" spans="14:63" x14ac:dyDescent="0.25">
      <c r="P37">
        <v>33</v>
      </c>
      <c r="R37" t="s">
        <v>191</v>
      </c>
      <c r="AF37" t="str">
        <f t="shared" si="40"/>
        <v>const int8_t ltr_all[94] = { -93, 0, 1, 2, 3, 4, 5, 6, 7, 8, 9, 10, 11, 12, 13, 14, 15, 16, 17, 18, 19, 20, 21, 22, 23, 24, 25, 26, 27, 28, 29, 30, 31, 32, 33</v>
      </c>
      <c r="AI37" s="44">
        <v>66</v>
      </c>
      <c r="AJ37" s="46">
        <f t="shared" si="10"/>
        <v>-7</v>
      </c>
      <c r="AK37" s="43">
        <f>IF(LEN(AK29)&gt;0,MOD((mdoLED2Qtr($AI37)*mdoLED2RingCnt(AK29)/4+AK29-mdoLED2RingMin(AK29)),mdoLED2RingCnt(AK29))+mdoLED2RingMin(AK29),"")</f>
        <v>65</v>
      </c>
      <c r="AL37" s="43">
        <f>IF(LEN(AL29)&gt;0,MOD((mdoLED2Qtr($AI37)*mdoLED2RingCnt(AL29)/4+AL29-mdoLED2RingMin(AL29)),mdoLED2RingCnt(AL29))+mdoLED2RingMin(AL29),"")</f>
        <v>79</v>
      </c>
      <c r="AM37" s="43">
        <f>IF(LEN(AM29)&gt;0,MOD((mdoLED2Qtr($AI37)*mdoLED2RingCnt(AM29)/4+AM29-mdoLED2RingMin(AM29)),mdoLED2RingCnt(AM29))+mdoLED2RingMin(AM29),"")</f>
        <v>80</v>
      </c>
      <c r="AN37" s="43">
        <f>IF(LEN(AN29)&gt;0,MOD((mdoLED2Qtr($AI37)*mdoLED2RingCnt(AN29)/4+AN29-mdoLED2RingMin(AN29)),mdoLED2RingCnt(AN29))+mdoLED2RingMin(AN29),"")</f>
        <v>67</v>
      </c>
      <c r="AO37" s="43">
        <f>IF(LEN(AO29)&gt;0,MOD((mdoLED2Qtr($AI37)*mdoLED2RingCnt(AO29)/4+AO29-mdoLED2RingMin(AO29)),mdoLED2RingCnt(AO29))+mdoLED2RingMin(AO29),"")</f>
        <v>48</v>
      </c>
      <c r="AP37" s="43">
        <f>IF(LEN(AP29)&gt;0,MOD((mdoLED2Qtr($AI37)*mdoLED2RingCnt(AP29)/4+AP29-mdoLED2RingMin(AP29)),mdoLED2RingCnt(AP29))+mdoLED2RingMin(AP29),"")</f>
        <v>47</v>
      </c>
      <c r="AQ37" s="43">
        <f>IF(LEN(AQ29)&gt;0,MOD((mdoLED2Qtr($AI37)*mdoLED2RingCnt(AQ29)/4+AQ29-mdoLED2RingMin(AQ29)),mdoLED2RingCnt(AQ29))+mdoLED2RingMin(AQ29),"")</f>
        <v>46</v>
      </c>
      <c r="AX37" t="str">
        <f>"const int8_t srnd_"&amp;AI37&amp;"["&amp;1-AJ37&amp;"] = { "&amp;AJ37&amp;", "&amp;AK37</f>
        <v>const int8_t srnd_66[8] = { -7, 65</v>
      </c>
      <c r="AY37" t="str">
        <f t="shared" ref="AY37:BE37" si="50">IF(LEN(AL37)&gt;0,AX37&amp;", "&amp;AL37,"")</f>
        <v>const int8_t srnd_66[8] = { -7, 65, 79</v>
      </c>
      <c r="AZ37" t="str">
        <f t="shared" si="50"/>
        <v>const int8_t srnd_66[8] = { -7, 65, 79, 80</v>
      </c>
      <c r="BA37" t="str">
        <f t="shared" si="50"/>
        <v>const int8_t srnd_66[8] = { -7, 65, 79, 80, 67</v>
      </c>
      <c r="BB37" t="str">
        <f t="shared" si="50"/>
        <v>const int8_t srnd_66[8] = { -7, 65, 79, 80, 67, 48</v>
      </c>
      <c r="BC37" t="str">
        <f t="shared" si="50"/>
        <v>const int8_t srnd_66[8] = { -7, 65, 79, 80, 67, 48, 47</v>
      </c>
      <c r="BD37" t="str">
        <f t="shared" si="50"/>
        <v>const int8_t srnd_66[8] = { -7, 65, 79, 80, 67, 48, 47, 46</v>
      </c>
      <c r="BE37" t="str">
        <f t="shared" si="50"/>
        <v/>
      </c>
      <c r="BF37" t="str">
        <f t="shared" si="12"/>
        <v>const int8_t srnd_66[8] = { -7, 65, 79, 80, 67, 48, 47 };</v>
      </c>
    </row>
    <row r="38" spans="14:63" x14ac:dyDescent="0.25">
      <c r="P38">
        <v>34</v>
      </c>
      <c r="R38" t="s">
        <v>192</v>
      </c>
      <c r="AF38" t="str">
        <f t="shared" si="40"/>
        <v>const int8_t ltr_all[94] = { -93, 0, 1, 2, 3, 4, 5, 6, 7, 8, 9, 10, 11, 12, 13, 14, 15, 16, 17, 18, 19, 20, 21, 22, 23, 24, 25, 26, 27, 28, 29, 30, 31, 32, 33, 34</v>
      </c>
      <c r="AI38" s="45">
        <v>67</v>
      </c>
      <c r="AJ38" s="46">
        <f t="shared" si="10"/>
        <v>-5</v>
      </c>
      <c r="AK38" s="43">
        <f>IF(LEN(AK30)&gt;0,MOD((mdoLED2Qtr($AI38)*mdoLED2RingCnt(AK30)/4+AK30-mdoLED2RingMin(AK30)),mdoLED2RingCnt(AK30))+mdoLED2RingMin(AK30),"")</f>
        <v>66</v>
      </c>
      <c r="AL38" s="43">
        <f>IF(LEN(AL30)&gt;0,MOD((mdoLED2Qtr($AI38)*mdoLED2RingCnt(AL30)/4+AL30-mdoLED2RingMin(AL30)),mdoLED2RingCnt(AL30))+mdoLED2RingMin(AL30),"")</f>
        <v>80</v>
      </c>
      <c r="AM38" s="43">
        <f>IF(LEN(AM30)&gt;0,MOD((mdoLED2Qtr($AI38)*mdoLED2RingCnt(AM30)/4+AM30-mdoLED2RingMin(AM30)),mdoLED2RingCnt(AM30))+mdoLED2RingMin(AM30),"")</f>
        <v>68</v>
      </c>
      <c r="AN38" s="43">
        <f>IF(LEN(AN30)&gt;0,MOD((mdoLED2Qtr($AI38)*mdoLED2RingCnt(AN30)/4+AN30-mdoLED2RingMin(AN30)),mdoLED2RingCnt(AN30))+mdoLED2RingMin(AN30),"")</f>
        <v>49</v>
      </c>
      <c r="AO38" s="43">
        <f>IF(LEN(AO30)&gt;0,MOD((mdoLED2Qtr($AI38)*mdoLED2RingCnt(AO30)/4+AO30-mdoLED2RingMin(AO30)),mdoLED2RingCnt(AO30))+mdoLED2RingMin(AO30),"")</f>
        <v>48</v>
      </c>
      <c r="AP38" s="43" t="str">
        <f>IF(LEN(AP30)&gt;0,MOD((mdoLED2Qtr($AI38)*mdoLED2RingCnt(AP30)/4+AP30-mdoLED2RingMin(AP30)),mdoLED2RingCnt(AP30))+mdoLED2RingMin(AP30),"")</f>
        <v/>
      </c>
      <c r="AQ38" s="43" t="str">
        <f>IF(LEN(AQ30)&gt;0,MOD((mdoLED2Qtr($AI38)*mdoLED2RingCnt(AQ30)/4+AQ30-mdoLED2RingMin(AQ30)),mdoLED2RingCnt(AQ30))+mdoLED2RingMin(AQ30),"")</f>
        <v/>
      </c>
      <c r="AX38" t="str">
        <f>"const int8_t srnd_"&amp;AI38&amp;"["&amp;1-AJ38&amp;"] = { "&amp;AJ38&amp;", "&amp;AK38</f>
        <v>const int8_t srnd_67[6] = { -5, 66</v>
      </c>
      <c r="AY38" t="str">
        <f t="shared" ref="AY38:BE38" si="51">IF(LEN(AL38)&gt;0,AX38&amp;", "&amp;AL38,"")</f>
        <v>const int8_t srnd_67[6] = { -5, 66, 80</v>
      </c>
      <c r="AZ38" t="str">
        <f t="shared" si="51"/>
        <v>const int8_t srnd_67[6] = { -5, 66, 80, 68</v>
      </c>
      <c r="BA38" t="str">
        <f t="shared" si="51"/>
        <v>const int8_t srnd_67[6] = { -5, 66, 80, 68, 49</v>
      </c>
      <c r="BB38" t="str">
        <f t="shared" si="51"/>
        <v>const int8_t srnd_67[6] = { -5, 66, 80, 68, 49, 48</v>
      </c>
      <c r="BC38" t="str">
        <f t="shared" si="51"/>
        <v/>
      </c>
      <c r="BD38" t="str">
        <f t="shared" si="51"/>
        <v/>
      </c>
      <c r="BE38" t="str">
        <f t="shared" si="51"/>
        <v/>
      </c>
      <c r="BF38" s="45" t="str">
        <f t="shared" si="12"/>
        <v>const int8_t srnd_67[6] = { -5, 66, 80, 68, 49, 48 };</v>
      </c>
    </row>
    <row r="39" spans="14:63" x14ac:dyDescent="0.25">
      <c r="P39">
        <v>35</v>
      </c>
      <c r="R39" t="s">
        <v>193</v>
      </c>
      <c r="AF39" t="str">
        <f t="shared" si="40"/>
        <v>const int8_t ltr_all[94] = { -93, 0, 1, 2, 3, 4, 5, 6, 7, 8, 9, 10, 11, 12, 13, 14, 15, 16, 17, 18, 19, 20, 21, 22, 23, 24, 25, 26, 27, 28, 29, 30, 31, 32, 33, 34, 35</v>
      </c>
      <c r="AI39" s="45">
        <v>68</v>
      </c>
      <c r="AJ39" s="46">
        <f t="shared" si="10"/>
        <v>-6</v>
      </c>
      <c r="AK39" s="40">
        <f>IF(LEN(AK27)&gt;0,MOD((mdoLED2Qtr($AI39)*mdoLED2RingCnt(AK27)/4+AK27-mdoLED2RingMin(AK27)),mdoLED2RingCnt(AK27))+mdoLED2RingMin(AK27),"")</f>
        <v>50</v>
      </c>
      <c r="AL39" s="40">
        <f>IF(LEN(AL27)&gt;0,MOD((mdoLED2Qtr($AI39)*mdoLED2RingCnt(AL27)/4+AL27-mdoLED2RingMin(AL27)),mdoLED2RingCnt(AL27))+mdoLED2RingMin(AL27),"")</f>
        <v>49</v>
      </c>
      <c r="AM39" s="40">
        <f>IF(LEN(AM27)&gt;0,MOD((mdoLED2Qtr($AI39)*mdoLED2RingCnt(AM27)/4+AM27-mdoLED2RingMin(AM27)),mdoLED2RingCnt(AM27))+mdoLED2RingMin(AM27),"")</f>
        <v>67</v>
      </c>
      <c r="AN39" s="40">
        <f>IF(LEN(AN27)&gt;0,MOD((mdoLED2Qtr($AI39)*mdoLED2RingCnt(AN27)/4+AN27-mdoLED2RingMin(AN27)),mdoLED2RingCnt(AN27))+mdoLED2RingMin(AN27),"")</f>
        <v>81</v>
      </c>
      <c r="AO39" s="40">
        <f>IF(LEN(AO27)&gt;0,MOD((mdoLED2Qtr($AI39)*mdoLED2RingCnt(AO27)/4+AO27-mdoLED2RingMin(AO27)),mdoLED2RingCnt(AO27))+mdoLED2RingMin(AO27),"")</f>
        <v>69</v>
      </c>
      <c r="AP39" s="40">
        <f>IF(LEN(AP27)&gt;0,MOD((mdoLED2Qtr($AI39)*mdoLED2RingCnt(AP27)/4+AP27-mdoLED2RingMin(AP27)),mdoLED2RingCnt(AP27))+mdoLED2RingMin(AP27),"")</f>
        <v>51</v>
      </c>
      <c r="AQ39" s="40" t="str">
        <f>IF(LEN(AQ27)&gt;0,MOD((mdoLED2Qtr($AI39)*mdoLED2RingCnt(AQ27)/4+AQ27-mdoLED2RingMin(AQ27)),mdoLED2RingCnt(AQ27))+mdoLED2RingMin(AQ27),"")</f>
        <v/>
      </c>
      <c r="AX39" t="str">
        <f>"const int8_t srnd_"&amp;AI39&amp;"["&amp;1-AJ39&amp;"] = { "&amp;AJ39&amp;", "&amp;AK39</f>
        <v>const int8_t srnd_68[7] = { -6, 50</v>
      </c>
      <c r="AY39" t="str">
        <f t="shared" ref="AY39:BE39" si="52">IF(LEN(AL39)&gt;0,AX39&amp;", "&amp;AL39,"")</f>
        <v>const int8_t srnd_68[7] = { -6, 50, 49</v>
      </c>
      <c r="AZ39" t="str">
        <f t="shared" si="52"/>
        <v>const int8_t srnd_68[7] = { -6, 50, 49, 67</v>
      </c>
      <c r="BA39" t="str">
        <f t="shared" si="52"/>
        <v>const int8_t srnd_68[7] = { -6, 50, 49, 67, 81</v>
      </c>
      <c r="BB39" t="str">
        <f t="shared" si="52"/>
        <v>const int8_t srnd_68[7] = { -6, 50, 49, 67, 81, 69</v>
      </c>
      <c r="BC39" t="str">
        <f t="shared" si="52"/>
        <v>const int8_t srnd_68[7] = { -6, 50, 49, 67, 81, 69, 51</v>
      </c>
      <c r="BD39" t="str">
        <f t="shared" si="52"/>
        <v/>
      </c>
      <c r="BE39" t="str">
        <f t="shared" si="52"/>
        <v/>
      </c>
      <c r="BF39" s="45" t="str">
        <f t="shared" si="12"/>
        <v>const int8_t srnd_68[7] = { -6, 50, 49, 67, 81, 69, 51 };</v>
      </c>
    </row>
    <row r="40" spans="14:63" x14ac:dyDescent="0.25">
      <c r="P40">
        <v>36</v>
      </c>
      <c r="R40" t="s">
        <v>194</v>
      </c>
      <c r="AF40" t="str">
        <f t="shared" si="40"/>
        <v>const int8_t ltr_all[94] = { -93, 0, 1, 2, 3, 4, 5, 6, 7, 8, 9, 10, 11, 12, 13, 14, 15, 16, 17, 18, 19, 20, 21, 22, 23, 24, 25, 26, 27, 28, 29, 30, 31, 32, 33, 34, 35, 36</v>
      </c>
      <c r="AI40" s="45">
        <v>69</v>
      </c>
      <c r="AJ40" s="46">
        <f t="shared" si="10"/>
        <v>-5</v>
      </c>
      <c r="AK40" s="43">
        <f>IF(LEN(AK28)&gt;0,MOD((mdoLED2Qtr($AI40)*mdoLED2RingCnt(AK28)/4+AK28-mdoLED2RingMin(AK28)),mdoLED2RingCnt(AK28))+mdoLED2RingMin(AK28),"")</f>
        <v>51</v>
      </c>
      <c r="AL40" s="43">
        <f>IF(LEN(AL28)&gt;0,MOD((mdoLED2Qtr($AI40)*mdoLED2RingCnt(AL28)/4+AL28-mdoLED2RingMin(AL28)),mdoLED2RingCnt(AL28))+mdoLED2RingMin(AL28),"")</f>
        <v>68</v>
      </c>
      <c r="AM40" s="43">
        <f>IF(LEN(AM28)&gt;0,MOD((mdoLED2Qtr($AI40)*mdoLED2RingCnt(AM28)/4+AM28-mdoLED2RingMin(AM28)),mdoLED2RingCnt(AM28))+mdoLED2RingMin(AM28),"")</f>
        <v>82</v>
      </c>
      <c r="AN40" s="43">
        <f>IF(LEN(AN28)&gt;0,MOD((mdoLED2Qtr($AI40)*mdoLED2RingCnt(AN28)/4+AN28-mdoLED2RingMin(AN28)),mdoLED2RingCnt(AN28))+mdoLED2RingMin(AN28),"")</f>
        <v>70</v>
      </c>
      <c r="AO40" s="43">
        <f>IF(LEN(AO28)&gt;0,MOD((mdoLED2Qtr($AI40)*mdoLED2RingCnt(AO28)/4+AO28-mdoLED2RingMin(AO28)),mdoLED2RingCnt(AO28))+mdoLED2RingMin(AO28),"")</f>
        <v>52</v>
      </c>
      <c r="AP40" s="43" t="str">
        <f>IF(LEN(AP28)&gt;0,MOD((mdoLED2Qtr($AI40)*mdoLED2RingCnt(AP28)/4+AP28-mdoLED2RingMin(AP28)),mdoLED2RingCnt(AP28))+mdoLED2RingMin(AP28),"")</f>
        <v/>
      </c>
      <c r="AQ40" s="43" t="str">
        <f>IF(LEN(AQ28)&gt;0,MOD((mdoLED2Qtr($AI40)*mdoLED2RingCnt(AQ28)/4+AQ28-mdoLED2RingMin(AQ28)),mdoLED2RingCnt(AQ28))+mdoLED2RingMin(AQ28),"")</f>
        <v/>
      </c>
      <c r="AX40" t="str">
        <f>"const int8_t srnd_"&amp;AI40&amp;"["&amp;1-AJ40&amp;"] = { "&amp;AJ40&amp;", "&amp;AK40</f>
        <v>const int8_t srnd_69[6] = { -5, 51</v>
      </c>
      <c r="AY40" t="str">
        <f t="shared" ref="AY40:BE40" si="53">IF(LEN(AL40)&gt;0,AX40&amp;", "&amp;AL40,"")</f>
        <v>const int8_t srnd_69[6] = { -5, 51, 68</v>
      </c>
      <c r="AZ40" t="str">
        <f t="shared" si="53"/>
        <v>const int8_t srnd_69[6] = { -5, 51, 68, 82</v>
      </c>
      <c r="BA40" t="str">
        <f t="shared" si="53"/>
        <v>const int8_t srnd_69[6] = { -5, 51, 68, 82, 70</v>
      </c>
      <c r="BB40" t="str">
        <f t="shared" si="53"/>
        <v>const int8_t srnd_69[6] = { -5, 51, 68, 82, 70, 52</v>
      </c>
      <c r="BC40" t="str">
        <f t="shared" si="53"/>
        <v/>
      </c>
      <c r="BD40" t="str">
        <f t="shared" si="53"/>
        <v/>
      </c>
      <c r="BE40" t="str">
        <f t="shared" si="53"/>
        <v/>
      </c>
      <c r="BF40" s="45" t="str">
        <f t="shared" si="12"/>
        <v>const int8_t srnd_69[6] = { -5, 51, 68, 82, 70, 52 };</v>
      </c>
    </row>
    <row r="41" spans="14:63" x14ac:dyDescent="0.25">
      <c r="P41">
        <v>37</v>
      </c>
      <c r="AF41" t="str">
        <f t="shared" si="40"/>
        <v>const int8_t ltr_all[94] = { -93, 0, 1, 2, 3, 4, 5, 6, 7, 8, 9, 10, 11, 12, 13, 14, 15, 16, 17, 18, 19, 20, 21, 22, 23, 24, 25, 26, 27, 28, 29, 30, 31, 32, 33, 34, 35, 36, 37</v>
      </c>
      <c r="AI41" s="44">
        <v>70</v>
      </c>
      <c r="AJ41" s="46">
        <f t="shared" si="10"/>
        <v>-7</v>
      </c>
      <c r="AK41" s="43">
        <f>IF(LEN(AK29)&gt;0,MOD((mdoLED2Qtr($AI41)*mdoLED2RingCnt(AK29)/4+AK29-mdoLED2RingMin(AK29)),mdoLED2RingCnt(AK29))+mdoLED2RingMin(AK29),"")</f>
        <v>69</v>
      </c>
      <c r="AL41" s="43">
        <f>IF(LEN(AL29)&gt;0,MOD((mdoLED2Qtr($AI41)*mdoLED2RingCnt(AL29)/4+AL29-mdoLED2RingMin(AL29)),mdoLED2RingCnt(AL29))+mdoLED2RingMin(AL29),"")</f>
        <v>82</v>
      </c>
      <c r="AM41" s="43">
        <f>IF(LEN(AM29)&gt;0,MOD((mdoLED2Qtr($AI41)*mdoLED2RingCnt(AM29)/4+AM29-mdoLED2RingMin(AM29)),mdoLED2RingCnt(AM29))+mdoLED2RingMin(AM29),"")</f>
        <v>83</v>
      </c>
      <c r="AN41" s="43">
        <f>IF(LEN(AN29)&gt;0,MOD((mdoLED2Qtr($AI41)*mdoLED2RingCnt(AN29)/4+AN29-mdoLED2RingMin(AN29)),mdoLED2RingCnt(AN29))+mdoLED2RingMin(AN29),"")</f>
        <v>71</v>
      </c>
      <c r="AO41" s="43">
        <f>IF(LEN(AO29)&gt;0,MOD((mdoLED2Qtr($AI41)*mdoLED2RingCnt(AO29)/4+AO29-mdoLED2RingMin(AO29)),mdoLED2RingCnt(AO29))+mdoLED2RingMin(AO29),"")</f>
        <v>54</v>
      </c>
      <c r="AP41" s="43">
        <f>IF(LEN(AP29)&gt;0,MOD((mdoLED2Qtr($AI41)*mdoLED2RingCnt(AP29)/4+AP29-mdoLED2RingMin(AP29)),mdoLED2RingCnt(AP29))+mdoLED2RingMin(AP29),"")</f>
        <v>53</v>
      </c>
      <c r="AQ41" s="43">
        <f>IF(LEN(AQ29)&gt;0,MOD((mdoLED2Qtr($AI41)*mdoLED2RingCnt(AQ29)/4+AQ29-mdoLED2RingMin(AQ29)),mdoLED2RingCnt(AQ29))+mdoLED2RingMin(AQ29),"")</f>
        <v>52</v>
      </c>
      <c r="AX41" t="str">
        <f>"const int8_t srnd_"&amp;AI41&amp;"["&amp;1-AJ41&amp;"] = { "&amp;AJ41&amp;", "&amp;AK41</f>
        <v>const int8_t srnd_70[8] = { -7, 69</v>
      </c>
      <c r="AY41" t="str">
        <f t="shared" ref="AY41:BE41" si="54">IF(LEN(AL41)&gt;0,AX41&amp;", "&amp;AL41,"")</f>
        <v>const int8_t srnd_70[8] = { -7, 69, 82</v>
      </c>
      <c r="AZ41" t="str">
        <f t="shared" si="54"/>
        <v>const int8_t srnd_70[8] = { -7, 69, 82, 83</v>
      </c>
      <c r="BA41" t="str">
        <f t="shared" si="54"/>
        <v>const int8_t srnd_70[8] = { -7, 69, 82, 83, 71</v>
      </c>
      <c r="BB41" t="str">
        <f t="shared" si="54"/>
        <v>const int8_t srnd_70[8] = { -7, 69, 82, 83, 71, 54</v>
      </c>
      <c r="BC41" t="str">
        <f t="shared" si="54"/>
        <v>const int8_t srnd_70[8] = { -7, 69, 82, 83, 71, 54, 53</v>
      </c>
      <c r="BD41" t="str">
        <f t="shared" si="54"/>
        <v>const int8_t srnd_70[8] = { -7, 69, 82, 83, 71, 54, 53, 52</v>
      </c>
      <c r="BE41" t="str">
        <f t="shared" si="54"/>
        <v/>
      </c>
      <c r="BF41" t="str">
        <f t="shared" si="12"/>
        <v>const int8_t srnd_70[8] = { -7, 69, 82, 83, 71, 54, 53 };</v>
      </c>
    </row>
    <row r="42" spans="14:63" x14ac:dyDescent="0.25">
      <c r="P42">
        <v>38</v>
      </c>
      <c r="R42" t="s">
        <v>195</v>
      </c>
      <c r="AF42" t="str">
        <f t="shared" si="40"/>
        <v>const int8_t ltr_all[94] = { -93, 0, 1, 2, 3, 4, 5, 6, 7, 8, 9, 10, 11, 12, 13, 14, 15, 16, 17, 18, 19, 20, 21, 22, 23, 24, 25, 26, 27, 28, 29, 30, 31, 32, 33, 34, 35, 36, 37, 38</v>
      </c>
      <c r="AI42" s="45">
        <v>71</v>
      </c>
      <c r="AJ42" s="46">
        <f t="shared" si="10"/>
        <v>-5</v>
      </c>
      <c r="AK42" s="43">
        <f>IF(LEN(AK30)&gt;0,MOD((mdoLED2Qtr($AI42)*mdoLED2RingCnt(AK30)/4+AK30-mdoLED2RingMin(AK30)),mdoLED2RingCnt(AK30))+mdoLED2RingMin(AK30),"")</f>
        <v>70</v>
      </c>
      <c r="AL42" s="43">
        <f>IF(LEN(AL30)&gt;0,MOD((mdoLED2Qtr($AI42)*mdoLED2RingCnt(AL30)/4+AL30-mdoLED2RingMin(AL30)),mdoLED2RingCnt(AL30))+mdoLED2RingMin(AL30),"")</f>
        <v>83</v>
      </c>
      <c r="AM42" s="43">
        <f>IF(LEN(AM30)&gt;0,MOD((mdoLED2Qtr($AI42)*mdoLED2RingCnt(AM30)/4+AM30-mdoLED2RingMin(AM30)),mdoLED2RingCnt(AM30))+mdoLED2RingMin(AM30),"")</f>
        <v>56</v>
      </c>
      <c r="AN42" s="43">
        <f>IF(LEN(AN30)&gt;0,MOD((mdoLED2Qtr($AI42)*mdoLED2RingCnt(AN30)/4+AN30-mdoLED2RingMin(AN30)),mdoLED2RingCnt(AN30))+mdoLED2RingMin(AN30),"")</f>
        <v>55</v>
      </c>
      <c r="AO42" s="43">
        <f>IF(LEN(AO30)&gt;0,MOD((mdoLED2Qtr($AI42)*mdoLED2RingCnt(AO30)/4+AO30-mdoLED2RingMin(AO30)),mdoLED2RingCnt(AO30))+mdoLED2RingMin(AO30),"")</f>
        <v>54</v>
      </c>
      <c r="AP42" s="43" t="str">
        <f>IF(LEN(AP30)&gt;0,MOD((mdoLED2Qtr($AI42)*mdoLED2RingCnt(AP30)/4+AP30-mdoLED2RingMin(AP30)),mdoLED2RingCnt(AP30))+mdoLED2RingMin(AP30),"")</f>
        <v/>
      </c>
      <c r="AQ42" s="43" t="str">
        <f>IF(LEN(AQ30)&gt;0,MOD((mdoLED2Qtr($AI42)*mdoLED2RingCnt(AQ30)/4+AQ30-mdoLED2RingMin(AQ30)),mdoLED2RingCnt(AQ30))+mdoLED2RingMin(AQ30),"")</f>
        <v/>
      </c>
      <c r="AX42" t="str">
        <f>"const int8_t srnd_"&amp;AI42&amp;"["&amp;1-AJ42&amp;"] = { "&amp;AJ42&amp;", "&amp;AK42</f>
        <v>const int8_t srnd_71[6] = { -5, 70</v>
      </c>
      <c r="AY42" t="str">
        <f t="shared" ref="AY42:BE42" si="55">IF(LEN(AL42)&gt;0,AX42&amp;", "&amp;AL42,"")</f>
        <v>const int8_t srnd_71[6] = { -5, 70, 83</v>
      </c>
      <c r="AZ42" t="str">
        <f t="shared" si="55"/>
        <v>const int8_t srnd_71[6] = { -5, 70, 83, 56</v>
      </c>
      <c r="BA42" t="str">
        <f t="shared" si="55"/>
        <v>const int8_t srnd_71[6] = { -5, 70, 83, 56, 55</v>
      </c>
      <c r="BB42" t="str">
        <f t="shared" si="55"/>
        <v>const int8_t srnd_71[6] = { -5, 70, 83, 56, 55, 54</v>
      </c>
      <c r="BC42" t="str">
        <f t="shared" si="55"/>
        <v/>
      </c>
      <c r="BD42" t="str">
        <f t="shared" si="55"/>
        <v/>
      </c>
      <c r="BE42" t="str">
        <f t="shared" si="55"/>
        <v/>
      </c>
      <c r="BF42" s="45" t="str">
        <f t="shared" si="12"/>
        <v>const int8_t srnd_71[6] = { -5, 70, 83, 56, 55, 54 };</v>
      </c>
    </row>
    <row r="43" spans="14:63" x14ac:dyDescent="0.25">
      <c r="P43">
        <v>39</v>
      </c>
      <c r="AF43" t="str">
        <f t="shared" si="40"/>
        <v>const int8_t ltr_all[94] = { -93, 0, 1, 2, 3, 4, 5, 6, 7, 8, 9, 10, 11, 12, 13, 14, 15, 16, 17, 18, 19, 20, 21, 22, 23, 24, 25, 26, 27, 28, 29, 30, 31, 32, 33, 34, 35, 36, 37, 38, 39</v>
      </c>
      <c r="AI43" s="44">
        <v>72</v>
      </c>
      <c r="AJ43" s="46">
        <f t="shared" si="10"/>
        <v>-6</v>
      </c>
      <c r="AK43" s="44">
        <v>56</v>
      </c>
      <c r="AL43" s="44">
        <v>71</v>
      </c>
      <c r="AM43" s="44">
        <v>83</v>
      </c>
      <c r="AN43" s="44">
        <v>84</v>
      </c>
      <c r="AO43" s="44">
        <v>73</v>
      </c>
      <c r="AP43" s="44">
        <v>57</v>
      </c>
      <c r="AQ43" s="44"/>
      <c r="AX43" t="str">
        <f>"const int8_t srnd_"&amp;AI43&amp;"["&amp;1-AJ43&amp;"] = { "&amp;AJ43&amp;", "&amp;AK43</f>
        <v>const int8_t srnd_72[7] = { -6, 56</v>
      </c>
      <c r="AY43" t="str">
        <f t="shared" ref="AY43:BE43" si="56">IF(LEN(AL43)&gt;0,AX43&amp;", "&amp;AL43,"")</f>
        <v>const int8_t srnd_72[7] = { -6, 56, 71</v>
      </c>
      <c r="AZ43" t="str">
        <f t="shared" si="56"/>
        <v>const int8_t srnd_72[7] = { -6, 56, 71, 83</v>
      </c>
      <c r="BA43" t="str">
        <f t="shared" si="56"/>
        <v>const int8_t srnd_72[7] = { -6, 56, 71, 83, 84</v>
      </c>
      <c r="BB43" t="str">
        <f t="shared" si="56"/>
        <v>const int8_t srnd_72[7] = { -6, 56, 71, 83, 84, 73</v>
      </c>
      <c r="BC43" t="str">
        <f t="shared" si="56"/>
        <v>const int8_t srnd_72[7] = { -6, 56, 71, 83, 84, 73, 57</v>
      </c>
      <c r="BD43" t="str">
        <f t="shared" si="56"/>
        <v/>
      </c>
      <c r="BE43" t="str">
        <f t="shared" si="56"/>
        <v/>
      </c>
      <c r="BF43" t="str">
        <f t="shared" si="12"/>
        <v>const int8_t srnd_72[7] = { -6, 56, 71, 83, 84, 73, 57 };</v>
      </c>
    </row>
    <row r="44" spans="14:63" x14ac:dyDescent="0.25">
      <c r="P44">
        <v>40</v>
      </c>
      <c r="AF44" t="str">
        <f t="shared" si="40"/>
        <v>const int8_t ltr_all[94] = { -93, 0, 1, 2, 3, 4, 5, 6, 7, 8, 9, 10, 11, 12, 13, 14, 15, 16, 17, 18, 19, 20, 21, 22, 23, 24, 25, 26, 27, 28, 29, 30, 31, 32, 33, 34, 35, 36, 37, 38, 39, 40</v>
      </c>
      <c r="AI44" s="45">
        <v>73</v>
      </c>
      <c r="AJ44" s="46">
        <f t="shared" si="10"/>
        <v>-5</v>
      </c>
      <c r="AK44">
        <v>72</v>
      </c>
      <c r="AL44">
        <v>84</v>
      </c>
      <c r="AM44">
        <v>85</v>
      </c>
      <c r="AN44">
        <v>74</v>
      </c>
      <c r="AO44">
        <v>58</v>
      </c>
      <c r="AX44" t="str">
        <f>"const int8_t srnd_"&amp;AI44&amp;"["&amp;1-AJ44&amp;"] = { "&amp;AJ44&amp;", "&amp;AK44</f>
        <v>const int8_t srnd_73[6] = { -5, 72</v>
      </c>
      <c r="AY44" t="str">
        <f t="shared" ref="AY44:BE44" si="57">IF(LEN(AL44)&gt;0,AX44&amp;", "&amp;AL44,"")</f>
        <v>const int8_t srnd_73[6] = { -5, 72, 84</v>
      </c>
      <c r="AZ44" t="str">
        <f t="shared" si="57"/>
        <v>const int8_t srnd_73[6] = { -5, 72, 84, 85</v>
      </c>
      <c r="BA44" t="str">
        <f t="shared" si="57"/>
        <v>const int8_t srnd_73[6] = { -5, 72, 84, 85, 74</v>
      </c>
      <c r="BB44" t="str">
        <f t="shared" si="57"/>
        <v>const int8_t srnd_73[6] = { -5, 72, 84, 85, 74, 58</v>
      </c>
      <c r="BC44" t="str">
        <f t="shared" si="57"/>
        <v/>
      </c>
      <c r="BD44" t="str">
        <f t="shared" si="57"/>
        <v/>
      </c>
      <c r="BE44" t="str">
        <f t="shared" si="57"/>
        <v/>
      </c>
      <c r="BF44" s="45" t="str">
        <f t="shared" si="12"/>
        <v>const int8_t srnd_73[6] = { -5, 72, 84, 85, 74, 58 };</v>
      </c>
    </row>
    <row r="45" spans="14:63" x14ac:dyDescent="0.25">
      <c r="P45">
        <v>41</v>
      </c>
      <c r="AF45" t="str">
        <f t="shared" si="40"/>
        <v>const int8_t ltr_all[94] = { -93, 0, 1, 2, 3, 4, 5, 6, 7, 8, 9, 10, 11, 12, 13, 14, 15, 16, 17, 18, 19, 20, 21, 22, 23, 24, 25, 26, 27, 28, 29, 30, 31, 32, 33, 34, 35, 36, 37, 38, 39, 40, 41</v>
      </c>
      <c r="AI45" s="44">
        <v>74</v>
      </c>
      <c r="AJ45" s="46">
        <f t="shared" si="10"/>
        <v>-5</v>
      </c>
      <c r="AK45">
        <v>73</v>
      </c>
      <c r="AL45">
        <v>85</v>
      </c>
      <c r="AM45">
        <v>75</v>
      </c>
      <c r="AN45">
        <v>59</v>
      </c>
      <c r="AO45">
        <v>58</v>
      </c>
      <c r="AX45" t="str">
        <f>"const int8_t srnd_"&amp;AI45&amp;"["&amp;1-AJ45&amp;"] = { "&amp;AJ45&amp;", "&amp;AK45</f>
        <v>const int8_t srnd_74[6] = { -5, 73</v>
      </c>
      <c r="AY45" t="str">
        <f t="shared" ref="AY45:BE45" si="58">IF(LEN(AL45)&gt;0,AX45&amp;", "&amp;AL45,"")</f>
        <v>const int8_t srnd_74[6] = { -5, 73, 85</v>
      </c>
      <c r="AZ45" t="str">
        <f t="shared" si="58"/>
        <v>const int8_t srnd_74[6] = { -5, 73, 85, 75</v>
      </c>
      <c r="BA45" t="str">
        <f t="shared" si="58"/>
        <v>const int8_t srnd_74[6] = { -5, 73, 85, 75, 59</v>
      </c>
      <c r="BB45" t="str">
        <f t="shared" si="58"/>
        <v>const int8_t srnd_74[6] = { -5, 73, 85, 75, 59, 58</v>
      </c>
      <c r="BC45" t="str">
        <f t="shared" si="58"/>
        <v/>
      </c>
      <c r="BD45" t="str">
        <f t="shared" si="58"/>
        <v/>
      </c>
      <c r="BE45" t="str">
        <f t="shared" si="58"/>
        <v/>
      </c>
      <c r="BF45" t="str">
        <f t="shared" si="12"/>
        <v>const int8_t srnd_74[6] = { -5, 73, 85, 75, 59, 58 };</v>
      </c>
    </row>
    <row r="46" spans="14:63" x14ac:dyDescent="0.25">
      <c r="P46">
        <v>42</v>
      </c>
      <c r="AF46" t="str">
        <f t="shared" si="40"/>
        <v>const int8_t ltr_all[94] = { -93, 0, 1, 2, 3, 4, 5, 6, 7, 8, 9, 10, 11, 12, 13, 14, 15, 16, 17, 18, 19, 20, 21, 22, 23, 24, 25, 26, 27, 28, 29, 30, 31, 32, 33, 34, 35, 36, 37, 38, 39, 40, 41, 42</v>
      </c>
      <c r="AI46" s="44">
        <v>75</v>
      </c>
      <c r="AJ46" s="46">
        <f t="shared" si="10"/>
        <v>-6</v>
      </c>
      <c r="AK46" s="40">
        <f>IF(LEN(AK43)&gt;0,MOD((mdoLED2Qtr($AI46)*mdoLED2RingCnt(AK43)/4+AK43-mdoLED2RingMin(AK43)),mdoLED2RingCnt(AK43))+mdoLED2RingMin(AK43),"")</f>
        <v>60</v>
      </c>
      <c r="AL46" s="40">
        <f>IF(LEN(AL43)&gt;0,MOD((mdoLED2Qtr($AI46)*mdoLED2RingCnt(AL43)/4+AL43-mdoLED2RingMin(AL43)),mdoLED2RingCnt(AL43))+mdoLED2RingMin(AL43),"")</f>
        <v>59</v>
      </c>
      <c r="AM46" s="40">
        <f>IF(LEN(AM43)&gt;0,MOD((mdoLED2Qtr($AI46)*mdoLED2RingCnt(AM43)/4+AM43-mdoLED2RingMin(AM43)),mdoLED2RingCnt(AM43))+mdoLED2RingMin(AM43),"")</f>
        <v>74</v>
      </c>
      <c r="AN46" s="40">
        <f>IF(LEN(AN43)&gt;0,MOD((mdoLED2Qtr($AI46)*mdoLED2RingCnt(AN43)/4+AN43-mdoLED2RingMin(AN43)),mdoLED2RingCnt(AN43))+mdoLED2RingMin(AN43),"")</f>
        <v>86</v>
      </c>
      <c r="AO46" s="40">
        <f>IF(LEN(AO43)&gt;0,MOD((mdoLED2Qtr($AI46)*mdoLED2RingCnt(AO43)/4+AO43-mdoLED2RingMin(AO43)),mdoLED2RingCnt(AO43))+mdoLED2RingMin(AO43),"")</f>
        <v>76</v>
      </c>
      <c r="AP46" s="40">
        <f>IF(LEN(AP43)&gt;0,MOD((mdoLED2Qtr($AI46)*mdoLED2RingCnt(AP43)/4+AP43-mdoLED2RingMin(AP43)),mdoLED2RingCnt(AP43))+mdoLED2RingMin(AP43),"")</f>
        <v>61</v>
      </c>
      <c r="AQ46" s="40" t="str">
        <f>IF(LEN(AQ43)&gt;0,MOD((mdoLED2Qtr($AI46)*mdoLED2RingCnt(AQ43)/4+AQ43-mdoLED2RingMin(AQ43)),mdoLED2RingCnt(AQ43))+mdoLED2RingMin(AQ43),"")</f>
        <v/>
      </c>
      <c r="AX46" t="str">
        <f>"const int8_t srnd_"&amp;AI46&amp;"["&amp;1-AJ46&amp;"] = { "&amp;AJ46&amp;", "&amp;AK46</f>
        <v>const int8_t srnd_75[7] = { -6, 60</v>
      </c>
      <c r="AY46" t="str">
        <f t="shared" ref="AY46:BE46" si="59">IF(LEN(AL46)&gt;0,AX46&amp;", "&amp;AL46,"")</f>
        <v>const int8_t srnd_75[7] = { -6, 60, 59</v>
      </c>
      <c r="AZ46" t="str">
        <f t="shared" si="59"/>
        <v>const int8_t srnd_75[7] = { -6, 60, 59, 74</v>
      </c>
      <c r="BA46" t="str">
        <f t="shared" si="59"/>
        <v>const int8_t srnd_75[7] = { -6, 60, 59, 74, 86</v>
      </c>
      <c r="BB46" t="str">
        <f t="shared" si="59"/>
        <v>const int8_t srnd_75[7] = { -6, 60, 59, 74, 86, 76</v>
      </c>
      <c r="BC46" t="str">
        <f t="shared" si="59"/>
        <v>const int8_t srnd_75[7] = { -6, 60, 59, 74, 86, 76, 61</v>
      </c>
      <c r="BD46" t="str">
        <f t="shared" si="59"/>
        <v/>
      </c>
      <c r="BE46" t="str">
        <f t="shared" si="59"/>
        <v/>
      </c>
      <c r="BF46" t="str">
        <f t="shared" si="12"/>
        <v>const int8_t srnd_75[7] = { -6, 60, 59, 74, 86, 76, 61 };</v>
      </c>
    </row>
    <row r="47" spans="14:63" x14ac:dyDescent="0.25">
      <c r="P47">
        <v>43</v>
      </c>
      <c r="AF47" t="str">
        <f t="shared" si="40"/>
        <v>const int8_t ltr_all[94] = { -93, 0, 1, 2, 3, 4, 5, 6, 7, 8, 9, 10, 11, 12, 13, 14, 15, 16, 17, 18, 19, 20, 21, 22, 23, 24, 25, 26, 27, 28, 29, 30, 31, 32, 33, 34, 35, 36, 37, 38, 39, 40, 41, 42, 43</v>
      </c>
      <c r="AI47" s="44">
        <v>76</v>
      </c>
      <c r="AJ47" s="46">
        <f t="shared" si="10"/>
        <v>-5</v>
      </c>
      <c r="AK47" s="43">
        <f>IF(LEN(AK44)&gt;0,MOD((mdoLED2Qtr($AI47)*mdoLED2RingCnt(AK44)/4+AK44-mdoLED2RingMin(AK44)),mdoLED2RingCnt(AK44))+mdoLED2RingMin(AK44),"")</f>
        <v>75</v>
      </c>
      <c r="AL47" s="43">
        <f>IF(LEN(AL44)&gt;0,MOD((mdoLED2Qtr($AI47)*mdoLED2RingCnt(AL44)/4+AL44-mdoLED2RingMin(AL44)),mdoLED2RingCnt(AL44))+mdoLED2RingMin(AL44),"")</f>
        <v>86</v>
      </c>
      <c r="AM47" s="43">
        <f>IF(LEN(AM44)&gt;0,MOD((mdoLED2Qtr($AI47)*mdoLED2RingCnt(AM44)/4+AM44-mdoLED2RingMin(AM44)),mdoLED2RingCnt(AM44))+mdoLED2RingMin(AM44),"")</f>
        <v>87</v>
      </c>
      <c r="AN47" s="43">
        <f>IF(LEN(AN44)&gt;0,MOD((mdoLED2Qtr($AI47)*mdoLED2RingCnt(AN44)/4+AN44-mdoLED2RingMin(AN44)),mdoLED2RingCnt(AN44))+mdoLED2RingMin(AN44),"")</f>
        <v>77</v>
      </c>
      <c r="AO47" s="43">
        <f>IF(LEN(AO44)&gt;0,MOD((mdoLED2Qtr($AI47)*mdoLED2RingCnt(AO44)/4+AO44-mdoLED2RingMin(AO44)),mdoLED2RingCnt(AO44))+mdoLED2RingMin(AO44),"")</f>
        <v>62</v>
      </c>
      <c r="AP47" s="43" t="str">
        <f>IF(LEN(AP44)&gt;0,MOD((mdoLED2Qtr($AI47)*mdoLED2RingCnt(AP44)/4+AP44-mdoLED2RingMin(AP44)),mdoLED2RingCnt(AP44))+mdoLED2RingMin(AP44),"")</f>
        <v/>
      </c>
      <c r="AQ47" s="43" t="str">
        <f>IF(LEN(AQ44)&gt;0,MOD((mdoLED2Qtr($AI47)*mdoLED2RingCnt(AQ44)/4+AQ44-mdoLED2RingMin(AQ44)),mdoLED2RingCnt(AQ44))+mdoLED2RingMin(AQ44),"")</f>
        <v/>
      </c>
      <c r="AX47" t="str">
        <f>"const int8_t srnd_"&amp;AI47&amp;"["&amp;1-AJ47&amp;"] = { "&amp;AJ47&amp;", "&amp;AK47</f>
        <v>const int8_t srnd_76[6] = { -5, 75</v>
      </c>
      <c r="AY47" t="str">
        <f t="shared" ref="AY47:BE47" si="60">IF(LEN(AL47)&gt;0,AX47&amp;", "&amp;AL47,"")</f>
        <v>const int8_t srnd_76[6] = { -5, 75, 86</v>
      </c>
      <c r="AZ47" t="str">
        <f t="shared" si="60"/>
        <v>const int8_t srnd_76[6] = { -5, 75, 86, 87</v>
      </c>
      <c r="BA47" t="str">
        <f t="shared" si="60"/>
        <v>const int8_t srnd_76[6] = { -5, 75, 86, 87, 77</v>
      </c>
      <c r="BB47" t="str">
        <f t="shared" si="60"/>
        <v>const int8_t srnd_76[6] = { -5, 75, 86, 87, 77, 62</v>
      </c>
      <c r="BC47" t="str">
        <f t="shared" si="60"/>
        <v/>
      </c>
      <c r="BD47" t="str">
        <f t="shared" si="60"/>
        <v/>
      </c>
      <c r="BE47" t="str">
        <f t="shared" si="60"/>
        <v/>
      </c>
      <c r="BF47" t="str">
        <f t="shared" si="12"/>
        <v>const int8_t srnd_76[6] = { -5, 75, 86, 87, 77, 62 };</v>
      </c>
    </row>
    <row r="48" spans="14:63" x14ac:dyDescent="0.25">
      <c r="P48">
        <v>44</v>
      </c>
      <c r="AF48" t="str">
        <f t="shared" si="40"/>
        <v>const int8_t ltr_all[94] = { -93, 0, 1, 2, 3, 4, 5, 6, 7, 8, 9, 10, 11, 12, 13, 14, 15, 16, 17, 18, 19, 20, 21, 22, 23, 24, 25, 26, 27, 28, 29, 30, 31, 32, 33, 34, 35, 36, 37, 38, 39, 40, 41, 42, 43, 44</v>
      </c>
      <c r="AI48" s="45">
        <v>77</v>
      </c>
      <c r="AJ48" s="46">
        <f t="shared" si="10"/>
        <v>-5</v>
      </c>
      <c r="AK48" s="43">
        <f>IF(LEN(AK45)&gt;0,MOD((mdoLED2Qtr($AI48)*mdoLED2RingCnt(AK45)/4+AK45-mdoLED2RingMin(AK45)),mdoLED2RingCnt(AK45))+mdoLED2RingMin(AK45),"")</f>
        <v>76</v>
      </c>
      <c r="AL48" s="43">
        <f>IF(LEN(AL45)&gt;0,MOD((mdoLED2Qtr($AI48)*mdoLED2RingCnt(AL45)/4+AL45-mdoLED2RingMin(AL45)),mdoLED2RingCnt(AL45))+mdoLED2RingMin(AL45),"")</f>
        <v>87</v>
      </c>
      <c r="AM48" s="43">
        <f>IF(LEN(AM45)&gt;0,MOD((mdoLED2Qtr($AI48)*mdoLED2RingCnt(AM45)/4+AM45-mdoLED2RingMin(AM45)),mdoLED2RingCnt(AM45))+mdoLED2RingMin(AM45),"")</f>
        <v>78</v>
      </c>
      <c r="AN48" s="43">
        <f>IF(LEN(AN45)&gt;0,MOD((mdoLED2Qtr($AI48)*mdoLED2RingCnt(AN45)/4+AN45-mdoLED2RingMin(AN45)),mdoLED2RingCnt(AN45))+mdoLED2RingMin(AN45),"")</f>
        <v>63</v>
      </c>
      <c r="AO48" s="43">
        <f>IF(LEN(AO45)&gt;0,MOD((mdoLED2Qtr($AI48)*mdoLED2RingCnt(AO45)/4+AO45-mdoLED2RingMin(AO45)),mdoLED2RingCnt(AO45))+mdoLED2RingMin(AO45),"")</f>
        <v>62</v>
      </c>
      <c r="AP48" s="43" t="str">
        <f>IF(LEN(AP45)&gt;0,MOD((mdoLED2Qtr($AI48)*mdoLED2RingCnt(AP45)/4+AP45-mdoLED2RingMin(AP45)),mdoLED2RingCnt(AP45))+mdoLED2RingMin(AP45),"")</f>
        <v/>
      </c>
      <c r="AQ48" s="43" t="str">
        <f>IF(LEN(AQ45)&gt;0,MOD((mdoLED2Qtr($AI48)*mdoLED2RingCnt(AQ45)/4+AQ45-mdoLED2RingMin(AQ45)),mdoLED2RingCnt(AQ45))+mdoLED2RingMin(AQ45),"")</f>
        <v/>
      </c>
      <c r="AX48" t="str">
        <f>"const int8_t srnd_"&amp;AI48&amp;"["&amp;1-AJ48&amp;"] = { "&amp;AJ48&amp;", "&amp;AK48</f>
        <v>const int8_t srnd_77[6] = { -5, 76</v>
      </c>
      <c r="AY48" t="str">
        <f t="shared" ref="AY48:BE48" si="61">IF(LEN(AL48)&gt;0,AX48&amp;", "&amp;AL48,"")</f>
        <v>const int8_t srnd_77[6] = { -5, 76, 87</v>
      </c>
      <c r="AZ48" t="str">
        <f t="shared" si="61"/>
        <v>const int8_t srnd_77[6] = { -5, 76, 87, 78</v>
      </c>
      <c r="BA48" t="str">
        <f t="shared" si="61"/>
        <v>const int8_t srnd_77[6] = { -5, 76, 87, 78, 63</v>
      </c>
      <c r="BB48" t="str">
        <f t="shared" si="61"/>
        <v>const int8_t srnd_77[6] = { -5, 76, 87, 78, 63, 62</v>
      </c>
      <c r="BC48" t="str">
        <f t="shared" si="61"/>
        <v/>
      </c>
      <c r="BD48" t="str">
        <f t="shared" si="61"/>
        <v/>
      </c>
      <c r="BE48" t="str">
        <f t="shared" si="61"/>
        <v/>
      </c>
      <c r="BF48" s="45" t="str">
        <f t="shared" si="12"/>
        <v>const int8_t srnd_77[6] = { -5, 76, 87, 78, 63, 62 };</v>
      </c>
    </row>
    <row r="49" spans="16:58" x14ac:dyDescent="0.25">
      <c r="P49">
        <v>45</v>
      </c>
      <c r="AF49" t="str">
        <f t="shared" si="40"/>
        <v>const int8_t ltr_all[94] = { -93, 0, 1, 2, 3, 4, 5, 6, 7, 8, 9, 10, 11, 12, 13, 14, 15, 16, 17, 18, 19, 20, 21, 22, 23, 24, 25, 26, 27, 28, 29, 30, 31, 32, 33, 34, 35, 36, 37, 38, 39, 40, 41, 42, 43, 44, 45</v>
      </c>
      <c r="AI49" s="44">
        <v>78</v>
      </c>
      <c r="AJ49" s="46">
        <f t="shared" si="10"/>
        <v>-6</v>
      </c>
      <c r="AK49" s="40">
        <f>IF(LEN(AK43)&gt;0,MOD((mdoLED2Qtr($AI49)*mdoLED2RingCnt(AK43)/4+AK43-mdoLED2RingMin(AK43)),mdoLED2RingCnt(AK43))+mdoLED2RingMin(AK43),"")</f>
        <v>64</v>
      </c>
      <c r="AL49" s="40">
        <f>IF(LEN(AL43)&gt;0,MOD((mdoLED2Qtr($AI49)*mdoLED2RingCnt(AL43)/4+AL43-mdoLED2RingMin(AL43)),mdoLED2RingCnt(AL43))+mdoLED2RingMin(AL43),"")</f>
        <v>63</v>
      </c>
      <c r="AM49" s="40">
        <f>IF(LEN(AM43)&gt;0,MOD((mdoLED2Qtr($AI49)*mdoLED2RingCnt(AM43)/4+AM43-mdoLED2RingMin(AM43)),mdoLED2RingCnt(AM43))+mdoLED2RingMin(AM43),"")</f>
        <v>77</v>
      </c>
      <c r="AN49" s="40">
        <f>IF(LEN(AN43)&gt;0,MOD((mdoLED2Qtr($AI49)*mdoLED2RingCnt(AN43)/4+AN43-mdoLED2RingMin(AN43)),mdoLED2RingCnt(AN43))+mdoLED2RingMin(AN43),"")</f>
        <v>88</v>
      </c>
      <c r="AO49" s="40">
        <f>IF(LEN(AO43)&gt;0,MOD((mdoLED2Qtr($AI49)*mdoLED2RingCnt(AO43)/4+AO43-mdoLED2RingMin(AO43)),mdoLED2RingCnt(AO43))+mdoLED2RingMin(AO43),"")</f>
        <v>79</v>
      </c>
      <c r="AP49" s="40">
        <f>IF(LEN(AP43)&gt;0,MOD((mdoLED2Qtr($AI49)*mdoLED2RingCnt(AP43)/4+AP43-mdoLED2RingMin(AP43)),mdoLED2RingCnt(AP43))+mdoLED2RingMin(AP43),"")</f>
        <v>65</v>
      </c>
      <c r="AQ49" s="40" t="str">
        <f>IF(LEN(AQ43)&gt;0,MOD((mdoLED2Qtr($AI49)*mdoLED2RingCnt(AQ43)/4+AQ43-mdoLED2RingMin(AQ43)),mdoLED2RingCnt(AQ43))+mdoLED2RingMin(AQ43),"")</f>
        <v/>
      </c>
      <c r="AX49" t="str">
        <f>"const int8_t srnd_"&amp;AI49&amp;"["&amp;1-AJ49&amp;"] = { "&amp;AJ49&amp;", "&amp;AK49</f>
        <v>const int8_t srnd_78[7] = { -6, 64</v>
      </c>
      <c r="AY49" t="str">
        <f t="shared" ref="AY49:BE49" si="62">IF(LEN(AL49)&gt;0,AX49&amp;", "&amp;AL49,"")</f>
        <v>const int8_t srnd_78[7] = { -6, 64, 63</v>
      </c>
      <c r="AZ49" t="str">
        <f t="shared" si="62"/>
        <v>const int8_t srnd_78[7] = { -6, 64, 63, 77</v>
      </c>
      <c r="BA49" t="str">
        <f t="shared" si="62"/>
        <v>const int8_t srnd_78[7] = { -6, 64, 63, 77, 88</v>
      </c>
      <c r="BB49" t="str">
        <f t="shared" si="62"/>
        <v>const int8_t srnd_78[7] = { -6, 64, 63, 77, 88, 79</v>
      </c>
      <c r="BC49" t="str">
        <f t="shared" si="62"/>
        <v>const int8_t srnd_78[7] = { -6, 64, 63, 77, 88, 79, 65</v>
      </c>
      <c r="BD49" t="str">
        <f t="shared" si="62"/>
        <v/>
      </c>
      <c r="BE49" t="str">
        <f t="shared" si="62"/>
        <v/>
      </c>
      <c r="BF49" t="str">
        <f t="shared" si="12"/>
        <v>const int8_t srnd_78[7] = { -6, 64, 63, 77, 88, 79, 65 };</v>
      </c>
    </row>
    <row r="50" spans="16:58" x14ac:dyDescent="0.25">
      <c r="P50">
        <v>46</v>
      </c>
      <c r="AF50" t="str">
        <f t="shared" si="40"/>
        <v>const int8_t ltr_all[94] = { -93, 0, 1, 2, 3, 4, 5, 6, 7, 8, 9, 10, 11, 12, 13, 14, 15, 16, 17, 18, 19, 20, 21, 22, 23, 24, 25, 26, 27, 28, 29, 30, 31, 32, 33, 34, 35, 36, 37, 38, 39, 40, 41, 42, 43, 44, 45, 46</v>
      </c>
      <c r="AI50" s="45">
        <v>79</v>
      </c>
      <c r="AJ50" s="46">
        <f t="shared" si="10"/>
        <v>-5</v>
      </c>
      <c r="AK50" s="43">
        <f>IF(LEN(AK44)&gt;0,MOD((mdoLED2Qtr($AI50)*mdoLED2RingCnt(AK44)/4+AK44-mdoLED2RingMin(AK44)),mdoLED2RingCnt(AK44))+mdoLED2RingMin(AK44),"")</f>
        <v>78</v>
      </c>
      <c r="AL50" s="43">
        <f>IF(LEN(AL44)&gt;0,MOD((mdoLED2Qtr($AI50)*mdoLED2RingCnt(AL44)/4+AL44-mdoLED2RingMin(AL44)),mdoLED2RingCnt(AL44))+mdoLED2RingMin(AL44),"")</f>
        <v>88</v>
      </c>
      <c r="AM50" s="43">
        <f>IF(LEN(AM44)&gt;0,MOD((mdoLED2Qtr($AI50)*mdoLED2RingCnt(AM44)/4+AM44-mdoLED2RingMin(AM44)),mdoLED2RingCnt(AM44))+mdoLED2RingMin(AM44),"")</f>
        <v>89</v>
      </c>
      <c r="AN50" s="43">
        <f>IF(LEN(AN44)&gt;0,MOD((mdoLED2Qtr($AI50)*mdoLED2RingCnt(AN44)/4+AN44-mdoLED2RingMin(AN44)),mdoLED2RingCnt(AN44))+mdoLED2RingMin(AN44),"")</f>
        <v>80</v>
      </c>
      <c r="AO50" s="43">
        <f>IF(LEN(AO44)&gt;0,MOD((mdoLED2Qtr($AI50)*mdoLED2RingCnt(AO44)/4+AO44-mdoLED2RingMin(AO44)),mdoLED2RingCnt(AO44))+mdoLED2RingMin(AO44),"")</f>
        <v>66</v>
      </c>
      <c r="AP50" s="43" t="str">
        <f>IF(LEN(AP44)&gt;0,MOD((mdoLED2Qtr($AI50)*mdoLED2RingCnt(AP44)/4+AP44-mdoLED2RingMin(AP44)),mdoLED2RingCnt(AP44))+mdoLED2RingMin(AP44),"")</f>
        <v/>
      </c>
      <c r="AQ50" s="43" t="str">
        <f>IF(LEN(AQ44)&gt;0,MOD((mdoLED2Qtr($AI50)*mdoLED2RingCnt(AQ44)/4+AQ44-mdoLED2RingMin(AQ44)),mdoLED2RingCnt(AQ44))+mdoLED2RingMin(AQ44),"")</f>
        <v/>
      </c>
      <c r="AX50" t="str">
        <f>"const int8_t srnd_"&amp;AI50&amp;"["&amp;1-AJ50&amp;"] = { "&amp;AJ50&amp;", "&amp;AK50</f>
        <v>const int8_t srnd_79[6] = { -5, 78</v>
      </c>
      <c r="AY50" t="str">
        <f t="shared" ref="AY50:BE50" si="63">IF(LEN(AL50)&gt;0,AX50&amp;", "&amp;AL50,"")</f>
        <v>const int8_t srnd_79[6] = { -5, 78, 88</v>
      </c>
      <c r="AZ50" t="str">
        <f t="shared" si="63"/>
        <v>const int8_t srnd_79[6] = { -5, 78, 88, 89</v>
      </c>
      <c r="BA50" t="str">
        <f t="shared" si="63"/>
        <v>const int8_t srnd_79[6] = { -5, 78, 88, 89, 80</v>
      </c>
      <c r="BB50" t="str">
        <f t="shared" si="63"/>
        <v>const int8_t srnd_79[6] = { -5, 78, 88, 89, 80, 66</v>
      </c>
      <c r="BC50" t="str">
        <f t="shared" si="63"/>
        <v/>
      </c>
      <c r="BD50" t="str">
        <f t="shared" si="63"/>
        <v/>
      </c>
      <c r="BE50" t="str">
        <f t="shared" si="63"/>
        <v/>
      </c>
      <c r="BF50" s="45" t="str">
        <f t="shared" si="12"/>
        <v>const int8_t srnd_79[6] = { -5, 78, 88, 89, 80, 66 };</v>
      </c>
    </row>
    <row r="51" spans="16:58" x14ac:dyDescent="0.25">
      <c r="P51">
        <v>47</v>
      </c>
      <c r="AF51" t="str">
        <f t="shared" si="40"/>
        <v>const int8_t ltr_all[94] = { -93, 0, 1, 2, 3, 4, 5, 6, 7, 8, 9, 10, 11, 12, 13, 14, 15, 16, 17, 18, 19, 20, 21, 22, 23, 24, 25, 26, 27, 28, 29, 30, 31, 32, 33, 34, 35, 36, 37, 38, 39, 40, 41, 42, 43, 44, 45, 46, 47</v>
      </c>
      <c r="AI51" s="44">
        <v>80</v>
      </c>
      <c r="AJ51" s="46">
        <f t="shared" si="10"/>
        <v>-5</v>
      </c>
      <c r="AK51" s="43">
        <f>IF(LEN(AK45)&gt;0,MOD((mdoLED2Qtr($AI51)*mdoLED2RingCnt(AK45)/4+AK45-mdoLED2RingMin(AK45)),mdoLED2RingCnt(AK45))+mdoLED2RingMin(AK45),"")</f>
        <v>79</v>
      </c>
      <c r="AL51" s="43">
        <f>IF(LEN(AL45)&gt;0,MOD((mdoLED2Qtr($AI51)*mdoLED2RingCnt(AL45)/4+AL45-mdoLED2RingMin(AL45)),mdoLED2RingCnt(AL45))+mdoLED2RingMin(AL45),"")</f>
        <v>89</v>
      </c>
      <c r="AM51" s="43">
        <f>IF(LEN(AM45)&gt;0,MOD((mdoLED2Qtr($AI51)*mdoLED2RingCnt(AM45)/4+AM45-mdoLED2RingMin(AM45)),mdoLED2RingCnt(AM45))+mdoLED2RingMin(AM45),"")</f>
        <v>81</v>
      </c>
      <c r="AN51" s="43">
        <f>IF(LEN(AN45)&gt;0,MOD((mdoLED2Qtr($AI51)*mdoLED2RingCnt(AN45)/4+AN45-mdoLED2RingMin(AN45)),mdoLED2RingCnt(AN45))+mdoLED2RingMin(AN45),"")</f>
        <v>67</v>
      </c>
      <c r="AO51" s="43">
        <f>IF(LEN(AO45)&gt;0,MOD((mdoLED2Qtr($AI51)*mdoLED2RingCnt(AO45)/4+AO45-mdoLED2RingMin(AO45)),mdoLED2RingCnt(AO45))+mdoLED2RingMin(AO45),"")</f>
        <v>66</v>
      </c>
      <c r="AP51" s="43" t="str">
        <f>IF(LEN(AP45)&gt;0,MOD((mdoLED2Qtr($AI51)*mdoLED2RingCnt(AP45)/4+AP45-mdoLED2RingMin(AP45)),mdoLED2RingCnt(AP45))+mdoLED2RingMin(AP45),"")</f>
        <v/>
      </c>
      <c r="AQ51" s="43" t="str">
        <f>IF(LEN(AQ45)&gt;0,MOD((mdoLED2Qtr($AI51)*mdoLED2RingCnt(AQ45)/4+AQ45-mdoLED2RingMin(AQ45)),mdoLED2RingCnt(AQ45))+mdoLED2RingMin(AQ45),"")</f>
        <v/>
      </c>
      <c r="AX51" t="str">
        <f>"const int8_t srnd_"&amp;AI51&amp;"["&amp;1-AJ51&amp;"] = { "&amp;AJ51&amp;", "&amp;AK51</f>
        <v>const int8_t srnd_80[6] = { -5, 79</v>
      </c>
      <c r="AY51" t="str">
        <f t="shared" ref="AY51:BE51" si="64">IF(LEN(AL51)&gt;0,AX51&amp;", "&amp;AL51,"")</f>
        <v>const int8_t srnd_80[6] = { -5, 79, 89</v>
      </c>
      <c r="AZ51" t="str">
        <f t="shared" si="64"/>
        <v>const int8_t srnd_80[6] = { -5, 79, 89, 81</v>
      </c>
      <c r="BA51" t="str">
        <f t="shared" si="64"/>
        <v>const int8_t srnd_80[6] = { -5, 79, 89, 81, 67</v>
      </c>
      <c r="BB51" t="str">
        <f t="shared" si="64"/>
        <v>const int8_t srnd_80[6] = { -5, 79, 89, 81, 67, 66</v>
      </c>
      <c r="BC51" t="str">
        <f t="shared" si="64"/>
        <v/>
      </c>
      <c r="BD51" t="str">
        <f t="shared" si="64"/>
        <v/>
      </c>
      <c r="BE51" t="str">
        <f t="shared" si="64"/>
        <v/>
      </c>
      <c r="BF51" t="str">
        <f t="shared" si="12"/>
        <v>const int8_t srnd_80[6] = { -5, 79, 89, 81, 67, 66 };</v>
      </c>
    </row>
    <row r="52" spans="16:58" x14ac:dyDescent="0.25">
      <c r="P52">
        <v>48</v>
      </c>
      <c r="AF52" t="str">
        <f t="shared" si="40"/>
        <v>const int8_t ltr_all[94] = { -93, 0, 1, 2, 3, 4, 5, 6, 7, 8, 9, 10, 11, 12, 13, 14, 15, 16, 17, 18, 19, 20, 21, 22, 23, 24, 25, 26, 27, 28, 29, 30, 31, 32, 33, 34, 35, 36, 37, 38, 39, 40, 41, 42, 43, 44, 45, 46, 47, 48</v>
      </c>
      <c r="AI52" s="44">
        <v>81</v>
      </c>
      <c r="AJ52" s="46">
        <f t="shared" si="10"/>
        <v>-6</v>
      </c>
      <c r="AK52" s="40">
        <f>IF(LEN(AK43)&gt;0,MOD((mdoLED2Qtr($AI52)*mdoLED2RingCnt(AK43)/4+AK43-mdoLED2RingMin(AK43)),mdoLED2RingCnt(AK43))+mdoLED2RingMin(AK43),"")</f>
        <v>68</v>
      </c>
      <c r="AL52" s="40">
        <f>IF(LEN(AL43)&gt;0,MOD((mdoLED2Qtr($AI52)*mdoLED2RingCnt(AL43)/4+AL43-mdoLED2RingMin(AL43)),mdoLED2RingCnt(AL43))+mdoLED2RingMin(AL43),"")</f>
        <v>67</v>
      </c>
      <c r="AM52" s="40">
        <f>IF(LEN(AM43)&gt;0,MOD((mdoLED2Qtr($AI52)*mdoLED2RingCnt(AM43)/4+AM43-mdoLED2RingMin(AM43)),mdoLED2RingCnt(AM43))+mdoLED2RingMin(AM43),"")</f>
        <v>80</v>
      </c>
      <c r="AN52" s="40">
        <f>IF(LEN(AN43)&gt;0,MOD((mdoLED2Qtr($AI52)*mdoLED2RingCnt(AN43)/4+AN43-mdoLED2RingMin(AN43)),mdoLED2RingCnt(AN43))+mdoLED2RingMin(AN43),"")</f>
        <v>90</v>
      </c>
      <c r="AO52" s="40">
        <f>IF(LEN(AO43)&gt;0,MOD((mdoLED2Qtr($AI52)*mdoLED2RingCnt(AO43)/4+AO43-mdoLED2RingMin(AO43)),mdoLED2RingCnt(AO43))+mdoLED2RingMin(AO43),"")</f>
        <v>82</v>
      </c>
      <c r="AP52" s="40">
        <f>IF(LEN(AP43)&gt;0,MOD((mdoLED2Qtr($AI52)*mdoLED2RingCnt(AP43)/4+AP43-mdoLED2RingMin(AP43)),mdoLED2RingCnt(AP43))+mdoLED2RingMin(AP43),"")</f>
        <v>69</v>
      </c>
      <c r="AQ52" s="40" t="str">
        <f>IF(LEN(AQ43)&gt;0,MOD((mdoLED2Qtr($AI52)*mdoLED2RingCnt(AQ43)/4+AQ43-mdoLED2RingMin(AQ43)),mdoLED2RingCnt(AQ43))+mdoLED2RingMin(AQ43),"")</f>
        <v/>
      </c>
      <c r="AX52" t="str">
        <f>"const int8_t srnd_"&amp;AI52&amp;"["&amp;1-AJ52&amp;"] = { "&amp;AJ52&amp;", "&amp;AK52</f>
        <v>const int8_t srnd_81[7] = { -6, 68</v>
      </c>
      <c r="AY52" t="str">
        <f t="shared" ref="AY52:BE52" si="65">IF(LEN(AL52)&gt;0,AX52&amp;", "&amp;AL52,"")</f>
        <v>const int8_t srnd_81[7] = { -6, 68, 67</v>
      </c>
      <c r="AZ52" t="str">
        <f t="shared" si="65"/>
        <v>const int8_t srnd_81[7] = { -6, 68, 67, 80</v>
      </c>
      <c r="BA52" t="str">
        <f t="shared" si="65"/>
        <v>const int8_t srnd_81[7] = { -6, 68, 67, 80, 90</v>
      </c>
      <c r="BB52" t="str">
        <f t="shared" si="65"/>
        <v>const int8_t srnd_81[7] = { -6, 68, 67, 80, 90, 82</v>
      </c>
      <c r="BC52" t="str">
        <f t="shared" si="65"/>
        <v>const int8_t srnd_81[7] = { -6, 68, 67, 80, 90, 82, 69</v>
      </c>
      <c r="BD52" t="str">
        <f t="shared" si="65"/>
        <v/>
      </c>
      <c r="BE52" t="str">
        <f t="shared" si="65"/>
        <v/>
      </c>
      <c r="BF52" t="str">
        <f t="shared" si="12"/>
        <v>const int8_t srnd_81[7] = { -6, 68, 67, 80, 90, 82, 69 };</v>
      </c>
    </row>
    <row r="53" spans="16:58" x14ac:dyDescent="0.25">
      <c r="P53">
        <v>49</v>
      </c>
      <c r="AF53" t="str">
        <f t="shared" si="40"/>
        <v>const int8_t ltr_all[94] = { -93, 0, 1, 2, 3, 4, 5, 6, 7, 8, 9, 10, 11, 12, 13, 14, 15, 16, 17, 18, 19, 20, 21, 22, 23, 24, 25, 26, 27, 28, 29, 30, 31, 32, 33, 34, 35, 36, 37, 38, 39, 40, 41, 42, 43, 44, 45, 46, 47, 48, 49</v>
      </c>
      <c r="AI53" s="44">
        <v>82</v>
      </c>
      <c r="AJ53" s="46">
        <f t="shared" si="10"/>
        <v>-5</v>
      </c>
      <c r="AK53" s="43">
        <f>IF(LEN(AK44)&gt;0,MOD((mdoLED2Qtr($AI53)*mdoLED2RingCnt(AK44)/4+AK44-mdoLED2RingMin(AK44)),mdoLED2RingCnt(AK44))+mdoLED2RingMin(AK44),"")</f>
        <v>81</v>
      </c>
      <c r="AL53" s="43">
        <f>IF(LEN(AL44)&gt;0,MOD((mdoLED2Qtr($AI53)*mdoLED2RingCnt(AL44)/4+AL44-mdoLED2RingMin(AL44)),mdoLED2RingCnt(AL44))+mdoLED2RingMin(AL44),"")</f>
        <v>90</v>
      </c>
      <c r="AM53" s="43">
        <f>IF(LEN(AM44)&gt;0,MOD((mdoLED2Qtr($AI53)*mdoLED2RingCnt(AM44)/4+AM44-mdoLED2RingMin(AM44)),mdoLED2RingCnt(AM44))+mdoLED2RingMin(AM44),"")</f>
        <v>91</v>
      </c>
      <c r="AN53" s="43">
        <f>IF(LEN(AN44)&gt;0,MOD((mdoLED2Qtr($AI53)*mdoLED2RingCnt(AN44)/4+AN44-mdoLED2RingMin(AN44)),mdoLED2RingCnt(AN44))+mdoLED2RingMin(AN44),"")</f>
        <v>83</v>
      </c>
      <c r="AO53" s="43">
        <f>IF(LEN(AO44)&gt;0,MOD((mdoLED2Qtr($AI53)*mdoLED2RingCnt(AO44)/4+AO44-mdoLED2RingMin(AO44)),mdoLED2RingCnt(AO44))+mdoLED2RingMin(AO44),"")</f>
        <v>70</v>
      </c>
      <c r="AP53" s="43" t="str">
        <f>IF(LEN(AP44)&gt;0,MOD((mdoLED2Qtr($AI53)*mdoLED2RingCnt(AP44)/4+AP44-mdoLED2RingMin(AP44)),mdoLED2RingCnt(AP44))+mdoLED2RingMin(AP44),"")</f>
        <v/>
      </c>
      <c r="AQ53" s="43" t="str">
        <f>IF(LEN(AQ44)&gt;0,MOD((mdoLED2Qtr($AI53)*mdoLED2RingCnt(AQ44)/4+AQ44-mdoLED2RingMin(AQ44)),mdoLED2RingCnt(AQ44))+mdoLED2RingMin(AQ44),"")</f>
        <v/>
      </c>
      <c r="AX53" t="str">
        <f>"const int8_t srnd_"&amp;AI53&amp;"["&amp;1-AJ53&amp;"] = { "&amp;AJ53&amp;", "&amp;AK53</f>
        <v>const int8_t srnd_82[6] = { -5, 81</v>
      </c>
      <c r="AY53" t="str">
        <f t="shared" ref="AY53:BE53" si="66">IF(LEN(AL53)&gt;0,AX53&amp;", "&amp;AL53,"")</f>
        <v>const int8_t srnd_82[6] = { -5, 81, 90</v>
      </c>
      <c r="AZ53" t="str">
        <f t="shared" si="66"/>
        <v>const int8_t srnd_82[6] = { -5, 81, 90, 91</v>
      </c>
      <c r="BA53" t="str">
        <f t="shared" si="66"/>
        <v>const int8_t srnd_82[6] = { -5, 81, 90, 91, 83</v>
      </c>
      <c r="BB53" t="str">
        <f t="shared" si="66"/>
        <v>const int8_t srnd_82[6] = { -5, 81, 90, 91, 83, 70</v>
      </c>
      <c r="BC53" t="str">
        <f t="shared" si="66"/>
        <v/>
      </c>
      <c r="BD53" t="str">
        <f t="shared" si="66"/>
        <v/>
      </c>
      <c r="BE53" t="str">
        <f t="shared" si="66"/>
        <v/>
      </c>
      <c r="BF53" t="str">
        <f t="shared" si="12"/>
        <v>const int8_t srnd_82[6] = { -5, 81, 90, 91, 83, 70 };</v>
      </c>
    </row>
    <row r="54" spans="16:58" x14ac:dyDescent="0.25">
      <c r="P54">
        <v>50</v>
      </c>
      <c r="AF54" t="str">
        <f t="shared" si="40"/>
        <v>const int8_t ltr_all[94] = { -93, 0, 1, 2, 3, 4, 5, 6, 7, 8, 9, 10, 11, 12, 13, 14, 15, 16, 17, 18, 19, 20, 21, 22, 23, 24, 25, 26, 27, 28, 29, 30, 31, 32, 33, 34, 35, 36, 37, 38, 39, 40, 41, 42, 43, 44, 45, 46, 47, 48, 49, 50</v>
      </c>
      <c r="AI54" s="45">
        <v>83</v>
      </c>
      <c r="AJ54" s="46">
        <f t="shared" si="10"/>
        <v>-5</v>
      </c>
      <c r="AK54" s="43">
        <f>IF(LEN(AK45)&gt;0,MOD((mdoLED2Qtr($AI54)*mdoLED2RingCnt(AK45)/4+AK45-mdoLED2RingMin(AK45)),mdoLED2RingCnt(AK45))+mdoLED2RingMin(AK45),"")</f>
        <v>82</v>
      </c>
      <c r="AL54" s="43">
        <f>IF(LEN(AL45)&gt;0,MOD((mdoLED2Qtr($AI54)*mdoLED2RingCnt(AL45)/4+AL45-mdoLED2RingMin(AL45)),mdoLED2RingCnt(AL45))+mdoLED2RingMin(AL45),"")</f>
        <v>91</v>
      </c>
      <c r="AM54" s="43">
        <f>IF(LEN(AM45)&gt;0,MOD((mdoLED2Qtr($AI54)*mdoLED2RingCnt(AM45)/4+AM45-mdoLED2RingMin(AM45)),mdoLED2RingCnt(AM45))+mdoLED2RingMin(AM45),"")</f>
        <v>72</v>
      </c>
      <c r="AN54" s="43">
        <f>IF(LEN(AN45)&gt;0,MOD((mdoLED2Qtr($AI54)*mdoLED2RingCnt(AN45)/4+AN45-mdoLED2RingMin(AN45)),mdoLED2RingCnt(AN45))+mdoLED2RingMin(AN45),"")</f>
        <v>71</v>
      </c>
      <c r="AO54" s="43">
        <f>IF(LEN(AO45)&gt;0,MOD((mdoLED2Qtr($AI54)*mdoLED2RingCnt(AO45)/4+AO45-mdoLED2RingMin(AO45)),mdoLED2RingCnt(AO45))+mdoLED2RingMin(AO45),"")</f>
        <v>70</v>
      </c>
      <c r="AP54" s="43" t="str">
        <f>IF(LEN(AP45)&gt;0,MOD((mdoLED2Qtr($AI54)*mdoLED2RingCnt(AP45)/4+AP45-mdoLED2RingMin(AP45)),mdoLED2RingCnt(AP45))+mdoLED2RingMin(AP45),"")</f>
        <v/>
      </c>
      <c r="AQ54" s="43" t="str">
        <f>IF(LEN(AQ45)&gt;0,MOD((mdoLED2Qtr($AI54)*mdoLED2RingCnt(AQ45)/4+AQ45-mdoLED2RingMin(AQ45)),mdoLED2RingCnt(AQ45))+mdoLED2RingMin(AQ45),"")</f>
        <v/>
      </c>
      <c r="AX54" t="str">
        <f>"const int8_t srnd_"&amp;AI54&amp;"["&amp;1-AJ54&amp;"] = { "&amp;AJ54&amp;", "&amp;AK54</f>
        <v>const int8_t srnd_83[6] = { -5, 82</v>
      </c>
      <c r="AY54" t="str">
        <f t="shared" ref="AY54:BE54" si="67">IF(LEN(AL54)&gt;0,AX54&amp;", "&amp;AL54,"")</f>
        <v>const int8_t srnd_83[6] = { -5, 82, 91</v>
      </c>
      <c r="AZ54" t="str">
        <f t="shared" si="67"/>
        <v>const int8_t srnd_83[6] = { -5, 82, 91, 72</v>
      </c>
      <c r="BA54" t="str">
        <f t="shared" si="67"/>
        <v>const int8_t srnd_83[6] = { -5, 82, 91, 72, 71</v>
      </c>
      <c r="BB54" t="str">
        <f t="shared" si="67"/>
        <v>const int8_t srnd_83[6] = { -5, 82, 91, 72, 71, 70</v>
      </c>
      <c r="BC54" t="str">
        <f t="shared" si="67"/>
        <v/>
      </c>
      <c r="BD54" t="str">
        <f t="shared" si="67"/>
        <v/>
      </c>
      <c r="BE54" t="str">
        <f t="shared" si="67"/>
        <v/>
      </c>
      <c r="BF54" s="45" t="str">
        <f t="shared" si="12"/>
        <v>const int8_t srnd_83[6] = { -5, 82, 91, 72, 71, 70 };</v>
      </c>
    </row>
    <row r="55" spans="16:58" x14ac:dyDescent="0.25">
      <c r="P55">
        <v>51</v>
      </c>
      <c r="AF55" t="str">
        <f t="shared" si="40"/>
        <v>const int8_t ltr_all[94] = { -93, 0, 1, 2, 3, 4, 5, 6, 7, 8, 9, 10, 11, 12, 13, 14, 15, 16, 17, 18, 19, 20, 21, 22, 23, 24, 25, 26, 27, 28, 29, 30, 31, 32, 33, 34, 35, 36, 37, 38, 39, 40, 41, 42, 43, 44, 45, 46, 47, 48, 49, 50, 51</v>
      </c>
      <c r="AI55" s="44">
        <v>84</v>
      </c>
      <c r="AJ55" s="46">
        <f t="shared" si="10"/>
        <v>-6</v>
      </c>
      <c r="AK55" s="44">
        <v>72</v>
      </c>
      <c r="AL55" s="44">
        <v>83</v>
      </c>
      <c r="AM55" s="44">
        <v>91</v>
      </c>
      <c r="AN55" s="44">
        <v>92</v>
      </c>
      <c r="AO55" s="44">
        <v>85</v>
      </c>
      <c r="AP55" s="44">
        <v>73</v>
      </c>
      <c r="AQ55" s="44"/>
      <c r="AX55" t="str">
        <f>"const int8_t srnd_"&amp;AI55&amp;"["&amp;1-AJ55&amp;"] = { "&amp;AJ55&amp;", "&amp;AK55</f>
        <v>const int8_t srnd_84[7] = { -6, 72</v>
      </c>
      <c r="AY55" t="str">
        <f t="shared" ref="AY55:BE55" si="68">IF(LEN(AL55)&gt;0,AX55&amp;", "&amp;AL55,"")</f>
        <v>const int8_t srnd_84[7] = { -6, 72, 83</v>
      </c>
      <c r="AZ55" t="str">
        <f t="shared" si="68"/>
        <v>const int8_t srnd_84[7] = { -6, 72, 83, 91</v>
      </c>
      <c r="BA55" t="str">
        <f t="shared" si="68"/>
        <v>const int8_t srnd_84[7] = { -6, 72, 83, 91, 92</v>
      </c>
      <c r="BB55" t="str">
        <f t="shared" si="68"/>
        <v>const int8_t srnd_84[7] = { -6, 72, 83, 91, 92, 85</v>
      </c>
      <c r="BC55" t="str">
        <f t="shared" si="68"/>
        <v>const int8_t srnd_84[7] = { -6, 72, 83, 91, 92, 85, 73</v>
      </c>
      <c r="BD55" t="str">
        <f t="shared" si="68"/>
        <v/>
      </c>
      <c r="BE55" t="str">
        <f t="shared" si="68"/>
        <v/>
      </c>
      <c r="BF55" t="str">
        <f t="shared" si="12"/>
        <v>const int8_t srnd_84[7] = { -6, 72, 83, 91, 92, 85, 73 };</v>
      </c>
    </row>
    <row r="56" spans="16:58" x14ac:dyDescent="0.25">
      <c r="P56">
        <v>52</v>
      </c>
      <c r="AF56" t="str">
        <f t="shared" si="40"/>
        <v>const int8_t ltr_all[94] = { -93, 0, 1, 2, 3, 4, 5, 6, 7, 8, 9, 10, 11, 12, 13, 14, 15, 16, 17, 18, 19, 20, 21, 22, 23, 24, 25, 26, 27, 28, 29, 30, 31, 32, 33, 34, 35, 36, 37, 38, 39, 40, 41, 42, 43, 44, 45, 46, 47, 48, 49, 50, 51, 52</v>
      </c>
      <c r="AI56" s="44">
        <v>85</v>
      </c>
      <c r="AJ56" s="46">
        <f t="shared" si="10"/>
        <v>-5</v>
      </c>
      <c r="AK56">
        <v>73</v>
      </c>
      <c r="AL56">
        <v>84</v>
      </c>
      <c r="AM56">
        <v>92</v>
      </c>
      <c r="AN56">
        <v>86</v>
      </c>
      <c r="AO56">
        <v>74</v>
      </c>
      <c r="AX56" t="str">
        <f>"const int8_t srnd_"&amp;AI56&amp;"["&amp;1-AJ56&amp;"] = { "&amp;AJ56&amp;", "&amp;AK56</f>
        <v>const int8_t srnd_85[6] = { -5, 73</v>
      </c>
      <c r="AY56" t="str">
        <f t="shared" ref="AY56:BE56" si="69">IF(LEN(AL56)&gt;0,AX56&amp;", "&amp;AL56,"")</f>
        <v>const int8_t srnd_85[6] = { -5, 73, 84</v>
      </c>
      <c r="AZ56" t="str">
        <f t="shared" si="69"/>
        <v>const int8_t srnd_85[6] = { -5, 73, 84, 92</v>
      </c>
      <c r="BA56" t="str">
        <f t="shared" si="69"/>
        <v>const int8_t srnd_85[6] = { -5, 73, 84, 92, 86</v>
      </c>
      <c r="BB56" t="str">
        <f t="shared" si="69"/>
        <v>const int8_t srnd_85[6] = { -5, 73, 84, 92, 86, 74</v>
      </c>
      <c r="BC56" t="str">
        <f t="shared" si="69"/>
        <v/>
      </c>
      <c r="BD56" t="str">
        <f t="shared" si="69"/>
        <v/>
      </c>
      <c r="BE56" t="str">
        <f t="shared" si="69"/>
        <v/>
      </c>
      <c r="BF56" t="str">
        <f t="shared" si="12"/>
        <v>const int8_t srnd_85[6] = { -5, 73, 84, 92, 86, 74 };</v>
      </c>
    </row>
    <row r="57" spans="16:58" x14ac:dyDescent="0.25">
      <c r="P57">
        <v>53</v>
      </c>
      <c r="AF57" t="str">
        <f t="shared" si="40"/>
        <v>const int8_t ltr_all[94] = { -93, 0, 1, 2, 3, 4, 5, 6, 7, 8, 9, 10, 11, 12, 13, 14, 15, 16, 17, 18, 19, 20, 21, 22, 23, 24, 25, 26, 27, 28, 29, 30, 31, 32, 33, 34, 35, 36, 37, 38, 39, 40, 41, 42, 43, 44, 45, 46, 47, 48, 49, 50, 51, 52, 53</v>
      </c>
      <c r="AI57" s="44">
        <v>86</v>
      </c>
      <c r="AJ57" s="46">
        <f t="shared" si="10"/>
        <v>-6</v>
      </c>
      <c r="AK57" s="40">
        <f>IF(LEN(AK55)&gt;0,MOD((mdoLED2Qtr($AI57)*mdoLED2RingCnt(AK55)/4+AK55-mdoLED2RingMin(AK55)),mdoLED2RingCnt(AK55))+mdoLED2RingMin(AK55),"")</f>
        <v>75</v>
      </c>
      <c r="AL57" s="40">
        <f>IF(LEN(AL55)&gt;0,MOD((mdoLED2Qtr($AI57)*mdoLED2RingCnt(AL55)/4+AL55-mdoLED2RingMin(AL55)),mdoLED2RingCnt(AL55))+mdoLED2RingMin(AL55),"")</f>
        <v>74</v>
      </c>
      <c r="AM57" s="40">
        <f>IF(LEN(AM55)&gt;0,MOD((mdoLED2Qtr($AI57)*mdoLED2RingCnt(AM55)/4+AM55-mdoLED2RingMin(AM55)),mdoLED2RingCnt(AM55))+mdoLED2RingMin(AM55),"")</f>
        <v>85</v>
      </c>
      <c r="AN57" s="40">
        <f>IF(92=AN55,92,"ERROR")</f>
        <v>92</v>
      </c>
      <c r="AO57" s="40">
        <f>IF(LEN(AO55)&gt;0,MOD((mdoLED2Qtr($AI57)*mdoLED2RingCnt(AO55)/4+AO55-mdoLED2RingMin(AO55)),mdoLED2RingCnt(AO55))+mdoLED2RingMin(AO55),"")</f>
        <v>87</v>
      </c>
      <c r="AP57" s="40">
        <f>IF(LEN(AP55)&gt;0,MOD((mdoLED2Qtr($AI57)*mdoLED2RingCnt(AP55)/4+AP55-mdoLED2RingMin(AP55)),mdoLED2RingCnt(AP55))+mdoLED2RingMin(AP55),"")</f>
        <v>76</v>
      </c>
      <c r="AQ57" s="40" t="str">
        <f>IF(LEN(AQ55)&gt;0,MOD((mdoLED2Qtr($AI57)*mdoLED2RingCnt(AQ55)/4+AQ55-mdoLED2RingMin(AQ55)),mdoLED2RingCnt(AQ55))+mdoLED2RingMin(AQ55),"")</f>
        <v/>
      </c>
      <c r="AX57" t="str">
        <f>"const int8_t srnd_"&amp;AI57&amp;"["&amp;1-AJ57&amp;"] = { "&amp;AJ57&amp;", "&amp;AK57</f>
        <v>const int8_t srnd_86[7] = { -6, 75</v>
      </c>
      <c r="AY57" t="str">
        <f t="shared" ref="AY57:BE57" si="70">IF(LEN(AL57)&gt;0,AX57&amp;", "&amp;AL57,"")</f>
        <v>const int8_t srnd_86[7] = { -6, 75, 74</v>
      </c>
      <c r="AZ57" t="str">
        <f t="shared" si="70"/>
        <v>const int8_t srnd_86[7] = { -6, 75, 74, 85</v>
      </c>
      <c r="BA57" t="str">
        <f t="shared" si="70"/>
        <v>const int8_t srnd_86[7] = { -6, 75, 74, 85, 92</v>
      </c>
      <c r="BB57" t="str">
        <f t="shared" si="70"/>
        <v>const int8_t srnd_86[7] = { -6, 75, 74, 85, 92, 87</v>
      </c>
      <c r="BC57" t="str">
        <f t="shared" si="70"/>
        <v>const int8_t srnd_86[7] = { -6, 75, 74, 85, 92, 87, 76</v>
      </c>
      <c r="BD57" t="str">
        <f t="shared" si="70"/>
        <v/>
      </c>
      <c r="BE57" t="str">
        <f t="shared" si="70"/>
        <v/>
      </c>
      <c r="BF57" t="str">
        <f t="shared" si="12"/>
        <v>const int8_t srnd_86[7] = { -6, 75, 74, 85, 92, 87, 76 };</v>
      </c>
    </row>
    <row r="58" spans="16:58" x14ac:dyDescent="0.25">
      <c r="P58">
        <v>54</v>
      </c>
      <c r="AF58" t="str">
        <f t="shared" si="40"/>
        <v>const int8_t ltr_all[94] = { -93, 0, 1, 2, 3, 4, 5, 6, 7, 8, 9, 10, 11, 12, 13, 14, 15, 16, 17, 18, 19, 20, 21, 22, 23, 24, 25, 26, 27, 28, 29, 30, 31, 32, 33, 34, 35, 36, 37, 38, 39, 40, 41, 42, 43, 44, 45, 46, 47, 48, 49, 50, 51, 52, 53, 54</v>
      </c>
      <c r="AI58" s="44">
        <v>87</v>
      </c>
      <c r="AJ58" s="46">
        <f t="shared" si="10"/>
        <v>-5</v>
      </c>
      <c r="AK58" s="43">
        <f>IF(LEN(AK56)&gt;0,MOD((mdoLED2Qtr($AI58)*mdoLED2RingCnt(AK56)/4+AK56-mdoLED2RingMin(AK56)),mdoLED2RingCnt(AK56))+mdoLED2RingMin(AK56),"")</f>
        <v>76</v>
      </c>
      <c r="AL58" s="43">
        <f>IF(LEN(AL56)&gt;0,MOD((mdoLED2Qtr($AI58)*mdoLED2RingCnt(AL56)/4+AL56-mdoLED2RingMin(AL56)),mdoLED2RingCnt(AL56))+mdoLED2RingMin(AL56),"")</f>
        <v>86</v>
      </c>
      <c r="AM58" s="43">
        <f>IF(92=AM56,92,"ERROR")</f>
        <v>92</v>
      </c>
      <c r="AN58" s="43">
        <f>IF(LEN(AN56)&gt;0,MOD((mdoLED2Qtr($AI58)*mdoLED2RingCnt(AN56)/4+AN56-mdoLED2RingMin(AN56)),mdoLED2RingCnt(AN56))+mdoLED2RingMin(AN56),"")</f>
        <v>88</v>
      </c>
      <c r="AO58" s="43">
        <f>IF(LEN(AO56)&gt;0,MOD((mdoLED2Qtr($AI58)*mdoLED2RingCnt(AO56)/4+AO56-mdoLED2RingMin(AO56)),mdoLED2RingCnt(AO56))+mdoLED2RingMin(AO56),"")</f>
        <v>77</v>
      </c>
      <c r="AP58" s="43" t="str">
        <f>IF(LEN(AP56)&gt;0,MOD((mdoLED2Qtr($AI58)*mdoLED2RingCnt(AP56)/4+AP56-mdoLED2RingMin(AP56)),mdoLED2RingCnt(AP56))+mdoLED2RingMin(AP56),"")</f>
        <v/>
      </c>
      <c r="AQ58" s="43" t="str">
        <f>IF(LEN(AQ56)&gt;0,MOD((mdoLED2Qtr($AI58)*mdoLED2RingCnt(AQ56)/4+AQ56-mdoLED2RingMin(AQ56)),mdoLED2RingCnt(AQ56))+mdoLED2RingMin(AQ56),"")</f>
        <v/>
      </c>
      <c r="AX58" t="str">
        <f>"const int8_t srnd_"&amp;AI58&amp;"["&amp;1-AJ58&amp;"] = { "&amp;AJ58&amp;", "&amp;AK58</f>
        <v>const int8_t srnd_87[6] = { -5, 76</v>
      </c>
      <c r="AY58" t="str">
        <f t="shared" ref="AY58:BE58" si="71">IF(LEN(AL58)&gt;0,AX58&amp;", "&amp;AL58,"")</f>
        <v>const int8_t srnd_87[6] = { -5, 76, 86</v>
      </c>
      <c r="AZ58" t="str">
        <f t="shared" si="71"/>
        <v>const int8_t srnd_87[6] = { -5, 76, 86, 92</v>
      </c>
      <c r="BA58" t="str">
        <f t="shared" si="71"/>
        <v>const int8_t srnd_87[6] = { -5, 76, 86, 92, 88</v>
      </c>
      <c r="BB58" t="str">
        <f t="shared" si="71"/>
        <v>const int8_t srnd_87[6] = { -5, 76, 86, 92, 88, 77</v>
      </c>
      <c r="BC58" t="str">
        <f t="shared" si="71"/>
        <v/>
      </c>
      <c r="BD58" t="str">
        <f t="shared" si="71"/>
        <v/>
      </c>
      <c r="BE58" t="str">
        <f t="shared" si="71"/>
        <v/>
      </c>
      <c r="BF58" t="str">
        <f t="shared" si="12"/>
        <v>const int8_t srnd_87[6] = { -5, 76, 86, 92, 88, 77 };</v>
      </c>
    </row>
    <row r="59" spans="16:58" x14ac:dyDescent="0.25">
      <c r="P59">
        <v>55</v>
      </c>
      <c r="AF59" t="str">
        <f t="shared" si="40"/>
        <v>const int8_t ltr_all[94] = { -93, 0, 1, 2, 3, 4, 5, 6, 7, 8, 9, 10, 11, 12, 13, 14, 15, 16, 17, 18, 19, 20, 21, 22, 23, 24, 25, 26, 27, 28, 29, 30, 31, 32, 33, 34, 35, 36, 37, 38, 39, 40, 41, 42, 43, 44, 45, 46, 47, 48, 49, 50, 51, 52, 53, 54, 55</v>
      </c>
      <c r="AI59" s="44">
        <v>88</v>
      </c>
      <c r="AJ59" s="46">
        <f t="shared" si="10"/>
        <v>-6</v>
      </c>
      <c r="AK59" s="40">
        <f>IF(LEN(AK55)&gt;0,MOD((mdoLED2Qtr($AI59)*mdoLED2RingCnt(AK55)/4+AK55-mdoLED2RingMin(AK55)),mdoLED2RingCnt(AK55))+mdoLED2RingMin(AK55),"")</f>
        <v>78</v>
      </c>
      <c r="AL59" s="40">
        <f>IF(LEN(AL55)&gt;0,MOD((mdoLED2Qtr($AI59)*mdoLED2RingCnt(AL55)/4+AL55-mdoLED2RingMin(AL55)),mdoLED2RingCnt(AL55))+mdoLED2RingMin(AL55),"")</f>
        <v>77</v>
      </c>
      <c r="AM59" s="40">
        <f>IF(LEN(AM55)&gt;0,MOD((mdoLED2Qtr($AI59)*mdoLED2RingCnt(AM55)/4+AM55-mdoLED2RingMin(AM55)),mdoLED2RingCnt(AM55))+mdoLED2RingMin(AM55),"")</f>
        <v>87</v>
      </c>
      <c r="AN59" s="40">
        <f>IF(92=AN55,92,"ERROR")</f>
        <v>92</v>
      </c>
      <c r="AO59" s="40">
        <f>IF(LEN(AO55)&gt;0,MOD((mdoLED2Qtr($AI59)*mdoLED2RingCnt(AO55)/4+AO55-mdoLED2RingMin(AO55)),mdoLED2RingCnt(AO55))+mdoLED2RingMin(AO55),"")</f>
        <v>89</v>
      </c>
      <c r="AP59" s="40">
        <f>IF(LEN(AP55)&gt;0,MOD((mdoLED2Qtr($AI59)*mdoLED2RingCnt(AP55)/4+AP55-mdoLED2RingMin(AP55)),mdoLED2RingCnt(AP55))+mdoLED2RingMin(AP55),"")</f>
        <v>79</v>
      </c>
      <c r="AQ59" s="40" t="str">
        <f>IF(LEN(AQ55)&gt;0,MOD((mdoLED2Qtr($AI59)*mdoLED2RingCnt(AQ55)/4+AQ55-mdoLED2RingMin(AQ55)),mdoLED2RingCnt(AQ55))+mdoLED2RingMin(AQ55),"")</f>
        <v/>
      </c>
      <c r="AX59" t="str">
        <f>"const int8_t srnd_"&amp;AI59&amp;"["&amp;1-AJ59&amp;"] = { "&amp;AJ59&amp;", "&amp;AK59</f>
        <v>const int8_t srnd_88[7] = { -6, 78</v>
      </c>
      <c r="AY59" t="str">
        <f t="shared" ref="AY59:BE59" si="72">IF(LEN(AL59)&gt;0,AX59&amp;", "&amp;AL59,"")</f>
        <v>const int8_t srnd_88[7] = { -6, 78, 77</v>
      </c>
      <c r="AZ59" t="str">
        <f t="shared" si="72"/>
        <v>const int8_t srnd_88[7] = { -6, 78, 77, 87</v>
      </c>
      <c r="BA59" t="str">
        <f t="shared" si="72"/>
        <v>const int8_t srnd_88[7] = { -6, 78, 77, 87, 92</v>
      </c>
      <c r="BB59" t="str">
        <f t="shared" si="72"/>
        <v>const int8_t srnd_88[7] = { -6, 78, 77, 87, 92, 89</v>
      </c>
      <c r="BC59" t="str">
        <f t="shared" si="72"/>
        <v>const int8_t srnd_88[7] = { -6, 78, 77, 87, 92, 89, 79</v>
      </c>
      <c r="BD59" t="str">
        <f t="shared" si="72"/>
        <v/>
      </c>
      <c r="BE59" t="str">
        <f t="shared" si="72"/>
        <v/>
      </c>
      <c r="BF59" t="str">
        <f t="shared" si="12"/>
        <v>const int8_t srnd_88[7] = { -6, 78, 77, 87, 92, 89, 79 };</v>
      </c>
    </row>
    <row r="60" spans="16:58" x14ac:dyDescent="0.25">
      <c r="P60">
        <v>56</v>
      </c>
      <c r="AF60" t="str">
        <f t="shared" si="40"/>
        <v>const int8_t ltr_all[94] = { -93, 0, 1, 2, 3, 4, 5, 6, 7, 8, 9, 10, 11, 12, 13, 14, 15, 16, 17, 18, 19, 20, 21, 22, 23, 24, 25, 26, 27, 28, 29, 30, 31, 32, 33, 34, 35, 36, 37, 38, 39, 40, 41, 42, 43, 44, 45, 46, 47, 48, 49, 50, 51, 52, 53, 54, 55, 56</v>
      </c>
      <c r="AI60" s="44">
        <v>89</v>
      </c>
      <c r="AJ60" s="46">
        <f t="shared" si="10"/>
        <v>-5</v>
      </c>
      <c r="AK60" s="43">
        <f>IF(LEN(AK56)&gt;0,MOD((mdoLED2Qtr($AI60)*mdoLED2RingCnt(AK56)/4+AK56-mdoLED2RingMin(AK56)),mdoLED2RingCnt(AK56))+mdoLED2RingMin(AK56),"")</f>
        <v>79</v>
      </c>
      <c r="AL60" s="43">
        <f>IF(LEN(AL56)&gt;0,MOD((mdoLED2Qtr($AI60)*mdoLED2RingCnt(AL56)/4+AL56-mdoLED2RingMin(AL56)),mdoLED2RingCnt(AL56))+mdoLED2RingMin(AL56),"")</f>
        <v>88</v>
      </c>
      <c r="AM60" s="43">
        <f>IF(92=AM56,92,"ERROR")</f>
        <v>92</v>
      </c>
      <c r="AN60" s="43">
        <f>IF(LEN(AN56)&gt;0,MOD((mdoLED2Qtr($AI60)*mdoLED2RingCnt(AN56)/4+AN56-mdoLED2RingMin(AN56)),mdoLED2RingCnt(AN56))+mdoLED2RingMin(AN56),"")</f>
        <v>90</v>
      </c>
      <c r="AO60" s="43">
        <f>IF(LEN(AO56)&gt;0,MOD((mdoLED2Qtr($AI60)*mdoLED2RingCnt(AO56)/4+AO56-mdoLED2RingMin(AO56)),mdoLED2RingCnt(AO56))+mdoLED2RingMin(AO56),"")</f>
        <v>80</v>
      </c>
      <c r="AP60" s="43" t="str">
        <f>IF(LEN(AP56)&gt;0,MOD((mdoLED2Qtr($AI60)*mdoLED2RingCnt(AP56)/4+AP56-mdoLED2RingMin(AP56)),mdoLED2RingCnt(AP56))+mdoLED2RingMin(AP56),"")</f>
        <v/>
      </c>
      <c r="AQ60" s="43" t="str">
        <f>IF(LEN(AQ56)&gt;0,MOD((mdoLED2Qtr($AI60)*mdoLED2RingCnt(AQ56)/4+AQ56-mdoLED2RingMin(AQ56)),mdoLED2RingCnt(AQ56))+mdoLED2RingMin(AQ56),"")</f>
        <v/>
      </c>
      <c r="AX60" t="str">
        <f>"const int8_t srnd_"&amp;AI60&amp;"["&amp;1-AJ60&amp;"] = { "&amp;AJ60&amp;", "&amp;AK60</f>
        <v>const int8_t srnd_89[6] = { -5, 79</v>
      </c>
      <c r="AY60" t="str">
        <f t="shared" ref="AY60:BE60" si="73">IF(LEN(AL60)&gt;0,AX60&amp;", "&amp;AL60,"")</f>
        <v>const int8_t srnd_89[6] = { -5, 79, 88</v>
      </c>
      <c r="AZ60" t="str">
        <f t="shared" si="73"/>
        <v>const int8_t srnd_89[6] = { -5, 79, 88, 92</v>
      </c>
      <c r="BA60" t="str">
        <f t="shared" si="73"/>
        <v>const int8_t srnd_89[6] = { -5, 79, 88, 92, 90</v>
      </c>
      <c r="BB60" t="str">
        <f t="shared" si="73"/>
        <v>const int8_t srnd_89[6] = { -5, 79, 88, 92, 90, 80</v>
      </c>
      <c r="BC60" t="str">
        <f t="shared" si="73"/>
        <v/>
      </c>
      <c r="BD60" t="str">
        <f t="shared" si="73"/>
        <v/>
      </c>
      <c r="BE60" t="str">
        <f t="shared" si="73"/>
        <v/>
      </c>
      <c r="BF60" t="str">
        <f t="shared" si="12"/>
        <v>const int8_t srnd_89[6] = { -5, 79, 88, 92, 90, 80 };</v>
      </c>
    </row>
    <row r="61" spans="16:58" x14ac:dyDescent="0.25">
      <c r="P61">
        <v>57</v>
      </c>
      <c r="AF61" t="str">
        <f t="shared" si="40"/>
        <v>const int8_t ltr_all[94] = { -93, 0, 1, 2, 3, 4, 5, 6, 7, 8, 9, 10, 11, 12, 13, 14, 15, 16, 17, 18, 19, 20, 21, 22, 23, 24, 25, 26, 27, 28, 29, 30, 31, 32, 33, 34, 35, 36, 37, 38, 39, 40, 41, 42, 43, 44, 45, 46, 47, 48, 49, 50, 51, 52, 53, 54, 55, 56, 57</v>
      </c>
      <c r="AI61" s="44">
        <v>90</v>
      </c>
      <c r="AJ61" s="46">
        <f t="shared" si="10"/>
        <v>-6</v>
      </c>
      <c r="AK61" s="40">
        <f>IF(LEN(AK55)&gt;0,MOD((mdoLED2Qtr($AI61)*mdoLED2RingCnt(AK55)/4+AK55-mdoLED2RingMin(AK55)),mdoLED2RingCnt(AK55))+mdoLED2RingMin(AK55),"")</f>
        <v>81</v>
      </c>
      <c r="AL61" s="40">
        <f>IF(LEN(AL55)&gt;0,MOD((mdoLED2Qtr($AI61)*mdoLED2RingCnt(AL55)/4+AL55-mdoLED2RingMin(AL55)),mdoLED2RingCnt(AL55))+mdoLED2RingMin(AL55),"")</f>
        <v>80</v>
      </c>
      <c r="AM61" s="40">
        <f>IF(LEN(AM55)&gt;0,MOD((mdoLED2Qtr($AI61)*mdoLED2RingCnt(AM55)/4+AM55-mdoLED2RingMin(AM55)),mdoLED2RingCnt(AM55))+mdoLED2RingMin(AM55),"")</f>
        <v>89</v>
      </c>
      <c r="AN61" s="40">
        <f>IF(92=AN55,92,"ERROR")</f>
        <v>92</v>
      </c>
      <c r="AO61" s="40">
        <f>IF(LEN(AO55)&gt;0,MOD((mdoLED2Qtr($AI61)*mdoLED2RingCnt(AO55)/4+AO55-mdoLED2RingMin(AO55)),mdoLED2RingCnt(AO55))+mdoLED2RingMin(AO55),"")</f>
        <v>91</v>
      </c>
      <c r="AP61" s="40">
        <f>IF(LEN(AP55)&gt;0,MOD((mdoLED2Qtr($AI61)*mdoLED2RingCnt(AP55)/4+AP55-mdoLED2RingMin(AP55)),mdoLED2RingCnt(AP55))+mdoLED2RingMin(AP55),"")</f>
        <v>82</v>
      </c>
      <c r="AQ61" s="40" t="str">
        <f>IF(LEN(AQ55)&gt;0,MOD((mdoLED2Qtr($AI61)*mdoLED2RingCnt(AQ55)/4+AQ55-mdoLED2RingMin(AQ55)),mdoLED2RingCnt(AQ55))+mdoLED2RingMin(AQ55),"")</f>
        <v/>
      </c>
      <c r="AX61" t="str">
        <f>"const int8_t srnd_"&amp;AI61&amp;"["&amp;1-AJ61&amp;"] = { "&amp;AJ61&amp;", "&amp;AK61</f>
        <v>const int8_t srnd_90[7] = { -6, 81</v>
      </c>
      <c r="AY61" t="str">
        <f t="shared" ref="AY61:BE61" si="74">IF(LEN(AL61)&gt;0,AX61&amp;", "&amp;AL61,"")</f>
        <v>const int8_t srnd_90[7] = { -6, 81, 80</v>
      </c>
      <c r="AZ61" t="str">
        <f t="shared" si="74"/>
        <v>const int8_t srnd_90[7] = { -6, 81, 80, 89</v>
      </c>
      <c r="BA61" t="str">
        <f t="shared" si="74"/>
        <v>const int8_t srnd_90[7] = { -6, 81, 80, 89, 92</v>
      </c>
      <c r="BB61" t="str">
        <f t="shared" si="74"/>
        <v>const int8_t srnd_90[7] = { -6, 81, 80, 89, 92, 91</v>
      </c>
      <c r="BC61" t="str">
        <f t="shared" si="74"/>
        <v>const int8_t srnd_90[7] = { -6, 81, 80, 89, 92, 91, 82</v>
      </c>
      <c r="BD61" t="str">
        <f t="shared" si="74"/>
        <v/>
      </c>
      <c r="BE61" t="str">
        <f t="shared" si="74"/>
        <v/>
      </c>
      <c r="BF61" t="str">
        <f t="shared" si="12"/>
        <v>const int8_t srnd_90[7] = { -6, 81, 80, 89, 92, 91, 82 };</v>
      </c>
    </row>
    <row r="62" spans="16:58" x14ac:dyDescent="0.25">
      <c r="P62">
        <v>58</v>
      </c>
      <c r="AF62" t="str">
        <f t="shared" si="40"/>
        <v>const int8_t ltr_all[94] = { -93, 0, 1, 2, 3, 4, 5, 6, 7, 8, 9, 10, 11, 12, 13, 14, 15, 16, 17, 18, 19, 20, 21, 22, 23, 24, 25, 26, 27, 28, 29, 30, 31, 32, 33, 34, 35, 36, 37, 38, 39, 40, 41, 42, 43, 44, 45, 46, 47, 48, 49, 50, 51, 52, 53, 54, 55, 56, 57, 58</v>
      </c>
      <c r="AI62" s="44">
        <v>91</v>
      </c>
      <c r="AJ62" s="46">
        <f t="shared" si="10"/>
        <v>-5</v>
      </c>
      <c r="AK62" s="43">
        <f>IF(LEN(AK56)&gt;0,MOD((mdoLED2Qtr($AI62)*mdoLED2RingCnt(AK56)/4+AK56-mdoLED2RingMin(AK56)),mdoLED2RingCnt(AK56))+mdoLED2RingMin(AK56),"")</f>
        <v>82</v>
      </c>
      <c r="AL62" s="43">
        <f>IF(LEN(AL56)&gt;0,MOD((mdoLED2Qtr($AI62)*mdoLED2RingCnt(AL56)/4+AL56-mdoLED2RingMin(AL56)),mdoLED2RingCnt(AL56))+mdoLED2RingMin(AL56),"")</f>
        <v>90</v>
      </c>
      <c r="AM62" s="43">
        <f>IF(92=AM56,92,"ERROR")</f>
        <v>92</v>
      </c>
      <c r="AN62" s="43">
        <f>IF(LEN(AN56)&gt;0,MOD((mdoLED2Qtr($AI62)*mdoLED2RingCnt(AN56)/4+AN56-mdoLED2RingMin(AN56)),mdoLED2RingCnt(AN56))+mdoLED2RingMin(AN56),"")</f>
        <v>84</v>
      </c>
      <c r="AO62" s="43">
        <f>IF(LEN(AO56)&gt;0,MOD((mdoLED2Qtr($AI62)*mdoLED2RingCnt(AO56)/4+AO56-mdoLED2RingMin(AO56)),mdoLED2RingCnt(AO56))+mdoLED2RingMin(AO56),"")</f>
        <v>83</v>
      </c>
      <c r="AP62" s="43" t="str">
        <f>IF(LEN(AP56)&gt;0,MOD((mdoLED2Qtr($AI62)*mdoLED2RingCnt(AP56)/4+AP56-mdoLED2RingMin(AP56)),mdoLED2RingCnt(AP56))+mdoLED2RingMin(AP56),"")</f>
        <v/>
      </c>
      <c r="AQ62" s="43" t="str">
        <f>IF(LEN(AQ56)&gt;0,MOD((mdoLED2Qtr($AI62)*mdoLED2RingCnt(AQ56)/4+AQ56-mdoLED2RingMin(AQ56)),mdoLED2RingCnt(AQ56))+mdoLED2RingMin(AQ56),"")</f>
        <v/>
      </c>
      <c r="AX62" t="str">
        <f>"const int8_t srnd_"&amp;AI62&amp;"["&amp;1-AJ62&amp;"] = { "&amp;AJ62&amp;", "&amp;AK62</f>
        <v>const int8_t srnd_91[6] = { -5, 82</v>
      </c>
      <c r="AY62" t="str">
        <f t="shared" ref="AY62:BE62" si="75">IF(LEN(AL62)&gt;0,AX62&amp;", "&amp;AL62,"")</f>
        <v>const int8_t srnd_91[6] = { -5, 82, 90</v>
      </c>
      <c r="AZ62" t="str">
        <f t="shared" si="75"/>
        <v>const int8_t srnd_91[6] = { -5, 82, 90, 92</v>
      </c>
      <c r="BA62" t="str">
        <f t="shared" si="75"/>
        <v>const int8_t srnd_91[6] = { -5, 82, 90, 92, 84</v>
      </c>
      <c r="BB62" t="str">
        <f t="shared" si="75"/>
        <v>const int8_t srnd_91[6] = { -5, 82, 90, 92, 84, 83</v>
      </c>
      <c r="BC62" t="str">
        <f t="shared" si="75"/>
        <v/>
      </c>
      <c r="BD62" t="str">
        <f t="shared" si="75"/>
        <v/>
      </c>
      <c r="BE62" t="str">
        <f t="shared" si="75"/>
        <v/>
      </c>
      <c r="BF62" t="str">
        <f t="shared" si="12"/>
        <v>const int8_t srnd_91[6] = { -5, 82, 90, 92, 84, 83 };</v>
      </c>
    </row>
    <row r="63" spans="16:58" x14ac:dyDescent="0.25">
      <c r="P63">
        <v>59</v>
      </c>
      <c r="AF63" t="str">
        <f t="shared" si="40"/>
        <v>const int8_t ltr_all[94] = { -93, 0, 1, 2, 3, 4, 5, 6, 7, 8, 9, 10, 11, 12, 13, 14, 15, 16, 17, 18, 19, 20, 21, 22, 23, 24, 25, 26, 27, 28, 29, 30, 31, 32, 33, 34, 35, 36, 37, 38, 39, 40, 41, 42, 43, 44, 45, 46, 47, 48, 49, 50, 51, 52, 53, 54, 55, 56, 57, 58, 59</v>
      </c>
      <c r="AI63" s="44">
        <v>92</v>
      </c>
      <c r="AJ63" s="46">
        <f t="shared" si="10"/>
        <v>-8</v>
      </c>
      <c r="AK63" s="44">
        <v>84</v>
      </c>
      <c r="AL63" s="44">
        <v>91</v>
      </c>
      <c r="AM63" s="44">
        <v>90</v>
      </c>
      <c r="AN63" s="44">
        <v>89</v>
      </c>
      <c r="AO63" s="44">
        <v>88</v>
      </c>
      <c r="AP63" s="44">
        <v>87</v>
      </c>
      <c r="AQ63" s="44">
        <v>86</v>
      </c>
      <c r="AR63" s="44">
        <v>85</v>
      </c>
      <c r="AX63" t="str">
        <f>"const int8_t srnd_"&amp;AI63&amp;"["&amp;1-AJ63&amp;"] = { "&amp;AJ63&amp;", "&amp;AK63</f>
        <v>const int8_t srnd_92[9] = { -8, 84</v>
      </c>
      <c r="AY63" t="str">
        <f t="shared" ref="AY63:BE63" si="76">IF(LEN(AL63)&gt;0,AX63&amp;", "&amp;AL63,"")</f>
        <v>const int8_t srnd_92[9] = { -8, 84, 91</v>
      </c>
      <c r="AZ63" t="str">
        <f t="shared" si="76"/>
        <v>const int8_t srnd_92[9] = { -8, 84, 91, 90</v>
      </c>
      <c r="BA63" t="str">
        <f t="shared" si="76"/>
        <v>const int8_t srnd_92[9] = { -8, 84, 91, 90, 89</v>
      </c>
      <c r="BB63" t="str">
        <f t="shared" si="76"/>
        <v>const int8_t srnd_92[9] = { -8, 84, 91, 90, 89, 88</v>
      </c>
      <c r="BC63" t="str">
        <f t="shared" si="76"/>
        <v>const int8_t srnd_92[9] = { -8, 84, 91, 90, 89, 88, 87</v>
      </c>
      <c r="BD63" t="str">
        <f t="shared" si="76"/>
        <v>const int8_t srnd_92[9] = { -8, 84, 91, 90, 89, 88, 87, 86</v>
      </c>
      <c r="BE63" t="str">
        <f t="shared" si="76"/>
        <v>const int8_t srnd_92[9] = { -8, 84, 91, 90, 89, 88, 87, 86, 85</v>
      </c>
      <c r="BF63" t="str">
        <f>BE63&amp;" };"</f>
        <v>const int8_t srnd_92[9] = { -8, 84, 91, 90, 89, 88, 87, 86, 85 };</v>
      </c>
    </row>
    <row r="64" spans="16:58" x14ac:dyDescent="0.25">
      <c r="P64">
        <v>60</v>
      </c>
      <c r="AF64" t="str">
        <f t="shared" si="40"/>
        <v>const int8_t ltr_all[94] = { -93, 0, 1, 2, 3, 4, 5, 6, 7, 8, 9, 10, 11, 12, 13, 14, 15, 16, 17, 18, 19, 20, 21, 22, 23, 24, 25, 26, 27, 28, 29, 30, 31, 32, 33, 34, 35, 36, 37, 38, 39, 40, 41, 42, 43, 44, 45, 46, 47, 48, 49, 50, 51, 52, 53, 54, 55, 56, 57, 58, 59, 60</v>
      </c>
    </row>
    <row r="65" spans="16:58" x14ac:dyDescent="0.25">
      <c r="P65">
        <v>61</v>
      </c>
      <c r="AF65" t="str">
        <f t="shared" si="40"/>
        <v>const int8_t ltr_all[94] = { -93, 0, 1, 2, 3, 4, 5, 6, 7, 8, 9, 10, 11, 12, 13, 14, 15, 16, 17, 18, 19, 20, 21, 22, 23, 24, 25, 26, 27, 28, 29, 30, 31, 32, 33, 34, 35, 36, 37, 38, 39, 40, 41, 42, 43, 44, 45, 46, 47, 48, 49, 50, 51, 52, 53, 54, 55, 56, 57, 58, 59, 60, 61</v>
      </c>
    </row>
    <row r="66" spans="16:58" x14ac:dyDescent="0.25">
      <c r="P66">
        <v>62</v>
      </c>
      <c r="AF66" t="str">
        <f t="shared" si="40"/>
        <v>const int8_t ltr_all[94] = { -93, 0, 1, 2, 3, 4, 5, 6, 7, 8, 9, 10, 11, 12, 13, 14, 15, 16, 17, 18, 19, 20, 21, 22, 23, 24, 25, 26, 27, 28, 29, 30, 31, 32, 33, 34, 35, 36, 37, 38, 39, 40, 41, 42, 43, 44, 45, 46, 47, 48, 49, 50, 51, 52, 53, 54, 55, 56, 57, 58, 59, 60, 61, 62</v>
      </c>
      <c r="AI66" s="44">
        <v>0</v>
      </c>
      <c r="AJ66" s="46">
        <f t="shared" ref="AJ66:AJ97" si="77">-COUNT(AK66:AW66)</f>
        <v>-5</v>
      </c>
      <c r="AK66" s="44">
        <v>31</v>
      </c>
      <c r="AL66" s="44">
        <v>55</v>
      </c>
      <c r="AM66" s="44">
        <v>32</v>
      </c>
      <c r="AN66" s="44">
        <v>33</v>
      </c>
      <c r="AO66" s="44">
        <v>1</v>
      </c>
      <c r="AP66" s="44"/>
      <c r="AQ66" s="44"/>
      <c r="AR66" s="44"/>
      <c r="AX66" t="str">
        <f>"const int8_t srnd_"&amp;AI66&amp;"["&amp;1-AJ66&amp;"] = { "&amp;AJ66&amp;", "&amp;AK66</f>
        <v>const int8_t srnd_0[6] = { -5, 31</v>
      </c>
      <c r="AY66" t="str">
        <f t="shared" ref="AY66" si="78">IF(LEN(AL66)&gt;0,AX66&amp;", "&amp;AL66,"")</f>
        <v>const int8_t srnd_0[6] = { -5, 31, 55</v>
      </c>
      <c r="AZ66" t="str">
        <f t="shared" ref="AZ66:AZ67" si="79">IF(LEN(AM66)&gt;0,AY66&amp;", "&amp;AM66,"")</f>
        <v>const int8_t srnd_0[6] = { -5, 31, 55, 32</v>
      </c>
      <c r="BA66" t="str">
        <f t="shared" ref="AZ66:BB81" si="80">IF(LEN(AN66)&gt;0,AZ66&amp;", "&amp;AN66,"")</f>
        <v>const int8_t srnd_0[6] = { -5, 31, 55, 32, 33</v>
      </c>
      <c r="BB66" t="str">
        <f t="shared" ref="BB66:BB67" si="81">IF(LEN(AO66)&gt;0,BA66&amp;", "&amp;AO66,"")</f>
        <v>const int8_t srnd_0[6] = { -5, 31, 55, 32, 33, 1</v>
      </c>
      <c r="BF66" t="str">
        <f>IF(LEN(BB66)&gt;0,BB66,BA66)&amp;" };"</f>
        <v>const int8_t srnd_0[6] = { -5, 31, 55, 32, 33, 1 };</v>
      </c>
    </row>
    <row r="67" spans="16:58" x14ac:dyDescent="0.25">
      <c r="P67">
        <v>63</v>
      </c>
      <c r="AF67" t="str">
        <f t="shared" si="40"/>
        <v>const int8_t ltr_all[94] = { -93, 0, 1, 2, 3, 4, 5, 6, 7, 8, 9, 10, 11, 12, 13, 14, 15, 16, 17, 18, 19, 20, 21, 22, 23, 24, 25, 26, 27, 28, 29, 30, 31, 32, 33, 34, 35, 36, 37, 38, 39, 40, 41, 42, 43, 44, 45, 46, 47, 48, 49, 50, 51, 52, 53, 54, 55, 56, 57, 58, 59, 60, 61, 62, 63</v>
      </c>
      <c r="AI67" s="44">
        <v>1</v>
      </c>
      <c r="AJ67" s="46">
        <f t="shared" si="77"/>
        <v>-4</v>
      </c>
      <c r="AK67">
        <v>0</v>
      </c>
      <c r="AL67">
        <v>32</v>
      </c>
      <c r="AM67">
        <v>33</v>
      </c>
      <c r="AN67">
        <v>2</v>
      </c>
      <c r="AX67" t="str">
        <f t="shared" ref="AX67:AX97" si="82">"const int8_t srnd_"&amp;AI67&amp;"["&amp;1-AJ67&amp;"] = { "&amp;AJ67&amp;", "&amp;AK67</f>
        <v>const int8_t srnd_1[5] = { -4, 0</v>
      </c>
      <c r="AY67" t="str">
        <f t="shared" ref="AY67:AZ97" si="83">IF(LEN(AL67)&gt;0,AX67&amp;", "&amp;AL67,"")</f>
        <v>const int8_t srnd_1[5] = { -4, 0, 32</v>
      </c>
      <c r="AZ67" t="str">
        <f t="shared" si="79"/>
        <v>const int8_t srnd_1[5] = { -4, 0, 32, 33</v>
      </c>
      <c r="BA67" t="str">
        <f t="shared" si="80"/>
        <v>const int8_t srnd_1[5] = { -4, 0, 32, 33, 2</v>
      </c>
      <c r="BF67" t="str">
        <f t="shared" ref="BF67:BF97" si="84">IF(LEN(BB67)&gt;0,BB67,BA67)&amp;" };"</f>
        <v>const int8_t srnd_1[5] = { -4, 0, 32, 33, 2 };</v>
      </c>
    </row>
    <row r="68" spans="16:58" x14ac:dyDescent="0.25">
      <c r="P68">
        <v>64</v>
      </c>
      <c r="AF68" t="str">
        <f t="shared" si="40"/>
        <v>const int8_t ltr_all[94] = { -93, 0, 1, 2, 3, 4, 5, 6, 7, 8, 9, 10, 11, 12, 13, 14, 15, 16, 17, 18, 19, 20, 21, 22, 23, 24, 25, 26, 27, 28, 29, 30, 31, 32, 33, 34, 35, 36, 37, 38, 39, 40, 41, 42, 43, 44, 45, 46, 47, 48, 49, 50, 51, 52, 53, 54, 55, 56, 57, 58, 59, 60, 61, 62, 63, 64</v>
      </c>
      <c r="AI68" s="44">
        <v>2</v>
      </c>
      <c r="AJ68" s="46">
        <f t="shared" si="77"/>
        <v>-4</v>
      </c>
      <c r="AK68">
        <v>1</v>
      </c>
      <c r="AL68">
        <v>33</v>
      </c>
      <c r="AM68">
        <v>34</v>
      </c>
      <c r="AN68">
        <v>3</v>
      </c>
      <c r="AX68" t="str">
        <f t="shared" si="82"/>
        <v>const int8_t srnd_2[5] = { -4, 1</v>
      </c>
      <c r="AY68" t="str">
        <f t="shared" si="83"/>
        <v>const int8_t srnd_2[5] = { -4, 1, 33</v>
      </c>
      <c r="AZ68" t="str">
        <f t="shared" si="80"/>
        <v>const int8_t srnd_2[5] = { -4, 1, 33, 34</v>
      </c>
      <c r="BA68" t="str">
        <f t="shared" si="80"/>
        <v>const int8_t srnd_2[5] = { -4, 1, 33, 34, 3</v>
      </c>
      <c r="BF68" t="str">
        <f t="shared" si="84"/>
        <v>const int8_t srnd_2[5] = { -4, 1, 33, 34, 3 };</v>
      </c>
    </row>
    <row r="69" spans="16:58" x14ac:dyDescent="0.25">
      <c r="P69">
        <v>65</v>
      </c>
      <c r="AF69" t="str">
        <f t="shared" si="40"/>
        <v>const int8_t ltr_all[94] = { -93, 0, 1, 2, 3, 4, 5, 6, 7, 8, 9, 10, 11, 12, 13, 14, 15, 16, 17, 18, 19, 20, 21, 22, 23, 24, 25, 26, 27, 28, 29, 30, 31, 32, 33, 34, 35, 36, 37, 38, 39, 40, 41, 42, 43, 44, 45, 46, 47, 48, 49, 50, 51, 52, 53, 54, 55, 56, 57, 58, 59, 60, 61, 62, 63, 64, 65</v>
      </c>
      <c r="AI69" s="44">
        <v>3</v>
      </c>
      <c r="AJ69" s="46">
        <f t="shared" si="77"/>
        <v>-4</v>
      </c>
      <c r="AK69">
        <v>2</v>
      </c>
      <c r="AL69">
        <v>34</v>
      </c>
      <c r="AM69">
        <v>35</v>
      </c>
      <c r="AN69">
        <v>4</v>
      </c>
      <c r="AX69" t="str">
        <f t="shared" si="82"/>
        <v>const int8_t srnd_3[5] = { -4, 2</v>
      </c>
      <c r="AY69" t="str">
        <f t="shared" si="83"/>
        <v>const int8_t srnd_3[5] = { -4, 2, 34</v>
      </c>
      <c r="AZ69" t="str">
        <f t="shared" si="80"/>
        <v>const int8_t srnd_3[5] = { -4, 2, 34, 35</v>
      </c>
      <c r="BA69" t="str">
        <f t="shared" si="80"/>
        <v>const int8_t srnd_3[5] = { -4, 2, 34, 35, 4</v>
      </c>
      <c r="BF69" t="str">
        <f t="shared" si="84"/>
        <v>const int8_t srnd_3[5] = { -4, 2, 34, 35, 4 };</v>
      </c>
    </row>
    <row r="70" spans="16:58" x14ac:dyDescent="0.25">
      <c r="P70">
        <v>66</v>
      </c>
      <c r="AF70" t="str">
        <f t="shared" si="40"/>
        <v>const int8_t ltr_all[94] = { -93, 0, 1, 2, 3, 4, 5, 6, 7, 8, 9, 10, 11, 12, 13, 14, 15, 16, 17, 18, 19, 20, 21, 22, 23, 24, 25, 26, 27, 28, 29, 30, 31, 32, 33, 34, 35, 36, 37, 38, 39, 40, 41, 42, 43, 44, 45, 46, 47, 48, 49, 50, 51, 52, 53, 54, 55, 56, 57, 58, 59, 60, 61, 62, 63, 64, 65, 66</v>
      </c>
      <c r="AI70" s="44">
        <v>4</v>
      </c>
      <c r="AJ70" s="46">
        <f t="shared" si="77"/>
        <v>-5</v>
      </c>
      <c r="AK70">
        <v>3</v>
      </c>
      <c r="AL70">
        <v>34</v>
      </c>
      <c r="AM70">
        <v>35</v>
      </c>
      <c r="AN70">
        <v>36</v>
      </c>
      <c r="AO70">
        <v>5</v>
      </c>
      <c r="AX70" t="str">
        <f t="shared" si="82"/>
        <v>const int8_t srnd_4[6] = { -5, 3</v>
      </c>
      <c r="AY70" t="str">
        <f t="shared" si="83"/>
        <v>const int8_t srnd_4[6] = { -5, 3, 34</v>
      </c>
      <c r="AZ70" t="str">
        <f t="shared" si="80"/>
        <v>const int8_t srnd_4[6] = { -5, 3, 34, 35</v>
      </c>
      <c r="BA70" t="str">
        <f t="shared" si="80"/>
        <v>const int8_t srnd_4[6] = { -5, 3, 34, 35, 36</v>
      </c>
      <c r="BF70" t="str">
        <f t="shared" si="84"/>
        <v>const int8_t srnd_4[6] = { -5, 3, 34, 35, 36 };</v>
      </c>
    </row>
    <row r="71" spans="16:58" x14ac:dyDescent="0.25">
      <c r="P71">
        <v>67</v>
      </c>
      <c r="AF71" t="str">
        <f t="shared" si="40"/>
        <v>const int8_t ltr_all[94] = { -93, 0, 1, 2, 3, 4, 5, 6, 7, 8, 9, 10, 11, 12, 13, 14, 15, 16, 17, 18, 19, 20, 21, 22, 23, 24, 25, 26, 27, 28, 29, 30, 31, 32, 33, 34, 35, 36, 37, 38, 39, 40, 41, 42, 43, 44, 45, 46, 47, 48, 49, 50, 51, 52, 53, 54, 55, 56, 57, 58, 59, 60, 61, 62, 63, 64, 65, 66, 67</v>
      </c>
      <c r="AI71" s="44">
        <v>5</v>
      </c>
      <c r="AJ71" s="46">
        <f t="shared" si="77"/>
        <v>-4</v>
      </c>
      <c r="AK71">
        <v>4</v>
      </c>
      <c r="AL71">
        <v>35</v>
      </c>
      <c r="AM71">
        <v>36</v>
      </c>
      <c r="AN71">
        <v>6</v>
      </c>
      <c r="AX71" t="str">
        <f t="shared" si="82"/>
        <v>const int8_t srnd_5[5] = { -4, 4</v>
      </c>
      <c r="AY71" t="str">
        <f t="shared" si="83"/>
        <v>const int8_t srnd_5[5] = { -4, 4, 35</v>
      </c>
      <c r="AZ71" t="str">
        <f t="shared" si="80"/>
        <v>const int8_t srnd_5[5] = { -4, 4, 35, 36</v>
      </c>
      <c r="BA71" t="str">
        <f t="shared" si="80"/>
        <v>const int8_t srnd_5[5] = { -4, 4, 35, 36, 6</v>
      </c>
      <c r="BF71" t="str">
        <f t="shared" si="84"/>
        <v>const int8_t srnd_5[5] = { -4, 4, 35, 36, 6 };</v>
      </c>
    </row>
    <row r="72" spans="16:58" x14ac:dyDescent="0.25">
      <c r="P72">
        <v>68</v>
      </c>
      <c r="AF72" t="str">
        <f t="shared" si="40"/>
        <v>const int8_t ltr_all[94] = { -93, 0, 1, 2, 3, 4, 5, 6, 7, 8, 9, 10, 11, 12, 13, 14, 15, 16, 17, 18, 19, 20, 21, 22, 23, 24, 25, 26, 27, 28, 29, 30, 31, 32, 33, 34, 35, 36, 37, 38, 39, 40, 41, 42, 43, 44, 45, 46, 47, 48, 49, 50, 51, 52, 53, 54, 55, 56, 57, 58, 59, 60, 61, 62, 63, 64, 65, 66, 67, 68</v>
      </c>
      <c r="AI72" s="44">
        <v>6</v>
      </c>
      <c r="AJ72" s="46">
        <f t="shared" si="77"/>
        <v>-4</v>
      </c>
      <c r="AK72">
        <v>5</v>
      </c>
      <c r="AL72">
        <v>36</v>
      </c>
      <c r="AM72">
        <v>37</v>
      </c>
      <c r="AN72">
        <v>7</v>
      </c>
      <c r="AX72" t="str">
        <f t="shared" si="82"/>
        <v>const int8_t srnd_6[5] = { -4, 5</v>
      </c>
      <c r="AY72" t="str">
        <f t="shared" si="83"/>
        <v>const int8_t srnd_6[5] = { -4, 5, 36</v>
      </c>
      <c r="AZ72" t="str">
        <f t="shared" si="80"/>
        <v>const int8_t srnd_6[5] = { -4, 5, 36, 37</v>
      </c>
      <c r="BA72" t="str">
        <f t="shared" si="80"/>
        <v>const int8_t srnd_6[5] = { -4, 5, 36, 37, 7</v>
      </c>
      <c r="BF72" t="str">
        <f t="shared" si="84"/>
        <v>const int8_t srnd_6[5] = { -4, 5, 36, 37, 7 };</v>
      </c>
    </row>
    <row r="73" spans="16:58" x14ac:dyDescent="0.25">
      <c r="P73">
        <v>69</v>
      </c>
      <c r="AF73" t="str">
        <f t="shared" si="40"/>
        <v>const int8_t ltr_all[94] = { -93, 0, 1, 2, 3, 4, 5, 6, 7, 8, 9, 10, 11, 12, 13, 14, 15, 16, 17, 18, 19, 20, 21, 22, 23, 24, 25, 26, 27, 28, 29, 30, 31, 32, 33, 34, 35, 36, 37, 38, 39, 40, 41, 42, 43, 44, 45, 46, 47, 48, 49, 50, 51, 52, 53, 54, 55, 56, 57, 58, 59, 60, 61, 62, 63, 64, 65, 66, 67, 68, 69</v>
      </c>
      <c r="AI73" s="44">
        <v>7</v>
      </c>
      <c r="AJ73" s="46">
        <f t="shared" si="77"/>
        <v>-4</v>
      </c>
      <c r="AK73">
        <v>6</v>
      </c>
      <c r="AL73">
        <v>37</v>
      </c>
      <c r="AM73">
        <v>38</v>
      </c>
      <c r="AN73">
        <v>8</v>
      </c>
      <c r="AX73" t="str">
        <f t="shared" si="82"/>
        <v>const int8_t srnd_7[5] = { -4, 6</v>
      </c>
      <c r="AY73" t="str">
        <f t="shared" si="83"/>
        <v>const int8_t srnd_7[5] = { -4, 6, 37</v>
      </c>
      <c r="AZ73" t="str">
        <f t="shared" si="80"/>
        <v>const int8_t srnd_7[5] = { -4, 6, 37, 38</v>
      </c>
      <c r="BA73" t="str">
        <f t="shared" si="80"/>
        <v>const int8_t srnd_7[5] = { -4, 6, 37, 38, 8</v>
      </c>
      <c r="BF73" t="str">
        <f t="shared" si="84"/>
        <v>const int8_t srnd_7[5] = { -4, 6, 37, 38, 8 };</v>
      </c>
    </row>
    <row r="74" spans="16:58" x14ac:dyDescent="0.25">
      <c r="P74">
        <v>70</v>
      </c>
      <c r="AF74" t="str">
        <f t="shared" si="40"/>
        <v>const int8_t ltr_all[94] = { -93, 0, 1, 2, 3, 4, 5, 6, 7, 8, 9, 10, 11, 12, 13, 14, 15, 16, 17, 18, 19, 20, 21, 22, 23, 24, 25, 26, 27, 28, 29, 30, 31, 32, 33, 34, 35, 36, 37, 38, 39, 40, 41, 42, 43, 44, 45, 46, 47, 48, 49, 50, 51, 52, 53, 54, 55, 56, 57, 58, 59, 60, 61, 62, 63, 64, 65, 66, 67, 68, 69, 70</v>
      </c>
      <c r="AI74" s="44">
        <v>8</v>
      </c>
      <c r="AJ74" s="46">
        <f t="shared" si="77"/>
        <v>-5</v>
      </c>
      <c r="AK74" s="40">
        <v>7</v>
      </c>
      <c r="AL74" s="40">
        <f>IF(LEN(AL66)&gt;0,MOD((mdoLED2Qtr($AI74)*mdoLED2RingCnt(AL66)/4+AL66-mdoLED2RingMin(AL66)),mdoLED2RingCnt(AL66))+mdoLED2RingMin(AL66),"")</f>
        <v>37</v>
      </c>
      <c r="AM74" s="40">
        <f>IF(LEN(AM66)&gt;0,MOD((mdoLED2Qtr($AI74)*mdoLED2RingCnt(AM66)/4+AM66-mdoLED2RingMin(AM66)),mdoLED2RingCnt(AM66))+mdoLED2RingMin(AM66),"")</f>
        <v>38</v>
      </c>
      <c r="AN74" s="40">
        <f>IF(LEN(AN66)&gt;0,MOD((mdoLED2Qtr($AI74)*mdoLED2RingCnt(AN66)/4+AN66-mdoLED2RingMin(AN66)),mdoLED2RingCnt(AN66))+mdoLED2RingMin(AN66),"")</f>
        <v>39</v>
      </c>
      <c r="AO74" s="40">
        <f>IF(LEN(AO66)&gt;0,MOD((mdoLED2Qtr($AI74)*mdoLED2RingCnt(AO66)/4+AO66-mdoLED2RingMin(AO66)),mdoLED2RingCnt(AO66))+mdoLED2RingMin(AO66),"")</f>
        <v>9</v>
      </c>
      <c r="AP74" s="40" t="str">
        <f>IF(LEN(AP68)&gt;0,MOD((mdoLED2Qtr($AI74)*mdoLED2RingCnt(AP68)/4+AP68-mdoLED2RingMin(AP68)),mdoLED2RingCnt(AP68))+mdoLED2RingMin(AP68),"")</f>
        <v/>
      </c>
      <c r="AX74" t="str">
        <f t="shared" si="82"/>
        <v>const int8_t srnd_8[6] = { -5, 7</v>
      </c>
      <c r="AY74" t="str">
        <f t="shared" si="83"/>
        <v>const int8_t srnd_8[6] = { -5, 7, 37</v>
      </c>
      <c r="AZ74" t="str">
        <f t="shared" si="80"/>
        <v>const int8_t srnd_8[6] = { -5, 7, 37, 38</v>
      </c>
      <c r="BA74" t="str">
        <f t="shared" si="80"/>
        <v>const int8_t srnd_8[6] = { -5, 7, 37, 38, 39</v>
      </c>
      <c r="BB74" t="str">
        <f t="shared" si="80"/>
        <v>const int8_t srnd_8[6] = { -5, 7, 37, 38, 39, 9</v>
      </c>
      <c r="BF74" t="str">
        <f t="shared" si="84"/>
        <v>const int8_t srnd_8[6] = { -5, 7, 37, 38, 39, 9 };</v>
      </c>
    </row>
    <row r="75" spans="16:58" x14ac:dyDescent="0.25">
      <c r="P75">
        <v>71</v>
      </c>
      <c r="AF75" t="str">
        <f t="shared" si="40"/>
        <v>const int8_t ltr_all[94] = { -93, 0, 1, 2, 3, 4, 5, 6, 7, 8, 9, 10, 11, 12, 13, 14, 15, 16, 17, 18, 19, 20, 21, 22, 23, 24, 25, 26, 27, 28, 29, 30, 31, 32, 33, 34, 35, 36, 37, 38, 39, 40, 41, 42, 43, 44, 45, 46, 47, 48, 49, 50, 51, 52, 53, 54, 55, 56, 57, 58, 59, 60, 61, 62, 63, 64, 65, 66, 67, 68, 69, 70, 71</v>
      </c>
      <c r="AI75" s="44">
        <v>9</v>
      </c>
      <c r="AJ75" s="46">
        <f t="shared" si="77"/>
        <v>-4</v>
      </c>
      <c r="AK75" s="30">
        <v>8</v>
      </c>
      <c r="AL75" s="30">
        <f>IF(LEN(AL67)&gt;0,MOD((mdoLED2Qtr($AI75)*mdoLED2RingCnt(AL67)/4+AL67-mdoLED2RingMin(AL67)),mdoLED2RingCnt(AL67))+mdoLED2RingMin(AL67),"")</f>
        <v>38</v>
      </c>
      <c r="AM75" s="30">
        <f>IF(LEN(AM67)&gt;0,MOD((mdoLED2Qtr($AI75)*mdoLED2RingCnt(AM67)/4+AM67-mdoLED2RingMin(AM67)),mdoLED2RingCnt(AM67))+mdoLED2RingMin(AM67),"")</f>
        <v>39</v>
      </c>
      <c r="AN75" s="30">
        <f>IF(LEN(AN67)&gt;0,MOD((mdoLED2Qtr($AI75)*mdoLED2RingCnt(AN67)/4+AN67-mdoLED2RingMin(AN67)),mdoLED2RingCnt(AN67))+mdoLED2RingMin(AN67),"")</f>
        <v>10</v>
      </c>
      <c r="AO75" s="30" t="str">
        <f>IF(LEN(AO67)&gt;0,MOD((mdoLED2Qtr($AI75)*mdoLED2RingCnt(AO67)/4+AO67-mdoLED2RingMin(AO67)),mdoLED2RingCnt(AO67))+mdoLED2RingMin(AO67),"")</f>
        <v/>
      </c>
      <c r="AX75" t="str">
        <f t="shared" si="82"/>
        <v>const int8_t srnd_9[5] = { -4, 8</v>
      </c>
      <c r="AY75" t="str">
        <f t="shared" si="83"/>
        <v>const int8_t srnd_9[5] = { -4, 8, 38</v>
      </c>
      <c r="AZ75" t="str">
        <f t="shared" si="80"/>
        <v>const int8_t srnd_9[5] = { -4, 8, 38, 39</v>
      </c>
      <c r="BA75" t="str">
        <f t="shared" si="80"/>
        <v>const int8_t srnd_9[5] = { -4, 8, 38, 39, 10</v>
      </c>
      <c r="BF75" t="str">
        <f t="shared" si="84"/>
        <v>const int8_t srnd_9[5] = { -4, 8, 38, 39, 10 };</v>
      </c>
    </row>
    <row r="76" spans="16:58" x14ac:dyDescent="0.25">
      <c r="P76">
        <v>72</v>
      </c>
      <c r="AF76" t="str">
        <f t="shared" si="40"/>
        <v>const int8_t ltr_all[94] = { -93, 0, 1, 2, 3, 4, 5, 6, 7, 8, 9, 10, 11, 12, 13, 14, 15, 16, 17, 18, 19, 20, 21, 22, 23, 24, 25, 26, 27, 28, 29, 30, 31, 32, 33, 34, 35, 36, 37, 38, 39, 40, 41, 42, 43, 44, 45, 46, 47, 48, 49, 50, 51, 52, 53, 54, 55, 56, 57, 58, 59, 60, 61, 62, 63, 64, 65, 66, 67, 68, 69, 70, 71, 72</v>
      </c>
      <c r="AI76" s="44">
        <v>10</v>
      </c>
      <c r="AJ76" s="46">
        <f t="shared" si="77"/>
        <v>-4</v>
      </c>
      <c r="AK76" s="30">
        <v>9</v>
      </c>
      <c r="AL76" s="30">
        <f>IF(LEN(AL68)&gt;0,MOD((mdoLED2Qtr($AI76)*mdoLED2RingCnt(AL68)/4+AL68-mdoLED2RingMin(AL68)),mdoLED2RingCnt(AL68))+mdoLED2RingMin(AL68),"")</f>
        <v>39</v>
      </c>
      <c r="AM76" s="30">
        <f>IF(LEN(AM68)&gt;0,MOD((mdoLED2Qtr($AI76)*mdoLED2RingCnt(AM68)/4+AM68-mdoLED2RingMin(AM68)),mdoLED2RingCnt(AM68))+mdoLED2RingMin(AM68),"")</f>
        <v>40</v>
      </c>
      <c r="AN76" s="30">
        <f>IF(LEN(AN68)&gt;0,MOD((mdoLED2Qtr($AI76)*mdoLED2RingCnt(AN68)/4+AN68-mdoLED2RingMin(AN68)),mdoLED2RingCnt(AN68))+mdoLED2RingMin(AN68),"")</f>
        <v>11</v>
      </c>
      <c r="AX76" t="str">
        <f t="shared" si="82"/>
        <v>const int8_t srnd_10[5] = { -4, 9</v>
      </c>
      <c r="AY76" t="str">
        <f t="shared" si="83"/>
        <v>const int8_t srnd_10[5] = { -4, 9, 39</v>
      </c>
      <c r="AZ76" t="str">
        <f t="shared" si="80"/>
        <v>const int8_t srnd_10[5] = { -4, 9, 39, 40</v>
      </c>
      <c r="BA76" t="str">
        <f t="shared" si="80"/>
        <v>const int8_t srnd_10[5] = { -4, 9, 39, 40, 11</v>
      </c>
      <c r="BF76" t="str">
        <f t="shared" si="84"/>
        <v>const int8_t srnd_10[5] = { -4, 9, 39, 40, 11 };</v>
      </c>
    </row>
    <row r="77" spans="16:58" x14ac:dyDescent="0.25">
      <c r="P77">
        <v>73</v>
      </c>
      <c r="AF77" t="str">
        <f t="shared" si="40"/>
        <v>const int8_t ltr_all[94] = { -93, 0, 1, 2, 3, 4, 5, 6, 7, 8, 9, 10, 11, 12, 13, 14, 15, 16, 17, 18, 19, 20, 21, 22, 23, 24, 25, 26, 27, 28, 29, 30, 31, 32, 33, 34, 35, 36, 37, 38, 39, 40, 41, 42, 43, 44, 45, 46, 47, 48, 49, 50, 51, 52, 53, 54, 55, 56, 57, 58, 59, 60, 61, 62, 63, 64, 65, 66, 67, 68, 69, 70, 71, 72, 73</v>
      </c>
      <c r="AI77" s="44">
        <v>11</v>
      </c>
      <c r="AJ77" s="46">
        <f t="shared" si="77"/>
        <v>-4</v>
      </c>
      <c r="AK77" s="30">
        <v>10</v>
      </c>
      <c r="AL77" s="30">
        <f>IF(LEN(AL69)&gt;0,MOD((mdoLED2Qtr($AI77)*mdoLED2RingCnt(AL69)/4+AL69-mdoLED2RingMin(AL69)),mdoLED2RingCnt(AL69))+mdoLED2RingMin(AL69),"")</f>
        <v>40</v>
      </c>
      <c r="AM77" s="30">
        <f>IF(LEN(AM69)&gt;0,MOD((mdoLED2Qtr($AI77)*mdoLED2RingCnt(AM69)/4+AM69-mdoLED2RingMin(AM69)),mdoLED2RingCnt(AM69))+mdoLED2RingMin(AM69),"")</f>
        <v>41</v>
      </c>
      <c r="AN77" s="30">
        <f>IF(LEN(AN69)&gt;0,MOD((mdoLED2Qtr($AI77)*mdoLED2RingCnt(AN69)/4+AN69-mdoLED2RingMin(AN69)),mdoLED2RingCnt(AN69))+mdoLED2RingMin(AN69),"")</f>
        <v>12</v>
      </c>
      <c r="AX77" t="str">
        <f t="shared" si="82"/>
        <v>const int8_t srnd_11[5] = { -4, 10</v>
      </c>
      <c r="AY77" t="str">
        <f t="shared" si="83"/>
        <v>const int8_t srnd_11[5] = { -4, 10, 40</v>
      </c>
      <c r="AZ77" t="str">
        <f t="shared" si="80"/>
        <v>const int8_t srnd_11[5] = { -4, 10, 40, 41</v>
      </c>
      <c r="BA77" t="str">
        <f t="shared" si="80"/>
        <v>const int8_t srnd_11[5] = { -4, 10, 40, 41, 12</v>
      </c>
      <c r="BF77" t="str">
        <f t="shared" si="84"/>
        <v>const int8_t srnd_11[5] = { -4, 10, 40, 41, 12 };</v>
      </c>
    </row>
    <row r="78" spans="16:58" x14ac:dyDescent="0.25">
      <c r="P78">
        <v>74</v>
      </c>
      <c r="AF78" t="str">
        <f t="shared" si="40"/>
        <v>const int8_t ltr_all[94] = { -93, 0, 1, 2, 3, 4, 5, 6, 7, 8, 9, 10, 11, 12, 13, 14, 15, 16, 17, 18, 19, 20, 21, 22, 23, 24, 25, 26, 27, 28, 29, 30, 31, 32, 33, 34, 35, 36, 37, 38, 39, 40, 41, 42, 43, 44, 45, 46, 47, 48, 49, 50, 51, 52, 53, 54, 55, 56, 57, 58, 59, 60, 61, 62, 63, 64, 65, 66, 67, 68, 69, 70, 71, 72, 73, 74</v>
      </c>
      <c r="AI78" s="44">
        <v>12</v>
      </c>
      <c r="AJ78" s="46">
        <f t="shared" si="77"/>
        <v>-5</v>
      </c>
      <c r="AK78" s="30">
        <v>11</v>
      </c>
      <c r="AL78" s="30">
        <f>IF(LEN(AL70)&gt;0,MOD((mdoLED2Qtr($AI78)*mdoLED2RingCnt(AL70)/4+AL70-mdoLED2RingMin(AL70)),mdoLED2RingCnt(AL70))+mdoLED2RingMin(AL70),"")</f>
        <v>40</v>
      </c>
      <c r="AM78" s="30">
        <f>IF(LEN(AM70)&gt;0,MOD((mdoLED2Qtr($AI78)*mdoLED2RingCnt(AM70)/4+AM70-mdoLED2RingMin(AM70)),mdoLED2RingCnt(AM70))+mdoLED2RingMin(AM70),"")</f>
        <v>41</v>
      </c>
      <c r="AN78" s="30">
        <f>IF(LEN(AN70)&gt;0,MOD((mdoLED2Qtr($AI78)*mdoLED2RingCnt(AN70)/4+AN70-mdoLED2RingMin(AN70)),mdoLED2RingCnt(AN70))+mdoLED2RingMin(AN70),"")</f>
        <v>42</v>
      </c>
      <c r="AO78" s="30">
        <f>IF(LEN(AO70)&gt;0,MOD((mdoLED2Qtr($AI78)*mdoLED2RingCnt(AO70)/4+AO70-mdoLED2RingMin(AO70)),mdoLED2RingCnt(AO70))+mdoLED2RingMin(AO70),"")</f>
        <v>13</v>
      </c>
      <c r="AX78" t="str">
        <f t="shared" si="82"/>
        <v>const int8_t srnd_12[6] = { -5, 11</v>
      </c>
      <c r="AY78" t="str">
        <f t="shared" si="83"/>
        <v>const int8_t srnd_12[6] = { -5, 11, 40</v>
      </c>
      <c r="AZ78" t="str">
        <f t="shared" si="80"/>
        <v>const int8_t srnd_12[6] = { -5, 11, 40, 41</v>
      </c>
      <c r="BA78" t="str">
        <f t="shared" si="80"/>
        <v>const int8_t srnd_12[6] = { -5, 11, 40, 41, 42</v>
      </c>
      <c r="BF78" t="str">
        <f t="shared" si="84"/>
        <v>const int8_t srnd_12[6] = { -5, 11, 40, 41, 42 };</v>
      </c>
    </row>
    <row r="79" spans="16:58" x14ac:dyDescent="0.25">
      <c r="P79">
        <v>75</v>
      </c>
      <c r="AF79" t="str">
        <f t="shared" si="40"/>
        <v>const int8_t ltr_all[94] = { -93, 0, 1, 2, 3, 4, 5, 6, 7, 8, 9, 10, 11, 12, 13, 14, 15, 16, 17, 18, 19, 20, 21, 22, 23, 24, 25, 26, 27, 28, 29, 30, 31, 32, 33, 34, 35, 36, 37, 38, 39, 40, 41, 42, 43, 44, 45, 46, 47, 48, 49, 50, 51, 52, 53, 54, 55, 56, 57, 58, 59, 60, 61, 62, 63, 64, 65, 66, 67, 68, 69, 70, 71, 72, 73, 74, 75</v>
      </c>
      <c r="AI79" s="44">
        <v>13</v>
      </c>
      <c r="AJ79" s="46">
        <f t="shared" si="77"/>
        <v>-4</v>
      </c>
      <c r="AK79" s="30">
        <v>12</v>
      </c>
      <c r="AL79" s="30">
        <f>IF(LEN(AL71)&gt;0,MOD((mdoLED2Qtr($AI79)*mdoLED2RingCnt(AL71)/4+AL71-mdoLED2RingMin(AL71)),mdoLED2RingCnt(AL71))+mdoLED2RingMin(AL71),"")</f>
        <v>41</v>
      </c>
      <c r="AM79" s="30">
        <f>IF(LEN(AM71)&gt;0,MOD((mdoLED2Qtr($AI79)*mdoLED2RingCnt(AM71)/4+AM71-mdoLED2RingMin(AM71)),mdoLED2RingCnt(AM71))+mdoLED2RingMin(AM71),"")</f>
        <v>42</v>
      </c>
      <c r="AN79" s="30">
        <f>IF(LEN(AN71)&gt;0,MOD((mdoLED2Qtr($AI79)*mdoLED2RingCnt(AN71)/4+AN71-mdoLED2RingMin(AN71)),mdoLED2RingCnt(AN71))+mdoLED2RingMin(AN71),"")</f>
        <v>14</v>
      </c>
      <c r="AX79" t="str">
        <f t="shared" si="82"/>
        <v>const int8_t srnd_13[5] = { -4, 12</v>
      </c>
      <c r="AY79" t="str">
        <f t="shared" si="83"/>
        <v>const int8_t srnd_13[5] = { -4, 12, 41</v>
      </c>
      <c r="AZ79" t="str">
        <f t="shared" si="80"/>
        <v>const int8_t srnd_13[5] = { -4, 12, 41, 42</v>
      </c>
      <c r="BA79" t="str">
        <f t="shared" si="80"/>
        <v>const int8_t srnd_13[5] = { -4, 12, 41, 42, 14</v>
      </c>
      <c r="BF79" t="str">
        <f t="shared" si="84"/>
        <v>const int8_t srnd_13[5] = { -4, 12, 41, 42, 14 };</v>
      </c>
    </row>
    <row r="80" spans="16:58" x14ac:dyDescent="0.25">
      <c r="P80">
        <v>76</v>
      </c>
      <c r="AF80" t="str">
        <f t="shared" si="40"/>
        <v>const int8_t ltr_all[94] = { -93, 0, 1, 2, 3, 4, 5, 6, 7, 8, 9, 10, 11, 12, 13, 14, 15, 16, 17, 18, 19, 20, 21, 22, 23, 24, 25, 26, 27, 28, 29, 30, 31, 32, 33, 34, 35, 36, 37, 38, 39, 40, 41, 42, 43, 44, 45, 46, 47, 48, 49, 50, 51, 52, 53, 54, 55, 56, 57, 58, 59, 60, 61, 62, 63, 64, 65, 66, 67, 68, 69, 70, 71, 72, 73, 74, 75, 76</v>
      </c>
      <c r="AI80" s="44">
        <v>14</v>
      </c>
      <c r="AJ80" s="46">
        <f t="shared" si="77"/>
        <v>-4</v>
      </c>
      <c r="AK80" s="30">
        <v>13</v>
      </c>
      <c r="AL80" s="30">
        <f>IF(LEN(AL72)&gt;0,MOD((mdoLED2Qtr($AI80)*mdoLED2RingCnt(AL72)/4+AL72-mdoLED2RingMin(AL72)),mdoLED2RingCnt(AL72))+mdoLED2RingMin(AL72),"")</f>
        <v>42</v>
      </c>
      <c r="AM80" s="30">
        <f>IF(LEN(AM72)&gt;0,MOD((mdoLED2Qtr($AI80)*mdoLED2RingCnt(AM72)/4+AM72-mdoLED2RingMin(AM72)),mdoLED2RingCnt(AM72))+mdoLED2RingMin(AM72),"")</f>
        <v>43</v>
      </c>
      <c r="AN80" s="30">
        <f>IF(LEN(AN72)&gt;0,MOD((mdoLED2Qtr($AI80)*mdoLED2RingCnt(AN72)/4+AN72-mdoLED2RingMin(AN72)),mdoLED2RingCnt(AN72))+mdoLED2RingMin(AN72),"")</f>
        <v>15</v>
      </c>
      <c r="AX80" t="str">
        <f t="shared" si="82"/>
        <v>const int8_t srnd_14[5] = { -4, 13</v>
      </c>
      <c r="AY80" t="str">
        <f t="shared" si="83"/>
        <v>const int8_t srnd_14[5] = { -4, 13, 42</v>
      </c>
      <c r="AZ80" t="str">
        <f t="shared" si="80"/>
        <v>const int8_t srnd_14[5] = { -4, 13, 42, 43</v>
      </c>
      <c r="BA80" t="str">
        <f t="shared" si="80"/>
        <v>const int8_t srnd_14[5] = { -4, 13, 42, 43, 15</v>
      </c>
      <c r="BF80" t="str">
        <f t="shared" si="84"/>
        <v>const int8_t srnd_14[5] = { -4, 13, 42, 43, 15 };</v>
      </c>
    </row>
    <row r="81" spans="16:58" x14ac:dyDescent="0.25">
      <c r="P81">
        <v>77</v>
      </c>
      <c r="AF81" t="str">
        <f t="shared" si="40"/>
        <v>const int8_t ltr_all[94] = { -93, 0, 1, 2, 3, 4, 5, 6, 7, 8, 9, 10, 11, 12, 13, 14, 15, 16, 17, 18, 19, 20, 21, 22, 23, 24, 25, 26, 27, 28, 29, 30, 31, 32, 33, 34, 35, 36, 37, 38, 39, 40, 41, 42, 43, 44, 45, 46, 47, 48, 49, 50, 51, 52, 53, 54, 55, 56, 57, 58, 59, 60, 61, 62, 63, 64, 65, 66, 67, 68, 69, 70, 71, 72, 73, 74, 75, 76, 77</v>
      </c>
      <c r="AI81" s="44">
        <v>15</v>
      </c>
      <c r="AJ81" s="46">
        <f t="shared" si="77"/>
        <v>-4</v>
      </c>
      <c r="AK81" s="30">
        <v>14</v>
      </c>
      <c r="AL81" s="30">
        <f>IF(LEN(AL73)&gt;0,MOD((mdoLED2Qtr($AI81)*mdoLED2RingCnt(AL73)/4+AL73-mdoLED2RingMin(AL73)),mdoLED2RingCnt(AL73))+mdoLED2RingMin(AL73),"")</f>
        <v>43</v>
      </c>
      <c r="AM81" s="30">
        <f>IF(LEN(AM73)&gt;0,MOD((mdoLED2Qtr($AI81)*mdoLED2RingCnt(AM73)/4+AM73-mdoLED2RingMin(AM73)),mdoLED2RingCnt(AM73))+mdoLED2RingMin(AM73),"")</f>
        <v>44</v>
      </c>
      <c r="AN81" s="30">
        <f>IF(LEN(AN73)&gt;0,MOD((mdoLED2Qtr($AI81)*mdoLED2RingCnt(AN73)/4+AN73-mdoLED2RingMin(AN73)),mdoLED2RingCnt(AN73))+mdoLED2RingMin(AN73),"")</f>
        <v>16</v>
      </c>
      <c r="AX81" t="str">
        <f t="shared" si="82"/>
        <v>const int8_t srnd_15[5] = { -4, 14</v>
      </c>
      <c r="AY81" t="str">
        <f t="shared" si="83"/>
        <v>const int8_t srnd_15[5] = { -4, 14, 43</v>
      </c>
      <c r="AZ81" t="str">
        <f t="shared" si="80"/>
        <v>const int8_t srnd_15[5] = { -4, 14, 43, 44</v>
      </c>
      <c r="BA81" t="str">
        <f t="shared" si="80"/>
        <v>const int8_t srnd_15[5] = { -4, 14, 43, 44, 16</v>
      </c>
      <c r="BF81" t="str">
        <f t="shared" si="84"/>
        <v>const int8_t srnd_15[5] = { -4, 14, 43, 44, 16 };</v>
      </c>
    </row>
    <row r="82" spans="16:58" x14ac:dyDescent="0.25">
      <c r="P82">
        <v>78</v>
      </c>
      <c r="AF82" t="str">
        <f t="shared" si="40"/>
        <v>const int8_t ltr_all[94] = { -93, 0, 1, 2, 3, 4, 5, 6, 7, 8, 9, 10, 11, 12, 13, 14, 15, 16, 17, 18, 19, 20, 21, 22, 23, 24, 25, 26, 27, 28, 29, 30, 31, 32, 33, 34, 35, 36, 37, 38, 39, 40, 41, 42, 43, 44, 45, 46, 47, 48, 49, 50, 51, 52, 53, 54, 55, 56, 57, 58, 59, 60, 61, 62, 63, 64, 65, 66, 67, 68, 69, 70, 71, 72, 73, 74, 75, 76, 77, 78</v>
      </c>
      <c r="AI82" s="44">
        <v>16</v>
      </c>
      <c r="AJ82" s="46">
        <f t="shared" si="77"/>
        <v>-5</v>
      </c>
      <c r="AK82" s="40">
        <v>15</v>
      </c>
      <c r="AL82" s="40">
        <f>IF(LEN(AL66)&gt;0,MOD((mdoLED2Qtr($AI82)*mdoLED2RingCnt(AL66)/4+AL66-mdoLED2RingMin(AL66)),mdoLED2RingCnt(AL66))+mdoLED2RingMin(AL66),"")</f>
        <v>43</v>
      </c>
      <c r="AM82" s="40">
        <f>IF(LEN(AM66)&gt;0,MOD((mdoLED2Qtr($AI82)*mdoLED2RingCnt(AM66)/4+AM66-mdoLED2RingMin(AM66)),mdoLED2RingCnt(AM66))+mdoLED2RingMin(AM66),"")</f>
        <v>44</v>
      </c>
      <c r="AN82" s="40">
        <f>IF(LEN(AN66)&gt;0,MOD((mdoLED2Qtr($AI82)*mdoLED2RingCnt(AN66)/4+AN66-mdoLED2RingMin(AN66)),mdoLED2RingCnt(AN66))+mdoLED2RingMin(AN66),"")</f>
        <v>45</v>
      </c>
      <c r="AO82" s="40">
        <f>IF(LEN(AO66)&gt;0,MOD((mdoLED2Qtr($AI82)*mdoLED2RingCnt(AO66)/4+AO66-mdoLED2RingMin(AO66)),mdoLED2RingCnt(AO66))+mdoLED2RingMin(AO66),"")</f>
        <v>17</v>
      </c>
      <c r="AX82" t="str">
        <f t="shared" si="82"/>
        <v>const int8_t srnd_16[6] = { -5, 15</v>
      </c>
      <c r="AY82" t="str">
        <f t="shared" si="83"/>
        <v>const int8_t srnd_16[6] = { -5, 15, 43</v>
      </c>
      <c r="AZ82" t="str">
        <f t="shared" si="83"/>
        <v>const int8_t srnd_16[6] = { -5, 15, 43, 44</v>
      </c>
      <c r="BA82" t="str">
        <f t="shared" ref="BA82:BB97" si="85">IF(LEN(AN82)&gt;0,AZ82&amp;", "&amp;AN82,"")</f>
        <v>const int8_t srnd_16[6] = { -5, 15, 43, 44, 45</v>
      </c>
      <c r="BB82" t="str">
        <f t="shared" si="85"/>
        <v>const int8_t srnd_16[6] = { -5, 15, 43, 44, 45, 17</v>
      </c>
      <c r="BF82" t="str">
        <f t="shared" si="84"/>
        <v>const int8_t srnd_16[6] = { -5, 15, 43, 44, 45, 17 };</v>
      </c>
    </row>
    <row r="83" spans="16:58" x14ac:dyDescent="0.25">
      <c r="P83">
        <v>79</v>
      </c>
      <c r="AF83" t="str">
        <f t="shared" si="40"/>
        <v>const int8_t ltr_all[94] = { -93, 0, 1, 2, 3, 4, 5, 6, 7, 8, 9, 10, 11, 12, 13, 14, 15, 16, 17, 18, 19, 20, 21, 22, 23, 24, 25, 26, 27, 28, 29, 30, 31, 32, 33, 34, 35, 36, 37, 38, 39, 40, 41, 42, 43, 44, 45, 46, 47, 48, 49, 50, 51, 52, 53, 54, 55, 56, 57, 58, 59, 60, 61, 62, 63, 64, 65, 66, 67, 68, 69, 70, 71, 72, 73, 74, 75, 76, 77, 78, 79</v>
      </c>
      <c r="AI83" s="44">
        <v>17</v>
      </c>
      <c r="AJ83" s="46">
        <f t="shared" si="77"/>
        <v>-4</v>
      </c>
      <c r="AK83">
        <v>16</v>
      </c>
      <c r="AL83" s="30">
        <f>IF(LEN(AL67)&gt;0,MOD((mdoLED2Qtr($AI83)*mdoLED2RingCnt(AL67)/4+AL67-mdoLED2RingMin(AL67)),mdoLED2RingCnt(AL67))+mdoLED2RingMin(AL67),"")</f>
        <v>44</v>
      </c>
      <c r="AM83" s="30">
        <f>IF(LEN(AM67)&gt;0,MOD((mdoLED2Qtr($AI83)*mdoLED2RingCnt(AM67)/4+AM67-mdoLED2RingMin(AM67)),mdoLED2RingCnt(AM67))+mdoLED2RingMin(AM67),"")</f>
        <v>45</v>
      </c>
      <c r="AN83" s="30">
        <f>IF(LEN(AN67)&gt;0,MOD((mdoLED2Qtr($AI83)*mdoLED2RingCnt(AN67)/4+AN67-mdoLED2RingMin(AN67)),mdoLED2RingCnt(AN67))+mdoLED2RingMin(AN67),"")</f>
        <v>18</v>
      </c>
      <c r="AO83" s="30" t="str">
        <f>IF(LEN(AO75)&gt;0,MOD((mdoLED2Qtr($AI83)*mdoLED2RingCnt(AO75)/4+AO75-mdoLED2RingMin(AO75)),mdoLED2RingCnt(AO75))+mdoLED2RingMin(AO75),"")</f>
        <v/>
      </c>
      <c r="AX83" t="str">
        <f t="shared" si="82"/>
        <v>const int8_t srnd_17[5] = { -4, 16</v>
      </c>
      <c r="AY83" t="str">
        <f t="shared" si="83"/>
        <v>const int8_t srnd_17[5] = { -4, 16, 44</v>
      </c>
      <c r="AZ83" t="str">
        <f t="shared" si="83"/>
        <v>const int8_t srnd_17[5] = { -4, 16, 44, 45</v>
      </c>
      <c r="BA83" t="str">
        <f t="shared" si="85"/>
        <v>const int8_t srnd_17[5] = { -4, 16, 44, 45, 18</v>
      </c>
      <c r="BF83" t="str">
        <f t="shared" si="84"/>
        <v>const int8_t srnd_17[5] = { -4, 16, 44, 45, 18 };</v>
      </c>
    </row>
    <row r="84" spans="16:58" x14ac:dyDescent="0.25">
      <c r="P84">
        <v>80</v>
      </c>
      <c r="AF84"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v>
      </c>
      <c r="AI84" s="44">
        <v>18</v>
      </c>
      <c r="AJ84" s="46">
        <f t="shared" si="77"/>
        <v>-4</v>
      </c>
      <c r="AK84">
        <v>17</v>
      </c>
      <c r="AL84" s="30">
        <f>IF(LEN(AL68)&gt;0,MOD((mdoLED2Qtr($AI84)*mdoLED2RingCnt(AL68)/4+AL68-mdoLED2RingMin(AL68)),mdoLED2RingCnt(AL68))+mdoLED2RingMin(AL68),"")</f>
        <v>45</v>
      </c>
      <c r="AM84" s="30">
        <f>IF(LEN(AM68)&gt;0,MOD((mdoLED2Qtr($AI84)*mdoLED2RingCnt(AM68)/4+AM68-mdoLED2RingMin(AM68)),mdoLED2RingCnt(AM68))+mdoLED2RingMin(AM68),"")</f>
        <v>46</v>
      </c>
      <c r="AN84" s="30">
        <f>IF(LEN(AN68)&gt;0,MOD((mdoLED2Qtr($AI84)*mdoLED2RingCnt(AN68)/4+AN68-mdoLED2RingMin(AN68)),mdoLED2RingCnt(AN68))+mdoLED2RingMin(AN68),"")</f>
        <v>19</v>
      </c>
      <c r="AX84" t="str">
        <f t="shared" si="82"/>
        <v>const int8_t srnd_18[5] = { -4, 17</v>
      </c>
      <c r="AY84" t="str">
        <f t="shared" si="83"/>
        <v>const int8_t srnd_18[5] = { -4, 17, 45</v>
      </c>
      <c r="AZ84" t="str">
        <f t="shared" si="83"/>
        <v>const int8_t srnd_18[5] = { -4, 17, 45, 46</v>
      </c>
      <c r="BA84" t="str">
        <f t="shared" si="85"/>
        <v>const int8_t srnd_18[5] = { -4, 17, 45, 46, 19</v>
      </c>
      <c r="BF84" t="str">
        <f t="shared" si="84"/>
        <v>const int8_t srnd_18[5] = { -4, 17, 45, 46, 19 };</v>
      </c>
    </row>
    <row r="85" spans="16:58" x14ac:dyDescent="0.25">
      <c r="P85">
        <v>81</v>
      </c>
      <c r="AF85"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v>
      </c>
      <c r="AI85" s="44">
        <v>19</v>
      </c>
      <c r="AJ85" s="46">
        <f t="shared" si="77"/>
        <v>-4</v>
      </c>
      <c r="AK85">
        <v>18</v>
      </c>
      <c r="AL85" s="30">
        <f>IF(LEN(AL69)&gt;0,MOD((mdoLED2Qtr($AI85)*mdoLED2RingCnt(AL69)/4+AL69-mdoLED2RingMin(AL69)),mdoLED2RingCnt(AL69))+mdoLED2RingMin(AL69),"")</f>
        <v>46</v>
      </c>
      <c r="AM85" s="30">
        <f>IF(LEN(AM69)&gt;0,MOD((mdoLED2Qtr($AI85)*mdoLED2RingCnt(AM69)/4+AM69-mdoLED2RingMin(AM69)),mdoLED2RingCnt(AM69))+mdoLED2RingMin(AM69),"")</f>
        <v>47</v>
      </c>
      <c r="AN85" s="30">
        <f>IF(LEN(AN69)&gt;0,MOD((mdoLED2Qtr($AI85)*mdoLED2RingCnt(AN69)/4+AN69-mdoLED2RingMin(AN69)),mdoLED2RingCnt(AN69))+mdoLED2RingMin(AN69),"")</f>
        <v>20</v>
      </c>
      <c r="AX85" t="str">
        <f t="shared" si="82"/>
        <v>const int8_t srnd_19[5] = { -4, 18</v>
      </c>
      <c r="AY85" t="str">
        <f t="shared" si="83"/>
        <v>const int8_t srnd_19[5] = { -4, 18, 46</v>
      </c>
      <c r="AZ85" t="str">
        <f t="shared" si="83"/>
        <v>const int8_t srnd_19[5] = { -4, 18, 46, 47</v>
      </c>
      <c r="BA85" t="str">
        <f t="shared" si="85"/>
        <v>const int8_t srnd_19[5] = { -4, 18, 46, 47, 20</v>
      </c>
      <c r="BF85" t="str">
        <f t="shared" si="84"/>
        <v>const int8_t srnd_19[5] = { -4, 18, 46, 47, 20 };</v>
      </c>
    </row>
    <row r="86" spans="16:58" x14ac:dyDescent="0.25">
      <c r="P86">
        <v>82</v>
      </c>
      <c r="AF86"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v>
      </c>
      <c r="AI86" s="44">
        <v>20</v>
      </c>
      <c r="AJ86" s="46">
        <f t="shared" si="77"/>
        <v>-5</v>
      </c>
      <c r="AK86">
        <v>19</v>
      </c>
      <c r="AL86" s="30">
        <f>IF(LEN(AL70)&gt;0,MOD((mdoLED2Qtr($AI86)*mdoLED2RingCnt(AL70)/4+AL70-mdoLED2RingMin(AL70)),mdoLED2RingCnt(AL70))+mdoLED2RingMin(AL70),"")</f>
        <v>46</v>
      </c>
      <c r="AM86" s="30">
        <f>IF(LEN(AM70)&gt;0,MOD((mdoLED2Qtr($AI86)*mdoLED2RingCnt(AM70)/4+AM70-mdoLED2RingMin(AM70)),mdoLED2RingCnt(AM70))+mdoLED2RingMin(AM70),"")</f>
        <v>47</v>
      </c>
      <c r="AN86" s="30">
        <f>IF(LEN(AN70)&gt;0,MOD((mdoLED2Qtr($AI86)*mdoLED2RingCnt(AN70)/4+AN70-mdoLED2RingMin(AN70)),mdoLED2RingCnt(AN70))+mdoLED2RingMin(AN70),"")</f>
        <v>48</v>
      </c>
      <c r="AO86" s="30">
        <f>IF(LEN(AO70)&gt;0,MOD((mdoLED2Qtr($AI86)*mdoLED2RingCnt(AO70)/4+AO70-mdoLED2RingMin(AO70)),mdoLED2RingCnt(AO70))+mdoLED2RingMin(AO70),"")</f>
        <v>21</v>
      </c>
      <c r="AX86" t="str">
        <f t="shared" si="82"/>
        <v>const int8_t srnd_20[6] = { -5, 19</v>
      </c>
      <c r="AY86" t="str">
        <f t="shared" si="83"/>
        <v>const int8_t srnd_20[6] = { -5, 19, 46</v>
      </c>
      <c r="AZ86" t="str">
        <f t="shared" si="83"/>
        <v>const int8_t srnd_20[6] = { -5, 19, 46, 47</v>
      </c>
      <c r="BA86" t="str">
        <f t="shared" si="85"/>
        <v>const int8_t srnd_20[6] = { -5, 19, 46, 47, 48</v>
      </c>
      <c r="BF86" t="str">
        <f t="shared" si="84"/>
        <v>const int8_t srnd_20[6] = { -5, 19, 46, 47, 48 };</v>
      </c>
    </row>
    <row r="87" spans="16:58" x14ac:dyDescent="0.25">
      <c r="P87">
        <v>83</v>
      </c>
      <c r="AF87"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v>
      </c>
      <c r="AI87" s="44">
        <v>21</v>
      </c>
      <c r="AJ87" s="46">
        <f t="shared" si="77"/>
        <v>-4</v>
      </c>
      <c r="AK87">
        <v>20</v>
      </c>
      <c r="AL87" s="30">
        <f>IF(LEN(AL71)&gt;0,MOD((mdoLED2Qtr($AI87)*mdoLED2RingCnt(AL71)/4+AL71-mdoLED2RingMin(AL71)),mdoLED2RingCnt(AL71))+mdoLED2RingMin(AL71),"")</f>
        <v>47</v>
      </c>
      <c r="AM87" s="30">
        <f>IF(LEN(AM71)&gt;0,MOD((mdoLED2Qtr($AI87)*mdoLED2RingCnt(AM71)/4+AM71-mdoLED2RingMin(AM71)),mdoLED2RingCnt(AM71))+mdoLED2RingMin(AM71),"")</f>
        <v>48</v>
      </c>
      <c r="AN87" s="30">
        <f>IF(LEN(AN71)&gt;0,MOD((mdoLED2Qtr($AI87)*mdoLED2RingCnt(AN71)/4+AN71-mdoLED2RingMin(AN71)),mdoLED2RingCnt(AN71))+mdoLED2RingMin(AN71),"")</f>
        <v>22</v>
      </c>
      <c r="AX87" t="str">
        <f t="shared" si="82"/>
        <v>const int8_t srnd_21[5] = { -4, 20</v>
      </c>
      <c r="AY87" t="str">
        <f t="shared" si="83"/>
        <v>const int8_t srnd_21[5] = { -4, 20, 47</v>
      </c>
      <c r="AZ87" t="str">
        <f t="shared" si="83"/>
        <v>const int8_t srnd_21[5] = { -4, 20, 47, 48</v>
      </c>
      <c r="BA87" t="str">
        <f t="shared" si="85"/>
        <v>const int8_t srnd_21[5] = { -4, 20, 47, 48, 22</v>
      </c>
      <c r="BF87" t="str">
        <f t="shared" si="84"/>
        <v>const int8_t srnd_21[5] = { -4, 20, 47, 48, 22 };</v>
      </c>
    </row>
    <row r="88" spans="16:58" x14ac:dyDescent="0.25">
      <c r="P88">
        <v>84</v>
      </c>
      <c r="AF88"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v>
      </c>
      <c r="AI88" s="44">
        <v>22</v>
      </c>
      <c r="AJ88" s="46">
        <f t="shared" si="77"/>
        <v>-4</v>
      </c>
      <c r="AK88">
        <v>21</v>
      </c>
      <c r="AL88" s="30">
        <f>IF(LEN(AL72)&gt;0,MOD((mdoLED2Qtr($AI88)*mdoLED2RingCnt(AL72)/4+AL72-mdoLED2RingMin(AL72)),mdoLED2RingCnt(AL72))+mdoLED2RingMin(AL72),"")</f>
        <v>48</v>
      </c>
      <c r="AM88" s="30">
        <f>IF(LEN(AM72)&gt;0,MOD((mdoLED2Qtr($AI88)*mdoLED2RingCnt(AM72)/4+AM72-mdoLED2RingMin(AM72)),mdoLED2RingCnt(AM72))+mdoLED2RingMin(AM72),"")</f>
        <v>49</v>
      </c>
      <c r="AN88" s="30">
        <f>IF(LEN(AN72)&gt;0,MOD((mdoLED2Qtr($AI88)*mdoLED2RingCnt(AN72)/4+AN72-mdoLED2RingMin(AN72)),mdoLED2RingCnt(AN72))+mdoLED2RingMin(AN72),"")</f>
        <v>23</v>
      </c>
      <c r="AX88" t="str">
        <f t="shared" si="82"/>
        <v>const int8_t srnd_22[5] = { -4, 21</v>
      </c>
      <c r="AY88" t="str">
        <f t="shared" si="83"/>
        <v>const int8_t srnd_22[5] = { -4, 21, 48</v>
      </c>
      <c r="AZ88" t="str">
        <f t="shared" si="83"/>
        <v>const int8_t srnd_22[5] = { -4, 21, 48, 49</v>
      </c>
      <c r="BA88" t="str">
        <f t="shared" si="85"/>
        <v>const int8_t srnd_22[5] = { -4, 21, 48, 49, 23</v>
      </c>
      <c r="BF88" t="str">
        <f t="shared" si="84"/>
        <v>const int8_t srnd_22[5] = { -4, 21, 48, 49, 23 };</v>
      </c>
    </row>
    <row r="89" spans="16:58" x14ac:dyDescent="0.25">
      <c r="P89">
        <v>85</v>
      </c>
      <c r="AF89"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 85</v>
      </c>
      <c r="AI89" s="44">
        <v>23</v>
      </c>
      <c r="AJ89" s="46">
        <f t="shared" si="77"/>
        <v>-4</v>
      </c>
      <c r="AK89">
        <v>22</v>
      </c>
      <c r="AL89" s="30">
        <f>IF(LEN(AL73)&gt;0,MOD((mdoLED2Qtr($AI89)*mdoLED2RingCnt(AL73)/4+AL73-mdoLED2RingMin(AL73)),mdoLED2RingCnt(AL73))+mdoLED2RingMin(AL73),"")</f>
        <v>49</v>
      </c>
      <c r="AM89" s="30">
        <f>IF(LEN(AM73)&gt;0,MOD((mdoLED2Qtr($AI89)*mdoLED2RingCnt(AM73)/4+AM73-mdoLED2RingMin(AM73)),mdoLED2RingCnt(AM73))+mdoLED2RingMin(AM73),"")</f>
        <v>50</v>
      </c>
      <c r="AN89" s="30">
        <f>IF(LEN(AN73)&gt;0,MOD((mdoLED2Qtr($AI89)*mdoLED2RingCnt(AN73)/4+AN73-mdoLED2RingMin(AN73)),mdoLED2RingCnt(AN73))+mdoLED2RingMin(AN73),"")</f>
        <v>24</v>
      </c>
      <c r="AX89" t="str">
        <f t="shared" si="82"/>
        <v>const int8_t srnd_23[5] = { -4, 22</v>
      </c>
      <c r="AY89" t="str">
        <f t="shared" si="83"/>
        <v>const int8_t srnd_23[5] = { -4, 22, 49</v>
      </c>
      <c r="AZ89" t="str">
        <f t="shared" si="83"/>
        <v>const int8_t srnd_23[5] = { -4, 22, 49, 50</v>
      </c>
      <c r="BA89" t="str">
        <f t="shared" si="85"/>
        <v>const int8_t srnd_23[5] = { -4, 22, 49, 50, 24</v>
      </c>
      <c r="BF89" t="str">
        <f t="shared" si="84"/>
        <v>const int8_t srnd_23[5] = { -4, 22, 49, 50, 24 };</v>
      </c>
    </row>
    <row r="90" spans="16:58" x14ac:dyDescent="0.25">
      <c r="P90">
        <v>86</v>
      </c>
      <c r="AF90"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v>
      </c>
      <c r="AI90" s="44">
        <v>24</v>
      </c>
      <c r="AJ90" s="46">
        <f t="shared" si="77"/>
        <v>-5</v>
      </c>
      <c r="AK90" s="40">
        <v>23</v>
      </c>
      <c r="AL90" s="40">
        <f>IF(LEN(AL66)&gt;0,MOD((mdoLED2Qtr($AI90)*mdoLED2RingCnt(AL66)/4+AL66-mdoLED2RingMin(AL66)),mdoLED2RingCnt(AL66))+mdoLED2RingMin(AL66),"")</f>
        <v>49</v>
      </c>
      <c r="AM90" s="40">
        <f>IF(LEN(AM66)&gt;0,MOD((mdoLED2Qtr($AI90)*mdoLED2RingCnt(AM66)/4+AM66-mdoLED2RingMin(AM66)),mdoLED2RingCnt(AM66))+mdoLED2RingMin(AM66),"")</f>
        <v>50</v>
      </c>
      <c r="AN90" s="40">
        <f>IF(LEN(AN66)&gt;0,MOD((mdoLED2Qtr($AI90)*mdoLED2RingCnt(AN66)/4+AN66-mdoLED2RingMin(AN66)),mdoLED2RingCnt(AN66))+mdoLED2RingMin(AN66),"")</f>
        <v>51</v>
      </c>
      <c r="AO90" s="40">
        <f>IF(LEN(AO66)&gt;0,MOD((mdoLED2Qtr($AI90)*mdoLED2RingCnt(AO66)/4+AO66-mdoLED2RingMin(AO66)),mdoLED2RingCnt(AO66))+mdoLED2RingMin(AO66),"")</f>
        <v>25</v>
      </c>
      <c r="AX90" t="str">
        <f t="shared" si="82"/>
        <v>const int8_t srnd_24[6] = { -5, 23</v>
      </c>
      <c r="AY90" t="str">
        <f t="shared" si="83"/>
        <v>const int8_t srnd_24[6] = { -5, 23, 49</v>
      </c>
      <c r="AZ90" t="str">
        <f t="shared" si="83"/>
        <v>const int8_t srnd_24[6] = { -5, 23, 49, 50</v>
      </c>
      <c r="BA90" t="str">
        <f t="shared" si="85"/>
        <v>const int8_t srnd_24[6] = { -5, 23, 49, 50, 51</v>
      </c>
      <c r="BB90" t="str">
        <f t="shared" si="85"/>
        <v>const int8_t srnd_24[6] = { -5, 23, 49, 50, 51, 25</v>
      </c>
      <c r="BF90" t="str">
        <f t="shared" si="84"/>
        <v>const int8_t srnd_24[6] = { -5, 23, 49, 50, 51, 25 };</v>
      </c>
    </row>
    <row r="91" spans="16:58" x14ac:dyDescent="0.25">
      <c r="P91">
        <v>87</v>
      </c>
      <c r="AF91"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v>
      </c>
      <c r="AI91" s="44">
        <v>25</v>
      </c>
      <c r="AJ91" s="46">
        <f t="shared" si="77"/>
        <v>-4</v>
      </c>
      <c r="AK91">
        <v>24</v>
      </c>
      <c r="AL91">
        <f>IF(LEN(AL67)&gt;0,MOD((mdoLED2Qtr($AI91)*mdoLED2RingCnt(AL67)/4+AL67-mdoLED2RingMin(AL67)),mdoLED2RingCnt(AL67))+mdoLED2RingMin(AL67),"")</f>
        <v>50</v>
      </c>
      <c r="AM91">
        <f>IF(LEN(AM67)&gt;0,MOD((mdoLED2Qtr($AI91)*mdoLED2RingCnt(AM67)/4+AM67-mdoLED2RingMin(AM67)),mdoLED2RingCnt(AM67))+mdoLED2RingMin(AM67),"")</f>
        <v>51</v>
      </c>
      <c r="AN91">
        <f>IF(LEN(AN67)&gt;0,MOD((mdoLED2Qtr($AI91)*mdoLED2RingCnt(AN67)/4+AN67-mdoLED2RingMin(AN67)),mdoLED2RingCnt(AN67))+mdoLED2RingMin(AN67),"")</f>
        <v>26</v>
      </c>
      <c r="AX91" t="str">
        <f t="shared" si="82"/>
        <v>const int8_t srnd_25[5] = { -4, 24</v>
      </c>
      <c r="AY91" t="str">
        <f t="shared" si="83"/>
        <v>const int8_t srnd_25[5] = { -4, 24, 50</v>
      </c>
      <c r="AZ91" t="str">
        <f t="shared" si="83"/>
        <v>const int8_t srnd_25[5] = { -4, 24, 50, 51</v>
      </c>
      <c r="BA91" t="str">
        <f t="shared" si="85"/>
        <v>const int8_t srnd_25[5] = { -4, 24, 50, 51, 26</v>
      </c>
      <c r="BF91" t="str">
        <f t="shared" si="84"/>
        <v>const int8_t srnd_25[5] = { -4, 24, 50, 51, 26 };</v>
      </c>
    </row>
    <row r="92" spans="16:58" x14ac:dyDescent="0.25">
      <c r="P92">
        <v>88</v>
      </c>
      <c r="AF92" t="str">
        <f t="shared" ref="AF92:AF96" si="86">AF91&amp;", "&amp;P92</f>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v>
      </c>
      <c r="AI92" s="44">
        <v>26</v>
      </c>
      <c r="AJ92" s="46">
        <f t="shared" si="77"/>
        <v>-4</v>
      </c>
      <c r="AK92">
        <v>25</v>
      </c>
      <c r="AL92">
        <f>IF(LEN(AL68)&gt;0,MOD((mdoLED2Qtr($AI92)*mdoLED2RingCnt(AL68)/4+AL68-mdoLED2RingMin(AL68)),mdoLED2RingCnt(AL68))+mdoLED2RingMin(AL68),"")</f>
        <v>51</v>
      </c>
      <c r="AM92">
        <f>IF(LEN(AM68)&gt;0,MOD((mdoLED2Qtr($AI92)*mdoLED2RingCnt(AM68)/4+AM68-mdoLED2RingMin(AM68)),mdoLED2RingCnt(AM68))+mdoLED2RingMin(AM68),"")</f>
        <v>52</v>
      </c>
      <c r="AN92">
        <f>IF(LEN(AN68)&gt;0,MOD((mdoLED2Qtr($AI92)*mdoLED2RingCnt(AN68)/4+AN68-mdoLED2RingMin(AN68)),mdoLED2RingCnt(AN68))+mdoLED2RingMin(AN68),"")</f>
        <v>27</v>
      </c>
      <c r="AX92" t="str">
        <f t="shared" si="82"/>
        <v>const int8_t srnd_26[5] = { -4, 25</v>
      </c>
      <c r="AY92" t="str">
        <f t="shared" si="83"/>
        <v>const int8_t srnd_26[5] = { -4, 25, 51</v>
      </c>
      <c r="AZ92" t="str">
        <f t="shared" si="83"/>
        <v>const int8_t srnd_26[5] = { -4, 25, 51, 52</v>
      </c>
      <c r="BA92" t="str">
        <f t="shared" si="85"/>
        <v>const int8_t srnd_26[5] = { -4, 25, 51, 52, 27</v>
      </c>
      <c r="BF92" t="str">
        <f t="shared" si="84"/>
        <v>const int8_t srnd_26[5] = { -4, 25, 51, 52, 27 };</v>
      </c>
    </row>
    <row r="93" spans="16:58" x14ac:dyDescent="0.25">
      <c r="P93">
        <v>89</v>
      </c>
      <c r="AF93"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v>
      </c>
      <c r="AI93" s="44">
        <v>27</v>
      </c>
      <c r="AJ93" s="46">
        <f t="shared" si="77"/>
        <v>-4</v>
      </c>
      <c r="AK93">
        <v>26</v>
      </c>
      <c r="AL93">
        <f>IF(LEN(AL69)&gt;0,MOD((mdoLED2Qtr($AI93)*mdoLED2RingCnt(AL69)/4+AL69-mdoLED2RingMin(AL69)),mdoLED2RingCnt(AL69))+mdoLED2RingMin(AL69),"")</f>
        <v>52</v>
      </c>
      <c r="AM93">
        <f>IF(LEN(AM69)&gt;0,MOD((mdoLED2Qtr($AI93)*mdoLED2RingCnt(AM69)/4+AM69-mdoLED2RingMin(AM69)),mdoLED2RingCnt(AM69))+mdoLED2RingMin(AM69),"")</f>
        <v>53</v>
      </c>
      <c r="AN93">
        <f>IF(LEN(AN69)&gt;0,MOD((mdoLED2Qtr($AI93)*mdoLED2RingCnt(AN69)/4+AN69-mdoLED2RingMin(AN69)),mdoLED2RingCnt(AN69))+mdoLED2RingMin(AN69),"")</f>
        <v>28</v>
      </c>
      <c r="AX93" t="str">
        <f t="shared" si="82"/>
        <v>const int8_t srnd_27[5] = { -4, 26</v>
      </c>
      <c r="AY93" t="str">
        <f t="shared" si="83"/>
        <v>const int8_t srnd_27[5] = { -4, 26, 52</v>
      </c>
      <c r="AZ93" t="str">
        <f t="shared" si="83"/>
        <v>const int8_t srnd_27[5] = { -4, 26, 52, 53</v>
      </c>
      <c r="BA93" t="str">
        <f t="shared" si="85"/>
        <v>const int8_t srnd_27[5] = { -4, 26, 52, 53, 28</v>
      </c>
      <c r="BF93" t="str">
        <f t="shared" si="84"/>
        <v>const int8_t srnd_27[5] = { -4, 26, 52, 53, 28 };</v>
      </c>
    </row>
    <row r="94" spans="16:58" x14ac:dyDescent="0.25">
      <c r="P94">
        <v>90</v>
      </c>
      <c r="AF94"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c r="AI94" s="44">
        <v>28</v>
      </c>
      <c r="AJ94" s="46">
        <f t="shared" si="77"/>
        <v>-5</v>
      </c>
      <c r="AK94">
        <v>27</v>
      </c>
      <c r="AL94">
        <f>IF(LEN(AL70)&gt;0,MOD((mdoLED2Qtr($AI94)*mdoLED2RingCnt(AL70)/4+AL70-mdoLED2RingMin(AL70)),mdoLED2RingCnt(AL70))+mdoLED2RingMin(AL70),"")</f>
        <v>52</v>
      </c>
      <c r="AM94">
        <f>IF(LEN(AM70)&gt;0,MOD((mdoLED2Qtr($AI94)*mdoLED2RingCnt(AM70)/4+AM70-mdoLED2RingMin(AM70)),mdoLED2RingCnt(AM70))+mdoLED2RingMin(AM70),"")</f>
        <v>53</v>
      </c>
      <c r="AN94">
        <f>IF(LEN(AN70)&gt;0,MOD((mdoLED2Qtr($AI94)*mdoLED2RingCnt(AN70)/4+AN70-mdoLED2RingMin(AN70)),mdoLED2RingCnt(AN70))+mdoLED2RingMin(AN70),"")</f>
        <v>54</v>
      </c>
      <c r="AO94">
        <f>IF(LEN(AO70)&gt;0,MOD((mdoLED2Qtr($AI94)*mdoLED2RingCnt(AO70)/4+AO70-mdoLED2RingMin(AO70)),mdoLED2RingCnt(AO70))+mdoLED2RingMin(AO70),"")</f>
        <v>29</v>
      </c>
      <c r="AX94" t="str">
        <f t="shared" si="82"/>
        <v>const int8_t srnd_28[6] = { -5, 27</v>
      </c>
      <c r="AY94" t="str">
        <f t="shared" si="83"/>
        <v>const int8_t srnd_28[6] = { -5, 27, 52</v>
      </c>
      <c r="AZ94" t="str">
        <f t="shared" si="83"/>
        <v>const int8_t srnd_28[6] = { -5, 27, 52, 53</v>
      </c>
      <c r="BA94" t="str">
        <f t="shared" si="85"/>
        <v>const int8_t srnd_28[6] = { -5, 27, 52, 53, 54</v>
      </c>
      <c r="BF94" t="str">
        <f t="shared" si="84"/>
        <v>const int8_t srnd_28[6] = { -5, 27, 52, 53, 54 };</v>
      </c>
    </row>
    <row r="95" spans="16:58" x14ac:dyDescent="0.25">
      <c r="P95">
        <v>91</v>
      </c>
      <c r="AF95"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c r="AI95" s="44">
        <v>29</v>
      </c>
      <c r="AJ95" s="46">
        <f t="shared" si="77"/>
        <v>-4</v>
      </c>
      <c r="AK95">
        <v>28</v>
      </c>
      <c r="AL95">
        <f>IF(LEN(AL71)&gt;0,MOD((mdoLED2Qtr($AI95)*mdoLED2RingCnt(AL71)/4+AL71-mdoLED2RingMin(AL71)),mdoLED2RingCnt(AL71))+mdoLED2RingMin(AL71),"")</f>
        <v>53</v>
      </c>
      <c r="AM95">
        <f>IF(LEN(AM71)&gt;0,MOD((mdoLED2Qtr($AI95)*mdoLED2RingCnt(AM71)/4+AM71-mdoLED2RingMin(AM71)),mdoLED2RingCnt(AM71))+mdoLED2RingMin(AM71),"")</f>
        <v>54</v>
      </c>
      <c r="AN95">
        <f>IF(LEN(AN71)&gt;0,MOD((mdoLED2Qtr($AI95)*mdoLED2RingCnt(AN71)/4+AN71-mdoLED2RingMin(AN71)),mdoLED2RingCnt(AN71))+mdoLED2RingMin(AN71),"")</f>
        <v>30</v>
      </c>
      <c r="AX95" t="str">
        <f t="shared" si="82"/>
        <v>const int8_t srnd_29[5] = { -4, 28</v>
      </c>
      <c r="AY95" t="str">
        <f t="shared" si="83"/>
        <v>const int8_t srnd_29[5] = { -4, 28, 53</v>
      </c>
      <c r="AZ95" t="str">
        <f t="shared" si="83"/>
        <v>const int8_t srnd_29[5] = { -4, 28, 53, 54</v>
      </c>
      <c r="BA95" t="str">
        <f t="shared" si="85"/>
        <v>const int8_t srnd_29[5] = { -4, 28, 53, 54, 30</v>
      </c>
      <c r="BF95" t="str">
        <f t="shared" si="84"/>
        <v>const int8_t srnd_29[5] = { -4, 28, 53, 54, 30 };</v>
      </c>
    </row>
    <row r="96" spans="16:58" x14ac:dyDescent="0.25">
      <c r="P96">
        <v>92</v>
      </c>
      <c r="AF96"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c r="AI96" s="44">
        <v>30</v>
      </c>
      <c r="AJ96" s="46">
        <f t="shared" si="77"/>
        <v>-4</v>
      </c>
      <c r="AK96">
        <v>29</v>
      </c>
      <c r="AL96">
        <f>IF(LEN(AL72)&gt;0,MOD((mdoLED2Qtr($AI96)*mdoLED2RingCnt(AL72)/4+AL72-mdoLED2RingMin(AL72)),mdoLED2RingCnt(AL72))+mdoLED2RingMin(AL72),"")</f>
        <v>54</v>
      </c>
      <c r="AM96">
        <f>IF(LEN(AM72)&gt;0,MOD((mdoLED2Qtr($AI96)*mdoLED2RingCnt(AM72)/4+AM72-mdoLED2RingMin(AM72)),mdoLED2RingCnt(AM72))+mdoLED2RingMin(AM72),"")</f>
        <v>55</v>
      </c>
      <c r="AN96">
        <f>IF(LEN(AN72)&gt;0,MOD((mdoLED2Qtr($AI96)*mdoLED2RingCnt(AN72)/4+AN72-mdoLED2RingMin(AN72)),mdoLED2RingCnt(AN72))+mdoLED2RingMin(AN72),"")</f>
        <v>31</v>
      </c>
      <c r="AX96" t="str">
        <f t="shared" si="82"/>
        <v>const int8_t srnd_30[5] = { -4, 29</v>
      </c>
      <c r="AY96" t="str">
        <f t="shared" si="83"/>
        <v>const int8_t srnd_30[5] = { -4, 29, 54</v>
      </c>
      <c r="AZ96" t="str">
        <f t="shared" si="83"/>
        <v>const int8_t srnd_30[5] = { -4, 29, 54, 55</v>
      </c>
      <c r="BA96" t="str">
        <f t="shared" si="85"/>
        <v>const int8_t srnd_30[5] = { -4, 29, 54, 55, 31</v>
      </c>
      <c r="BF96" t="str">
        <f t="shared" si="84"/>
        <v>const int8_t srnd_30[5] = { -4, 29, 54, 55, 31 };</v>
      </c>
    </row>
    <row r="97" spans="35:58" x14ac:dyDescent="0.25">
      <c r="AI97" s="44">
        <v>31</v>
      </c>
      <c r="AJ97" s="46">
        <f t="shared" si="77"/>
        <v>-4</v>
      </c>
      <c r="AK97">
        <v>30</v>
      </c>
      <c r="AL97">
        <f>IF(LEN(AL73)&gt;0,MOD((mdoLED2Qtr($AI97)*mdoLED2RingCnt(AL73)/4+AL73-mdoLED2RingMin(AL73)),mdoLED2RingCnt(AL73))+mdoLED2RingMin(AL73),"")</f>
        <v>55</v>
      </c>
      <c r="AM97">
        <f>IF(LEN(AM73)&gt;0,MOD((mdoLED2Qtr($AI97)*mdoLED2RingCnt(AM73)/4+AM73-mdoLED2RingMin(AM73)),mdoLED2RingCnt(AM73))+mdoLED2RingMin(AM73),"")</f>
        <v>32</v>
      </c>
      <c r="AN97">
        <f>IF(LEN(AN73)&gt;0,MOD((mdoLED2Qtr($AI97)*mdoLED2RingCnt(AN73)/4+AN73-mdoLED2RingMin(AN73)),mdoLED2RingCnt(AN73))+mdoLED2RingMin(AN73),"")</f>
        <v>0</v>
      </c>
      <c r="AX97" t="str">
        <f t="shared" si="82"/>
        <v>const int8_t srnd_31[5] = { -4, 30</v>
      </c>
      <c r="AY97" t="str">
        <f t="shared" si="83"/>
        <v>const int8_t srnd_31[5] = { -4, 30, 55</v>
      </c>
      <c r="AZ97" t="str">
        <f t="shared" si="83"/>
        <v>const int8_t srnd_31[5] = { -4, 30, 55, 32</v>
      </c>
      <c r="BA97" t="str">
        <f t="shared" si="85"/>
        <v>const int8_t srnd_31[5] = { -4, 30, 55, 32, 0</v>
      </c>
      <c r="BF97" t="str">
        <f t="shared" si="84"/>
        <v>const int8_t srnd_31[5] = { -4, 30, 55, 32, 0 };</v>
      </c>
    </row>
  </sheetData>
  <sortState ref="AI3:AY63">
    <sortCondition ref="AI3:AI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157</v>
      </c>
    </row>
    <row r="79" spans="11:22" x14ac:dyDescent="0.25">
      <c r="K79" t="s">
        <v>156</v>
      </c>
    </row>
    <row r="80" spans="11:22" x14ac:dyDescent="0.25">
      <c r="K80" t="s">
        <v>158</v>
      </c>
    </row>
    <row r="81" spans="11:15" x14ac:dyDescent="0.25">
      <c r="L81">
        <v>5.8</v>
      </c>
      <c r="M81">
        <v>5</v>
      </c>
      <c r="N81">
        <f>L81*M81*1000</f>
        <v>29000</v>
      </c>
      <c r="O81" t="s">
        <v>159</v>
      </c>
    </row>
    <row r="83" spans="11:15" x14ac:dyDescent="0.25">
      <c r="K83" s="1" t="s">
        <v>160</v>
      </c>
    </row>
    <row r="84" spans="11:15" x14ac:dyDescent="0.25">
      <c r="K84" t="s">
        <v>161</v>
      </c>
    </row>
    <row r="86" spans="11:15" x14ac:dyDescent="0.25">
      <c r="K86" s="1" t="s">
        <v>162</v>
      </c>
    </row>
    <row r="87" spans="11:15" x14ac:dyDescent="0.25">
      <c r="K87" t="s">
        <v>163</v>
      </c>
    </row>
    <row r="89" spans="11:15" x14ac:dyDescent="0.25">
      <c r="K89" s="1" t="s">
        <v>165</v>
      </c>
    </row>
    <row r="90" spans="11:15" x14ac:dyDescent="0.25">
      <c r="K90" t="s">
        <v>164</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B66" sqref="B66"/>
    </sheetView>
  </sheetViews>
  <sheetFormatPr defaultRowHeight="15" x14ac:dyDescent="0.25"/>
  <cols>
    <col min="3" max="3" width="14.140625" bestFit="1" customWidth="1"/>
    <col min="4" max="4" width="10" customWidth="1"/>
  </cols>
  <sheetData>
    <row r="1" spans="1:7" x14ac:dyDescent="0.25">
      <c r="A1" s="10" t="s">
        <v>176</v>
      </c>
    </row>
    <row r="2" spans="1:7" x14ac:dyDescent="0.25">
      <c r="B2">
        <f>mdoNumRings()</f>
        <v>6</v>
      </c>
      <c r="C2" t="s">
        <v>174</v>
      </c>
    </row>
    <row r="4" spans="1:7" x14ac:dyDescent="0.25">
      <c r="A4">
        <v>-1</v>
      </c>
      <c r="B4" t="e">
        <f>mdoLED2Qtr(A4)</f>
        <v>#VALUE!</v>
      </c>
      <c r="C4" t="s">
        <v>179</v>
      </c>
      <c r="E4">
        <v>-1</v>
      </c>
      <c r="F4" t="e">
        <f>mdoLED2Ring(E4)</f>
        <v>#VALUE!</v>
      </c>
      <c r="G4" t="s">
        <v>183</v>
      </c>
    </row>
    <row r="5" spans="1:7" x14ac:dyDescent="0.25">
      <c r="A5">
        <v>0</v>
      </c>
      <c r="B5">
        <f t="shared" ref="B5:B46" si="0">mdoLED2Qtr(A5)</f>
        <v>0</v>
      </c>
      <c r="C5" t="s">
        <v>179</v>
      </c>
      <c r="E5">
        <v>0</v>
      </c>
      <c r="F5">
        <f t="shared" ref="F5:F16" si="1">mdoLED2Ring(E5)</f>
        <v>0</v>
      </c>
      <c r="G5" t="s">
        <v>183</v>
      </c>
    </row>
    <row r="6" spans="1:7" x14ac:dyDescent="0.25">
      <c r="A6">
        <v>7</v>
      </c>
      <c r="B6">
        <f t="shared" si="0"/>
        <v>0</v>
      </c>
      <c r="C6" t="s">
        <v>179</v>
      </c>
      <c r="E6">
        <v>32</v>
      </c>
      <c r="F6">
        <f t="shared" si="1"/>
        <v>1</v>
      </c>
      <c r="G6" t="s">
        <v>183</v>
      </c>
    </row>
    <row r="7" spans="1:7" x14ac:dyDescent="0.25">
      <c r="A7">
        <v>8</v>
      </c>
      <c r="B7">
        <f t="shared" si="0"/>
        <v>1</v>
      </c>
      <c r="C7" t="s">
        <v>179</v>
      </c>
      <c r="E7">
        <v>33</v>
      </c>
      <c r="F7">
        <f t="shared" si="1"/>
        <v>1</v>
      </c>
      <c r="G7" t="s">
        <v>183</v>
      </c>
    </row>
    <row r="8" spans="1:7" x14ac:dyDescent="0.25">
      <c r="A8">
        <v>15</v>
      </c>
      <c r="B8">
        <f t="shared" si="0"/>
        <v>1</v>
      </c>
      <c r="C8" t="s">
        <v>179</v>
      </c>
      <c r="E8">
        <v>55</v>
      </c>
      <c r="F8">
        <f t="shared" si="1"/>
        <v>1</v>
      </c>
      <c r="G8" t="s">
        <v>183</v>
      </c>
    </row>
    <row r="9" spans="1:7" x14ac:dyDescent="0.25">
      <c r="A9">
        <v>16</v>
      </c>
      <c r="B9">
        <f t="shared" si="0"/>
        <v>2</v>
      </c>
      <c r="C9" t="s">
        <v>179</v>
      </c>
      <c r="E9">
        <v>56</v>
      </c>
      <c r="F9">
        <f t="shared" si="1"/>
        <v>2</v>
      </c>
      <c r="G9" t="s">
        <v>183</v>
      </c>
    </row>
    <row r="10" spans="1:7" x14ac:dyDescent="0.25">
      <c r="A10">
        <v>23</v>
      </c>
      <c r="B10">
        <f t="shared" si="0"/>
        <v>2</v>
      </c>
      <c r="C10" t="s">
        <v>179</v>
      </c>
      <c r="E10">
        <v>71</v>
      </c>
      <c r="F10">
        <f t="shared" si="1"/>
        <v>2</v>
      </c>
      <c r="G10" t="s">
        <v>183</v>
      </c>
    </row>
    <row r="11" spans="1:7" x14ac:dyDescent="0.25">
      <c r="A11">
        <v>24</v>
      </c>
      <c r="B11">
        <f t="shared" si="0"/>
        <v>3</v>
      </c>
      <c r="C11" t="s">
        <v>179</v>
      </c>
      <c r="E11">
        <v>72</v>
      </c>
      <c r="F11">
        <f t="shared" si="1"/>
        <v>3</v>
      </c>
      <c r="G11" t="s">
        <v>183</v>
      </c>
    </row>
    <row r="12" spans="1:7" x14ac:dyDescent="0.25">
      <c r="A12">
        <v>31</v>
      </c>
      <c r="B12">
        <f t="shared" si="0"/>
        <v>3</v>
      </c>
      <c r="C12" t="s">
        <v>179</v>
      </c>
      <c r="E12">
        <v>83</v>
      </c>
      <c r="F12">
        <f t="shared" si="1"/>
        <v>3</v>
      </c>
      <c r="G12" t="s">
        <v>183</v>
      </c>
    </row>
    <row r="13" spans="1:7" x14ac:dyDescent="0.25">
      <c r="A13">
        <v>32</v>
      </c>
      <c r="B13">
        <f t="shared" si="0"/>
        <v>0</v>
      </c>
      <c r="C13" t="s">
        <v>179</v>
      </c>
      <c r="E13">
        <v>84</v>
      </c>
      <c r="F13">
        <f t="shared" si="1"/>
        <v>4</v>
      </c>
      <c r="G13" t="s">
        <v>183</v>
      </c>
    </row>
    <row r="14" spans="1:7" x14ac:dyDescent="0.25">
      <c r="A14">
        <v>37</v>
      </c>
      <c r="B14">
        <f t="shared" si="0"/>
        <v>0</v>
      </c>
      <c r="C14" t="s">
        <v>179</v>
      </c>
      <c r="E14">
        <v>91</v>
      </c>
      <c r="F14">
        <f t="shared" si="1"/>
        <v>4</v>
      </c>
      <c r="G14" t="s">
        <v>183</v>
      </c>
    </row>
    <row r="15" spans="1:7" x14ac:dyDescent="0.25">
      <c r="A15">
        <v>38</v>
      </c>
      <c r="B15">
        <f t="shared" si="0"/>
        <v>1</v>
      </c>
      <c r="C15" t="s">
        <v>179</v>
      </c>
      <c r="E15">
        <v>92</v>
      </c>
      <c r="F15">
        <f t="shared" si="1"/>
        <v>5</v>
      </c>
      <c r="G15" t="s">
        <v>183</v>
      </c>
    </row>
    <row r="16" spans="1:7" x14ac:dyDescent="0.25">
      <c r="A16">
        <v>43</v>
      </c>
      <c r="B16">
        <f t="shared" si="0"/>
        <v>1</v>
      </c>
      <c r="C16" t="s">
        <v>179</v>
      </c>
      <c r="E16">
        <v>93</v>
      </c>
      <c r="F16" t="e">
        <f t="shared" si="1"/>
        <v>#VALUE!</v>
      </c>
      <c r="G16" t="s">
        <v>183</v>
      </c>
    </row>
    <row r="17" spans="1:7" x14ac:dyDescent="0.25">
      <c r="A17">
        <v>44</v>
      </c>
      <c r="B17">
        <f t="shared" si="0"/>
        <v>2</v>
      </c>
      <c r="C17" t="s">
        <v>179</v>
      </c>
    </row>
    <row r="18" spans="1:7" x14ac:dyDescent="0.25">
      <c r="A18">
        <v>49</v>
      </c>
      <c r="B18">
        <f t="shared" si="0"/>
        <v>2</v>
      </c>
      <c r="C18" t="s">
        <v>179</v>
      </c>
      <c r="E18">
        <v>-1</v>
      </c>
      <c r="F18" t="e">
        <f>mdoLED2RingCnt(E18)</f>
        <v>#VALUE!</v>
      </c>
      <c r="G18" t="s">
        <v>180</v>
      </c>
    </row>
    <row r="19" spans="1:7" x14ac:dyDescent="0.25">
      <c r="A19">
        <v>50</v>
      </c>
      <c r="B19">
        <f t="shared" si="0"/>
        <v>3</v>
      </c>
      <c r="C19" t="s">
        <v>179</v>
      </c>
      <c r="E19">
        <v>0</v>
      </c>
      <c r="F19">
        <f>mdoLED2RingCnt(E19)</f>
        <v>32</v>
      </c>
      <c r="G19" t="s">
        <v>180</v>
      </c>
    </row>
    <row r="20" spans="1:7" x14ac:dyDescent="0.25">
      <c r="A20">
        <v>55</v>
      </c>
      <c r="B20">
        <f t="shared" si="0"/>
        <v>3</v>
      </c>
      <c r="C20" t="s">
        <v>179</v>
      </c>
      <c r="E20">
        <v>31</v>
      </c>
      <c r="F20">
        <f>mdoLED2RingCnt(E20)</f>
        <v>32</v>
      </c>
      <c r="G20" t="s">
        <v>180</v>
      </c>
    </row>
    <row r="21" spans="1:7" x14ac:dyDescent="0.25">
      <c r="A21">
        <v>56</v>
      </c>
      <c r="B21">
        <f t="shared" si="0"/>
        <v>0</v>
      </c>
      <c r="C21" t="s">
        <v>179</v>
      </c>
      <c r="E21">
        <v>32</v>
      </c>
      <c r="F21">
        <f>mdoLED2RingCnt(E21)</f>
        <v>24</v>
      </c>
      <c r="G21" t="s">
        <v>180</v>
      </c>
    </row>
    <row r="22" spans="1:7" x14ac:dyDescent="0.25">
      <c r="A22">
        <v>59</v>
      </c>
      <c r="B22">
        <f t="shared" si="0"/>
        <v>0</v>
      </c>
      <c r="C22" t="s">
        <v>179</v>
      </c>
      <c r="E22">
        <v>55</v>
      </c>
      <c r="F22">
        <f>mdoLED2RingCnt(E22)</f>
        <v>24</v>
      </c>
      <c r="G22" t="s">
        <v>180</v>
      </c>
    </row>
    <row r="23" spans="1:7" x14ac:dyDescent="0.25">
      <c r="A23">
        <v>60</v>
      </c>
      <c r="B23">
        <f t="shared" si="0"/>
        <v>1</v>
      </c>
      <c r="C23" t="s">
        <v>179</v>
      </c>
      <c r="E23">
        <v>56</v>
      </c>
      <c r="F23">
        <f>mdoLED2RingCnt(E23)</f>
        <v>16</v>
      </c>
      <c r="G23" t="s">
        <v>180</v>
      </c>
    </row>
    <row r="24" spans="1:7" x14ac:dyDescent="0.25">
      <c r="A24">
        <v>63</v>
      </c>
      <c r="B24">
        <f t="shared" si="0"/>
        <v>1</v>
      </c>
      <c r="C24" t="s">
        <v>179</v>
      </c>
      <c r="E24">
        <v>71</v>
      </c>
      <c r="F24">
        <f>mdoLED2RingCnt(E24)</f>
        <v>16</v>
      </c>
      <c r="G24" t="s">
        <v>180</v>
      </c>
    </row>
    <row r="25" spans="1:7" x14ac:dyDescent="0.25">
      <c r="A25">
        <v>64</v>
      </c>
      <c r="B25">
        <f t="shared" si="0"/>
        <v>2</v>
      </c>
      <c r="C25" t="s">
        <v>179</v>
      </c>
      <c r="E25">
        <v>72</v>
      </c>
      <c r="F25">
        <f>mdoLED2RingCnt(E25)</f>
        <v>12</v>
      </c>
      <c r="G25" t="s">
        <v>180</v>
      </c>
    </row>
    <row r="26" spans="1:7" x14ac:dyDescent="0.25">
      <c r="A26">
        <v>67</v>
      </c>
      <c r="B26">
        <f t="shared" si="0"/>
        <v>2</v>
      </c>
      <c r="C26" t="s">
        <v>179</v>
      </c>
      <c r="E26">
        <v>83</v>
      </c>
      <c r="F26">
        <f>mdoLED2RingCnt(E26)</f>
        <v>12</v>
      </c>
      <c r="G26" t="s">
        <v>180</v>
      </c>
    </row>
    <row r="27" spans="1:7" x14ac:dyDescent="0.25">
      <c r="A27">
        <v>68</v>
      </c>
      <c r="B27">
        <f t="shared" si="0"/>
        <v>3</v>
      </c>
      <c r="C27" t="s">
        <v>179</v>
      </c>
      <c r="E27">
        <v>84</v>
      </c>
      <c r="F27">
        <f>mdoLED2RingCnt(E27)</f>
        <v>8</v>
      </c>
      <c r="G27" t="s">
        <v>180</v>
      </c>
    </row>
    <row r="28" spans="1:7" x14ac:dyDescent="0.25">
      <c r="A28">
        <v>71</v>
      </c>
      <c r="B28">
        <f t="shared" si="0"/>
        <v>3</v>
      </c>
      <c r="C28" t="s">
        <v>179</v>
      </c>
      <c r="E28">
        <v>91</v>
      </c>
      <c r="F28">
        <f>mdoLED2RingCnt(E28)</f>
        <v>8</v>
      </c>
      <c r="G28" t="s">
        <v>180</v>
      </c>
    </row>
    <row r="29" spans="1:7" x14ac:dyDescent="0.25">
      <c r="A29">
        <v>72</v>
      </c>
      <c r="B29">
        <f t="shared" si="0"/>
        <v>0</v>
      </c>
      <c r="C29" t="s">
        <v>179</v>
      </c>
      <c r="E29">
        <v>92</v>
      </c>
      <c r="F29">
        <f>mdoLED2RingCnt(E29)</f>
        <v>1</v>
      </c>
      <c r="G29" t="s">
        <v>180</v>
      </c>
    </row>
    <row r="30" spans="1:7" x14ac:dyDescent="0.25">
      <c r="A30">
        <v>73</v>
      </c>
      <c r="B30">
        <f t="shared" si="0"/>
        <v>0</v>
      </c>
      <c r="C30" t="s">
        <v>179</v>
      </c>
      <c r="E30">
        <v>93</v>
      </c>
      <c r="F30" t="e">
        <f>mdoLED2RingCnt(E30)</f>
        <v>#VALUE!</v>
      </c>
      <c r="G30" t="s">
        <v>180</v>
      </c>
    </row>
    <row r="31" spans="1:7" x14ac:dyDescent="0.25">
      <c r="A31">
        <v>75</v>
      </c>
      <c r="B31">
        <f t="shared" si="0"/>
        <v>1</v>
      </c>
      <c r="C31" t="s">
        <v>179</v>
      </c>
    </row>
    <row r="32" spans="1:7" x14ac:dyDescent="0.25">
      <c r="A32">
        <v>77</v>
      </c>
      <c r="B32">
        <f t="shared" si="0"/>
        <v>1</v>
      </c>
      <c r="C32" t="s">
        <v>179</v>
      </c>
      <c r="E32">
        <v>-1</v>
      </c>
      <c r="F32" t="e">
        <f>mdoLED2RingMin(E32)</f>
        <v>#VALUE!</v>
      </c>
      <c r="G32" t="s">
        <v>181</v>
      </c>
    </row>
    <row r="33" spans="1:7" x14ac:dyDescent="0.25">
      <c r="A33">
        <v>78</v>
      </c>
      <c r="B33">
        <f t="shared" si="0"/>
        <v>2</v>
      </c>
      <c r="C33" t="s">
        <v>179</v>
      </c>
      <c r="E33">
        <v>0</v>
      </c>
      <c r="F33">
        <f>mdoLED2RingMin(E33)</f>
        <v>0</v>
      </c>
      <c r="G33" t="s">
        <v>181</v>
      </c>
    </row>
    <row r="34" spans="1:7" x14ac:dyDescent="0.25">
      <c r="A34">
        <v>80</v>
      </c>
      <c r="B34">
        <f t="shared" si="0"/>
        <v>2</v>
      </c>
      <c r="C34" t="s">
        <v>179</v>
      </c>
      <c r="E34">
        <v>31</v>
      </c>
      <c r="F34">
        <f>mdoLED2RingMin(E34)</f>
        <v>0</v>
      </c>
      <c r="G34" t="s">
        <v>181</v>
      </c>
    </row>
    <row r="35" spans="1:7" x14ac:dyDescent="0.25">
      <c r="A35">
        <v>81</v>
      </c>
      <c r="B35">
        <f t="shared" si="0"/>
        <v>3</v>
      </c>
      <c r="C35" t="s">
        <v>179</v>
      </c>
      <c r="E35">
        <v>32</v>
      </c>
      <c r="F35">
        <f>mdoLED2RingMin(E35)</f>
        <v>32</v>
      </c>
      <c r="G35" t="s">
        <v>181</v>
      </c>
    </row>
    <row r="36" spans="1:7" x14ac:dyDescent="0.25">
      <c r="A36">
        <v>83</v>
      </c>
      <c r="B36">
        <f t="shared" si="0"/>
        <v>3</v>
      </c>
      <c r="C36" t="s">
        <v>179</v>
      </c>
      <c r="E36">
        <v>55</v>
      </c>
      <c r="F36">
        <f>mdoLED2RingMin(E36)</f>
        <v>32</v>
      </c>
      <c r="G36" t="s">
        <v>181</v>
      </c>
    </row>
    <row r="37" spans="1:7" x14ac:dyDescent="0.25">
      <c r="A37">
        <v>84</v>
      </c>
      <c r="B37">
        <f t="shared" si="0"/>
        <v>0</v>
      </c>
      <c r="C37" t="s">
        <v>179</v>
      </c>
      <c r="E37">
        <v>56</v>
      </c>
      <c r="F37">
        <f>mdoLED2RingMin(E37)</f>
        <v>56</v>
      </c>
      <c r="G37" t="s">
        <v>181</v>
      </c>
    </row>
    <row r="38" spans="1:7" x14ac:dyDescent="0.25">
      <c r="A38">
        <v>85</v>
      </c>
      <c r="B38">
        <f t="shared" si="0"/>
        <v>0</v>
      </c>
      <c r="C38" t="s">
        <v>179</v>
      </c>
      <c r="E38">
        <v>71</v>
      </c>
      <c r="F38">
        <f>mdoLED2RingMin(E38)</f>
        <v>56</v>
      </c>
      <c r="G38" t="s">
        <v>181</v>
      </c>
    </row>
    <row r="39" spans="1:7" x14ac:dyDescent="0.25">
      <c r="A39">
        <v>86</v>
      </c>
      <c r="B39">
        <f t="shared" si="0"/>
        <v>1</v>
      </c>
      <c r="C39" t="s">
        <v>179</v>
      </c>
      <c r="E39">
        <v>72</v>
      </c>
      <c r="F39">
        <f>mdoLED2RingMin(E39)</f>
        <v>72</v>
      </c>
      <c r="G39" t="s">
        <v>181</v>
      </c>
    </row>
    <row r="40" spans="1:7" x14ac:dyDescent="0.25">
      <c r="A40">
        <v>87</v>
      </c>
      <c r="B40">
        <f t="shared" si="0"/>
        <v>1</v>
      </c>
      <c r="C40" t="s">
        <v>179</v>
      </c>
      <c r="E40">
        <v>83</v>
      </c>
      <c r="F40">
        <f>mdoLED2RingMin(E40)</f>
        <v>72</v>
      </c>
      <c r="G40" t="s">
        <v>181</v>
      </c>
    </row>
    <row r="41" spans="1:7" x14ac:dyDescent="0.25">
      <c r="A41">
        <v>88</v>
      </c>
      <c r="B41">
        <f t="shared" si="0"/>
        <v>2</v>
      </c>
      <c r="C41" t="s">
        <v>179</v>
      </c>
      <c r="E41">
        <v>84</v>
      </c>
      <c r="F41">
        <f>mdoLED2RingMin(E41)</f>
        <v>84</v>
      </c>
      <c r="G41" t="s">
        <v>181</v>
      </c>
    </row>
    <row r="42" spans="1:7" x14ac:dyDescent="0.25">
      <c r="A42">
        <v>89</v>
      </c>
      <c r="B42">
        <f t="shared" si="0"/>
        <v>2</v>
      </c>
      <c r="C42" t="s">
        <v>179</v>
      </c>
      <c r="E42">
        <v>91</v>
      </c>
      <c r="F42">
        <f>mdoLED2RingMin(E42)</f>
        <v>84</v>
      </c>
      <c r="G42" t="s">
        <v>181</v>
      </c>
    </row>
    <row r="43" spans="1:7" x14ac:dyDescent="0.25">
      <c r="A43">
        <v>90</v>
      </c>
      <c r="B43">
        <f t="shared" si="0"/>
        <v>3</v>
      </c>
      <c r="C43" t="s">
        <v>179</v>
      </c>
      <c r="E43">
        <v>92</v>
      </c>
      <c r="F43">
        <f>mdoLED2RingMin(E43)</f>
        <v>92</v>
      </c>
      <c r="G43" t="s">
        <v>181</v>
      </c>
    </row>
    <row r="44" spans="1:7" x14ac:dyDescent="0.25">
      <c r="A44">
        <v>91</v>
      </c>
      <c r="B44">
        <f t="shared" si="0"/>
        <v>3</v>
      </c>
      <c r="C44" t="s">
        <v>179</v>
      </c>
      <c r="E44">
        <v>93</v>
      </c>
      <c r="F44" t="e">
        <f>mdoLED2RingMin(E44)</f>
        <v>#VALUE!</v>
      </c>
      <c r="G44" t="s">
        <v>181</v>
      </c>
    </row>
    <row r="45" spans="1:7" x14ac:dyDescent="0.25">
      <c r="A45">
        <v>92</v>
      </c>
      <c r="B45">
        <f t="shared" si="0"/>
        <v>0</v>
      </c>
      <c r="C45" t="s">
        <v>179</v>
      </c>
    </row>
    <row r="46" spans="1:7" x14ac:dyDescent="0.25">
      <c r="A46">
        <v>93</v>
      </c>
      <c r="B46" t="e">
        <f t="shared" si="0"/>
        <v>#VALUE!</v>
      </c>
      <c r="C46" t="s">
        <v>179</v>
      </c>
      <c r="E46">
        <v>-1</v>
      </c>
      <c r="F46" t="e">
        <f t="shared" ref="F46:F58" si="2">mdoLED2RingMax(E46)</f>
        <v>#VALUE!</v>
      </c>
      <c r="G46" t="s">
        <v>182</v>
      </c>
    </row>
    <row r="47" spans="1:7" x14ac:dyDescent="0.25">
      <c r="E47">
        <v>0</v>
      </c>
      <c r="F47">
        <f t="shared" si="2"/>
        <v>31</v>
      </c>
      <c r="G47" t="s">
        <v>182</v>
      </c>
    </row>
    <row r="48" spans="1:7" x14ac:dyDescent="0.25">
      <c r="A48">
        <v>-1</v>
      </c>
      <c r="B48" t="e">
        <f>mdoRingMin(A48)</f>
        <v>#VALUE!</v>
      </c>
      <c r="C48" t="s">
        <v>178</v>
      </c>
      <c r="E48">
        <v>31</v>
      </c>
      <c r="F48">
        <f t="shared" si="2"/>
        <v>31</v>
      </c>
      <c r="G48" t="s">
        <v>182</v>
      </c>
    </row>
    <row r="49" spans="1:7" x14ac:dyDescent="0.25">
      <c r="A49">
        <v>0</v>
      </c>
      <c r="B49">
        <f t="shared" ref="B49:B55" si="3">mdoRingMin(A49)</f>
        <v>0</v>
      </c>
      <c r="C49" t="s">
        <v>178</v>
      </c>
      <c r="E49">
        <v>32</v>
      </c>
      <c r="F49">
        <f t="shared" si="2"/>
        <v>55</v>
      </c>
      <c r="G49" t="s">
        <v>182</v>
      </c>
    </row>
    <row r="50" spans="1:7" x14ac:dyDescent="0.25">
      <c r="A50">
        <v>1</v>
      </c>
      <c r="B50">
        <f t="shared" si="3"/>
        <v>32</v>
      </c>
      <c r="C50" t="s">
        <v>178</v>
      </c>
      <c r="E50">
        <v>55</v>
      </c>
      <c r="F50">
        <f t="shared" si="2"/>
        <v>55</v>
      </c>
      <c r="G50" t="s">
        <v>182</v>
      </c>
    </row>
    <row r="51" spans="1:7" x14ac:dyDescent="0.25">
      <c r="A51">
        <v>2</v>
      </c>
      <c r="B51">
        <f t="shared" si="3"/>
        <v>56</v>
      </c>
      <c r="C51" t="s">
        <v>178</v>
      </c>
      <c r="E51">
        <v>56</v>
      </c>
      <c r="F51">
        <f t="shared" si="2"/>
        <v>71</v>
      </c>
      <c r="G51" t="s">
        <v>182</v>
      </c>
    </row>
    <row r="52" spans="1:7" x14ac:dyDescent="0.25">
      <c r="A52">
        <v>3</v>
      </c>
      <c r="B52">
        <f t="shared" si="3"/>
        <v>72</v>
      </c>
      <c r="C52" t="s">
        <v>178</v>
      </c>
      <c r="E52">
        <v>71</v>
      </c>
      <c r="F52">
        <f t="shared" si="2"/>
        <v>71</v>
      </c>
      <c r="G52" t="s">
        <v>182</v>
      </c>
    </row>
    <row r="53" spans="1:7" x14ac:dyDescent="0.25">
      <c r="A53">
        <v>4</v>
      </c>
      <c r="B53">
        <f t="shared" si="3"/>
        <v>84</v>
      </c>
      <c r="C53" t="s">
        <v>178</v>
      </c>
      <c r="E53">
        <v>72</v>
      </c>
      <c r="F53">
        <f t="shared" si="2"/>
        <v>83</v>
      </c>
      <c r="G53" t="s">
        <v>182</v>
      </c>
    </row>
    <row r="54" spans="1:7" x14ac:dyDescent="0.25">
      <c r="A54">
        <v>5</v>
      </c>
      <c r="B54">
        <f t="shared" si="3"/>
        <v>92</v>
      </c>
      <c r="C54" t="s">
        <v>178</v>
      </c>
      <c r="E54">
        <v>83</v>
      </c>
      <c r="F54">
        <f t="shared" si="2"/>
        <v>83</v>
      </c>
      <c r="G54" t="s">
        <v>182</v>
      </c>
    </row>
    <row r="55" spans="1:7" x14ac:dyDescent="0.25">
      <c r="A55">
        <v>6</v>
      </c>
      <c r="B55" t="e">
        <f t="shared" si="3"/>
        <v>#VALUE!</v>
      </c>
      <c r="C55" t="s">
        <v>178</v>
      </c>
      <c r="E55">
        <v>84</v>
      </c>
      <c r="F55">
        <f t="shared" si="2"/>
        <v>91</v>
      </c>
      <c r="G55" t="s">
        <v>182</v>
      </c>
    </row>
    <row r="56" spans="1:7" x14ac:dyDescent="0.25">
      <c r="E56">
        <v>91</v>
      </c>
      <c r="F56">
        <f t="shared" si="2"/>
        <v>91</v>
      </c>
      <c r="G56" t="s">
        <v>182</v>
      </c>
    </row>
    <row r="57" spans="1:7" x14ac:dyDescent="0.25">
      <c r="A57">
        <v>-1</v>
      </c>
      <c r="B57" t="e">
        <f t="shared" ref="B57:B64" si="4">mdoRingMax(A57)</f>
        <v>#VALUE!</v>
      </c>
      <c r="C57" t="s">
        <v>177</v>
      </c>
      <c r="E57">
        <v>92</v>
      </c>
      <c r="F57">
        <f t="shared" si="2"/>
        <v>92</v>
      </c>
      <c r="G57" t="s">
        <v>182</v>
      </c>
    </row>
    <row r="58" spans="1:7" x14ac:dyDescent="0.25">
      <c r="A58">
        <v>0</v>
      </c>
      <c r="B58">
        <f t="shared" si="4"/>
        <v>31</v>
      </c>
      <c r="C58" t="s">
        <v>177</v>
      </c>
      <c r="E58">
        <v>93</v>
      </c>
      <c r="F58" t="e">
        <f t="shared" si="2"/>
        <v>#VALUE!</v>
      </c>
      <c r="G58" t="s">
        <v>182</v>
      </c>
    </row>
    <row r="59" spans="1:7" x14ac:dyDescent="0.25">
      <c r="A59">
        <v>1</v>
      </c>
      <c r="B59">
        <f t="shared" si="4"/>
        <v>55</v>
      </c>
      <c r="C59" t="s">
        <v>177</v>
      </c>
    </row>
    <row r="60" spans="1:7" x14ac:dyDescent="0.25">
      <c r="A60">
        <v>2</v>
      </c>
      <c r="B60">
        <f t="shared" si="4"/>
        <v>71</v>
      </c>
      <c r="C60" t="s">
        <v>177</v>
      </c>
      <c r="E60">
        <v>-1</v>
      </c>
      <c r="F60" t="e">
        <f t="shared" ref="F60:F67" si="5">mdoRingCnt(E60)</f>
        <v>#VALUE!</v>
      </c>
      <c r="G60" t="s">
        <v>175</v>
      </c>
    </row>
    <row r="61" spans="1:7" x14ac:dyDescent="0.25">
      <c r="A61">
        <v>3</v>
      </c>
      <c r="B61">
        <f t="shared" si="4"/>
        <v>83</v>
      </c>
      <c r="C61" t="s">
        <v>177</v>
      </c>
      <c r="E61">
        <v>0</v>
      </c>
      <c r="F61">
        <f t="shared" si="5"/>
        <v>32</v>
      </c>
      <c r="G61" t="s">
        <v>175</v>
      </c>
    </row>
    <row r="62" spans="1:7" x14ac:dyDescent="0.25">
      <c r="A62">
        <v>4</v>
      </c>
      <c r="B62">
        <f t="shared" si="4"/>
        <v>91</v>
      </c>
      <c r="C62" t="s">
        <v>177</v>
      </c>
      <c r="E62">
        <v>1</v>
      </c>
      <c r="F62">
        <f t="shared" si="5"/>
        <v>24</v>
      </c>
      <c r="G62" t="s">
        <v>175</v>
      </c>
    </row>
    <row r="63" spans="1:7" x14ac:dyDescent="0.25">
      <c r="A63">
        <v>5</v>
      </c>
      <c r="B63">
        <f t="shared" si="4"/>
        <v>92</v>
      </c>
      <c r="C63" t="s">
        <v>177</v>
      </c>
      <c r="E63">
        <v>2</v>
      </c>
      <c r="F63">
        <f t="shared" si="5"/>
        <v>16</v>
      </c>
      <c r="G63" t="s">
        <v>175</v>
      </c>
    </row>
    <row r="64" spans="1:7" x14ac:dyDescent="0.25">
      <c r="A64">
        <v>6</v>
      </c>
      <c r="B64" t="e">
        <f t="shared" si="4"/>
        <v>#VALUE!</v>
      </c>
      <c r="C64" t="s">
        <v>177</v>
      </c>
      <c r="E64">
        <v>3</v>
      </c>
      <c r="F64">
        <f t="shared" si="5"/>
        <v>12</v>
      </c>
      <c r="G64" t="s">
        <v>175</v>
      </c>
    </row>
    <row r="65" spans="5:7" x14ac:dyDescent="0.25">
      <c r="E65">
        <v>4</v>
      </c>
      <c r="F65">
        <f t="shared" si="5"/>
        <v>8</v>
      </c>
      <c r="G65" t="s">
        <v>175</v>
      </c>
    </row>
    <row r="66" spans="5:7" x14ac:dyDescent="0.25">
      <c r="E66">
        <v>5</v>
      </c>
      <c r="F66">
        <f t="shared" si="5"/>
        <v>1</v>
      </c>
      <c r="G66" t="s">
        <v>175</v>
      </c>
    </row>
    <row r="67" spans="5:7" x14ac:dyDescent="0.25">
      <c r="E67">
        <v>6</v>
      </c>
      <c r="F67" t="e">
        <f t="shared" si="5"/>
        <v>#VALUE!</v>
      </c>
      <c r="G67" t="s">
        <v>175</v>
      </c>
    </row>
    <row r="111" spans="4:4" ht="225" x14ac:dyDescent="0.25">
      <c r="D111" s="41" t="s">
        <v>172</v>
      </c>
    </row>
    <row r="112" spans="4:4" ht="300" x14ac:dyDescent="0.25">
      <c r="D112" s="41" t="s">
        <v>169</v>
      </c>
    </row>
    <row r="113" spans="4:4" ht="409.5" x14ac:dyDescent="0.25">
      <c r="D113" s="41" t="s">
        <v>170</v>
      </c>
    </row>
    <row r="115" spans="4:4" ht="180" x14ac:dyDescent="0.25">
      <c r="D115" s="41" t="s">
        <v>171</v>
      </c>
    </row>
    <row r="117" spans="4:4" ht="409.5" x14ac:dyDescent="0.25">
      <c r="D117" s="42" t="s">
        <v>173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CapDesign</vt:lpstr>
      <vt:lpstr>AltCapDesign</vt:lpstr>
      <vt:lpstr>PictureRing</vt:lpstr>
      <vt:lpstr>MapLEDs</vt:lpstr>
      <vt:lpstr>Letters</vt:lpstr>
      <vt:lpstr>PowerDetails</vt:lpstr>
      <vt:lpstr>VisBasicInfo</vt:lpstr>
      <vt:lpstr>MapLEDs!_FilterDatabase</vt:lpstr>
      <vt:lpstr>battFactor</vt:lpstr>
      <vt:lpstr>direc_per_ring</vt:lpstr>
      <vt:lpstr>leds_per_ring</vt:lpstr>
      <vt:lpstr>leds_per_ring_qrtr</vt:lpstr>
      <vt:lpstr>myLookup</vt:lpstr>
      <vt:lpstr>offset_qrtrs_per_circle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2018-02-03T19:39:58Z</dcterms:modified>
</cp:coreProperties>
</file>