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o\Dropbox\3D_Printing\_ProjectPrints\_mdo\Mounting_plate_for_keystone_jack\"/>
    </mc:Choice>
  </mc:AlternateContent>
  <bookViews>
    <workbookView xWindow="0" yWindow="0" windowWidth="18375" windowHeight="16980"/>
  </bookViews>
  <sheets>
    <sheet name="Sheet1" sheetId="1" r:id="rId1"/>
  </sheets>
  <definedNames>
    <definedName name="big_clip_clearance">Sheet1!$B$30</definedName>
    <definedName name="big_clip_depth">Sheet1!$B$29</definedName>
    <definedName name="catch_overhang">Sheet1!$B$26</definedName>
    <definedName name="jack_length">Sheet1!$B$20</definedName>
    <definedName name="jack_width">Sheet1!$B$21</definedName>
    <definedName name="outer_length">Sheet1!$B$33</definedName>
    <definedName name="outer_width">Sheet1!$B$34</definedName>
    <definedName name="small_clip_clearance">Sheet1!$B$31</definedName>
    <definedName name="small_clip_depth">Sheet1!$B$28</definedName>
    <definedName name="wall_height">Sheet1!$B$23</definedName>
    <definedName name="wall_thickness">Sheet1!$B$24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1" l="1"/>
  <c r="B30" i="1"/>
  <c r="B26" i="1"/>
  <c r="B29" i="1" s="1"/>
  <c r="B24" i="1"/>
  <c r="B23" i="1"/>
  <c r="B21" i="1"/>
  <c r="B34" i="1" s="1"/>
  <c r="B20" i="1"/>
  <c r="B28" i="1" l="1"/>
  <c r="B33" i="1" s="1"/>
</calcChain>
</file>

<file path=xl/sharedStrings.xml><?xml version="1.0" encoding="utf-8"?>
<sst xmlns="http://schemas.openxmlformats.org/spreadsheetml/2006/main" count="26" uniqueCount="26">
  <si>
    <t>mounting plate</t>
  </si>
  <si>
    <t>plug-in side:</t>
  </si>
  <si>
    <t>longest: 18.81 mm (needs to be longer) make it 20.3 ?</t>
  </si>
  <si>
    <t>shortest: 14.8 to 14.9 mm (perfect)</t>
  </si>
  <si>
    <t>extern side:</t>
  </si>
  <si>
    <t>longest: 16.25 mm (perfect)</t>
  </si>
  <si>
    <t>shortest: 14.90 mm (perfect)</t>
  </si>
  <si>
    <t>keystone</t>
  </si>
  <si>
    <t>longest:</t>
  </si>
  <si>
    <t xml:space="preserve">   internal: 16.25</t>
  </si>
  <si>
    <t xml:space="preserve">   gap for push-down about 1.7</t>
  </si>
  <si>
    <t xml:space="preserve">   external: 21.80</t>
  </si>
  <si>
    <t>shortest: 14.75</t>
  </si>
  <si>
    <t>jack_length =16.5;</t>
  </si>
  <si>
    <t>jack_width = 15;</t>
  </si>
  <si>
    <t>wall_height = 10;</t>
  </si>
  <si>
    <t>wall_thickness = 4;</t>
  </si>
  <si>
    <t>catch_overhang = 2;</t>
  </si>
  <si>
    <t>small_clip_depth = catch_overhang;</t>
  </si>
  <si>
    <t>big_clip_depth = catch_overhang + 2;</t>
  </si>
  <si>
    <t>big_clip_clearance = 4;</t>
  </si>
  <si>
    <t>small_clip_clearance = 6.5;</t>
  </si>
  <si>
    <t>outer_width = jack_width + (wall_thickness * 2);</t>
  </si>
  <si>
    <t>outer_length = jack_length + small_clip_depth + big_clip_depth + (wall_thickness * 2);</t>
  </si>
  <si>
    <t>Computed</t>
  </si>
  <si>
    <t>Measured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</si>
</sst>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4"/>
  <sheetViews>
    <sheetView tabSelected="1" workbookViewId="0">
      <selection activeCell="A33" sqref="A33"/>
    </sheetView>
  </sheetViews>
  <sheetFormatPr defaultRowHeight="15" x14ac:dyDescent="0.25"/>
  <cols>
    <col min="1" max="1" width="49.140625" bestFit="1" customWidth="1"/>
    <col min="2" max="2" width="10.28515625" bestFit="1" customWidth="1"/>
    <col min="3" max="3" width="9.85546875" bestFit="1" customWidth="1"/>
  </cols>
  <sheetData>
    <row r="3" spans="1:1" x14ac:dyDescent="0.25">
      <c r="A3" t="s">
        <v>0</v>
      </c>
    </row>
    <row r="4" spans="1:1" x14ac:dyDescent="0.25">
      <c r="A4" t="s">
        <v>1</v>
      </c>
    </row>
    <row r="5" spans="1:1" x14ac:dyDescent="0.25">
      <c r="A5" t="s">
        <v>2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6</v>
      </c>
    </row>
    <row r="11" spans="1:1" x14ac:dyDescent="0.25">
      <c r="A11" t="s">
        <v>7</v>
      </c>
    </row>
    <row r="12" spans="1:1" x14ac:dyDescent="0.25">
      <c r="A12" t="s">
        <v>8</v>
      </c>
    </row>
    <row r="13" spans="1:1" x14ac:dyDescent="0.25">
      <c r="A13" t="s">
        <v>9</v>
      </c>
    </row>
    <row r="14" spans="1:1" x14ac:dyDescent="0.25">
      <c r="A14" t="s">
        <v>10</v>
      </c>
    </row>
    <row r="15" spans="1:1" x14ac:dyDescent="0.25">
      <c r="A15" t="s">
        <v>11</v>
      </c>
    </row>
    <row r="16" spans="1:1" x14ac:dyDescent="0.25">
      <c r="A16" t="s">
        <v>12</v>
      </c>
    </row>
    <row r="18" spans="1:3" x14ac:dyDescent="0.25">
      <c r="B18" t="s">
        <v>24</v>
      </c>
      <c r="C18" t="s">
        <v>25</v>
      </c>
    </row>
    <row r="20" spans="1:3" x14ac:dyDescent="0.25">
      <c r="A20" t="s">
        <v>13</v>
      </c>
      <c r="B20">
        <f>TRIM(SUBSTITUTE(MID(A20,FIND("=",A20)+1,999),";",""))+0</f>
        <v>16.5</v>
      </c>
      <c r="C20">
        <v>16.2</v>
      </c>
    </row>
    <row r="21" spans="1:3" x14ac:dyDescent="0.25">
      <c r="A21" t="s">
        <v>14</v>
      </c>
      <c r="B21">
        <f>TRIM(SUBSTITUTE(MID(A21,FIND("=",A21)+1,999),";",""))+0</f>
        <v>15</v>
      </c>
      <c r="C21">
        <v>14.85</v>
      </c>
    </row>
    <row r="23" spans="1:3" x14ac:dyDescent="0.25">
      <c r="A23" t="s">
        <v>15</v>
      </c>
      <c r="B23">
        <f t="shared" ref="B23:B24" si="0">TRIM(SUBSTITUTE(MID(A23,FIND("=",A23)+1,999),";",""))+0</f>
        <v>10</v>
      </c>
      <c r="C23">
        <v>10.050000000000001</v>
      </c>
    </row>
    <row r="24" spans="1:3" x14ac:dyDescent="0.25">
      <c r="A24" t="s">
        <v>16</v>
      </c>
      <c r="B24">
        <f t="shared" si="0"/>
        <v>4</v>
      </c>
      <c r="C24">
        <v>4.17</v>
      </c>
    </row>
    <row r="26" spans="1:3" x14ac:dyDescent="0.25">
      <c r="A26" t="s">
        <v>17</v>
      </c>
      <c r="B26">
        <f>TRIM(SUBSTITUTE(MID(A26,FIND("=",A26)+1,999),";",""))+0</f>
        <v>2</v>
      </c>
    </row>
    <row r="28" spans="1:3" x14ac:dyDescent="0.25">
      <c r="A28" t="s">
        <v>18</v>
      </c>
      <c r="B28">
        <f>catch_overhang</f>
        <v>2</v>
      </c>
    </row>
    <row r="29" spans="1:3" x14ac:dyDescent="0.25">
      <c r="A29" t="s">
        <v>19</v>
      </c>
      <c r="B29">
        <f>catch_overhang+2</f>
        <v>4</v>
      </c>
    </row>
    <row r="30" spans="1:3" x14ac:dyDescent="0.25">
      <c r="A30" t="s">
        <v>20</v>
      </c>
      <c r="B30">
        <f t="shared" ref="B30:B31" si="1">TRIM(SUBSTITUTE(MID(A30,FIND("=",A30)+1,999),";",""))+0</f>
        <v>4</v>
      </c>
    </row>
    <row r="31" spans="1:3" x14ac:dyDescent="0.25">
      <c r="A31" t="s">
        <v>21</v>
      </c>
      <c r="B31">
        <f t="shared" si="1"/>
        <v>6.5</v>
      </c>
    </row>
    <row r="33" spans="1:3" x14ac:dyDescent="0.25">
      <c r="A33" t="s">
        <v>23</v>
      </c>
      <c r="B33">
        <f xml:space="preserve"> jack_length + small_clip_depth + big_clip_depth + (wall_thickness * 2)</f>
        <v>30.5</v>
      </c>
      <c r="C33">
        <v>31.06</v>
      </c>
    </row>
    <row r="34" spans="1:3" x14ac:dyDescent="0.25">
      <c r="A34" t="s">
        <v>22</v>
      </c>
      <c r="B34">
        <f xml:space="preserve"> jack_width + (wall_thickness * 2)</f>
        <v>23</v>
      </c>
      <c r="C34">
        <v>23.5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11</vt:i4>
      </vt:variant>
    </vt:vector>
  </HeadingPairs>
  <TitlesOfParts>
    <vt:vector size="12" baseType="lpstr">
      <vt:lpstr>Sheet1</vt:lpstr>
      <vt:lpstr>big_clip_clearance</vt:lpstr>
      <vt:lpstr>big_clip_depth</vt:lpstr>
      <vt:lpstr>catch_overhang</vt:lpstr>
      <vt:lpstr>jack_length</vt:lpstr>
      <vt:lpstr>jack_width</vt:lpstr>
      <vt:lpstr>outer_length</vt:lpstr>
      <vt:lpstr>outer_width</vt:lpstr>
      <vt:lpstr>small_clip_clearance</vt:lpstr>
      <vt:lpstr>small_clip_depth</vt:lpstr>
      <vt:lpstr>wall_height</vt:lpstr>
      <vt:lpstr>wall_thickness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Olson</dc:creator>
  <cp:lastModifiedBy>Mark Olson</cp:lastModifiedBy>
  <dcterms:created xsi:type="dcterms:W3CDTF">2017-06-17T18:31:51Z</dcterms:created>
  <dcterms:modified xsi:type="dcterms:W3CDTF">2017-06-19T01:02:05Z</dcterms:modified>
</cp:coreProperties>
</file>